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1039" i="1" l="1"/>
  <c r="T1039" i="1"/>
  <c r="S1039" i="1"/>
  <c r="R1039" i="1"/>
  <c r="Q1039" i="1"/>
  <c r="P1039" i="1"/>
  <c r="I1039" i="1"/>
  <c r="H1039" i="1"/>
  <c r="O1039" i="1"/>
  <c r="N1039" i="1"/>
  <c r="U1038" i="1" l="1"/>
  <c r="T1038" i="1"/>
  <c r="S1038" i="1"/>
  <c r="R1038" i="1"/>
  <c r="Q1038" i="1"/>
  <c r="P1038" i="1"/>
  <c r="I1038" i="1"/>
  <c r="H1038" i="1"/>
  <c r="U1037" i="1"/>
  <c r="T1037" i="1"/>
  <c r="S1037" i="1"/>
  <c r="R1037" i="1"/>
  <c r="Q1037" i="1"/>
  <c r="P1037" i="1"/>
  <c r="I1037" i="1"/>
  <c r="H1037" i="1"/>
  <c r="U1036" i="1"/>
  <c r="T1036" i="1"/>
  <c r="S1036" i="1"/>
  <c r="R1036" i="1"/>
  <c r="Q1036" i="1"/>
  <c r="P1036" i="1"/>
  <c r="I1036" i="1"/>
  <c r="H1036" i="1"/>
  <c r="U1035" i="1"/>
  <c r="T1035" i="1"/>
  <c r="S1035" i="1"/>
  <c r="R1035" i="1"/>
  <c r="Q1035" i="1"/>
  <c r="P1035" i="1"/>
  <c r="I1035" i="1"/>
  <c r="H1035" i="1"/>
  <c r="U1034" i="1"/>
  <c r="T1034" i="1"/>
  <c r="S1034" i="1"/>
  <c r="R1034" i="1"/>
  <c r="Q1034" i="1"/>
  <c r="P1034" i="1"/>
  <c r="I1034" i="1"/>
  <c r="H1034" i="1"/>
  <c r="U1033" i="1"/>
  <c r="T1033" i="1"/>
  <c r="S1033" i="1"/>
  <c r="R1033" i="1"/>
  <c r="Q1033" i="1"/>
  <c r="P1033" i="1"/>
  <c r="I1033" i="1"/>
  <c r="H1033" i="1"/>
  <c r="U1032" i="1"/>
  <c r="T1032" i="1"/>
  <c r="S1032" i="1"/>
  <c r="R1032" i="1"/>
  <c r="Q1032" i="1"/>
  <c r="P1032" i="1"/>
  <c r="I1032" i="1"/>
  <c r="H1032" i="1"/>
  <c r="U1031" i="1"/>
  <c r="T1031" i="1"/>
  <c r="S1031" i="1"/>
  <c r="R1031" i="1"/>
  <c r="Q1031" i="1"/>
  <c r="P1031" i="1"/>
  <c r="I1031" i="1"/>
  <c r="H1031" i="1"/>
  <c r="U1030" i="1"/>
  <c r="T1030" i="1"/>
  <c r="S1030" i="1"/>
  <c r="R1030" i="1"/>
  <c r="Q1030" i="1"/>
  <c r="P1030" i="1"/>
  <c r="I1030" i="1"/>
  <c r="H1030" i="1"/>
  <c r="U1029" i="1"/>
  <c r="T1029" i="1"/>
  <c r="S1029" i="1"/>
  <c r="R1029" i="1"/>
  <c r="Q1029" i="1"/>
  <c r="P1029" i="1"/>
  <c r="I1029" i="1"/>
  <c r="H1029" i="1"/>
  <c r="U1028" i="1"/>
  <c r="T1028" i="1"/>
  <c r="S1028" i="1"/>
  <c r="R1028" i="1"/>
  <c r="Q1028" i="1"/>
  <c r="P1028" i="1"/>
  <c r="I1028" i="1"/>
  <c r="H1028" i="1"/>
  <c r="U1027" i="1"/>
  <c r="T1027" i="1"/>
  <c r="S1027" i="1"/>
  <c r="R1027" i="1"/>
  <c r="Q1027" i="1"/>
  <c r="P1027" i="1"/>
  <c r="I1027" i="1"/>
  <c r="H1027" i="1"/>
  <c r="U1026" i="1"/>
  <c r="T1026" i="1"/>
  <c r="S1026" i="1"/>
  <c r="R1026" i="1"/>
  <c r="Q1026" i="1"/>
  <c r="P1026" i="1"/>
  <c r="I1026" i="1"/>
  <c r="H1026" i="1"/>
  <c r="U1025" i="1"/>
  <c r="T1025" i="1"/>
  <c r="S1025" i="1"/>
  <c r="R1025" i="1"/>
  <c r="Q1025" i="1"/>
  <c r="P1025" i="1"/>
  <c r="I1025" i="1"/>
  <c r="H1025" i="1"/>
  <c r="U1024" i="1"/>
  <c r="T1024" i="1"/>
  <c r="S1024" i="1"/>
  <c r="R1024" i="1"/>
  <c r="Q1024" i="1"/>
  <c r="P1024" i="1"/>
  <c r="I1024" i="1"/>
  <c r="H1024" i="1"/>
  <c r="U1023" i="1"/>
  <c r="T1023" i="1"/>
  <c r="S1023" i="1"/>
  <c r="R1023" i="1"/>
  <c r="Q1023" i="1"/>
  <c r="P1023" i="1"/>
  <c r="I1023" i="1"/>
  <c r="H1023" i="1"/>
  <c r="U1022" i="1"/>
  <c r="T1022" i="1"/>
  <c r="S1022" i="1"/>
  <c r="R1022" i="1"/>
  <c r="Q1022" i="1"/>
  <c r="P1022" i="1"/>
  <c r="I1022" i="1"/>
  <c r="H1022" i="1"/>
  <c r="U1021" i="1"/>
  <c r="T1021" i="1"/>
  <c r="S1021" i="1"/>
  <c r="R1021" i="1"/>
  <c r="Q1021" i="1"/>
  <c r="P1021" i="1"/>
  <c r="I1021" i="1"/>
  <c r="H1021" i="1"/>
  <c r="U1020" i="1"/>
  <c r="T1020" i="1"/>
  <c r="S1020" i="1"/>
  <c r="R1020" i="1"/>
  <c r="Q1020" i="1"/>
  <c r="P1020" i="1"/>
  <c r="I1020" i="1"/>
  <c r="H1020" i="1"/>
  <c r="U1019" i="1"/>
  <c r="T1019" i="1"/>
  <c r="S1019" i="1"/>
  <c r="R1019" i="1"/>
  <c r="Q1019" i="1"/>
  <c r="P1019" i="1"/>
  <c r="I1019" i="1"/>
  <c r="H1019" i="1"/>
  <c r="U1018" i="1"/>
  <c r="T1018" i="1"/>
  <c r="S1018" i="1"/>
  <c r="R1018" i="1"/>
  <c r="Q1018" i="1"/>
  <c r="P1018" i="1"/>
  <c r="I1018" i="1"/>
  <c r="H1018" i="1"/>
  <c r="O1017" i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N1017" i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U1017" i="1" l="1"/>
  <c r="T1017" i="1"/>
  <c r="S1017" i="1"/>
  <c r="R1017" i="1"/>
  <c r="Q1017" i="1"/>
  <c r="P1017" i="1"/>
  <c r="I1017" i="1"/>
  <c r="H1017" i="1"/>
  <c r="U1016" i="1" l="1"/>
  <c r="T1016" i="1"/>
  <c r="S1016" i="1"/>
  <c r="R1016" i="1"/>
  <c r="Q1016" i="1"/>
  <c r="P1016" i="1"/>
  <c r="I1016" i="1"/>
  <c r="H1016" i="1"/>
  <c r="U1015" i="1"/>
  <c r="T1015" i="1"/>
  <c r="S1015" i="1"/>
  <c r="R1015" i="1"/>
  <c r="Q1015" i="1"/>
  <c r="P1015" i="1"/>
  <c r="I1015" i="1"/>
  <c r="H1015" i="1"/>
  <c r="U1014" i="1"/>
  <c r="T1014" i="1"/>
  <c r="S1014" i="1"/>
  <c r="R1014" i="1"/>
  <c r="Q1014" i="1"/>
  <c r="P1014" i="1"/>
  <c r="I1014" i="1"/>
  <c r="H1014" i="1"/>
  <c r="U1013" i="1"/>
  <c r="T1013" i="1"/>
  <c r="S1013" i="1"/>
  <c r="R1013" i="1"/>
  <c r="Q1013" i="1"/>
  <c r="P1013" i="1"/>
  <c r="I1013" i="1"/>
  <c r="H1013" i="1"/>
  <c r="U1012" i="1"/>
  <c r="T1012" i="1"/>
  <c r="S1012" i="1"/>
  <c r="R1012" i="1"/>
  <c r="Q1012" i="1"/>
  <c r="P1012" i="1"/>
  <c r="I1012" i="1"/>
  <c r="H1012" i="1"/>
  <c r="U1011" i="1"/>
  <c r="T1011" i="1"/>
  <c r="S1011" i="1"/>
  <c r="R1011" i="1"/>
  <c r="Q1011" i="1"/>
  <c r="P1011" i="1"/>
  <c r="I1011" i="1"/>
  <c r="H1011" i="1"/>
  <c r="U1010" i="1"/>
  <c r="T1010" i="1"/>
  <c r="S1010" i="1"/>
  <c r="R1010" i="1"/>
  <c r="Q1010" i="1"/>
  <c r="P1010" i="1"/>
  <c r="I1010" i="1"/>
  <c r="H1010" i="1"/>
  <c r="U1009" i="1"/>
  <c r="T1009" i="1"/>
  <c r="S1009" i="1"/>
  <c r="R1009" i="1"/>
  <c r="Q1009" i="1"/>
  <c r="P1009" i="1"/>
  <c r="I1009" i="1"/>
  <c r="H1009" i="1"/>
  <c r="U1008" i="1"/>
  <c r="T1008" i="1"/>
  <c r="S1008" i="1"/>
  <c r="R1008" i="1"/>
  <c r="Q1008" i="1"/>
  <c r="P1008" i="1"/>
  <c r="I1008" i="1"/>
  <c r="H1008" i="1"/>
  <c r="U1007" i="1"/>
  <c r="T1007" i="1"/>
  <c r="S1007" i="1"/>
  <c r="R1007" i="1"/>
  <c r="Q1007" i="1"/>
  <c r="P1007" i="1"/>
  <c r="I1007" i="1"/>
  <c r="H1007" i="1"/>
  <c r="U1006" i="1"/>
  <c r="T1006" i="1"/>
  <c r="S1006" i="1"/>
  <c r="R1006" i="1"/>
  <c r="Q1006" i="1"/>
  <c r="P1006" i="1"/>
  <c r="I1006" i="1"/>
  <c r="H1006" i="1"/>
  <c r="U1005" i="1"/>
  <c r="T1005" i="1"/>
  <c r="S1005" i="1"/>
  <c r="R1005" i="1"/>
  <c r="Q1005" i="1"/>
  <c r="P1005" i="1"/>
  <c r="I1005" i="1"/>
  <c r="H1005" i="1"/>
  <c r="U1004" i="1"/>
  <c r="T1004" i="1"/>
  <c r="S1004" i="1"/>
  <c r="R1004" i="1"/>
  <c r="Q1004" i="1"/>
  <c r="P1004" i="1"/>
  <c r="I1004" i="1"/>
  <c r="H1004" i="1"/>
  <c r="U1003" i="1"/>
  <c r="T1003" i="1"/>
  <c r="S1003" i="1"/>
  <c r="R1003" i="1"/>
  <c r="Q1003" i="1"/>
  <c r="P1003" i="1"/>
  <c r="I1003" i="1"/>
  <c r="H1003" i="1"/>
  <c r="U1002" i="1"/>
  <c r="T1002" i="1"/>
  <c r="S1002" i="1"/>
  <c r="R1002" i="1"/>
  <c r="Q1002" i="1"/>
  <c r="P1002" i="1"/>
  <c r="I1002" i="1"/>
  <c r="H1002" i="1"/>
  <c r="U1001" i="1"/>
  <c r="T1001" i="1"/>
  <c r="S1001" i="1"/>
  <c r="R1001" i="1"/>
  <c r="Q1001" i="1"/>
  <c r="P1001" i="1"/>
  <c r="I1001" i="1"/>
  <c r="H1001" i="1"/>
  <c r="U1000" i="1"/>
  <c r="T1000" i="1"/>
  <c r="S1000" i="1"/>
  <c r="R1000" i="1"/>
  <c r="Q1000" i="1"/>
  <c r="P1000" i="1"/>
  <c r="I1000" i="1"/>
  <c r="H1000" i="1"/>
  <c r="U999" i="1"/>
  <c r="T999" i="1"/>
  <c r="S999" i="1"/>
  <c r="R999" i="1"/>
  <c r="Q999" i="1"/>
  <c r="P999" i="1"/>
  <c r="I999" i="1"/>
  <c r="H999" i="1"/>
  <c r="U998" i="1"/>
  <c r="T998" i="1"/>
  <c r="S998" i="1"/>
  <c r="R998" i="1"/>
  <c r="Q998" i="1"/>
  <c r="P998" i="1"/>
  <c r="I998" i="1"/>
  <c r="H998" i="1"/>
  <c r="U997" i="1"/>
  <c r="T997" i="1"/>
  <c r="S997" i="1"/>
  <c r="R997" i="1"/>
  <c r="Q997" i="1"/>
  <c r="P997" i="1"/>
  <c r="I997" i="1"/>
  <c r="H997" i="1"/>
  <c r="O996" i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N996" i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U996" i="1" l="1"/>
  <c r="T996" i="1"/>
  <c r="S996" i="1"/>
  <c r="R996" i="1"/>
  <c r="Q996" i="1"/>
  <c r="P996" i="1"/>
  <c r="I996" i="1"/>
  <c r="H996" i="1"/>
  <c r="U995" i="1" l="1"/>
  <c r="T995" i="1"/>
  <c r="S995" i="1"/>
  <c r="R995" i="1"/>
  <c r="Q995" i="1"/>
  <c r="P995" i="1"/>
  <c r="I995" i="1"/>
  <c r="H995" i="1"/>
  <c r="U994" i="1"/>
  <c r="T994" i="1"/>
  <c r="S994" i="1"/>
  <c r="R994" i="1"/>
  <c r="Q994" i="1"/>
  <c r="P994" i="1"/>
  <c r="I994" i="1"/>
  <c r="H994" i="1"/>
  <c r="U993" i="1"/>
  <c r="T993" i="1"/>
  <c r="S993" i="1"/>
  <c r="R993" i="1"/>
  <c r="Q993" i="1"/>
  <c r="P993" i="1"/>
  <c r="I993" i="1"/>
  <c r="H993" i="1"/>
  <c r="U992" i="1"/>
  <c r="T992" i="1"/>
  <c r="S992" i="1"/>
  <c r="R992" i="1"/>
  <c r="Q992" i="1"/>
  <c r="P992" i="1"/>
  <c r="I992" i="1"/>
  <c r="H992" i="1"/>
  <c r="U991" i="1"/>
  <c r="T991" i="1"/>
  <c r="S991" i="1"/>
  <c r="R991" i="1"/>
  <c r="Q991" i="1"/>
  <c r="P991" i="1"/>
  <c r="I991" i="1"/>
  <c r="H991" i="1"/>
  <c r="U990" i="1"/>
  <c r="T990" i="1"/>
  <c r="S990" i="1"/>
  <c r="R990" i="1"/>
  <c r="Q990" i="1"/>
  <c r="P990" i="1"/>
  <c r="I990" i="1"/>
  <c r="H990" i="1"/>
  <c r="U989" i="1"/>
  <c r="T989" i="1"/>
  <c r="S989" i="1"/>
  <c r="R989" i="1"/>
  <c r="Q989" i="1"/>
  <c r="P989" i="1"/>
  <c r="I989" i="1"/>
  <c r="H989" i="1"/>
  <c r="U988" i="1"/>
  <c r="T988" i="1"/>
  <c r="S988" i="1"/>
  <c r="R988" i="1"/>
  <c r="Q988" i="1"/>
  <c r="P988" i="1"/>
  <c r="I988" i="1"/>
  <c r="H988" i="1"/>
  <c r="U987" i="1"/>
  <c r="T987" i="1"/>
  <c r="S987" i="1"/>
  <c r="R987" i="1"/>
  <c r="Q987" i="1"/>
  <c r="P987" i="1"/>
  <c r="I987" i="1"/>
  <c r="H987" i="1"/>
  <c r="U986" i="1"/>
  <c r="T986" i="1"/>
  <c r="S986" i="1"/>
  <c r="R986" i="1"/>
  <c r="Q986" i="1"/>
  <c r="P986" i="1"/>
  <c r="I986" i="1"/>
  <c r="H986" i="1"/>
  <c r="U985" i="1"/>
  <c r="T985" i="1"/>
  <c r="S985" i="1"/>
  <c r="R985" i="1"/>
  <c r="Q985" i="1"/>
  <c r="P985" i="1"/>
  <c r="I985" i="1"/>
  <c r="H985" i="1"/>
  <c r="U984" i="1"/>
  <c r="T984" i="1"/>
  <c r="S984" i="1"/>
  <c r="R984" i="1"/>
  <c r="Q984" i="1"/>
  <c r="P984" i="1"/>
  <c r="I984" i="1"/>
  <c r="H984" i="1"/>
  <c r="U983" i="1"/>
  <c r="T983" i="1"/>
  <c r="S983" i="1"/>
  <c r="R983" i="1"/>
  <c r="Q983" i="1"/>
  <c r="P983" i="1"/>
  <c r="I983" i="1"/>
  <c r="H983" i="1"/>
  <c r="U982" i="1"/>
  <c r="T982" i="1"/>
  <c r="S982" i="1"/>
  <c r="R982" i="1"/>
  <c r="Q982" i="1"/>
  <c r="P982" i="1"/>
  <c r="I982" i="1"/>
  <c r="H982" i="1"/>
  <c r="U981" i="1"/>
  <c r="T981" i="1"/>
  <c r="S981" i="1"/>
  <c r="R981" i="1"/>
  <c r="Q981" i="1"/>
  <c r="P981" i="1"/>
  <c r="I981" i="1"/>
  <c r="H981" i="1"/>
  <c r="U980" i="1"/>
  <c r="T980" i="1"/>
  <c r="S980" i="1"/>
  <c r="R980" i="1"/>
  <c r="Q980" i="1"/>
  <c r="P980" i="1"/>
  <c r="I980" i="1"/>
  <c r="H980" i="1"/>
  <c r="U979" i="1"/>
  <c r="T979" i="1"/>
  <c r="S979" i="1"/>
  <c r="R979" i="1"/>
  <c r="Q979" i="1"/>
  <c r="P979" i="1"/>
  <c r="I979" i="1"/>
  <c r="H979" i="1"/>
  <c r="U978" i="1"/>
  <c r="T978" i="1"/>
  <c r="S978" i="1"/>
  <c r="R978" i="1"/>
  <c r="Q978" i="1"/>
  <c r="P978" i="1"/>
  <c r="I978" i="1"/>
  <c r="H978" i="1"/>
  <c r="U977" i="1"/>
  <c r="T977" i="1"/>
  <c r="S977" i="1"/>
  <c r="R977" i="1"/>
  <c r="Q977" i="1"/>
  <c r="P977" i="1"/>
  <c r="I977" i="1"/>
  <c r="H977" i="1"/>
  <c r="U976" i="1"/>
  <c r="T976" i="1"/>
  <c r="S976" i="1"/>
  <c r="R976" i="1"/>
  <c r="Q976" i="1"/>
  <c r="P976" i="1"/>
  <c r="I976" i="1"/>
  <c r="H976" i="1"/>
  <c r="U975" i="1"/>
  <c r="T975" i="1"/>
  <c r="S975" i="1"/>
  <c r="R975" i="1"/>
  <c r="Q975" i="1"/>
  <c r="P975" i="1"/>
  <c r="I975" i="1"/>
  <c r="H975" i="1"/>
  <c r="U974" i="1"/>
  <c r="T974" i="1"/>
  <c r="S974" i="1"/>
  <c r="R974" i="1"/>
  <c r="Q974" i="1"/>
  <c r="P974" i="1"/>
  <c r="I974" i="1"/>
  <c r="H974" i="1"/>
  <c r="O973" i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N973" i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U973" i="1" l="1"/>
  <c r="T973" i="1"/>
  <c r="S973" i="1"/>
  <c r="R973" i="1"/>
  <c r="Q973" i="1"/>
  <c r="P973" i="1"/>
  <c r="I973" i="1"/>
  <c r="H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<sst xmlns="http://schemas.openxmlformats.org/spreadsheetml/2006/main" count="15" uniqueCount="15">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</sst>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39"/>
  <sheetViews>
    <sheetView tabSelected="1" topLeftCell="A1027" workbookViewId="0">
      <selection activeCell="A1040" sqref="A104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2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K52" s="2">
        <v>45898</v>
      </c>
      <c r="L52" s="2">
        <v>45870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2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K53" s="2">
        <v>45930</v>
      </c>
      <c r="L53" s="2">
        <v>45901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2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K54" s="2">
        <v>45961</v>
      </c>
      <c r="L54" s="2">
        <v>45939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1036" si="101">SUM(P769:P782)/14</f>
        <v>0.59835714669454687</v>
      </c>
      <c r="R782">
        <f t="shared" ref="R782:R1036" si="102">P782-Q782</f>
        <v>-5.0238228979566646E-3</v>
      </c>
      <c r="S782">
        <f t="shared" ref="S782:S1036" si="103">AVEDEV(P769:P782)</f>
        <v>4.6938779402752439E-3</v>
      </c>
      <c r="T782">
        <f t="shared" ref="T782:T1036" si="104">0.015*S782</f>
        <v>7.0408169104128657E-5</v>
      </c>
      <c r="U782">
        <f t="shared" ref="U782:U1036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1039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1039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2" si="124">IF(A954&lt;&gt;$K$50,MAX(N953,VLOOKUP(A954,A:C,3)),)</f>
        <v>0.78299999237060547</v>
      </c>
      <c r="O954">
        <f t="shared" ref="O954:O972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>VLOOKUP(L51,A:C,3)</f>
        <v>0.81000000238418579</v>
      </c>
      <c r="O973">
        <f>VLOOKUP(L51,A:D,4)</f>
        <v>0.80500000715255737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  <row r="974" spans="1:21" x14ac:dyDescent="0.15">
      <c r="A974" s="1">
        <v>45839</v>
      </c>
      <c r="B974">
        <v>0.80699998140335083</v>
      </c>
      <c r="C974">
        <v>0.81000000238418579</v>
      </c>
      <c r="D974">
        <v>0.80500000715255737</v>
      </c>
      <c r="E974">
        <v>0.80900001525878906</v>
      </c>
      <c r="F974">
        <v>1483792</v>
      </c>
      <c r="G974">
        <v>14837.919921875</v>
      </c>
      <c r="H974">
        <f t="shared" si="111"/>
        <v>972</v>
      </c>
      <c r="I974">
        <f>SUM($F$3:F974)/H974</f>
        <v>4410297.0070408955</v>
      </c>
      <c r="N974">
        <f t="shared" ref="N974:N995" si="126">IF(A974&lt;&gt;$K$51,MAX(N973,VLOOKUP(A974,A:C,3)),)</f>
        <v>0.81000000238418579</v>
      </c>
      <c r="O974">
        <f t="shared" ref="O974:O995" si="127">IF(A974&lt;&gt;$K$51,MIN(O973,VLOOKUP(A974,A:D,4)),)</f>
        <v>0.80500000715255737</v>
      </c>
      <c r="P974">
        <f t="shared" si="110"/>
        <v>0.80800000826517737</v>
      </c>
      <c r="Q974">
        <f t="shared" si="101"/>
        <v>0.79102380928539096</v>
      </c>
      <c r="R974">
        <f t="shared" si="102"/>
        <v>1.6976198979786417E-2</v>
      </c>
      <c r="S974">
        <f t="shared" si="103"/>
        <v>1.088775440949161E-2</v>
      </c>
      <c r="T974">
        <f t="shared" si="104"/>
        <v>1.6331631614237415E-4</v>
      </c>
      <c r="U974">
        <f t="shared" si="105"/>
        <v>103.9467420082332</v>
      </c>
    </row>
    <row r="975" spans="1:21" x14ac:dyDescent="0.15">
      <c r="A975" s="1">
        <v>45840</v>
      </c>
      <c r="B975">
        <v>0.8059999942779541</v>
      </c>
      <c r="C975">
        <v>0.8059999942779541</v>
      </c>
      <c r="D975">
        <v>0.80000001192092896</v>
      </c>
      <c r="E975">
        <v>0.80199998617172241</v>
      </c>
      <c r="F975">
        <v>1582501</v>
      </c>
      <c r="G975">
        <v>15825.009765625</v>
      </c>
      <c r="H975">
        <f t="shared" si="111"/>
        <v>973</v>
      </c>
      <c r="I975">
        <f>SUM($F$3:F975)/H975</f>
        <v>4407390.7418743577</v>
      </c>
      <c r="N975">
        <f t="shared" si="126"/>
        <v>0.81000000238418579</v>
      </c>
      <c r="O975">
        <f t="shared" si="127"/>
        <v>0.80000001192092896</v>
      </c>
      <c r="P975">
        <f t="shared" si="110"/>
        <v>0.80266666412353516</v>
      </c>
      <c r="Q975">
        <f t="shared" si="101"/>
        <v>0.79199999996594017</v>
      </c>
      <c r="R975">
        <f t="shared" si="102"/>
        <v>1.0666664157594985E-2</v>
      </c>
      <c r="S975">
        <f t="shared" si="103"/>
        <v>1.1714284517327129E-2</v>
      </c>
      <c r="T975">
        <f t="shared" si="104"/>
        <v>1.7571426775990693E-4</v>
      </c>
      <c r="U975">
        <f t="shared" si="105"/>
        <v>60.704598969559711</v>
      </c>
    </row>
    <row r="976" spans="1:21" x14ac:dyDescent="0.15">
      <c r="A976" s="1">
        <v>45841</v>
      </c>
      <c r="B976">
        <v>0.8059999942779541</v>
      </c>
      <c r="C976">
        <v>0.81499999761581421</v>
      </c>
      <c r="D976">
        <v>0.8059999942779541</v>
      </c>
      <c r="E976">
        <v>0.81400001049041748</v>
      </c>
      <c r="F976">
        <v>1008701</v>
      </c>
      <c r="G976">
        <v>10087.009765625</v>
      </c>
      <c r="H976">
        <f t="shared" si="111"/>
        <v>974</v>
      </c>
      <c r="I976">
        <f>SUM($F$3:F976)/H976</f>
        <v>4403901.3273549797</v>
      </c>
      <c r="N976">
        <f t="shared" si="126"/>
        <v>0.81499999761581421</v>
      </c>
      <c r="O976">
        <f t="shared" si="127"/>
        <v>0.80000001192092896</v>
      </c>
      <c r="P976">
        <f t="shared" si="110"/>
        <v>0.81166666746139526</v>
      </c>
      <c r="Q976">
        <f t="shared" si="101"/>
        <v>0.79397619196346814</v>
      </c>
      <c r="R976">
        <f t="shared" si="102"/>
        <v>1.7690475497927127E-2</v>
      </c>
      <c r="S976">
        <f t="shared" si="103"/>
        <v>1.2547616447721208E-2</v>
      </c>
      <c r="T976">
        <f t="shared" si="104"/>
        <v>1.8821424671581813E-4</v>
      </c>
      <c r="U976">
        <f t="shared" si="105"/>
        <v>93.991160640659217</v>
      </c>
    </row>
    <row r="977" spans="1:21" x14ac:dyDescent="0.15">
      <c r="A977" s="1">
        <v>45842</v>
      </c>
      <c r="B977">
        <v>0.81300002336502075</v>
      </c>
      <c r="C977">
        <v>0.82200002670288086</v>
      </c>
      <c r="D977">
        <v>0.81000000238418579</v>
      </c>
      <c r="E977">
        <v>0.81199997663497925</v>
      </c>
      <c r="F977">
        <v>723900</v>
      </c>
      <c r="G977">
        <v>7239</v>
      </c>
      <c r="H977">
        <f t="shared" si="111"/>
        <v>975</v>
      </c>
      <c r="I977">
        <f>SUM($F$3:F977)/H977</f>
        <v>4400126.9670192311</v>
      </c>
      <c r="N977">
        <f t="shared" si="126"/>
        <v>0.82200002670288086</v>
      </c>
      <c r="O977">
        <f t="shared" si="127"/>
        <v>0.80000001192092896</v>
      </c>
      <c r="P977">
        <f t="shared" si="110"/>
        <v>0.81466666857401526</v>
      </c>
      <c r="Q977">
        <f t="shared" si="101"/>
        <v>0.79614285769916715</v>
      </c>
      <c r="R977">
        <f t="shared" si="102"/>
        <v>1.8523810874848112E-2</v>
      </c>
      <c r="S977">
        <f t="shared" si="103"/>
        <v>1.3027209408429203E-2</v>
      </c>
      <c r="T977">
        <f t="shared" si="104"/>
        <v>1.9540814112643803E-4</v>
      </c>
      <c r="U977">
        <f t="shared" si="105"/>
        <v>94.79549197933548</v>
      </c>
    </row>
    <row r="978" spans="1:21" x14ac:dyDescent="0.15">
      <c r="A978" s="1">
        <v>45845</v>
      </c>
      <c r="B978">
        <v>0.80900001525878906</v>
      </c>
      <c r="C978">
        <v>0.80900001525878906</v>
      </c>
      <c r="D978">
        <v>0.80299997329711914</v>
      </c>
      <c r="E978">
        <v>0.80299997329711914</v>
      </c>
      <c r="F978">
        <v>620500</v>
      </c>
      <c r="G978">
        <v>6205</v>
      </c>
      <c r="H978">
        <f t="shared" si="111"/>
        <v>976</v>
      </c>
      <c r="I978">
        <f>SUM($F$3:F978)/H978</f>
        <v>4396254.3984054811</v>
      </c>
      <c r="N978">
        <f t="shared" si="126"/>
        <v>0.82200002670288086</v>
      </c>
      <c r="O978">
        <f t="shared" si="127"/>
        <v>0.80000001192092896</v>
      </c>
      <c r="P978">
        <f t="shared" si="110"/>
        <v>0.80499998728434241</v>
      </c>
      <c r="Q978">
        <f t="shared" si="101"/>
        <v>0.79771428448813286</v>
      </c>
      <c r="R978">
        <f t="shared" si="102"/>
        <v>7.2857027962095477E-3</v>
      </c>
      <c r="S978">
        <f t="shared" si="103"/>
        <v>1.2272107763355324E-2</v>
      </c>
      <c r="T978">
        <f t="shared" si="104"/>
        <v>1.8408161645032986E-4</v>
      </c>
      <c r="U978">
        <f t="shared" si="105"/>
        <v>39.578655037372648</v>
      </c>
    </row>
    <row r="979" spans="1:21" x14ac:dyDescent="0.15">
      <c r="A979" s="1">
        <v>45846</v>
      </c>
      <c r="B979">
        <v>0.80699998140335083</v>
      </c>
      <c r="C979">
        <v>0.81599998474121094</v>
      </c>
      <c r="D979">
        <v>0.8059999942779541</v>
      </c>
      <c r="E979">
        <v>0.81599998474121094</v>
      </c>
      <c r="F979">
        <v>2643683</v>
      </c>
      <c r="G979">
        <v>26436.830078125</v>
      </c>
      <c r="H979">
        <f t="shared" si="111"/>
        <v>977</v>
      </c>
      <c r="I979">
        <f>SUM($F$3:F979)/H979</f>
        <v>4394460.56892912</v>
      </c>
      <c r="N979">
        <f t="shared" si="126"/>
        <v>0.82200002670288086</v>
      </c>
      <c r="O979">
        <f t="shared" si="127"/>
        <v>0.80000001192092896</v>
      </c>
      <c r="P979">
        <f t="shared" si="110"/>
        <v>0.81266665458679199</v>
      </c>
      <c r="Q979">
        <f t="shared" si="101"/>
        <v>0.79973809208188729</v>
      </c>
      <c r="R979">
        <f t="shared" si="102"/>
        <v>1.2928562504904706E-2</v>
      </c>
      <c r="S979">
        <f t="shared" si="103"/>
        <v>1.1517006929228944E-2</v>
      </c>
      <c r="T979">
        <f t="shared" si="104"/>
        <v>1.7275510393843414E-4</v>
      </c>
      <c r="U979">
        <f t="shared" si="105"/>
        <v>74.837513973029374</v>
      </c>
    </row>
    <row r="980" spans="1:21" x14ac:dyDescent="0.15">
      <c r="A980" s="1">
        <v>45847</v>
      </c>
      <c r="B980">
        <v>0.81800001859664917</v>
      </c>
      <c r="C980">
        <v>0.81999999284744263</v>
      </c>
      <c r="D980">
        <v>0.81300002336502075</v>
      </c>
      <c r="E980">
        <v>0.81400001049041748</v>
      </c>
      <c r="F980">
        <v>1986801</v>
      </c>
      <c r="G980">
        <v>19868.009765625</v>
      </c>
      <c r="H980">
        <f t="shared" si="111"/>
        <v>978</v>
      </c>
      <c r="I980">
        <f>SUM($F$3:F980)/H980</f>
        <v>4391998.7493289877</v>
      </c>
      <c r="N980">
        <f t="shared" si="126"/>
        <v>0.82200002670288086</v>
      </c>
      <c r="O980">
        <f t="shared" si="127"/>
        <v>0.80000001192092896</v>
      </c>
      <c r="P980">
        <f t="shared" si="110"/>
        <v>0.81566667556762695</v>
      </c>
      <c r="Q980">
        <f t="shared" si="101"/>
        <v>0.80228571097056067</v>
      </c>
      <c r="R980">
        <f t="shared" si="102"/>
        <v>1.338096459706628E-2</v>
      </c>
      <c r="S980">
        <f t="shared" si="103"/>
        <v>9.7891177449907739E-3</v>
      </c>
      <c r="T980">
        <f t="shared" si="104"/>
        <v>1.4683676617486161E-4</v>
      </c>
      <c r="U980">
        <f t="shared" si="105"/>
        <v>91.128161874196167</v>
      </c>
    </row>
    <row r="981" spans="1:21" x14ac:dyDescent="0.15">
      <c r="A981" s="1">
        <v>45848</v>
      </c>
      <c r="B981">
        <v>0.81400001049041748</v>
      </c>
      <c r="C981">
        <v>0.8190000057220459</v>
      </c>
      <c r="D981">
        <v>0.81000000238418579</v>
      </c>
      <c r="E981">
        <v>0.81699997186660767</v>
      </c>
      <c r="F981">
        <v>1618699</v>
      </c>
      <c r="G981">
        <v>16186.990234375</v>
      </c>
      <c r="H981">
        <f t="shared" si="111"/>
        <v>979</v>
      </c>
      <c r="I981">
        <f>SUM($F$3:F981)/H981</f>
        <v>4389165.9610252809</v>
      </c>
      <c r="N981">
        <f t="shared" si="126"/>
        <v>0.82200002670288086</v>
      </c>
      <c r="O981">
        <f t="shared" si="127"/>
        <v>0.80000001192092896</v>
      </c>
      <c r="P981">
        <f t="shared" si="110"/>
        <v>0.81533332665761316</v>
      </c>
      <c r="Q981">
        <f t="shared" si="101"/>
        <v>0.80514285394123619</v>
      </c>
      <c r="R981">
        <f t="shared" si="102"/>
        <v>1.0190472716376964E-2</v>
      </c>
      <c r="S981">
        <f t="shared" si="103"/>
        <v>7.2176890308354169E-3</v>
      </c>
      <c r="T981">
        <f t="shared" si="104"/>
        <v>1.0826533546253126E-4</v>
      </c>
      <c r="U981">
        <f t="shared" si="105"/>
        <v>94.124981674339409</v>
      </c>
    </row>
    <row r="982" spans="1:21" x14ac:dyDescent="0.15">
      <c r="A982" s="1">
        <v>45849</v>
      </c>
      <c r="B982">
        <v>0.81699997186660767</v>
      </c>
      <c r="C982">
        <v>0.82700002193450928</v>
      </c>
      <c r="D982">
        <v>0.81699997186660767</v>
      </c>
      <c r="E982">
        <v>0.82099997997283936</v>
      </c>
      <c r="F982">
        <v>2407700</v>
      </c>
      <c r="G982">
        <v>24077</v>
      </c>
      <c r="H982">
        <f t="shared" si="111"/>
        <v>980</v>
      </c>
      <c r="I982">
        <f>SUM($F$3:F982)/H982</f>
        <v>4387144.0569834188</v>
      </c>
      <c r="N982">
        <f t="shared" si="126"/>
        <v>0.82700002193450928</v>
      </c>
      <c r="O982">
        <f t="shared" si="127"/>
        <v>0.80000001192092896</v>
      </c>
      <c r="P982">
        <f t="shared" si="110"/>
        <v>0.8216666579246521</v>
      </c>
      <c r="Q982">
        <f t="shared" si="101"/>
        <v>0.80838094864572807</v>
      </c>
      <c r="R982">
        <f t="shared" si="102"/>
        <v>1.3285709278924029E-2</v>
      </c>
      <c r="S982">
        <f t="shared" si="103"/>
        <v>5.911565556818139E-3</v>
      </c>
      <c r="T982">
        <f t="shared" si="104"/>
        <v>8.8673483352272076E-5</v>
      </c>
      <c r="U982">
        <f t="shared" si="105"/>
        <v>149.82730774366956</v>
      </c>
    </row>
    <row r="983" spans="1:21" x14ac:dyDescent="0.15">
      <c r="A983" s="1">
        <v>45852</v>
      </c>
      <c r="B983">
        <v>0.82099997997283936</v>
      </c>
      <c r="C983">
        <v>0.82499998807907104</v>
      </c>
      <c r="D983">
        <v>0.8190000057220459</v>
      </c>
      <c r="E983">
        <v>0.81999999284744263</v>
      </c>
      <c r="F983">
        <v>2904200</v>
      </c>
      <c r="G983">
        <v>29042</v>
      </c>
      <c r="H983">
        <f t="shared" si="111"/>
        <v>981</v>
      </c>
      <c r="I983">
        <f>SUM($F$3:F983)/H983</f>
        <v>4385632.3912780322</v>
      </c>
      <c r="N983">
        <f t="shared" si="126"/>
        <v>0.82700002193450928</v>
      </c>
      <c r="O983">
        <f t="shared" si="127"/>
        <v>0.80000001192092896</v>
      </c>
      <c r="P983">
        <f t="shared" si="110"/>
        <v>0.82133332888285315</v>
      </c>
      <c r="Q983">
        <f t="shared" si="101"/>
        <v>0.81085713988258734</v>
      </c>
      <c r="R983">
        <f t="shared" si="102"/>
        <v>1.0476189000265812E-2</v>
      </c>
      <c r="S983">
        <f t="shared" si="103"/>
        <v>5.2857143538338801E-3</v>
      </c>
      <c r="T983">
        <f t="shared" si="104"/>
        <v>7.9285715307508196E-5</v>
      </c>
      <c r="U983">
        <f t="shared" si="105"/>
        <v>132.13211181401473</v>
      </c>
    </row>
    <row r="984" spans="1:21" x14ac:dyDescent="0.15">
      <c r="A984" s="1">
        <v>45853</v>
      </c>
      <c r="B984">
        <v>0.82700002193450928</v>
      </c>
      <c r="C984">
        <v>0.83099997043609619</v>
      </c>
      <c r="D984">
        <v>0.81999999284744263</v>
      </c>
      <c r="E984">
        <v>0.82800000905990601</v>
      </c>
      <c r="F984">
        <v>2630207</v>
      </c>
      <c r="G984">
        <v>26302.0703125</v>
      </c>
      <c r="H984">
        <f t="shared" si="111"/>
        <v>982</v>
      </c>
      <c r="I984">
        <f>SUM($F$3:F984)/H984</f>
        <v>4383844.7890465884</v>
      </c>
      <c r="N984">
        <f t="shared" si="126"/>
        <v>0.83099997043609619</v>
      </c>
      <c r="O984">
        <f t="shared" si="127"/>
        <v>0.80000001192092896</v>
      </c>
      <c r="P984">
        <f t="shared" si="110"/>
        <v>0.82633332411448157</v>
      </c>
      <c r="Q984">
        <f t="shared" si="101"/>
        <v>0.81238094823701046</v>
      </c>
      <c r="R984">
        <f t="shared" si="102"/>
        <v>1.3952375877471113E-2</v>
      </c>
      <c r="S984">
        <f t="shared" si="103"/>
        <v>5.8571426641373381E-3</v>
      </c>
      <c r="T984">
        <f t="shared" si="104"/>
        <v>8.7857139962060072E-5</v>
      </c>
      <c r="U984">
        <f t="shared" si="105"/>
        <v>158.80753554573093</v>
      </c>
    </row>
    <row r="985" spans="1:21" x14ac:dyDescent="0.15">
      <c r="A985" s="1">
        <v>45854</v>
      </c>
      <c r="B985">
        <v>0.8320000171661377</v>
      </c>
      <c r="C985">
        <v>0.8320000171661377</v>
      </c>
      <c r="D985">
        <v>0.82499998807907104</v>
      </c>
      <c r="E985">
        <v>0.82499998807907104</v>
      </c>
      <c r="F985">
        <v>682201</v>
      </c>
      <c r="G985">
        <v>6822.009765625</v>
      </c>
      <c r="H985">
        <f t="shared" si="111"/>
        <v>983</v>
      </c>
      <c r="I985">
        <f>SUM($F$3:F985)/H985</f>
        <v>4380079.1290373858</v>
      </c>
      <c r="N985">
        <f t="shared" si="126"/>
        <v>0.8320000171661377</v>
      </c>
      <c r="O985">
        <f t="shared" si="127"/>
        <v>0.80000001192092896</v>
      </c>
      <c r="P985">
        <f t="shared" si="110"/>
        <v>0.82733333110809326</v>
      </c>
      <c r="Q985">
        <f t="shared" si="101"/>
        <v>0.8138333303587777</v>
      </c>
      <c r="R985">
        <f t="shared" si="102"/>
        <v>1.3500000749315566E-2</v>
      </c>
      <c r="S985">
        <f t="shared" si="103"/>
        <v>6.5000000454130602E-3</v>
      </c>
      <c r="T985">
        <f t="shared" si="104"/>
        <v>9.7500000681195902E-5</v>
      </c>
      <c r="U985">
        <f t="shared" si="105"/>
        <v>138.46154517944748</v>
      </c>
    </row>
    <row r="986" spans="1:21" x14ac:dyDescent="0.15">
      <c r="A986" s="1">
        <v>45855</v>
      </c>
      <c r="B986">
        <v>0.82700002193450928</v>
      </c>
      <c r="C986">
        <v>0.83399999141693115</v>
      </c>
      <c r="D986">
        <v>0.82700002193450928</v>
      </c>
      <c r="E986">
        <v>0.83399999141693115</v>
      </c>
      <c r="F986">
        <v>1221302</v>
      </c>
      <c r="G986">
        <v>12213.01953125</v>
      </c>
      <c r="H986">
        <f t="shared" si="111"/>
        <v>984</v>
      </c>
      <c r="I986">
        <f>SUM($F$3:F986)/H986</f>
        <v>4376868.9896786073</v>
      </c>
      <c r="N986">
        <f t="shared" si="126"/>
        <v>0.83399999141693115</v>
      </c>
      <c r="O986">
        <f t="shared" si="127"/>
        <v>0.80000001192092896</v>
      </c>
      <c r="P986">
        <f t="shared" si="110"/>
        <v>0.8316666682561239</v>
      </c>
      <c r="Q986">
        <f t="shared" si="101"/>
        <v>0.81576190250260472</v>
      </c>
      <c r="R986">
        <f t="shared" si="102"/>
        <v>1.5904765753519179E-2</v>
      </c>
      <c r="S986">
        <f t="shared" si="103"/>
        <v>7.0748282533113173E-3</v>
      </c>
      <c r="T986">
        <f t="shared" si="104"/>
        <v>1.0612242379966975E-4</v>
      </c>
      <c r="U986">
        <f t="shared" si="105"/>
        <v>149.87186669937964</v>
      </c>
    </row>
    <row r="987" spans="1:21" x14ac:dyDescent="0.15">
      <c r="A987" s="1">
        <v>45856</v>
      </c>
      <c r="B987">
        <v>0.83799999952316284</v>
      </c>
      <c r="C987">
        <v>0.84299999475479126</v>
      </c>
      <c r="D987">
        <v>0.83099997043609619</v>
      </c>
      <c r="E987">
        <v>0.8399999737739563</v>
      </c>
      <c r="F987">
        <v>5041313</v>
      </c>
      <c r="G987">
        <v>50413.12890625</v>
      </c>
      <c r="H987">
        <f t="shared" si="111"/>
        <v>985</v>
      </c>
      <c r="I987">
        <f>SUM($F$3:F987)/H987</f>
        <v>4377543.5521256346</v>
      </c>
      <c r="N987">
        <f t="shared" si="126"/>
        <v>0.84299999475479126</v>
      </c>
      <c r="O987">
        <f t="shared" si="127"/>
        <v>0.80000001192092896</v>
      </c>
      <c r="P987">
        <f t="shared" si="110"/>
        <v>0.83799997965494788</v>
      </c>
      <c r="Q987">
        <f t="shared" si="101"/>
        <v>0.81799999589011774</v>
      </c>
      <c r="R987">
        <f t="shared" si="102"/>
        <v>1.9999983764830143E-2</v>
      </c>
      <c r="S987">
        <f t="shared" si="103"/>
        <v>8.3333306572064125E-3</v>
      </c>
      <c r="T987">
        <f t="shared" si="104"/>
        <v>1.2499995985809618E-4</v>
      </c>
      <c r="U987">
        <f t="shared" si="105"/>
        <v>159.99992150025284</v>
      </c>
    </row>
    <row r="988" spans="1:21" x14ac:dyDescent="0.15">
      <c r="A988" s="1">
        <v>45859</v>
      </c>
      <c r="B988">
        <v>0.84299999475479126</v>
      </c>
      <c r="C988">
        <v>0.84700000286102295</v>
      </c>
      <c r="D988">
        <v>0.8410000205039978</v>
      </c>
      <c r="E988">
        <v>0.84600001573562622</v>
      </c>
      <c r="F988">
        <v>3418330.75</v>
      </c>
      <c r="G988">
        <v>34183.30859375</v>
      </c>
      <c r="H988">
        <f t="shared" si="111"/>
        <v>986</v>
      </c>
      <c r="I988">
        <f>SUM($F$3:F988)/H988</f>
        <v>4376570.7196691176</v>
      </c>
      <c r="N988">
        <f t="shared" si="126"/>
        <v>0.84700000286102295</v>
      </c>
      <c r="O988">
        <f t="shared" si="127"/>
        <v>0.80000001192092896</v>
      </c>
      <c r="P988">
        <f t="shared" si="110"/>
        <v>0.84466667970021569</v>
      </c>
      <c r="Q988">
        <f t="shared" si="101"/>
        <v>0.82061904384976347</v>
      </c>
      <c r="R988">
        <f t="shared" si="102"/>
        <v>2.404763585045222E-2</v>
      </c>
      <c r="S988">
        <f t="shared" si="103"/>
        <v>9.5238089561462402E-3</v>
      </c>
      <c r="T988">
        <f t="shared" si="104"/>
        <v>1.428571343421936E-4</v>
      </c>
      <c r="U988">
        <f t="shared" si="105"/>
        <v>168.3334609866217</v>
      </c>
    </row>
    <row r="989" spans="1:21" x14ac:dyDescent="0.15">
      <c r="A989" s="1">
        <v>45860</v>
      </c>
      <c r="B989">
        <v>0.84899997711181641</v>
      </c>
      <c r="C989">
        <v>0.8529999852180481</v>
      </c>
      <c r="D989">
        <v>0.84399998188018799</v>
      </c>
      <c r="E989">
        <v>0.85199999809265137</v>
      </c>
      <c r="F989">
        <v>6049703</v>
      </c>
      <c r="G989">
        <v>60497.03125</v>
      </c>
      <c r="H989">
        <f t="shared" si="111"/>
        <v>987</v>
      </c>
      <c r="I989">
        <f>SUM($F$3:F989)/H989</f>
        <v>4378265.8891527355</v>
      </c>
      <c r="N989">
        <f t="shared" si="126"/>
        <v>0.8529999852180481</v>
      </c>
      <c r="O989">
        <f t="shared" si="127"/>
        <v>0.80000001192092896</v>
      </c>
      <c r="P989">
        <f t="shared" si="110"/>
        <v>0.84966665506362915</v>
      </c>
      <c r="Q989">
        <f t="shared" si="101"/>
        <v>0.82397618605977019</v>
      </c>
      <c r="R989">
        <f t="shared" si="102"/>
        <v>2.5690469003858962E-2</v>
      </c>
      <c r="S989">
        <f t="shared" si="103"/>
        <v>1.0544217362695825E-2</v>
      </c>
      <c r="T989">
        <f t="shared" si="104"/>
        <v>1.5816326044043737E-4</v>
      </c>
      <c r="U989">
        <f t="shared" si="105"/>
        <v>162.43006708586236</v>
      </c>
    </row>
    <row r="990" spans="1:21" x14ac:dyDescent="0.15">
      <c r="A990" s="1">
        <v>45861</v>
      </c>
      <c r="B990">
        <v>0.8529999852180481</v>
      </c>
      <c r="C990">
        <v>0.86000001430511475</v>
      </c>
      <c r="D990">
        <v>0.85100001096725464</v>
      </c>
      <c r="E990">
        <v>0.85199999809265137</v>
      </c>
      <c r="F990">
        <v>5830790</v>
      </c>
      <c r="G990">
        <v>58307.8984375</v>
      </c>
      <c r="H990">
        <f t="shared" si="111"/>
        <v>988</v>
      </c>
      <c r="I990">
        <f>SUM($F$3:F990)/H990</f>
        <v>4379736.0552568324</v>
      </c>
      <c r="N990">
        <f t="shared" si="126"/>
        <v>0.86000001430511475</v>
      </c>
      <c r="O990">
        <f t="shared" si="127"/>
        <v>0.80000001192092896</v>
      </c>
      <c r="P990">
        <f t="shared" si="110"/>
        <v>0.85433334112167358</v>
      </c>
      <c r="Q990">
        <f t="shared" si="101"/>
        <v>0.82702380560693289</v>
      </c>
      <c r="R990">
        <f t="shared" si="102"/>
        <v>2.730953551474069E-2</v>
      </c>
      <c r="S990">
        <f t="shared" si="103"/>
        <v>1.1931974466155191E-2</v>
      </c>
      <c r="T990">
        <f t="shared" si="104"/>
        <v>1.7897961699232784E-4</v>
      </c>
      <c r="U990">
        <f t="shared" si="105"/>
        <v>152.58461255904544</v>
      </c>
    </row>
    <row r="991" spans="1:21" x14ac:dyDescent="0.15">
      <c r="A991" s="1">
        <v>45862</v>
      </c>
      <c r="B991">
        <v>0.85799998044967651</v>
      </c>
      <c r="C991">
        <v>0.86299997568130493</v>
      </c>
      <c r="D991">
        <v>0.85600000619888306</v>
      </c>
      <c r="E991">
        <v>0.8619999885559082</v>
      </c>
      <c r="F991">
        <v>6986979.5</v>
      </c>
      <c r="G991">
        <v>69869.796875</v>
      </c>
      <c r="H991">
        <f t="shared" si="111"/>
        <v>989</v>
      </c>
      <c r="I991">
        <f>SUM($F$3:F991)/H991</f>
        <v>4382372.2973647621</v>
      </c>
      <c r="N991">
        <f t="shared" si="126"/>
        <v>0.86299997568130493</v>
      </c>
      <c r="O991">
        <f t="shared" si="127"/>
        <v>0.80000001192092896</v>
      </c>
      <c r="P991">
        <f t="shared" si="110"/>
        <v>0.86033332347869873</v>
      </c>
      <c r="Q991">
        <f t="shared" si="101"/>
        <v>0.83028570952869607</v>
      </c>
      <c r="R991">
        <f t="shared" si="102"/>
        <v>3.0047613950002661E-2</v>
      </c>
      <c r="S991">
        <f t="shared" si="103"/>
        <v>1.3850341443301892E-2</v>
      </c>
      <c r="T991">
        <f t="shared" si="104"/>
        <v>2.0775512164952837E-4</v>
      </c>
      <c r="U991">
        <f t="shared" si="105"/>
        <v>144.62995526382909</v>
      </c>
    </row>
    <row r="992" spans="1:21" x14ac:dyDescent="0.15">
      <c r="A992" s="1">
        <v>45863</v>
      </c>
      <c r="B992">
        <v>0.86100000143051147</v>
      </c>
      <c r="C992">
        <v>0.8619999885559082</v>
      </c>
      <c r="D992">
        <v>0.85399997234344482</v>
      </c>
      <c r="E992">
        <v>0.85900002717971802</v>
      </c>
      <c r="F992">
        <v>1556505</v>
      </c>
      <c r="G992">
        <v>15565.0498046875</v>
      </c>
      <c r="H992">
        <f t="shared" si="111"/>
        <v>990</v>
      </c>
      <c r="I992">
        <f>SUM($F$3:F992)/H992</f>
        <v>4379517.8859532829</v>
      </c>
      <c r="N992">
        <f t="shared" si="126"/>
        <v>0.86299997568130493</v>
      </c>
      <c r="O992">
        <f t="shared" si="127"/>
        <v>0.80000001192092896</v>
      </c>
      <c r="P992">
        <f t="shared" si="110"/>
        <v>0.85833332935969031</v>
      </c>
      <c r="Q992">
        <f t="shared" si="101"/>
        <v>0.8340952339626494</v>
      </c>
      <c r="R992">
        <f t="shared" si="102"/>
        <v>2.4238095397040915E-2</v>
      </c>
      <c r="S992">
        <f t="shared" si="103"/>
        <v>1.4394557800422718E-2</v>
      </c>
      <c r="T992">
        <f t="shared" si="104"/>
        <v>2.1591836700634077E-4</v>
      </c>
      <c r="U992">
        <f t="shared" si="105"/>
        <v>112.25582952064994</v>
      </c>
    </row>
    <row r="993" spans="1:21" x14ac:dyDescent="0.15">
      <c r="A993" s="1">
        <v>45866</v>
      </c>
      <c r="B993">
        <v>0.86000001430511475</v>
      </c>
      <c r="C993">
        <v>0.86599999666213989</v>
      </c>
      <c r="D993">
        <v>0.85900002717971802</v>
      </c>
      <c r="E993">
        <v>0.86599999666213989</v>
      </c>
      <c r="F993">
        <v>2132000</v>
      </c>
      <c r="G993">
        <v>21320</v>
      </c>
      <c r="H993">
        <f t="shared" si="111"/>
        <v>991</v>
      </c>
      <c r="I993">
        <f>SUM($F$3:F993)/H993</f>
        <v>4377249.9567040866</v>
      </c>
      <c r="N993">
        <f t="shared" si="126"/>
        <v>0.86599999666213989</v>
      </c>
      <c r="O993">
        <f t="shared" si="127"/>
        <v>0.80000001192092896</v>
      </c>
      <c r="P993">
        <f t="shared" si="110"/>
        <v>0.86366667350133264</v>
      </c>
      <c r="Q993">
        <f t="shared" si="101"/>
        <v>0.83773809245654518</v>
      </c>
      <c r="R993">
        <f t="shared" si="102"/>
        <v>2.5928581044787458E-2</v>
      </c>
      <c r="S993">
        <f t="shared" si="103"/>
        <v>1.4976190669195992E-2</v>
      </c>
      <c r="T993">
        <f t="shared" si="104"/>
        <v>2.2464286003793987E-4</v>
      </c>
      <c r="U993">
        <f t="shared" si="105"/>
        <v>115.4213449757913</v>
      </c>
    </row>
    <row r="994" spans="1:21" x14ac:dyDescent="0.15">
      <c r="A994" s="1">
        <v>45867</v>
      </c>
      <c r="B994">
        <v>0.86599999666213989</v>
      </c>
      <c r="C994">
        <v>0.87300002574920654</v>
      </c>
      <c r="D994">
        <v>0.86299997568130493</v>
      </c>
      <c r="E994">
        <v>0.87199997901916504</v>
      </c>
      <c r="F994">
        <v>3002800</v>
      </c>
      <c r="G994">
        <v>30028</v>
      </c>
      <c r="H994">
        <f t="shared" si="111"/>
        <v>992</v>
      </c>
      <c r="I994">
        <f>SUM($F$3:F994)/H994</f>
        <v>4375864.4224735387</v>
      </c>
      <c r="N994">
        <f t="shared" si="126"/>
        <v>0.87300002574920654</v>
      </c>
      <c r="O994">
        <f t="shared" si="127"/>
        <v>0.80000001192092896</v>
      </c>
      <c r="P994">
        <f t="shared" si="110"/>
        <v>0.86933332681655884</v>
      </c>
      <c r="Q994">
        <f t="shared" si="101"/>
        <v>0.84157142468861168</v>
      </c>
      <c r="R994">
        <f t="shared" si="102"/>
        <v>2.7761902127947158E-2</v>
      </c>
      <c r="S994">
        <f t="shared" si="103"/>
        <v>1.5619050888788137E-2</v>
      </c>
      <c r="T994">
        <f t="shared" si="104"/>
        <v>2.3428576333182205E-4</v>
      </c>
      <c r="U994">
        <f t="shared" si="105"/>
        <v>118.49589891054373</v>
      </c>
    </row>
    <row r="995" spans="1:21" x14ac:dyDescent="0.15">
      <c r="A995" s="1">
        <v>45868</v>
      </c>
      <c r="B995">
        <v>0.87300002574920654</v>
      </c>
      <c r="C995">
        <v>0.87300002574920654</v>
      </c>
      <c r="D995">
        <v>0.85600000619888306</v>
      </c>
      <c r="E995">
        <v>0.86100000143051147</v>
      </c>
      <c r="F995">
        <v>2095000</v>
      </c>
      <c r="G995">
        <v>20950</v>
      </c>
      <c r="H995">
        <f t="shared" si="111"/>
        <v>993</v>
      </c>
      <c r="I995">
        <f>SUM($F$3:F995)/H995</f>
        <v>4373567.4794498989</v>
      </c>
      <c r="N995">
        <f t="shared" si="126"/>
        <v>0.87300002574920654</v>
      </c>
      <c r="O995">
        <f t="shared" si="127"/>
        <v>0.80000001192092896</v>
      </c>
      <c r="P995">
        <f t="shared" si="110"/>
        <v>0.86333334445953369</v>
      </c>
      <c r="Q995">
        <f t="shared" si="101"/>
        <v>0.84499999738874887</v>
      </c>
      <c r="R995">
        <f t="shared" si="102"/>
        <v>1.8333347070784822E-2</v>
      </c>
      <c r="S995">
        <f t="shared" si="103"/>
        <v>1.4857144582839241E-2</v>
      </c>
      <c r="T995">
        <f t="shared" si="104"/>
        <v>2.2285716874258861E-4</v>
      </c>
      <c r="U995">
        <f t="shared" si="105"/>
        <v>82.265009352069683</v>
      </c>
    </row>
    <row r="996" spans="1:21" x14ac:dyDescent="0.15">
      <c r="A996" s="1">
        <v>45869</v>
      </c>
      <c r="B996">
        <v>0.86100000143051147</v>
      </c>
      <c r="C996">
        <v>0.86599999666213989</v>
      </c>
      <c r="D996">
        <v>0.84299999475479126</v>
      </c>
      <c r="E996">
        <v>0.84500002861022949</v>
      </c>
      <c r="F996">
        <v>2249304</v>
      </c>
      <c r="G996">
        <v>22493.0390625</v>
      </c>
      <c r="H996">
        <f t="shared" si="111"/>
        <v>994</v>
      </c>
      <c r="I996">
        <f>SUM($F$3:F996)/H996</f>
        <v>4371430.3934544772</v>
      </c>
      <c r="N996">
        <f>VLOOKUP(L52,A:C,3)</f>
        <v>0.86599999666213989</v>
      </c>
      <c r="O996">
        <f>VLOOKUP(L52,A:D,4)</f>
        <v>0.84299999475479126</v>
      </c>
      <c r="P996">
        <f t="shared" si="110"/>
        <v>0.85133334000905359</v>
      </c>
      <c r="Q996">
        <f t="shared" si="101"/>
        <v>0.8471190461090633</v>
      </c>
      <c r="R996">
        <f t="shared" si="102"/>
        <v>4.2142938999902846E-3</v>
      </c>
      <c r="S996">
        <f t="shared" si="103"/>
        <v>1.3340137848237748E-2</v>
      </c>
      <c r="T996">
        <f t="shared" si="104"/>
        <v>2.0010206772356622E-4</v>
      </c>
      <c r="U996">
        <f t="shared" si="105"/>
        <v>21.060721400501365</v>
      </c>
    </row>
    <row r="997" spans="1:21" x14ac:dyDescent="0.15">
      <c r="A997" s="1">
        <v>45870</v>
      </c>
      <c r="B997">
        <v>0.86100000143051147</v>
      </c>
      <c r="C997">
        <v>0.86599999666213989</v>
      </c>
      <c r="D997">
        <v>0.84299999475479126</v>
      </c>
      <c r="E997">
        <v>0.84500002861022949</v>
      </c>
      <c r="F997">
        <v>2249304</v>
      </c>
      <c r="G997">
        <v>22493.0390625</v>
      </c>
      <c r="H997">
        <f t="shared" si="111"/>
        <v>995</v>
      </c>
      <c r="I997">
        <f>SUM($F$3:F997)/H997</f>
        <v>4369297.6031092964</v>
      </c>
      <c r="N997">
        <f t="shared" ref="N997:N1016" si="128">IF(A997&lt;&gt;$K$52,MAX(N996,VLOOKUP(A997,A:C,3)),)</f>
        <v>0.86599999666213989</v>
      </c>
      <c r="O997">
        <f t="shared" ref="O997:O1016" si="129">IF(A997&lt;&gt;$K$52,MIN(O996,VLOOKUP(A997,A:D,4)),)</f>
        <v>0.84299999475479126</v>
      </c>
      <c r="P997">
        <f t="shared" si="110"/>
        <v>0.85133334000905359</v>
      </c>
      <c r="Q997">
        <f t="shared" si="101"/>
        <v>0.84926190404664914</v>
      </c>
      <c r="R997">
        <f t="shared" si="102"/>
        <v>2.0714359624044443E-3</v>
      </c>
      <c r="S997">
        <f t="shared" si="103"/>
        <v>1.1187076771340374E-2</v>
      </c>
      <c r="T997">
        <f t="shared" si="104"/>
        <v>1.6780615157010561E-4</v>
      </c>
      <c r="U997">
        <f t="shared" si="105"/>
        <v>12.344219464082311</v>
      </c>
    </row>
    <row r="998" spans="1:21" x14ac:dyDescent="0.15">
      <c r="A998" s="1">
        <v>45873</v>
      </c>
      <c r="B998">
        <v>0.84500002861022949</v>
      </c>
      <c r="C998">
        <v>0.85000002384185791</v>
      </c>
      <c r="D998">
        <v>0.8399999737739563</v>
      </c>
      <c r="E998">
        <v>0.84399998188018799</v>
      </c>
      <c r="F998">
        <v>810301</v>
      </c>
      <c r="G998">
        <v>8103.009765625</v>
      </c>
      <c r="H998">
        <f t="shared" si="111"/>
        <v>996</v>
      </c>
      <c r="I998">
        <f>SUM($F$3:F998)/H998</f>
        <v>4365724.3133471385</v>
      </c>
      <c r="N998">
        <f t="shared" si="128"/>
        <v>0.86599999666213989</v>
      </c>
      <c r="O998">
        <f t="shared" si="129"/>
        <v>0.8399999737739563</v>
      </c>
      <c r="P998">
        <f t="shared" si="110"/>
        <v>0.84466665983200073</v>
      </c>
      <c r="Q998">
        <f t="shared" si="101"/>
        <v>0.8505714280264719</v>
      </c>
      <c r="R998">
        <f t="shared" si="102"/>
        <v>-5.9047681944711661E-3</v>
      </c>
      <c r="S998">
        <f t="shared" si="103"/>
        <v>9.6326563634028962E-3</v>
      </c>
      <c r="T998">
        <f t="shared" si="104"/>
        <v>1.4448984545104344E-4</v>
      </c>
      <c r="U998">
        <f t="shared" si="105"/>
        <v>-40.866319539886561</v>
      </c>
    </row>
    <row r="999" spans="1:21" x14ac:dyDescent="0.15">
      <c r="A999" s="1">
        <v>45874</v>
      </c>
      <c r="B999">
        <v>0.84399998188018799</v>
      </c>
      <c r="C999">
        <v>0.84899997711181641</v>
      </c>
      <c r="D999">
        <v>0.8410000205039978</v>
      </c>
      <c r="E999">
        <v>0.84899997711181641</v>
      </c>
      <c r="F999">
        <v>1009501.9375</v>
      </c>
      <c r="G999">
        <v>10095.01953125</v>
      </c>
      <c r="H999">
        <f t="shared" si="111"/>
        <v>997</v>
      </c>
      <c r="I999">
        <f>SUM($F$3:F999)/H999</f>
        <v>4362357.9920072714</v>
      </c>
      <c r="N999">
        <f t="shared" si="128"/>
        <v>0.86599999666213989</v>
      </c>
      <c r="O999">
        <f t="shared" si="129"/>
        <v>0.8399999737739563</v>
      </c>
      <c r="P999">
        <f t="shared" si="110"/>
        <v>0.84633332490921021</v>
      </c>
      <c r="Q999">
        <f t="shared" si="101"/>
        <v>0.85192857044083747</v>
      </c>
      <c r="R999">
        <f t="shared" si="102"/>
        <v>-5.5952455316272687E-3</v>
      </c>
      <c r="S999">
        <f t="shared" si="103"/>
        <v>8.2517022989234291E-3</v>
      </c>
      <c r="T999">
        <f t="shared" si="104"/>
        <v>1.2377553448385142E-4</v>
      </c>
      <c r="U999">
        <f t="shared" si="105"/>
        <v>-45.204777785526439</v>
      </c>
    </row>
    <row r="1000" spans="1:21" x14ac:dyDescent="0.15">
      <c r="A1000" s="1">
        <v>45875</v>
      </c>
      <c r="B1000">
        <v>0.85000002384185791</v>
      </c>
      <c r="C1000">
        <v>0.85399997234344482</v>
      </c>
      <c r="D1000">
        <v>0.84700000286102295</v>
      </c>
      <c r="E1000">
        <v>0.85399997234344482</v>
      </c>
      <c r="F1000">
        <v>1219800</v>
      </c>
      <c r="G1000">
        <v>12198</v>
      </c>
      <c r="H1000">
        <f t="shared" si="111"/>
        <v>998</v>
      </c>
      <c r="I1000">
        <f>SUM($F$3:F1000)/H1000</f>
        <v>4359209.1363038579</v>
      </c>
      <c r="N1000">
        <f t="shared" si="128"/>
        <v>0.86599999666213989</v>
      </c>
      <c r="O1000">
        <f t="shared" si="129"/>
        <v>0.8399999737739563</v>
      </c>
      <c r="P1000">
        <f t="shared" si="110"/>
        <v>0.85166664918263757</v>
      </c>
      <c r="Q1000">
        <f t="shared" si="101"/>
        <v>0.85335714050701694</v>
      </c>
      <c r="R1000">
        <f t="shared" si="102"/>
        <v>-1.6904913243793729E-3</v>
      </c>
      <c r="S1000">
        <f t="shared" si="103"/>
        <v>7.0272136707695198E-3</v>
      </c>
      <c r="T1000">
        <f t="shared" si="104"/>
        <v>1.054082050615428E-4</v>
      </c>
      <c r="U1000">
        <f t="shared" si="105"/>
        <v>-16.037568644607656</v>
      </c>
    </row>
    <row r="1001" spans="1:21" x14ac:dyDescent="0.15">
      <c r="A1001" s="1">
        <v>45876</v>
      </c>
      <c r="B1001">
        <v>0.85199999809265137</v>
      </c>
      <c r="C1001">
        <v>0.86000001430511475</v>
      </c>
      <c r="D1001">
        <v>0.85199999809265137</v>
      </c>
      <c r="E1001">
        <v>0.85900002717971802</v>
      </c>
      <c r="F1001">
        <v>1148400</v>
      </c>
      <c r="G1001">
        <v>11484</v>
      </c>
      <c r="H1001">
        <f t="shared" si="111"/>
        <v>999</v>
      </c>
      <c r="I1001">
        <f>SUM($F$3:F1001)/H1001</f>
        <v>4355995.113144394</v>
      </c>
      <c r="N1001">
        <f t="shared" si="128"/>
        <v>0.86599999666213989</v>
      </c>
      <c r="O1001">
        <f t="shared" si="129"/>
        <v>0.8399999737739563</v>
      </c>
      <c r="P1001">
        <f t="shared" si="110"/>
        <v>0.85700001319249475</v>
      </c>
      <c r="Q1001">
        <f t="shared" si="101"/>
        <v>0.85471428575969888</v>
      </c>
      <c r="R1001">
        <f t="shared" si="102"/>
        <v>2.2857274327958699E-3</v>
      </c>
      <c r="S1001">
        <f t="shared" si="103"/>
        <v>6.2448994643023292E-3</v>
      </c>
      <c r="T1001">
        <f t="shared" si="104"/>
        <v>9.3673491964534929E-5</v>
      </c>
      <c r="U1001">
        <f t="shared" si="105"/>
        <v>24.401005928777089</v>
      </c>
    </row>
    <row r="1002" spans="1:21" x14ac:dyDescent="0.15">
      <c r="A1002" s="1">
        <v>45877</v>
      </c>
      <c r="B1002">
        <v>0.86299997568130493</v>
      </c>
      <c r="C1002">
        <v>0.86299997568130493</v>
      </c>
      <c r="D1002">
        <v>0.85199999809265137</v>
      </c>
      <c r="E1002">
        <v>0.85500001907348633</v>
      </c>
      <c r="F1002">
        <v>1019900</v>
      </c>
      <c r="G1002">
        <v>10199</v>
      </c>
      <c r="H1002">
        <f t="shared" si="111"/>
        <v>1000</v>
      </c>
      <c r="I1002">
        <f>SUM($F$3:F1002)/H1002</f>
        <v>4352659.0180312498</v>
      </c>
      <c r="N1002">
        <f t="shared" si="128"/>
        <v>0.86599999666213989</v>
      </c>
      <c r="O1002">
        <f t="shared" si="129"/>
        <v>0.8399999737739563</v>
      </c>
      <c r="P1002">
        <f t="shared" si="110"/>
        <v>0.85666666428248084</v>
      </c>
      <c r="Q1002">
        <f t="shared" si="101"/>
        <v>0.85557142751557491</v>
      </c>
      <c r="R1002">
        <f t="shared" si="102"/>
        <v>1.0952367669059271E-3</v>
      </c>
      <c r="S1002">
        <f t="shared" si="103"/>
        <v>5.6666689259665271E-3</v>
      </c>
      <c r="T1002">
        <f t="shared" si="104"/>
        <v>8.5000033889497904E-5</v>
      </c>
      <c r="U1002">
        <f t="shared" si="105"/>
        <v>12.88513329688505</v>
      </c>
    </row>
    <row r="1003" spans="1:21" x14ac:dyDescent="0.15">
      <c r="A1003" s="1">
        <v>45880</v>
      </c>
      <c r="B1003">
        <v>0.85199999809265137</v>
      </c>
      <c r="C1003">
        <v>0.85699999332427979</v>
      </c>
      <c r="D1003">
        <v>0.85199999809265137</v>
      </c>
      <c r="E1003">
        <v>0.8529999852180481</v>
      </c>
      <c r="F1003">
        <v>1215425</v>
      </c>
      <c r="G1003">
        <v>12154.25</v>
      </c>
      <c r="H1003">
        <f t="shared" si="111"/>
        <v>1001</v>
      </c>
      <c r="I1003">
        <f>SUM($F$3:F1003)/H1003</f>
        <v>4349524.9181131367</v>
      </c>
      <c r="N1003">
        <f t="shared" si="128"/>
        <v>0.86599999666213989</v>
      </c>
      <c r="O1003">
        <f t="shared" si="129"/>
        <v>0.8399999737739563</v>
      </c>
      <c r="P1003">
        <f t="shared" si="110"/>
        <v>0.85399999221165979</v>
      </c>
      <c r="Q1003">
        <f t="shared" si="101"/>
        <v>0.85588095159757704</v>
      </c>
      <c r="R1003">
        <f t="shared" si="102"/>
        <v>-1.880959385917258E-3</v>
      </c>
      <c r="S1003">
        <f t="shared" si="103"/>
        <v>5.3571448439643388E-3</v>
      </c>
      <c r="T1003">
        <f t="shared" si="104"/>
        <v>8.0357172659465084E-5</v>
      </c>
      <c r="U1003">
        <f t="shared" si="105"/>
        <v>-23.407485899091103</v>
      </c>
    </row>
    <row r="1004" spans="1:21" x14ac:dyDescent="0.15">
      <c r="A1004" s="1">
        <v>45881</v>
      </c>
      <c r="B1004">
        <v>0.85799998044967651</v>
      </c>
      <c r="C1004">
        <v>0.86699998378753662</v>
      </c>
      <c r="D1004">
        <v>0.85799998044967651</v>
      </c>
      <c r="E1004">
        <v>0.86400002241134644</v>
      </c>
      <c r="F1004">
        <v>1516506</v>
      </c>
      <c r="G1004">
        <v>15165.0595703125</v>
      </c>
      <c r="H1004">
        <f t="shared" si="111"/>
        <v>1002</v>
      </c>
      <c r="I1004">
        <f>SUM($F$3:F1004)/H1004</f>
        <v>4346697.5539234029</v>
      </c>
      <c r="N1004">
        <f t="shared" si="128"/>
        <v>0.86699998378753662</v>
      </c>
      <c r="O1004">
        <f t="shared" si="129"/>
        <v>0.8399999737739563</v>
      </c>
      <c r="P1004">
        <f t="shared" si="110"/>
        <v>0.86299999554951989</v>
      </c>
      <c r="Q1004">
        <f t="shared" si="101"/>
        <v>0.8564999983424233</v>
      </c>
      <c r="R1004">
        <f t="shared" si="102"/>
        <v>6.4999972070965972E-3</v>
      </c>
      <c r="S1004">
        <f t="shared" si="103"/>
        <v>5.6666691287034021E-3</v>
      </c>
      <c r="T1004">
        <f t="shared" si="104"/>
        <v>8.5000036930551031E-5</v>
      </c>
      <c r="U1004">
        <f t="shared" si="105"/>
        <v>76.470522152918548</v>
      </c>
    </row>
    <row r="1005" spans="1:21" x14ac:dyDescent="0.15">
      <c r="A1005" s="1">
        <v>45882</v>
      </c>
      <c r="B1005">
        <v>0.86299997568130493</v>
      </c>
      <c r="C1005">
        <v>0.87300002574920654</v>
      </c>
      <c r="D1005">
        <v>0.8619999885559082</v>
      </c>
      <c r="E1005">
        <v>0.87300002574920654</v>
      </c>
      <c r="F1005">
        <v>3506207</v>
      </c>
      <c r="G1005">
        <v>35062.0703125</v>
      </c>
      <c r="H1005">
        <f t="shared" si="111"/>
        <v>1003</v>
      </c>
      <c r="I1005">
        <f>SUM($F$3:F1005)/H1005</f>
        <v>4345859.5772993518</v>
      </c>
      <c r="N1005">
        <f t="shared" si="128"/>
        <v>0.87300002574920654</v>
      </c>
      <c r="O1005">
        <f t="shared" si="129"/>
        <v>0.8399999737739563</v>
      </c>
      <c r="P1005">
        <f t="shared" si="110"/>
        <v>0.8693333466847738</v>
      </c>
      <c r="Q1005">
        <f t="shared" si="101"/>
        <v>0.8571428571428571</v>
      </c>
      <c r="R1005">
        <f t="shared" si="102"/>
        <v>1.2190489541916705E-2</v>
      </c>
      <c r="S1005">
        <f t="shared" si="103"/>
        <v>6.3061247877523085E-3</v>
      </c>
      <c r="T1005">
        <f t="shared" si="104"/>
        <v>9.4591871816284627E-5</v>
      </c>
      <c r="U1005">
        <f t="shared" si="105"/>
        <v>128.87459892529614</v>
      </c>
    </row>
    <row r="1006" spans="1:21" x14ac:dyDescent="0.15">
      <c r="A1006" s="1">
        <v>45883</v>
      </c>
      <c r="B1006">
        <v>0.87400001287460327</v>
      </c>
      <c r="C1006">
        <v>0.89399999380111694</v>
      </c>
      <c r="D1006">
        <v>0.87300002574920654</v>
      </c>
      <c r="E1006">
        <v>0.89300000667572021</v>
      </c>
      <c r="F1006">
        <v>3142817</v>
      </c>
      <c r="G1006">
        <v>31428.169921875</v>
      </c>
      <c r="H1006">
        <f t="shared" si="111"/>
        <v>1004</v>
      </c>
      <c r="I1006">
        <f>SUM($F$3:F1006)/H1006</f>
        <v>4344661.3277203683</v>
      </c>
      <c r="N1006">
        <f t="shared" si="128"/>
        <v>0.89399999380111694</v>
      </c>
      <c r="O1006">
        <f t="shared" si="129"/>
        <v>0.8399999737739563</v>
      </c>
      <c r="P1006">
        <f t="shared" si="110"/>
        <v>0.88666667540868127</v>
      </c>
      <c r="Q1006">
        <f t="shared" si="101"/>
        <v>0.85916666757492799</v>
      </c>
      <c r="R1006">
        <f t="shared" si="102"/>
        <v>2.7500007833753282E-2</v>
      </c>
      <c r="S1006">
        <f t="shared" si="103"/>
        <v>8.6190509958332193E-3</v>
      </c>
      <c r="T1006">
        <f t="shared" si="104"/>
        <v>1.2928576493749828E-4</v>
      </c>
      <c r="U1006">
        <f t="shared" si="105"/>
        <v>212.7071595782246</v>
      </c>
    </row>
    <row r="1007" spans="1:21" x14ac:dyDescent="0.15">
      <c r="A1007" s="1">
        <v>45884</v>
      </c>
      <c r="B1007">
        <v>0.89800000190734863</v>
      </c>
      <c r="C1007">
        <v>0.90100002288818359</v>
      </c>
      <c r="D1007">
        <v>0.88599997758865356</v>
      </c>
      <c r="E1007">
        <v>0.89099997282028198</v>
      </c>
      <c r="F1007">
        <v>3025607</v>
      </c>
      <c r="G1007">
        <v>30256.0703125</v>
      </c>
      <c r="H1007">
        <f t="shared" si="111"/>
        <v>1005</v>
      </c>
      <c r="I1007">
        <f>SUM($F$3:F1007)/H1007</f>
        <v>4343348.8358519897</v>
      </c>
      <c r="N1007">
        <f t="shared" si="128"/>
        <v>0.90100002288818359</v>
      </c>
      <c r="O1007">
        <f t="shared" si="129"/>
        <v>0.8399999737739563</v>
      </c>
      <c r="P1007">
        <f t="shared" si="110"/>
        <v>0.89266665776570642</v>
      </c>
      <c r="Q1007">
        <f t="shared" si="101"/>
        <v>0.86123809502238335</v>
      </c>
      <c r="R1007">
        <f t="shared" si="102"/>
        <v>3.1428562743323063E-2</v>
      </c>
      <c r="S1007">
        <f t="shared" si="103"/>
        <v>1.0986396650067827E-2</v>
      </c>
      <c r="T1007">
        <f t="shared" si="104"/>
        <v>1.6479594975101738E-4</v>
      </c>
      <c r="U1007">
        <f t="shared" si="105"/>
        <v>190.71198528123435</v>
      </c>
    </row>
    <row r="1008" spans="1:21" x14ac:dyDescent="0.15">
      <c r="A1008" s="1">
        <v>45887</v>
      </c>
      <c r="B1008">
        <v>0.88599997758865356</v>
      </c>
      <c r="C1008">
        <v>0.90799999237060547</v>
      </c>
      <c r="D1008">
        <v>0.88599997758865356</v>
      </c>
      <c r="E1008">
        <v>0.90600001811981201</v>
      </c>
      <c r="F1008">
        <v>2570310</v>
      </c>
      <c r="G1008">
        <v>25703.099609375</v>
      </c>
      <c r="H1008">
        <f t="shared" si="111"/>
        <v>1006</v>
      </c>
      <c r="I1008">
        <f>SUM($F$3:F1008)/H1008</f>
        <v>4341586.3718004469</v>
      </c>
      <c r="N1008">
        <f t="shared" si="128"/>
        <v>0.90799999237060547</v>
      </c>
      <c r="O1008">
        <f t="shared" si="129"/>
        <v>0.8399999737739563</v>
      </c>
      <c r="P1008">
        <f t="shared" si="110"/>
        <v>0.89999999602635705</v>
      </c>
      <c r="Q1008">
        <f t="shared" si="101"/>
        <v>0.86342857139451179</v>
      </c>
      <c r="R1008">
        <f t="shared" si="102"/>
        <v>3.6571424631845262E-2</v>
      </c>
      <c r="S1008">
        <f t="shared" si="103"/>
        <v>1.3564627186781761E-2</v>
      </c>
      <c r="T1008">
        <f t="shared" si="104"/>
        <v>2.034694078017264E-4</v>
      </c>
      <c r="U1008">
        <f t="shared" si="105"/>
        <v>179.73918058228585</v>
      </c>
    </row>
    <row r="1009" spans="1:21" x14ac:dyDescent="0.15">
      <c r="A1009" s="1">
        <v>45888</v>
      </c>
      <c r="B1009">
        <v>0.9089999794960022</v>
      </c>
      <c r="C1009">
        <v>0.93599998950958252</v>
      </c>
      <c r="D1009">
        <v>0.89300000667572021</v>
      </c>
      <c r="E1009">
        <v>0.92699998617172241</v>
      </c>
      <c r="F1009">
        <v>3470652</v>
      </c>
      <c r="G1009">
        <v>34706.51953125</v>
      </c>
      <c r="H1009">
        <f t="shared" si="111"/>
        <v>1007</v>
      </c>
      <c r="I1009">
        <f>SUM($F$3:F1009)/H1009</f>
        <v>4340721.491590119</v>
      </c>
      <c r="N1009">
        <f t="shared" si="128"/>
        <v>0.93599998950958252</v>
      </c>
      <c r="O1009">
        <f t="shared" si="129"/>
        <v>0.8399999737739563</v>
      </c>
      <c r="P1009">
        <f t="shared" si="110"/>
        <v>0.91866666078567505</v>
      </c>
      <c r="Q1009">
        <f t="shared" si="101"/>
        <v>0.86738095113209324</v>
      </c>
      <c r="R1009">
        <f t="shared" si="102"/>
        <v>5.1285709653581812E-2</v>
      </c>
      <c r="S1009">
        <f t="shared" si="103"/>
        <v>1.8632654430103972E-2</v>
      </c>
      <c r="T1009">
        <f t="shared" si="104"/>
        <v>2.7948981645155958E-4</v>
      </c>
      <c r="U1009">
        <f t="shared" si="105"/>
        <v>183.4975968166286</v>
      </c>
    </row>
    <row r="1010" spans="1:21" x14ac:dyDescent="0.15">
      <c r="A1010" s="1">
        <v>45889</v>
      </c>
      <c r="B1010">
        <v>0.92400002479553223</v>
      </c>
      <c r="C1010">
        <v>0.93199998140335083</v>
      </c>
      <c r="D1010">
        <v>0.92000001668930054</v>
      </c>
      <c r="E1010">
        <v>0.92299997806549072</v>
      </c>
      <c r="F1010">
        <v>4430724</v>
      </c>
      <c r="G1010">
        <v>44307.23828125</v>
      </c>
      <c r="H1010">
        <f t="shared" si="111"/>
        <v>1008</v>
      </c>
      <c r="I1010">
        <f>SUM($F$3:F1010)/H1010</f>
        <v>4340810.7797929067</v>
      </c>
      <c r="N1010">
        <f t="shared" si="128"/>
        <v>0.93599998950958252</v>
      </c>
      <c r="O1010">
        <f t="shared" si="129"/>
        <v>0.8399999737739563</v>
      </c>
      <c r="P1010">
        <f t="shared" si="110"/>
        <v>0.92499999205271399</v>
      </c>
      <c r="Q1010">
        <f t="shared" si="101"/>
        <v>0.87264285484949755</v>
      </c>
      <c r="R1010">
        <f t="shared" si="102"/>
        <v>5.2357137203216442E-2</v>
      </c>
      <c r="S1010">
        <f t="shared" si="103"/>
        <v>2.2826529684520917E-2</v>
      </c>
      <c r="T1010">
        <f t="shared" si="104"/>
        <v>3.4239794526781377E-4</v>
      </c>
      <c r="U1010">
        <f t="shared" si="105"/>
        <v>152.91311740280511</v>
      </c>
    </row>
    <row r="1011" spans="1:21" x14ac:dyDescent="0.15">
      <c r="A1011" s="1">
        <v>45890</v>
      </c>
      <c r="B1011">
        <v>0.92199999094009399</v>
      </c>
      <c r="C1011">
        <v>0.93300002813339233</v>
      </c>
      <c r="D1011">
        <v>0.9089999794960022</v>
      </c>
      <c r="E1011">
        <v>0.93300002813339233</v>
      </c>
      <c r="F1011">
        <v>1429211</v>
      </c>
      <c r="G1011">
        <v>14292.1103515625</v>
      </c>
      <c r="H1011">
        <f t="shared" si="111"/>
        <v>1009</v>
      </c>
      <c r="I1011">
        <f>SUM($F$3:F1011)/H1011</f>
        <v>4337925.1506751738</v>
      </c>
      <c r="N1011">
        <f t="shared" si="128"/>
        <v>0.93599998950958252</v>
      </c>
      <c r="O1011">
        <f t="shared" si="129"/>
        <v>0.8399999737739563</v>
      </c>
      <c r="P1011">
        <f t="shared" si="110"/>
        <v>0.92500001192092896</v>
      </c>
      <c r="Q1011">
        <f t="shared" si="101"/>
        <v>0.87790475998605999</v>
      </c>
      <c r="R1011">
        <f t="shared" si="102"/>
        <v>4.7095251934868965E-2</v>
      </c>
      <c r="S1011">
        <f t="shared" si="103"/>
        <v>2.5795919149100368E-2</v>
      </c>
      <c r="T1011">
        <f t="shared" si="104"/>
        <v>3.869387872365055E-4</v>
      </c>
      <c r="U1011">
        <f t="shared" si="105"/>
        <v>121.71240901234155</v>
      </c>
    </row>
    <row r="1012" spans="1:21" x14ac:dyDescent="0.15">
      <c r="A1012" s="1">
        <v>45891</v>
      </c>
      <c r="B1012">
        <v>0.93500000238418579</v>
      </c>
      <c r="C1012">
        <v>0.94199997186660767</v>
      </c>
      <c r="D1012">
        <v>0.92699998617172241</v>
      </c>
      <c r="E1012">
        <v>0.93000000715255737</v>
      </c>
      <c r="F1012">
        <v>4295607</v>
      </c>
      <c r="G1012">
        <v>42956.0703125</v>
      </c>
      <c r="H1012">
        <f t="shared" si="111"/>
        <v>1010</v>
      </c>
      <c r="I1012">
        <f>SUM($F$3:F1012)/H1012</f>
        <v>4337883.2515160888</v>
      </c>
      <c r="N1012">
        <f t="shared" si="128"/>
        <v>0.94199997186660767</v>
      </c>
      <c r="O1012">
        <f t="shared" si="129"/>
        <v>0.8399999737739563</v>
      </c>
      <c r="P1012">
        <f t="shared" si="110"/>
        <v>0.93299998839696252</v>
      </c>
      <c r="Q1012">
        <f t="shared" si="101"/>
        <v>0.88421428345498576</v>
      </c>
      <c r="R1012">
        <f t="shared" si="102"/>
        <v>4.878570494197676E-2</v>
      </c>
      <c r="S1012">
        <f t="shared" si="103"/>
        <v>2.7357142596017743E-2</v>
      </c>
      <c r="T1012">
        <f t="shared" si="104"/>
        <v>4.1035713894026611E-4</v>
      </c>
      <c r="U1012">
        <f t="shared" si="105"/>
        <v>118.88596618049401</v>
      </c>
    </row>
    <row r="1013" spans="1:21" x14ac:dyDescent="0.15">
      <c r="A1013" s="1">
        <v>45894</v>
      </c>
      <c r="B1013">
        <v>0.93500000238418579</v>
      </c>
      <c r="C1013">
        <v>0.95899999141693115</v>
      </c>
      <c r="D1013">
        <v>0.93500000238418579</v>
      </c>
      <c r="E1013">
        <v>0.95800000429153442</v>
      </c>
      <c r="F1013">
        <v>3842823.75</v>
      </c>
      <c r="G1013">
        <v>38428.23828125</v>
      </c>
      <c r="H1013">
        <f t="shared" si="111"/>
        <v>1011</v>
      </c>
      <c r="I1013">
        <f>SUM($F$3:F1013)/H1013</f>
        <v>4337393.5784186451</v>
      </c>
      <c r="N1013">
        <f t="shared" si="128"/>
        <v>0.95899999141693115</v>
      </c>
      <c r="O1013">
        <f t="shared" si="129"/>
        <v>0.8399999737739563</v>
      </c>
      <c r="P1013">
        <f t="shared" si="110"/>
        <v>0.95066666603088379</v>
      </c>
      <c r="Q1013">
        <f t="shared" si="101"/>
        <v>0.89166666496367675</v>
      </c>
      <c r="R1013">
        <f t="shared" si="102"/>
        <v>5.9000001067207042E-2</v>
      </c>
      <c r="S1013">
        <f t="shared" si="103"/>
        <v>2.9047616890498562E-2</v>
      </c>
      <c r="T1013">
        <f t="shared" si="104"/>
        <v>4.3571425335747841E-4</v>
      </c>
      <c r="U1013">
        <f t="shared" si="105"/>
        <v>135.40984857064325</v>
      </c>
    </row>
    <row r="1014" spans="1:21" x14ac:dyDescent="0.15">
      <c r="A1014" s="1">
        <v>45895</v>
      </c>
      <c r="B1014">
        <v>0.97399997711181641</v>
      </c>
      <c r="C1014">
        <v>0.98500001430511475</v>
      </c>
      <c r="D1014">
        <v>0.97299998998641968</v>
      </c>
      <c r="E1014">
        <v>0.97699999809265137</v>
      </c>
      <c r="F1014">
        <v>6614185</v>
      </c>
      <c r="G1014">
        <v>66141.8515625</v>
      </c>
      <c r="H1014">
        <f t="shared" si="111"/>
        <v>1012</v>
      </c>
      <c r="I1014">
        <f>SUM($F$3:F1014)/H1014</f>
        <v>4339643.3723134883</v>
      </c>
      <c r="N1014">
        <f t="shared" si="128"/>
        <v>0.98500001430511475</v>
      </c>
      <c r="O1014">
        <f t="shared" si="129"/>
        <v>0.8399999737739563</v>
      </c>
      <c r="P1014">
        <f t="shared" si="110"/>
        <v>0.97833333412806189</v>
      </c>
      <c r="Q1014">
        <f t="shared" si="101"/>
        <v>0.90071428531692133</v>
      </c>
      <c r="R1014">
        <f t="shared" si="102"/>
        <v>7.7619048811140567E-2</v>
      </c>
      <c r="S1014">
        <f t="shared" si="103"/>
        <v>3.2340134487671077E-2</v>
      </c>
      <c r="T1014">
        <f t="shared" si="104"/>
        <v>4.8510201731506611E-4</v>
      </c>
      <c r="U1014">
        <f t="shared" si="105"/>
        <v>160.00561952049813</v>
      </c>
    </row>
    <row r="1015" spans="1:21" x14ac:dyDescent="0.15">
      <c r="A1015" s="1">
        <v>45896</v>
      </c>
      <c r="B1015">
        <v>0.98000001907348633</v>
      </c>
      <c r="C1015">
        <v>0.99800002574920654</v>
      </c>
      <c r="D1015">
        <v>0.9649999737739563</v>
      </c>
      <c r="E1015">
        <v>0.96700000762939453</v>
      </c>
      <c r="F1015">
        <v>4333161</v>
      </c>
      <c r="G1015">
        <v>43331.609375</v>
      </c>
      <c r="H1015">
        <f t="shared" si="111"/>
        <v>1013</v>
      </c>
      <c r="I1015">
        <f>SUM($F$3:F1015)/H1015</f>
        <v>4339636.973130553</v>
      </c>
      <c r="N1015">
        <f t="shared" si="128"/>
        <v>0.99800002574920654</v>
      </c>
      <c r="O1015">
        <f t="shared" si="129"/>
        <v>0.8399999737739563</v>
      </c>
      <c r="P1015">
        <f t="shared" si="110"/>
        <v>0.97666666905085242</v>
      </c>
      <c r="Q1015">
        <f t="shared" si="101"/>
        <v>0.90926190359251824</v>
      </c>
      <c r="R1015">
        <f t="shared" si="102"/>
        <v>6.7404765458334182E-2</v>
      </c>
      <c r="S1015">
        <f t="shared" si="103"/>
        <v>3.4642856745492827E-2</v>
      </c>
      <c r="T1015">
        <f t="shared" si="104"/>
        <v>5.1964285118239243E-4</v>
      </c>
      <c r="U1015">
        <f t="shared" si="105"/>
        <v>129.71363948327539</v>
      </c>
    </row>
    <row r="1016" spans="1:21" x14ac:dyDescent="0.15">
      <c r="A1016" s="1">
        <v>45897</v>
      </c>
      <c r="B1016">
        <v>0.9649999737739563</v>
      </c>
      <c r="C1016">
        <v>0.98900002241134644</v>
      </c>
      <c r="D1016">
        <v>0.93900001049041748</v>
      </c>
      <c r="E1016">
        <v>0.98900002241134644</v>
      </c>
      <c r="F1016">
        <v>4283711</v>
      </c>
      <c r="G1016">
        <v>42837.109375</v>
      </c>
      <c r="H1016">
        <f t="shared" si="111"/>
        <v>1014</v>
      </c>
      <c r="I1016">
        <f>SUM($F$3:F1016)/H1016</f>
        <v>4339581.819310897</v>
      </c>
      <c r="N1016">
        <f t="shared" si="128"/>
        <v>0.99800002574920654</v>
      </c>
      <c r="O1016">
        <f t="shared" si="129"/>
        <v>0.8399999737739563</v>
      </c>
      <c r="P1016">
        <f t="shared" si="110"/>
        <v>0.97233335177103675</v>
      </c>
      <c r="Q1016">
        <f t="shared" si="101"/>
        <v>0.91752380984170101</v>
      </c>
      <c r="R1016">
        <f t="shared" si="102"/>
        <v>5.4809541929335737E-2</v>
      </c>
      <c r="S1016">
        <f t="shared" si="103"/>
        <v>3.4210885057643935E-2</v>
      </c>
      <c r="T1016">
        <f t="shared" si="104"/>
        <v>5.1316327586465899E-4</v>
      </c>
      <c r="U1016">
        <f t="shared" si="105"/>
        <v>106.80721810613575</v>
      </c>
    </row>
    <row r="1017" spans="1:21" x14ac:dyDescent="0.15">
      <c r="A1017" s="1">
        <v>45898</v>
      </c>
      <c r="B1017">
        <v>0.9869999885559082</v>
      </c>
      <c r="C1017">
        <v>1.0199999809265137</v>
      </c>
      <c r="D1017">
        <v>0.98299998044967651</v>
      </c>
      <c r="E1017">
        <v>1.0089999437332153</v>
      </c>
      <c r="F1017">
        <v>4079918</v>
      </c>
      <c r="G1017">
        <v>40799.1796875</v>
      </c>
      <c r="H1017">
        <f t="shared" si="111"/>
        <v>1015</v>
      </c>
      <c r="I1017">
        <f>SUM($F$3:F1017)/H1017</f>
        <v>4339325.9928879309</v>
      </c>
      <c r="N1017">
        <f>VLOOKUP(L53,A:C,3)</f>
        <v>0.99800002574920654</v>
      </c>
      <c r="O1017">
        <f>VLOOKUP(L53,A:D,4)</f>
        <v>0.9649999737739563</v>
      </c>
      <c r="P1017">
        <f t="shared" si="110"/>
        <v>1.0039999683698018</v>
      </c>
      <c r="Q1017">
        <f t="shared" si="101"/>
        <v>0.92823809385299683</v>
      </c>
      <c r="R1017">
        <f t="shared" si="102"/>
        <v>7.5761874516804939E-2</v>
      </c>
      <c r="S1017">
        <f t="shared" si="103"/>
        <v>3.5081630661374028E-2</v>
      </c>
      <c r="T1017">
        <f t="shared" si="104"/>
        <v>5.2622445992061043E-4</v>
      </c>
      <c r="U1017">
        <f t="shared" si="105"/>
        <v>143.9725445834176</v>
      </c>
    </row>
    <row r="1018" spans="1:21" x14ac:dyDescent="0.15">
      <c r="A1018" s="1">
        <v>45901</v>
      </c>
      <c r="B1018">
        <v>0.98000001907348633</v>
      </c>
      <c r="C1018">
        <v>0.99800002574920654</v>
      </c>
      <c r="D1018">
        <v>0.9649999737739563</v>
      </c>
      <c r="E1018">
        <v>0.96700000762939453</v>
      </c>
      <c r="F1018">
        <v>4333161</v>
      </c>
      <c r="G1018">
        <v>43331.609375</v>
      </c>
      <c r="H1018">
        <f t="shared" si="111"/>
        <v>1016</v>
      </c>
      <c r="I1018">
        <f>SUM($F$3:F1018)/H1018</f>
        <v>4339319.9249815457</v>
      </c>
      <c r="N1018">
        <f t="shared" ref="N1018:N1039" si="130">IF(A1018&lt;&gt;$K$53,MAX(N1017,VLOOKUP(A1018,A:C,3)),)</f>
        <v>0.99800002574920654</v>
      </c>
      <c r="O1018">
        <f t="shared" ref="O1018:O1039" si="131">IF(A1018&lt;&gt;$K$53,MIN(O1017,VLOOKUP(A1018,A:D,4)),)</f>
        <v>0.9649999737739563</v>
      </c>
      <c r="P1018">
        <f t="shared" si="110"/>
        <v>0.97666666905085242</v>
      </c>
      <c r="Q1018">
        <f t="shared" si="101"/>
        <v>0.93635714196023478</v>
      </c>
      <c r="R1018">
        <f t="shared" si="102"/>
        <v>4.0309527090617636E-2</v>
      </c>
      <c r="S1018">
        <f t="shared" si="103"/>
        <v>3.4360543805725681E-2</v>
      </c>
      <c r="T1018">
        <f t="shared" si="104"/>
        <v>5.1540815708588518E-4</v>
      </c>
      <c r="U1018">
        <f t="shared" si="105"/>
        <v>78.208942828005434</v>
      </c>
    </row>
    <row r="1019" spans="1:21" x14ac:dyDescent="0.15">
      <c r="A1019" s="1">
        <v>45902</v>
      </c>
      <c r="B1019">
        <v>0.9649999737739563</v>
      </c>
      <c r="C1019">
        <v>0.98900002241134644</v>
      </c>
      <c r="D1019">
        <v>0.93900001049041748</v>
      </c>
      <c r="E1019">
        <v>0.98900002241134644</v>
      </c>
      <c r="F1019">
        <v>4283711</v>
      </c>
      <c r="G1019">
        <v>42837.109375</v>
      </c>
      <c r="H1019">
        <f t="shared" si="111"/>
        <v>1017</v>
      </c>
      <c r="I1019">
        <f>SUM($F$3:F1019)/H1019</f>
        <v>4339265.2456059493</v>
      </c>
      <c r="N1019">
        <f t="shared" si="130"/>
        <v>0.99800002574920654</v>
      </c>
      <c r="O1019">
        <f t="shared" si="131"/>
        <v>0.93900001049041748</v>
      </c>
      <c r="P1019">
        <f t="shared" si="110"/>
        <v>0.97233335177103675</v>
      </c>
      <c r="Q1019">
        <f t="shared" si="101"/>
        <v>0.94371428518068201</v>
      </c>
      <c r="R1019">
        <f t="shared" si="102"/>
        <v>2.8619066590354736E-2</v>
      </c>
      <c r="S1019">
        <f t="shared" si="103"/>
        <v>3.2142859129678611E-2</v>
      </c>
      <c r="T1019">
        <f t="shared" si="104"/>
        <v>4.8214288694517916E-4</v>
      </c>
      <c r="U1019">
        <f t="shared" si="105"/>
        <v>59.358060370200576</v>
      </c>
    </row>
    <row r="1020" spans="1:21" x14ac:dyDescent="0.15">
      <c r="A1020" s="1">
        <v>45903</v>
      </c>
      <c r="B1020">
        <v>0.9869999885559082</v>
      </c>
      <c r="C1020">
        <v>1.0199999809265137</v>
      </c>
      <c r="D1020">
        <v>0.98299998044967651</v>
      </c>
      <c r="E1020">
        <v>1.0089999437332153</v>
      </c>
      <c r="F1020">
        <v>4079918</v>
      </c>
      <c r="G1020">
        <v>40799.1796875</v>
      </c>
      <c r="H1020">
        <f t="shared" si="111"/>
        <v>1018</v>
      </c>
      <c r="I1020">
        <f>SUM($F$3:F1020)/H1020</f>
        <v>4339010.4840680258</v>
      </c>
      <c r="N1020">
        <f t="shared" si="130"/>
        <v>1.0199999809265137</v>
      </c>
      <c r="O1020">
        <f t="shared" si="131"/>
        <v>0.93900001049041748</v>
      </c>
      <c r="P1020">
        <f t="shared" si="110"/>
        <v>1.0039999683698018</v>
      </c>
      <c r="Q1020">
        <f t="shared" si="101"/>
        <v>0.95209523467790513</v>
      </c>
      <c r="R1020">
        <f t="shared" si="102"/>
        <v>5.1904733691896632E-2</v>
      </c>
      <c r="S1020">
        <f t="shared" si="103"/>
        <v>3.1380952823729713E-2</v>
      </c>
      <c r="T1020">
        <f t="shared" si="104"/>
        <v>4.7071429235594567E-4</v>
      </c>
      <c r="U1020">
        <f t="shared" si="105"/>
        <v>110.26802146183232</v>
      </c>
    </row>
    <row r="1021" spans="1:21" x14ac:dyDescent="0.15">
      <c r="A1021" s="1">
        <v>45904</v>
      </c>
      <c r="B1021">
        <v>1.0099999904632568</v>
      </c>
      <c r="C1021">
        <v>1.0210000276565552</v>
      </c>
      <c r="D1021">
        <v>1.0060000419616699</v>
      </c>
      <c r="E1021">
        <v>1.0210000276565552</v>
      </c>
      <c r="F1021">
        <v>3938929</v>
      </c>
      <c r="G1021">
        <v>39389.2890625</v>
      </c>
      <c r="H1021">
        <f t="shared" si="111"/>
        <v>1019</v>
      </c>
      <c r="I1021">
        <f>SUM($F$3:F1021)/H1021</f>
        <v>4338617.8623957308</v>
      </c>
      <c r="N1021">
        <f t="shared" si="130"/>
        <v>1.0210000276565552</v>
      </c>
      <c r="O1021">
        <f t="shared" si="131"/>
        <v>0.93900001049041748</v>
      </c>
      <c r="P1021">
        <f t="shared" si="110"/>
        <v>1.0160000324249268</v>
      </c>
      <c r="Q1021">
        <f t="shared" si="101"/>
        <v>0.96090476143927805</v>
      </c>
      <c r="R1021">
        <f t="shared" si="102"/>
        <v>5.5095270985648703E-2</v>
      </c>
      <c r="S1021">
        <f t="shared" si="103"/>
        <v>3.0442179060306645E-2</v>
      </c>
      <c r="T1021">
        <f t="shared" si="104"/>
        <v>4.5663268590459967E-4</v>
      </c>
      <c r="U1021">
        <f t="shared" si="105"/>
        <v>120.65555683230106</v>
      </c>
    </row>
    <row r="1022" spans="1:21" x14ac:dyDescent="0.15">
      <c r="A1022" s="1">
        <v>45905</v>
      </c>
      <c r="B1022">
        <v>1.0210000276565552</v>
      </c>
      <c r="C1022">
        <v>1.0279999971389771</v>
      </c>
      <c r="D1022">
        <v>0.99199998378753662</v>
      </c>
      <c r="E1022">
        <v>1</v>
      </c>
      <c r="F1022">
        <v>9319904</v>
      </c>
      <c r="G1022">
        <v>93199.0390625</v>
      </c>
      <c r="H1022">
        <f t="shared" si="111"/>
        <v>1020</v>
      </c>
      <c r="I1022">
        <f>SUM($F$3:F1022)/H1022</f>
        <v>4343501.4762561275</v>
      </c>
      <c r="N1022">
        <f t="shared" si="130"/>
        <v>1.0279999971389771</v>
      </c>
      <c r="O1022">
        <f t="shared" si="131"/>
        <v>0.93900001049041748</v>
      </c>
      <c r="P1022">
        <f t="shared" si="110"/>
        <v>1.0066666603088379</v>
      </c>
      <c r="Q1022">
        <f t="shared" si="101"/>
        <v>0.96852380888802669</v>
      </c>
      <c r="R1022">
        <f t="shared" si="102"/>
        <v>3.8142851420811197E-2</v>
      </c>
      <c r="S1022">
        <f t="shared" si="103"/>
        <v>2.7183675036138381E-2</v>
      </c>
      <c r="T1022">
        <f t="shared" si="104"/>
        <v>4.0775512554207569E-4</v>
      </c>
      <c r="U1022">
        <f t="shared" si="105"/>
        <v>93.543524119049451</v>
      </c>
    </row>
    <row r="1023" spans="1:21" x14ac:dyDescent="0.15">
      <c r="A1023" s="1">
        <v>45908</v>
      </c>
      <c r="B1023">
        <v>1</v>
      </c>
      <c r="C1023">
        <v>1.0140000581741333</v>
      </c>
      <c r="D1023">
        <v>0.99299997091293335</v>
      </c>
      <c r="E1023">
        <v>1.0019999742507935</v>
      </c>
      <c r="F1023">
        <v>3076130</v>
      </c>
      <c r="G1023">
        <v>30761.30078125</v>
      </c>
      <c r="H1023">
        <f t="shared" si="111"/>
        <v>1021</v>
      </c>
      <c r="I1023">
        <f>SUM($F$3:F1023)/H1023</f>
        <v>4342260.1721657692</v>
      </c>
      <c r="N1023">
        <f t="shared" si="130"/>
        <v>1.0279999971389771</v>
      </c>
      <c r="O1023">
        <f t="shared" si="131"/>
        <v>0.93900001049041748</v>
      </c>
      <c r="P1023">
        <f t="shared" si="110"/>
        <v>1.0030000011126201</v>
      </c>
      <c r="Q1023">
        <f t="shared" si="101"/>
        <v>0.97454761891137986</v>
      </c>
      <c r="R1023">
        <f t="shared" si="102"/>
        <v>2.8452382201240245E-2</v>
      </c>
      <c r="S1023">
        <f t="shared" si="103"/>
        <v>2.4136050217816611E-2</v>
      </c>
      <c r="T1023">
        <f t="shared" si="104"/>
        <v>3.6204075326724914E-4</v>
      </c>
      <c r="U1023">
        <f t="shared" si="105"/>
        <v>78.588893500167458</v>
      </c>
    </row>
    <row r="1024" spans="1:21" x14ac:dyDescent="0.15">
      <c r="A1024" s="1">
        <v>45909</v>
      </c>
      <c r="B1024">
        <v>1</v>
      </c>
      <c r="C1024">
        <v>1.0140000581741333</v>
      </c>
      <c r="D1024">
        <v>0.95300000905990601</v>
      </c>
      <c r="E1024">
        <v>0.9660000205039978</v>
      </c>
      <c r="F1024">
        <v>4770245</v>
      </c>
      <c r="G1024">
        <v>47702.44921875</v>
      </c>
      <c r="H1024">
        <f t="shared" si="111"/>
        <v>1022</v>
      </c>
      <c r="I1024">
        <f>SUM($F$3:F1024)/H1024</f>
        <v>4342678.9440129651</v>
      </c>
      <c r="N1024">
        <f t="shared" si="130"/>
        <v>1.0279999971389771</v>
      </c>
      <c r="O1024">
        <f t="shared" si="131"/>
        <v>0.93900001049041748</v>
      </c>
      <c r="P1024">
        <f t="shared" si="110"/>
        <v>0.97766669591267907</v>
      </c>
      <c r="Q1024">
        <f t="shared" si="101"/>
        <v>0.97830952632994883</v>
      </c>
      <c r="R1024">
        <f t="shared" si="102"/>
        <v>-6.4283041726975743E-4</v>
      </c>
      <c r="S1024">
        <f t="shared" si="103"/>
        <v>2.030611524776537E-2</v>
      </c>
      <c r="T1024">
        <f t="shared" si="104"/>
        <v>3.0459172871648055E-4</v>
      </c>
      <c r="U1024">
        <f t="shared" si="105"/>
        <v>-2.110465769962242</v>
      </c>
    </row>
    <row r="1025" spans="1:21" x14ac:dyDescent="0.15">
      <c r="A1025" s="1">
        <v>45910</v>
      </c>
      <c r="B1025">
        <v>0.9660000205039978</v>
      </c>
      <c r="C1025">
        <v>1.0130000114440918</v>
      </c>
      <c r="D1025">
        <v>0.88899999856948853</v>
      </c>
      <c r="E1025">
        <v>1.0099999904632568</v>
      </c>
      <c r="F1025">
        <v>5397439</v>
      </c>
      <c r="G1025">
        <v>53974.390625</v>
      </c>
      <c r="H1025">
        <f t="shared" si="111"/>
        <v>1023</v>
      </c>
      <c r="I1025">
        <f>SUM($F$3:F1025)/H1025</f>
        <v>4343709.9900109973</v>
      </c>
      <c r="N1025">
        <f t="shared" si="130"/>
        <v>1.0279999971389771</v>
      </c>
      <c r="O1025">
        <f t="shared" si="131"/>
        <v>0.88899999856948853</v>
      </c>
      <c r="P1025">
        <f t="shared" si="110"/>
        <v>0.97066666682561242</v>
      </c>
      <c r="Q1025">
        <f t="shared" si="101"/>
        <v>0.98157143025171201</v>
      </c>
      <c r="R1025">
        <f t="shared" si="102"/>
        <v>-1.0904763426099584E-2</v>
      </c>
      <c r="S1025">
        <f t="shared" si="103"/>
        <v>1.7972782761061307E-2</v>
      </c>
      <c r="T1025">
        <f t="shared" si="104"/>
        <v>2.6959174141591961E-4</v>
      </c>
      <c r="U1025">
        <f t="shared" si="105"/>
        <v>-40.449174625405085</v>
      </c>
    </row>
    <row r="1026" spans="1:21" x14ac:dyDescent="0.15">
      <c r="A1026" s="1">
        <v>45911</v>
      </c>
      <c r="B1026">
        <v>1.0060000419616699</v>
      </c>
      <c r="C1026">
        <v>1.0199999809265137</v>
      </c>
      <c r="D1026">
        <v>1.003000020980835</v>
      </c>
      <c r="E1026">
        <v>1.0169999599456787</v>
      </c>
      <c r="F1026">
        <v>6179446</v>
      </c>
      <c r="G1026">
        <v>61794.4609375</v>
      </c>
      <c r="H1026">
        <f t="shared" si="111"/>
        <v>1024</v>
      </c>
      <c r="I1026">
        <f>SUM($F$3:F1026)/H1026</f>
        <v>4345502.700958252</v>
      </c>
      <c r="N1026">
        <f t="shared" si="130"/>
        <v>1.0279999971389771</v>
      </c>
      <c r="O1026">
        <f t="shared" si="131"/>
        <v>0.88899999856948853</v>
      </c>
      <c r="P1026">
        <f t="shared" si="110"/>
        <v>1.0133333206176758</v>
      </c>
      <c r="Q1026">
        <f t="shared" si="101"/>
        <v>0.98730952541033434</v>
      </c>
      <c r="R1026">
        <f t="shared" si="102"/>
        <v>2.6023795207341438E-2</v>
      </c>
      <c r="S1026">
        <f t="shared" si="103"/>
        <v>1.7591828391665516E-2</v>
      </c>
      <c r="T1026">
        <f t="shared" si="104"/>
        <v>2.6387742587498272E-4</v>
      </c>
      <c r="U1026">
        <f t="shared" si="105"/>
        <v>98.620771068423025</v>
      </c>
    </row>
    <row r="1027" spans="1:21" x14ac:dyDescent="0.15">
      <c r="A1027" s="1">
        <v>45912</v>
      </c>
      <c r="B1027">
        <v>1.0269999504089355</v>
      </c>
      <c r="C1027">
        <v>1.0399999618530273</v>
      </c>
      <c r="D1027">
        <v>1.0269999504089355</v>
      </c>
      <c r="E1027">
        <v>1.0290000438690186</v>
      </c>
      <c r="F1027">
        <v>3930962</v>
      </c>
      <c r="G1027">
        <v>39309.62109375</v>
      </c>
      <c r="H1027">
        <f t="shared" si="111"/>
        <v>1025</v>
      </c>
      <c r="I1027">
        <f>SUM($F$3:F1027)/H1027</f>
        <v>4345098.271006098</v>
      </c>
      <c r="N1027">
        <f t="shared" si="130"/>
        <v>1.0399999618530273</v>
      </c>
      <c r="O1027">
        <f t="shared" si="131"/>
        <v>0.88899999856948853</v>
      </c>
      <c r="P1027">
        <f t="shared" si="110"/>
        <v>1.0319999853769939</v>
      </c>
      <c r="Q1027">
        <f t="shared" si="101"/>
        <v>0.99311904822077068</v>
      </c>
      <c r="R1027">
        <f t="shared" si="102"/>
        <v>3.8880937156223205E-2</v>
      </c>
      <c r="S1027">
        <f t="shared" si="103"/>
        <v>1.8166657005037588E-2</v>
      </c>
      <c r="T1027">
        <f t="shared" si="104"/>
        <v>2.7249985507556379E-4</v>
      </c>
      <c r="U1027">
        <f t="shared" si="105"/>
        <v>142.6824140711619</v>
      </c>
    </row>
    <row r="1028" spans="1:21" x14ac:dyDescent="0.15">
      <c r="A1028" s="1">
        <v>45915</v>
      </c>
      <c r="B1028">
        <v>1.0269999504089355</v>
      </c>
      <c r="C1028">
        <v>1.0470000505447388</v>
      </c>
      <c r="D1028">
        <v>1.0169999599456787</v>
      </c>
      <c r="E1028">
        <v>1.0379999876022339</v>
      </c>
      <c r="F1028">
        <v>4771233</v>
      </c>
      <c r="G1028">
        <v>47712.328125</v>
      </c>
      <c r="H1028">
        <f t="shared" si="111"/>
        <v>1026</v>
      </c>
      <c r="I1028">
        <f>SUM($F$3:F1028)/H1028</f>
        <v>4345513.6069992688</v>
      </c>
      <c r="N1028">
        <f t="shared" si="130"/>
        <v>1.0470000505447388</v>
      </c>
      <c r="O1028">
        <f t="shared" si="131"/>
        <v>0.88899999856948853</v>
      </c>
      <c r="P1028">
        <f t="shared" si="110"/>
        <v>1.033999999364217</v>
      </c>
      <c r="Q1028">
        <f t="shared" si="101"/>
        <v>0.99709523859478189</v>
      </c>
      <c r="R1028">
        <f t="shared" si="102"/>
        <v>3.6904760769435163E-2</v>
      </c>
      <c r="S1028">
        <f t="shared" si="103"/>
        <v>1.9462575312374386E-2</v>
      </c>
      <c r="T1028">
        <f t="shared" si="104"/>
        <v>2.9193862968561577E-4</v>
      </c>
      <c r="U1028">
        <f t="shared" si="105"/>
        <v>126.41273547518304</v>
      </c>
    </row>
    <row r="1029" spans="1:21" x14ac:dyDescent="0.15">
      <c r="A1029" s="1">
        <v>45916</v>
      </c>
      <c r="B1029">
        <v>1.0369999408721924</v>
      </c>
      <c r="C1029">
        <v>1.0429999828338623</v>
      </c>
      <c r="D1029">
        <v>1.0269999504089355</v>
      </c>
      <c r="E1029">
        <v>1.0399999618530273</v>
      </c>
      <c r="F1029">
        <v>2435753</v>
      </c>
      <c r="G1029">
        <v>24357.529296875</v>
      </c>
      <c r="H1029">
        <f t="shared" si="111"/>
        <v>1027</v>
      </c>
      <c r="I1029">
        <f>SUM($F$3:F1029)/H1029</f>
        <v>4343654.0543147521</v>
      </c>
      <c r="N1029">
        <f t="shared" si="130"/>
        <v>1.0470000505447388</v>
      </c>
      <c r="O1029">
        <f t="shared" si="131"/>
        <v>0.88899999856948853</v>
      </c>
      <c r="P1029">
        <f t="shared" si="110"/>
        <v>1.0366666316986084</v>
      </c>
      <c r="Q1029">
        <f t="shared" si="101"/>
        <v>1.0013809502124786</v>
      </c>
      <c r="R1029">
        <f t="shared" si="102"/>
        <v>3.5285681486129761E-2</v>
      </c>
      <c r="S1029">
        <f t="shared" si="103"/>
        <v>1.9605430818739389E-2</v>
      </c>
      <c r="T1029">
        <f t="shared" si="104"/>
        <v>2.9408146228109081E-4</v>
      </c>
      <c r="U1029">
        <f t="shared" si="105"/>
        <v>119.98607872944666</v>
      </c>
    </row>
    <row r="1030" spans="1:21" x14ac:dyDescent="0.15">
      <c r="A1030" s="1">
        <v>45917</v>
      </c>
      <c r="B1030">
        <v>1.0399999618530273</v>
      </c>
      <c r="C1030">
        <v>1.0540000200271606</v>
      </c>
      <c r="D1030">
        <v>1.0349999666213989</v>
      </c>
      <c r="E1030">
        <v>1.0509999990463257</v>
      </c>
      <c r="F1030">
        <v>5736148</v>
      </c>
      <c r="G1030">
        <v>57361.48046875</v>
      </c>
      <c r="H1030">
        <f t="shared" si="111"/>
        <v>1028</v>
      </c>
      <c r="I1030">
        <f>SUM($F$3:F1030)/H1030</f>
        <v>4345008.6204097765</v>
      </c>
      <c r="N1030">
        <f t="shared" si="130"/>
        <v>1.0540000200271606</v>
      </c>
      <c r="O1030">
        <f t="shared" si="131"/>
        <v>0.88899999856948853</v>
      </c>
      <c r="P1030">
        <f t="shared" si="110"/>
        <v>1.0466666618982952</v>
      </c>
      <c r="Q1030">
        <f t="shared" si="101"/>
        <v>1.0066904723644257</v>
      </c>
      <c r="R1030">
        <f t="shared" si="102"/>
        <v>3.9976189533869499E-2</v>
      </c>
      <c r="S1030">
        <f t="shared" si="103"/>
        <v>1.978911388488044E-2</v>
      </c>
      <c r="T1030">
        <f t="shared" si="104"/>
        <v>2.9683670827320661E-4</v>
      </c>
      <c r="U1030">
        <f t="shared" si="105"/>
        <v>134.67400904161647</v>
      </c>
    </row>
    <row r="1031" spans="1:21" x14ac:dyDescent="0.15">
      <c r="A1031" s="1">
        <v>45918</v>
      </c>
      <c r="B1031">
        <v>1.0509999990463257</v>
      </c>
      <c r="C1031">
        <v>1.0590000152587891</v>
      </c>
      <c r="D1031">
        <v>1.0290000438690186</v>
      </c>
      <c r="E1031">
        <v>1.0420000553131104</v>
      </c>
      <c r="F1031">
        <v>6981115</v>
      </c>
      <c r="G1031">
        <v>69811.1484375</v>
      </c>
      <c r="H1031">
        <f t="shared" si="111"/>
        <v>1029</v>
      </c>
      <c r="I1031">
        <f>SUM($F$3:F1031)/H1031</f>
        <v>4347570.4341897471</v>
      </c>
      <c r="N1031">
        <f t="shared" si="130"/>
        <v>1.0590000152587891</v>
      </c>
      <c r="O1031">
        <f t="shared" si="131"/>
        <v>0.88899999856948853</v>
      </c>
      <c r="P1031">
        <f t="shared" si="110"/>
        <v>1.0433333714803059</v>
      </c>
      <c r="Q1031">
        <f t="shared" si="101"/>
        <v>1.0095000011580331</v>
      </c>
      <c r="R1031">
        <f t="shared" si="102"/>
        <v>3.3833370322272849E-2</v>
      </c>
      <c r="S1031">
        <f t="shared" si="103"/>
        <v>2.2214284964970181E-2</v>
      </c>
      <c r="T1031">
        <f t="shared" si="104"/>
        <v>3.332142744745527E-4</v>
      </c>
      <c r="U1031">
        <f t="shared" si="105"/>
        <v>101.53637738246617</v>
      </c>
    </row>
    <row r="1032" spans="1:21" x14ac:dyDescent="0.15">
      <c r="A1032" s="1">
        <v>45919</v>
      </c>
      <c r="B1032">
        <v>1.0420000553131104</v>
      </c>
      <c r="C1032">
        <v>1.0520000457763672</v>
      </c>
      <c r="D1032">
        <v>1.0410000085830688</v>
      </c>
      <c r="E1032">
        <v>1.0449999570846558</v>
      </c>
      <c r="F1032">
        <v>4890281</v>
      </c>
      <c r="G1032">
        <v>48902.80859375</v>
      </c>
      <c r="H1032">
        <f t="shared" si="111"/>
        <v>1030</v>
      </c>
      <c r="I1032">
        <f>SUM($F$3:F1032)/H1032</f>
        <v>4348097.3376516989</v>
      </c>
      <c r="N1032">
        <f t="shared" si="130"/>
        <v>1.0590000152587891</v>
      </c>
      <c r="O1032">
        <f t="shared" si="131"/>
        <v>0.88899999856948853</v>
      </c>
      <c r="P1032">
        <f t="shared" si="110"/>
        <v>1.0460000038146973</v>
      </c>
      <c r="Q1032">
        <f t="shared" si="101"/>
        <v>1.0144523822125935</v>
      </c>
      <c r="R1032">
        <f t="shared" si="102"/>
        <v>3.1547621602103781E-2</v>
      </c>
      <c r="S1032">
        <f t="shared" si="103"/>
        <v>2.1928572938555761E-2</v>
      </c>
      <c r="T1032">
        <f t="shared" si="104"/>
        <v>3.2892859407833642E-4</v>
      </c>
      <c r="U1032">
        <f t="shared" si="105"/>
        <v>95.910243651819812</v>
      </c>
    </row>
    <row r="1033" spans="1:21" x14ac:dyDescent="0.15">
      <c r="A1033" s="1">
        <v>45922</v>
      </c>
      <c r="B1033">
        <v>1.0460000038146973</v>
      </c>
      <c r="C1033">
        <v>1.0520000457763672</v>
      </c>
      <c r="D1033">
        <v>1.0410000085830688</v>
      </c>
      <c r="E1033">
        <v>1.0509999990463257</v>
      </c>
      <c r="F1033">
        <v>2773222</v>
      </c>
      <c r="G1033">
        <v>27732.220703125</v>
      </c>
      <c r="H1033">
        <f t="shared" si="111"/>
        <v>1031</v>
      </c>
      <c r="I1033">
        <f>SUM($F$3:F1033)/H1033</f>
        <v>4346569.8155007279</v>
      </c>
      <c r="N1033">
        <f t="shared" si="130"/>
        <v>1.0590000152587891</v>
      </c>
      <c r="O1033">
        <f t="shared" si="131"/>
        <v>0.88899999856948853</v>
      </c>
      <c r="P1033">
        <f t="shared" si="110"/>
        <v>1.0480000178019206</v>
      </c>
      <c r="Q1033">
        <f t="shared" si="101"/>
        <v>1.0198571440719422</v>
      </c>
      <c r="R1033">
        <f t="shared" si="102"/>
        <v>2.8142873729978479E-2</v>
      </c>
      <c r="S1033">
        <f t="shared" si="103"/>
        <v>2.109523756163461E-2</v>
      </c>
      <c r="T1033">
        <f t="shared" si="104"/>
        <v>3.1642856342451912E-4</v>
      </c>
      <c r="U1033">
        <f t="shared" si="105"/>
        <v>88.939106588244783</v>
      </c>
    </row>
    <row r="1034" spans="1:21" x14ac:dyDescent="0.15">
      <c r="A1034" s="1">
        <v>45923</v>
      </c>
      <c r="B1034">
        <v>1.0520000457763672</v>
      </c>
      <c r="C1034">
        <v>1.1510000228881836</v>
      </c>
      <c r="D1034">
        <v>1.0329999923706055</v>
      </c>
      <c r="E1034">
        <v>1.0529999732971191</v>
      </c>
      <c r="F1034">
        <v>4148152</v>
      </c>
      <c r="G1034">
        <v>41481.51953125</v>
      </c>
      <c r="H1034">
        <f t="shared" si="111"/>
        <v>1032</v>
      </c>
      <c r="I1034">
        <f>SUM($F$3:F1034)/H1034</f>
        <v>4346377.5501756296</v>
      </c>
      <c r="N1034">
        <f t="shared" si="130"/>
        <v>1.1510000228881836</v>
      </c>
      <c r="O1034">
        <f t="shared" si="131"/>
        <v>0.88899999856948853</v>
      </c>
      <c r="P1034">
        <f t="shared" si="110"/>
        <v>1.0789999961853027</v>
      </c>
      <c r="Q1034">
        <f t="shared" si="101"/>
        <v>1.0252142889159066</v>
      </c>
      <c r="R1034">
        <f t="shared" si="102"/>
        <v>5.3785707269396132E-2</v>
      </c>
      <c r="S1034">
        <f t="shared" si="103"/>
        <v>2.3421765184726846E-2</v>
      </c>
      <c r="T1034">
        <f t="shared" si="104"/>
        <v>3.5132647777090265E-4</v>
      </c>
      <c r="U1034">
        <f t="shared" si="105"/>
        <v>153.09323570103757</v>
      </c>
    </row>
    <row r="1035" spans="1:21" x14ac:dyDescent="0.15">
      <c r="A1035" s="1">
        <v>45924</v>
      </c>
      <c r="B1035">
        <v>1.0490000247955322</v>
      </c>
      <c r="C1035">
        <v>1.0690000057220459</v>
      </c>
      <c r="D1035">
        <v>1.0010000467300415</v>
      </c>
      <c r="E1035">
        <v>1.0679999589920044</v>
      </c>
      <c r="F1035">
        <v>1863032</v>
      </c>
      <c r="G1035">
        <v>18630.3203125</v>
      </c>
      <c r="H1035">
        <f t="shared" si="111"/>
        <v>1033</v>
      </c>
      <c r="I1035">
        <f>SUM($F$3:F1035)/H1035</f>
        <v>4343973.5370583255</v>
      </c>
      <c r="N1035">
        <f t="shared" si="130"/>
        <v>1.1510000228881836</v>
      </c>
      <c r="O1035">
        <f t="shared" si="131"/>
        <v>0.88899999856948853</v>
      </c>
      <c r="P1035">
        <f t="shared" si="110"/>
        <v>1.0460000038146973</v>
      </c>
      <c r="Q1035">
        <f t="shared" si="101"/>
        <v>1.0273571440151759</v>
      </c>
      <c r="R1035">
        <f t="shared" si="102"/>
        <v>1.8642859799521405E-2</v>
      </c>
      <c r="S1035">
        <f t="shared" si="103"/>
        <v>2.3636053614064973E-2</v>
      </c>
      <c r="T1035">
        <f t="shared" si="104"/>
        <v>3.5454080421097459E-4</v>
      </c>
      <c r="U1035">
        <f t="shared" si="105"/>
        <v>52.583114772954886</v>
      </c>
    </row>
    <row r="1036" spans="1:21" x14ac:dyDescent="0.15">
      <c r="A1036" s="1">
        <v>45925</v>
      </c>
      <c r="B1036">
        <v>1.0670000314712524</v>
      </c>
      <c r="C1036">
        <v>1.0880000591278076</v>
      </c>
      <c r="D1036">
        <v>1.0640000104904175</v>
      </c>
      <c r="E1036">
        <v>1.0829999446868896</v>
      </c>
      <c r="F1036">
        <v>3748111</v>
      </c>
      <c r="G1036">
        <v>37481.109375</v>
      </c>
      <c r="H1036">
        <f t="shared" si="111"/>
        <v>1034</v>
      </c>
      <c r="I1036">
        <f>SUM($F$3:F1036)/H1036</f>
        <v>4343397.2676801253</v>
      </c>
      <c r="N1036">
        <f t="shared" si="130"/>
        <v>1.1510000228881836</v>
      </c>
      <c r="O1036">
        <f t="shared" si="131"/>
        <v>0.88899999856948853</v>
      </c>
      <c r="P1036">
        <f t="shared" si="110"/>
        <v>1.0783333381017048</v>
      </c>
      <c r="Q1036">
        <f t="shared" si="101"/>
        <v>1.0324761924289523</v>
      </c>
      <c r="R1036">
        <f t="shared" si="102"/>
        <v>4.5857145672752564E-2</v>
      </c>
      <c r="S1036">
        <f t="shared" si="103"/>
        <v>2.3673470328454207E-2</v>
      </c>
      <c r="T1036">
        <f t="shared" si="104"/>
        <v>3.5510205492681309E-4</v>
      </c>
      <c r="U1036">
        <f t="shared" si="105"/>
        <v>129.13793383201843</v>
      </c>
    </row>
    <row r="1037" spans="1:21" x14ac:dyDescent="0.15">
      <c r="A1037" s="1">
        <v>45926</v>
      </c>
      <c r="B1037">
        <v>1.0800000429153442</v>
      </c>
      <c r="C1037">
        <v>1.0839999914169312</v>
      </c>
      <c r="D1037">
        <v>1.062999963760376</v>
      </c>
      <c r="E1037">
        <v>1.062999963760376</v>
      </c>
      <c r="F1037">
        <v>2586660</v>
      </c>
      <c r="G1037">
        <v>25866.599609375</v>
      </c>
      <c r="H1037">
        <f t="shared" si="111"/>
        <v>1035</v>
      </c>
      <c r="I1037">
        <f>SUM($F$3:F1037)/H1037</f>
        <v>4341699.9369867146</v>
      </c>
      <c r="N1037">
        <f t="shared" si="130"/>
        <v>1.1510000228881836</v>
      </c>
      <c r="O1037">
        <f t="shared" si="131"/>
        <v>0.88899999856948853</v>
      </c>
      <c r="P1037">
        <f t="shared" si="110"/>
        <v>1.0699999729792278</v>
      </c>
      <c r="Q1037">
        <f t="shared" ref="Q1037:Q1039" si="132">SUM(P1024:P1037)/14</f>
        <v>1.0372619047051386</v>
      </c>
      <c r="R1037">
        <f t="shared" ref="R1037:R1039" si="133">P1037-Q1037</f>
        <v>3.2738068274089205E-2</v>
      </c>
      <c r="S1037">
        <f t="shared" ref="S1037:S1039" si="134">AVEDEV(P1024:P1037)</f>
        <v>2.2748304062149134E-2</v>
      </c>
      <c r="T1037">
        <f t="shared" ref="T1037:T1039" si="135">0.015*S1037</f>
        <v>3.4122456093223696E-4</v>
      </c>
      <c r="U1037">
        <f t="shared" ref="U1037:U1039" si="136">R1037/T1037</f>
        <v>95.942883433266658</v>
      </c>
    </row>
    <row r="1038" spans="1:21" x14ac:dyDescent="0.15">
      <c r="A1038" s="1">
        <v>45929</v>
      </c>
      <c r="B1038">
        <v>1.062999963760376</v>
      </c>
      <c r="C1038">
        <v>1.0889999866485596</v>
      </c>
      <c r="D1038">
        <v>1.0590000152587891</v>
      </c>
      <c r="E1038">
        <v>1.0889999866485596</v>
      </c>
      <c r="F1038">
        <v>6479694</v>
      </c>
      <c r="G1038">
        <v>64796.94140625</v>
      </c>
      <c r="H1038">
        <f t="shared" si="111"/>
        <v>1036</v>
      </c>
      <c r="I1038">
        <f>SUM($F$3:F1038)/H1038</f>
        <v>4343763.6378197391</v>
      </c>
      <c r="N1038">
        <f t="shared" si="130"/>
        <v>1.1510000228881836</v>
      </c>
      <c r="O1038">
        <f t="shared" si="131"/>
        <v>0.88899999856948853</v>
      </c>
      <c r="P1038">
        <f t="shared" si="110"/>
        <v>1.0789999961853027</v>
      </c>
      <c r="Q1038">
        <f t="shared" si="132"/>
        <v>1.0444999975817544</v>
      </c>
      <c r="R1038">
        <f t="shared" si="133"/>
        <v>3.4499998603548354E-2</v>
      </c>
      <c r="S1038">
        <f t="shared" si="134"/>
        <v>1.9571430018159013E-2</v>
      </c>
      <c r="T1038">
        <f t="shared" si="135"/>
        <v>2.935714502723852E-4</v>
      </c>
      <c r="U1038">
        <f t="shared" si="136"/>
        <v>117.51823473140227</v>
      </c>
    </row>
    <row r="1039" spans="1:21" x14ac:dyDescent="0.15">
      <c r="A1039" s="1">
        <v>45930</v>
      </c>
      <c r="B1039">
        <v>1.0809999704360962</v>
      </c>
      <c r="C1039">
        <v>1.0920000076293945</v>
      </c>
      <c r="D1039">
        <v>1.0789999961853027</v>
      </c>
      <c r="E1039">
        <v>1.0880000591278076</v>
      </c>
      <c r="F1039">
        <v>3128893</v>
      </c>
      <c r="G1039">
        <v>31288.9296875</v>
      </c>
      <c r="H1039">
        <f t="shared" si="111"/>
        <v>1037</v>
      </c>
      <c r="I1039">
        <f>SUM($F$3:F1039)/H1039</f>
        <v>4342592.1135788327</v>
      </c>
      <c r="N1039">
        <f t="shared" si="130"/>
        <v>0</v>
      </c>
      <c r="O1039">
        <f t="shared" si="131"/>
        <v>0</v>
      </c>
      <c r="P1039">
        <f t="shared" si="110"/>
        <v>1.0863333543141682</v>
      </c>
      <c r="Q1039">
        <f t="shared" si="132"/>
        <v>1.052761903830937</v>
      </c>
      <c r="R1039">
        <f t="shared" si="133"/>
        <v>3.357145048323118E-2</v>
      </c>
      <c r="S1039">
        <f t="shared" si="134"/>
        <v>1.8408162658717364E-2</v>
      </c>
      <c r="T1039">
        <f t="shared" si="135"/>
        <v>2.7612243988076046E-4</v>
      </c>
      <c r="U1039">
        <f t="shared" si="136"/>
        <v>121.58175372392238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2025-10-03T03:30:29Z</dcterms:modified>
</cp:coreProperties>
</file>