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5600" windowHeight="8880" activeTab="2"/>
  </bookViews>
  <sheets>
    <sheet name="model4(1)mean" sheetId="13" r:id="rId1"/>
    <sheet name="model4(1)MA250" sheetId="10" r:id="rId2"/>
    <sheet name="model4(3)MA250" sheetId="14" r:id="rId3"/>
  </sheets>
  <definedNames>
    <definedName name="_xlnm._FilterDatabase" localSheetId="1" hidden="1">'model4(1)MA250'!$O$1:$O$65</definedName>
    <definedName name="_xlnm._FilterDatabase" localSheetId="0" hidden="1">'model4(1)mean'!$O$1:$O$77</definedName>
    <definedName name="_xlnm._FilterDatabase" localSheetId="2" hidden="1">'model4(3)MA250'!$O$1:$O$65</definedName>
    <definedName name="金额" localSheetId="1">OFFSET('model4(1)MA250'!J1,0,0,COUNTA('model4(1)MA250'!J:J)-1)</definedName>
    <definedName name="金额" localSheetId="0">OFFSET('model4(1)mean'!J1,0,0,COUNTA('model4(1)mean'!J:J)-1)</definedName>
    <definedName name="金额" localSheetId="2">OFFSET('model4(3)MA250'!J1,0,0,COUNTA('model4(3)MA250'!J:J)-1)</definedName>
    <definedName name="金额">OFFSET(#REF!,0,0,COUNTA(#REF!)-1)</definedName>
    <definedName name="时间" localSheetId="1">OFFSET('model4(1)MA250'!A1,0,0,COUNTA('model4(1)MA250'!A:A)-1)</definedName>
    <definedName name="时间" localSheetId="0">OFFSET('model4(1)mean'!A1,0,0,COUNTA('model4(1)mean'!A:A)-1)</definedName>
    <definedName name="时间" localSheetId="2">OFFSET('model4(3)MA250'!A1,0,0,COUNTA('model4(3)MA250'!A:A)-1)</definedName>
    <definedName name="时间">OFFSET(#REF!,0,0,COUNTA(#REF!)-1)</definedName>
    <definedName name="资产" localSheetId="1">OFFSET('model4(1)MA250'!I1,0,0,COUNTA('model4(1)MA250'!I:I)-1)</definedName>
    <definedName name="资产" localSheetId="0">OFFSET('model4(1)mean'!I1048576,0,0,COUNTA('model4(1)mean'!I:I)-1)</definedName>
    <definedName name="资产" localSheetId="2">OFFSET('model4(3)MA250'!I1,0,0,COUNTA('model4(3)MA250'!I:I)-1)</definedName>
    <definedName name="资产">OFFSET(#REF!,0,0,COUNTA(#REF!)-1)</definedName>
    <definedName name="资金" localSheetId="1">OFFSET('model4(1)MA250'!H1,0,0,COUNTA('model4(1)MA250'!H:H)-1)</definedName>
    <definedName name="资金" localSheetId="0">OFFSET('model4(1)mean'!H1,0,0,COUNTA('model4(1)mean'!H:H)-1)</definedName>
    <definedName name="资金" localSheetId="2">OFFSET('model4(3)MA250'!H1,0,0,COUNTA('model4(3)MA250'!H:H)-1)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AC17" i="14" l="1"/>
  <c r="AC15" i="14"/>
  <c r="AC14" i="14"/>
  <c r="AC13" i="14"/>
  <c r="AC12" i="14"/>
  <c r="AC11" i="14"/>
  <c r="AC10" i="14"/>
  <c r="AC17" i="10"/>
  <c r="AC15" i="10"/>
  <c r="AC14" i="10"/>
  <c r="AC13" i="10"/>
  <c r="AC12" i="10"/>
  <c r="AC11" i="10"/>
  <c r="AC10" i="10"/>
  <c r="AF18" i="13"/>
  <c r="AF16" i="13"/>
  <c r="AF15" i="13"/>
  <c r="AF14" i="13"/>
  <c r="AF13" i="13"/>
  <c r="AF12" i="13"/>
  <c r="AF11" i="13"/>
  <c r="AF10" i="13"/>
  <c r="Z14" i="14" l="1"/>
  <c r="Z13" i="14"/>
  <c r="Z12" i="14"/>
  <c r="Z11" i="14"/>
  <c r="Z16" i="14" s="1"/>
  <c r="Z10" i="14"/>
  <c r="Z14" i="10"/>
  <c r="Z13" i="10"/>
  <c r="Z12" i="10"/>
  <c r="Z11" i="10"/>
  <c r="Z10" i="10"/>
  <c r="AC15" i="13"/>
  <c r="AC14" i="13"/>
  <c r="AC13" i="13"/>
  <c r="AC12" i="13"/>
  <c r="AC11" i="13"/>
  <c r="AC10" i="13"/>
  <c r="AC17" i="13" l="1"/>
  <c r="Z16" i="10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AF9" i="13" l="1"/>
  <c r="G3" i="14" l="1"/>
  <c r="G3" i="10" l="1"/>
  <c r="G3" i="13" l="1"/>
</calcChain>
</file>

<file path=xl/sharedStrings.xml><?xml version="1.0" encoding="utf-8"?>
<sst xmlns="http://schemas.openxmlformats.org/spreadsheetml/2006/main" count="60" uniqueCount="23">
  <si>
    <t>MA250</t>
    <phoneticPr fontId="6" type="noConversion"/>
  </si>
  <si>
    <t>date</t>
  </si>
  <si>
    <t>accumulated investment</t>
  </si>
  <si>
    <t>total assets</t>
  </si>
  <si>
    <t>profit amount</t>
  </si>
  <si>
    <t>recovered funds</t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</si>
  <si>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</si>
  <si>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</si>
  <si>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</si>
  <si>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</si>
  <si>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</si>
  <si>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</si>
  <si>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</si>
  <si>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</si>
  <si>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</si>
  <si>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</si>
  <si>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investment per year</t>
  </si>
  <si>
    <t>absolute RR</t>
  </si>
  <si>
    <t>annualized RR</t>
  </si>
  <si>
    <t>unit:yuan</t>
    <phoneticPr fontId="17" type="noConversion"/>
  </si>
  <si>
    <t>unit:yuan</t>
    <phoneticPr fontId="17" type="noConversion"/>
  </si>
  <si>
    <t>unit:yuan</t>
    <phoneticPr fontId="17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</si>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</sst>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89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</c:numCache>
            </c:numRef>
          </c:cat>
          <c:val>
            <c:numRef>
              <c:f>'model4(1)mean'!资金</c:f>
              <c:numCache>
                <c:formatCode>0.00_ </c:formatCode>
                <c:ptCount val="89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325.38695714961136</c:v>
                </c:pt>
                <c:pt idx="23">
                  <c:v>325.38909799295487</c:v>
                </c:pt>
                <c:pt idx="24">
                  <c:v>325.38909799295487</c:v>
                </c:pt>
                <c:pt idx="25">
                  <c:v>325.38909799295487</c:v>
                </c:pt>
                <c:pt idx="26">
                  <c:v>325.39311049113576</c:v>
                </c:pt>
                <c:pt idx="27">
                  <c:v>325.39311049113576</c:v>
                </c:pt>
                <c:pt idx="28">
                  <c:v>325.39311049113576</c:v>
                </c:pt>
                <c:pt idx="29">
                  <c:v>325.39311049113576</c:v>
                </c:pt>
                <c:pt idx="30">
                  <c:v>325.39311049113576</c:v>
                </c:pt>
                <c:pt idx="31">
                  <c:v>325.39311049113576</c:v>
                </c:pt>
                <c:pt idx="32">
                  <c:v>325.39311049113576</c:v>
                </c:pt>
                <c:pt idx="33">
                  <c:v>325.39311049113576</c:v>
                </c:pt>
                <c:pt idx="34">
                  <c:v>325.39311049113576</c:v>
                </c:pt>
                <c:pt idx="35">
                  <c:v>325.39311049113576</c:v>
                </c:pt>
                <c:pt idx="36">
                  <c:v>325.39311049113576</c:v>
                </c:pt>
                <c:pt idx="37">
                  <c:v>325.39311049113576</c:v>
                </c:pt>
                <c:pt idx="38">
                  <c:v>325.39311049113576</c:v>
                </c:pt>
                <c:pt idx="39">
                  <c:v>325.39311049113576</c:v>
                </c:pt>
                <c:pt idx="40">
                  <c:v>325.39311049113576</c:v>
                </c:pt>
                <c:pt idx="41">
                  <c:v>325.39311049113576</c:v>
                </c:pt>
                <c:pt idx="42">
                  <c:v>325.39311049113576</c:v>
                </c:pt>
                <c:pt idx="43">
                  <c:v>325.39311049113576</c:v>
                </c:pt>
                <c:pt idx="44">
                  <c:v>325.39311049113576</c:v>
                </c:pt>
                <c:pt idx="45">
                  <c:v>325.39311049113576</c:v>
                </c:pt>
                <c:pt idx="46">
                  <c:v>325.39311049113576</c:v>
                </c:pt>
                <c:pt idx="47">
                  <c:v>325.39311049113576</c:v>
                </c:pt>
                <c:pt idx="48">
                  <c:v>325.39311049113576</c:v>
                </c:pt>
                <c:pt idx="49">
                  <c:v>325.39311049113576</c:v>
                </c:pt>
                <c:pt idx="50">
                  <c:v>325.39311049113576</c:v>
                </c:pt>
                <c:pt idx="51">
                  <c:v>325.39311049113576</c:v>
                </c:pt>
                <c:pt idx="52">
                  <c:v>325.39311049113576</c:v>
                </c:pt>
                <c:pt idx="53">
                  <c:v>325.39311049113576</c:v>
                </c:pt>
                <c:pt idx="54">
                  <c:v>325.39311049113576</c:v>
                </c:pt>
                <c:pt idx="55">
                  <c:v>325.39311049113576</c:v>
                </c:pt>
                <c:pt idx="56">
                  <c:v>325.39311049113576</c:v>
                </c:pt>
                <c:pt idx="57">
                  <c:v>325.39311049113576</c:v>
                </c:pt>
                <c:pt idx="58">
                  <c:v>325.39311049113576</c:v>
                </c:pt>
                <c:pt idx="59">
                  <c:v>325.39311049113576</c:v>
                </c:pt>
                <c:pt idx="60">
                  <c:v>325.39311049113576</c:v>
                </c:pt>
                <c:pt idx="61">
                  <c:v>387.6217777903621</c:v>
                </c:pt>
                <c:pt idx="62">
                  <c:v>411.17943913804055</c:v>
                </c:pt>
                <c:pt idx="63">
                  <c:v>413.38399657560086</c:v>
                </c:pt>
                <c:pt idx="64">
                  <c:v>413.72808880469648</c:v>
                </c:pt>
                <c:pt idx="65">
                  <c:v>421.31276487356826</c:v>
                </c:pt>
                <c:pt idx="66">
                  <c:v>464.55935255264319</c:v>
                </c:pt>
                <c:pt idx="67">
                  <c:v>469.27597018464593</c:v>
                </c:pt>
                <c:pt idx="68">
                  <c:v>470.70980436236283</c:v>
                </c:pt>
                <c:pt idx="69">
                  <c:v>477.7906842909785</c:v>
                </c:pt>
                <c:pt idx="70">
                  <c:v>477.7906842909785</c:v>
                </c:pt>
                <c:pt idx="71">
                  <c:v>477.7906842909785</c:v>
                </c:pt>
                <c:pt idx="72">
                  <c:v>477.7906842909785</c:v>
                </c:pt>
                <c:pt idx="73">
                  <c:v>477.7906842909785</c:v>
                </c:pt>
                <c:pt idx="74">
                  <c:v>477.7906842909785</c:v>
                </c:pt>
                <c:pt idx="75">
                  <c:v>477.7906842909785</c:v>
                </c:pt>
                <c:pt idx="76">
                  <c:v>477.7906842909785</c:v>
                </c:pt>
                <c:pt idx="77">
                  <c:v>477.7906842909785</c:v>
                </c:pt>
                <c:pt idx="78">
                  <c:v>477.7906842909785</c:v>
                </c:pt>
                <c:pt idx="79">
                  <c:v>477.7906842909785</c:v>
                </c:pt>
                <c:pt idx="80">
                  <c:v>477.7906842909785</c:v>
                </c:pt>
                <c:pt idx="81">
                  <c:v>477.7906842909785</c:v>
                </c:pt>
                <c:pt idx="82">
                  <c:v>490.23708852463466</c:v>
                </c:pt>
                <c:pt idx="83">
                  <c:v>490.23708852463466</c:v>
                </c:pt>
                <c:pt idx="84">
                  <c:v>490.23708852463466</c:v>
                </c:pt>
                <c:pt idx="85">
                  <c:v>490.23708852463466</c:v>
                </c:pt>
                <c:pt idx="86">
                  <c:v>492.16591731121503</c:v>
                </c:pt>
                <c:pt idx="87">
                  <c:v>507.5142572355013</c:v>
                </c:pt>
                <c:pt idx="88">
                  <c:v>516.24907214557675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'model4(1)mean'!$I$1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89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</c:numCache>
            </c:numRef>
          </c:cat>
          <c:val>
            <c:numRef>
              <c:f>'model4(1)mean'!资产</c:f>
              <c:numCache>
                <c:formatCode>0.00_ </c:formatCode>
                <c:ptCount val="89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309.78371402441792</c:v>
                </c:pt>
                <c:pt idx="24">
                  <c:v>387.84865603416119</c:v>
                </c:pt>
                <c:pt idx="25">
                  <c:v>426.7387908059535</c:v>
                </c:pt>
                <c:pt idx="26">
                  <c:v>411.9152166953026</c:v>
                </c:pt>
                <c:pt idx="27">
                  <c:v>392.09197566567309</c:v>
                </c:pt>
                <c:pt idx="28">
                  <c:v>402.05401033300228</c:v>
                </c:pt>
                <c:pt idx="29">
                  <c:v>404.10774833232256</c:v>
                </c:pt>
                <c:pt idx="30">
                  <c:v>417.21032433637623</c:v>
                </c:pt>
                <c:pt idx="31">
                  <c:v>431.64547494630381</c:v>
                </c:pt>
                <c:pt idx="32">
                  <c:v>437.17958728329086</c:v>
                </c:pt>
                <c:pt idx="33">
                  <c:v>439.06463646461111</c:v>
                </c:pt>
                <c:pt idx="34">
                  <c:v>462.4989477732662</c:v>
                </c:pt>
                <c:pt idx="35">
                  <c:v>494.18044192296361</c:v>
                </c:pt>
                <c:pt idx="36">
                  <c:v>511.80074417233186</c:v>
                </c:pt>
                <c:pt idx="37">
                  <c:v>495.06942687390398</c:v>
                </c:pt>
                <c:pt idx="38">
                  <c:v>500.39541038362876</c:v>
                </c:pt>
                <c:pt idx="39">
                  <c:v>500.21251916564194</c:v>
                </c:pt>
                <c:pt idx="40">
                  <c:v>500.21251916564194</c:v>
                </c:pt>
                <c:pt idx="41">
                  <c:v>500.21251916564194</c:v>
                </c:pt>
                <c:pt idx="42">
                  <c:v>500.21251916564194</c:v>
                </c:pt>
                <c:pt idx="43">
                  <c:v>500.21251916564194</c:v>
                </c:pt>
                <c:pt idx="44">
                  <c:v>500.21251916564194</c:v>
                </c:pt>
                <c:pt idx="45">
                  <c:v>500.21251916564194</c:v>
                </c:pt>
                <c:pt idx="46">
                  <c:v>500.21251916564194</c:v>
                </c:pt>
                <c:pt idx="47">
                  <c:v>500.21251916564194</c:v>
                </c:pt>
                <c:pt idx="48">
                  <c:v>500.21251916564194</c:v>
                </c:pt>
                <c:pt idx="49">
                  <c:v>500.21251916564194</c:v>
                </c:pt>
                <c:pt idx="50">
                  <c:v>500.21251916564194</c:v>
                </c:pt>
                <c:pt idx="51">
                  <c:v>500.21251916564194</c:v>
                </c:pt>
                <c:pt idx="52">
                  <c:v>500.21251916564194</c:v>
                </c:pt>
                <c:pt idx="53">
                  <c:v>500.21251916564194</c:v>
                </c:pt>
                <c:pt idx="54">
                  <c:v>500.21251916564194</c:v>
                </c:pt>
                <c:pt idx="55">
                  <c:v>500.21251916564194</c:v>
                </c:pt>
                <c:pt idx="56">
                  <c:v>500.21251916564194</c:v>
                </c:pt>
                <c:pt idx="57">
                  <c:v>500.21251916564194</c:v>
                </c:pt>
                <c:pt idx="58">
                  <c:v>500.21251916564194</c:v>
                </c:pt>
                <c:pt idx="59">
                  <c:v>500.21251916564194</c:v>
                </c:pt>
                <c:pt idx="60">
                  <c:v>500.21251916564194</c:v>
                </c:pt>
                <c:pt idx="61">
                  <c:v>500.21251916564194</c:v>
                </c:pt>
                <c:pt idx="62">
                  <c:v>562.44118646486822</c:v>
                </c:pt>
                <c:pt idx="63">
                  <c:v>591.59097309082517</c:v>
                </c:pt>
                <c:pt idx="64">
                  <c:v>602.28677890016763</c:v>
                </c:pt>
                <c:pt idx="65">
                  <c:v>604.89765392692493</c:v>
                </c:pt>
                <c:pt idx="66">
                  <c:v>606.77911089699853</c:v>
                </c:pt>
                <c:pt idx="67">
                  <c:v>639.04961786949764</c:v>
                </c:pt>
                <c:pt idx="68">
                  <c:v>661.6591640311317</c:v>
                </c:pt>
                <c:pt idx="69">
                  <c:v>667.17091762957727</c:v>
                </c:pt>
                <c:pt idx="70">
                  <c:v>667.91817463193593</c:v>
                </c:pt>
                <c:pt idx="71">
                  <c:v>689.75401738685093</c:v>
                </c:pt>
                <c:pt idx="72">
                  <c:v>704.7283116702439</c:v>
                </c:pt>
                <c:pt idx="73">
                  <c:v>723.46658595462122</c:v>
                </c:pt>
                <c:pt idx="74">
                  <c:v>719.46109753752114</c:v>
                </c:pt>
                <c:pt idx="75">
                  <c:v>720.0405566801802</c:v>
                </c:pt>
                <c:pt idx="76">
                  <c:v>720.0405566801802</c:v>
                </c:pt>
                <c:pt idx="77">
                  <c:v>720.0405566801802</c:v>
                </c:pt>
                <c:pt idx="78">
                  <c:v>720.0405566801802</c:v>
                </c:pt>
                <c:pt idx="79">
                  <c:v>720.0405566801802</c:v>
                </c:pt>
                <c:pt idx="80">
                  <c:v>720.0405566801802</c:v>
                </c:pt>
                <c:pt idx="81">
                  <c:v>720.0405566801802</c:v>
                </c:pt>
                <c:pt idx="82">
                  <c:v>720.0405566801802</c:v>
                </c:pt>
                <c:pt idx="83">
                  <c:v>732.48696091383636</c:v>
                </c:pt>
                <c:pt idx="84">
                  <c:v>734.17287006936647</c:v>
                </c:pt>
                <c:pt idx="85">
                  <c:v>734.59522277051235</c:v>
                </c:pt>
                <c:pt idx="86">
                  <c:v>734.52574605528741</c:v>
                </c:pt>
                <c:pt idx="87">
                  <c:v>736.44739512584749</c:v>
                </c:pt>
                <c:pt idx="88">
                  <c:v>751.665499840856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'model4(1)mean'!$J$1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89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</c:numCache>
            </c:numRef>
          </c:cat>
          <c:val>
            <c:numRef>
              <c:f>'model4(1)mean'!金额</c:f>
              <c:numCache>
                <c:formatCode>0.00_ </c:formatCode>
                <c:ptCount val="89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-15.603243125193444</c:v>
                </c:pt>
                <c:pt idx="23">
                  <c:v>62.459558041206321</c:v>
                </c:pt>
                <c:pt idx="24">
                  <c:v>101.34969281299863</c:v>
                </c:pt>
                <c:pt idx="25">
                  <c:v>86.526118702347731</c:v>
                </c:pt>
                <c:pt idx="26">
                  <c:v>66.698865174537332</c:v>
                </c:pt>
                <c:pt idx="27">
                  <c:v>76.660899841866524</c:v>
                </c:pt>
                <c:pt idx="28">
                  <c:v>78.7146378411868</c:v>
                </c:pt>
                <c:pt idx="29">
                  <c:v>91.817213845240474</c:v>
                </c:pt>
                <c:pt idx="30">
                  <c:v>106.25236445516805</c:v>
                </c:pt>
                <c:pt idx="31">
                  <c:v>111.7864767921551</c:v>
                </c:pt>
                <c:pt idx="32">
                  <c:v>113.67152597347535</c:v>
                </c:pt>
                <c:pt idx="33">
                  <c:v>137.10583728213044</c:v>
                </c:pt>
                <c:pt idx="34">
                  <c:v>168.78733143182785</c:v>
                </c:pt>
                <c:pt idx="35">
                  <c:v>186.4076336811961</c:v>
                </c:pt>
                <c:pt idx="36">
                  <c:v>169.67631638276822</c:v>
                </c:pt>
                <c:pt idx="37">
                  <c:v>175.002299892493</c:v>
                </c:pt>
                <c:pt idx="38">
                  <c:v>174.81940867450618</c:v>
                </c:pt>
                <c:pt idx="39">
                  <c:v>174.81940867450618</c:v>
                </c:pt>
                <c:pt idx="40">
                  <c:v>174.81940867450618</c:v>
                </c:pt>
                <c:pt idx="41">
                  <c:v>174.81940867450618</c:v>
                </c:pt>
                <c:pt idx="42">
                  <c:v>174.81940867450618</c:v>
                </c:pt>
                <c:pt idx="43">
                  <c:v>174.81940867450618</c:v>
                </c:pt>
                <c:pt idx="44">
                  <c:v>174.81940867450618</c:v>
                </c:pt>
                <c:pt idx="45">
                  <c:v>174.81940867450618</c:v>
                </c:pt>
                <c:pt idx="46">
                  <c:v>174.81940867450618</c:v>
                </c:pt>
                <c:pt idx="47">
                  <c:v>174.81940867450618</c:v>
                </c:pt>
                <c:pt idx="48">
                  <c:v>174.81940867450618</c:v>
                </c:pt>
                <c:pt idx="49">
                  <c:v>174.81940867450618</c:v>
                </c:pt>
                <c:pt idx="50">
                  <c:v>174.81940867450618</c:v>
                </c:pt>
                <c:pt idx="51">
                  <c:v>174.81940867450618</c:v>
                </c:pt>
                <c:pt idx="52">
                  <c:v>174.81940867450618</c:v>
                </c:pt>
                <c:pt idx="53">
                  <c:v>174.81940867450618</c:v>
                </c:pt>
                <c:pt idx="54">
                  <c:v>174.81940867450618</c:v>
                </c:pt>
                <c:pt idx="55">
                  <c:v>174.81940867450618</c:v>
                </c:pt>
                <c:pt idx="56">
                  <c:v>174.81940867450618</c:v>
                </c:pt>
                <c:pt idx="57">
                  <c:v>174.81940867450618</c:v>
                </c:pt>
                <c:pt idx="58">
                  <c:v>174.81940867450618</c:v>
                </c:pt>
                <c:pt idx="59">
                  <c:v>174.81940867450618</c:v>
                </c:pt>
                <c:pt idx="60">
                  <c:v>174.81940867450618</c:v>
                </c:pt>
                <c:pt idx="61">
                  <c:v>174.81940867450612</c:v>
                </c:pt>
                <c:pt idx="62">
                  <c:v>180.41153395278462</c:v>
                </c:pt>
                <c:pt idx="63">
                  <c:v>188.90278232456677</c:v>
                </c:pt>
                <c:pt idx="64">
                  <c:v>191.16956512222845</c:v>
                </c:pt>
                <c:pt idx="65">
                  <c:v>185.46634602343028</c:v>
                </c:pt>
                <c:pt idx="66">
                  <c:v>174.49026531685445</c:v>
                </c:pt>
                <c:pt idx="67">
                  <c:v>192.38319384648577</c:v>
                </c:pt>
                <c:pt idx="68">
                  <c:v>196.46111326721444</c:v>
                </c:pt>
                <c:pt idx="69">
                  <c:v>190.12749034095742</c:v>
                </c:pt>
                <c:pt idx="70">
                  <c:v>211.96333309587243</c:v>
                </c:pt>
                <c:pt idx="71">
                  <c:v>226.93762737926539</c:v>
                </c:pt>
                <c:pt idx="72">
                  <c:v>245.67590166364272</c:v>
                </c:pt>
                <c:pt idx="73">
                  <c:v>241.67041324654264</c:v>
                </c:pt>
                <c:pt idx="74">
                  <c:v>242.2498723892017</c:v>
                </c:pt>
                <c:pt idx="75">
                  <c:v>242.2498723892017</c:v>
                </c:pt>
                <c:pt idx="76">
                  <c:v>242.2498723892017</c:v>
                </c:pt>
                <c:pt idx="77">
                  <c:v>242.2498723892017</c:v>
                </c:pt>
                <c:pt idx="78">
                  <c:v>242.2498723892017</c:v>
                </c:pt>
                <c:pt idx="79">
                  <c:v>242.2498723892017</c:v>
                </c:pt>
                <c:pt idx="80">
                  <c:v>242.2498723892017</c:v>
                </c:pt>
                <c:pt idx="81">
                  <c:v>242.2498723892017</c:v>
                </c:pt>
                <c:pt idx="82">
                  <c:v>242.2498723892017</c:v>
                </c:pt>
                <c:pt idx="83">
                  <c:v>243.93578154473181</c:v>
                </c:pt>
                <c:pt idx="84">
                  <c:v>244.35813424587769</c:v>
                </c:pt>
                <c:pt idx="85">
                  <c:v>244.28865753065276</c:v>
                </c:pt>
                <c:pt idx="86">
                  <c:v>244.28147781463247</c:v>
                </c:pt>
                <c:pt idx="87">
                  <c:v>244.1512426053547</c:v>
                </c:pt>
                <c:pt idx="88">
                  <c:v>244.5648762523258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121792"/>
        <c:axId val="225123328"/>
      </c:lineChart>
      <c:dateAx>
        <c:axId val="2251217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123328"/>
        <c:crosses val="autoZero"/>
        <c:auto val="1"/>
        <c:lblOffset val="100"/>
        <c:baseTimeUnit val="days"/>
      </c:dateAx>
      <c:valAx>
        <c:axId val="2251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1217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77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</c:numCache>
            </c:numRef>
          </c:cat>
          <c:val>
            <c:numRef>
              <c:f>'model4(1)MA250'!资金</c:f>
              <c:numCache>
                <c:formatCode>0.00_ 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209.1825781335356</c:v>
                </c:pt>
                <c:pt idx="11">
                  <c:v>209.1825781335356</c:v>
                </c:pt>
                <c:pt idx="12">
                  <c:v>209.1825781335356</c:v>
                </c:pt>
                <c:pt idx="13">
                  <c:v>209.1825781335356</c:v>
                </c:pt>
                <c:pt idx="14">
                  <c:v>209.1825781335356</c:v>
                </c:pt>
                <c:pt idx="15">
                  <c:v>209.1825781335356</c:v>
                </c:pt>
                <c:pt idx="16">
                  <c:v>209.1825781335356</c:v>
                </c:pt>
                <c:pt idx="17">
                  <c:v>209.1825781335356</c:v>
                </c:pt>
                <c:pt idx="18">
                  <c:v>209.1825781335356</c:v>
                </c:pt>
                <c:pt idx="19">
                  <c:v>209.1825781335356</c:v>
                </c:pt>
                <c:pt idx="20">
                  <c:v>209.1825781335356</c:v>
                </c:pt>
                <c:pt idx="21">
                  <c:v>209.1825781335356</c:v>
                </c:pt>
                <c:pt idx="22">
                  <c:v>209.1825781335356</c:v>
                </c:pt>
                <c:pt idx="23">
                  <c:v>209.1825781335356</c:v>
                </c:pt>
                <c:pt idx="24">
                  <c:v>209.1825781335356</c:v>
                </c:pt>
                <c:pt idx="25">
                  <c:v>209.1825781335356</c:v>
                </c:pt>
                <c:pt idx="26">
                  <c:v>209.1825781335356</c:v>
                </c:pt>
                <c:pt idx="27">
                  <c:v>209.1825781335356</c:v>
                </c:pt>
                <c:pt idx="28">
                  <c:v>209.1825781335356</c:v>
                </c:pt>
                <c:pt idx="29">
                  <c:v>209.1825781335356</c:v>
                </c:pt>
                <c:pt idx="30">
                  <c:v>209.1825781335356</c:v>
                </c:pt>
                <c:pt idx="31">
                  <c:v>209.1825781335356</c:v>
                </c:pt>
                <c:pt idx="32">
                  <c:v>209.1825781335356</c:v>
                </c:pt>
                <c:pt idx="33">
                  <c:v>209.1825781335356</c:v>
                </c:pt>
                <c:pt idx="34">
                  <c:v>209.19113363809359</c:v>
                </c:pt>
                <c:pt idx="35">
                  <c:v>209.26500273803569</c:v>
                </c:pt>
                <c:pt idx="36">
                  <c:v>220.26175584400551</c:v>
                </c:pt>
                <c:pt idx="37">
                  <c:v>227.22565564339229</c:v>
                </c:pt>
                <c:pt idx="38">
                  <c:v>227.22565564339229</c:v>
                </c:pt>
                <c:pt idx="39">
                  <c:v>227.22565564339229</c:v>
                </c:pt>
                <c:pt idx="40">
                  <c:v>227.22565564339229</c:v>
                </c:pt>
                <c:pt idx="41">
                  <c:v>228.97171265446434</c:v>
                </c:pt>
                <c:pt idx="42">
                  <c:v>231.58372333445635</c:v>
                </c:pt>
                <c:pt idx="43">
                  <c:v>234.52914096448228</c:v>
                </c:pt>
                <c:pt idx="44">
                  <c:v>234.56467522139675</c:v>
                </c:pt>
                <c:pt idx="45">
                  <c:v>234.56467522139675</c:v>
                </c:pt>
                <c:pt idx="46">
                  <c:v>258.510591972295</c:v>
                </c:pt>
                <c:pt idx="47">
                  <c:v>267.32609642104512</c:v>
                </c:pt>
                <c:pt idx="48">
                  <c:v>310.83507438003988</c:v>
                </c:pt>
                <c:pt idx="49">
                  <c:v>517.18453863087416</c:v>
                </c:pt>
                <c:pt idx="50">
                  <c:v>627.54367730117099</c:v>
                </c:pt>
                <c:pt idx="51">
                  <c:v>665.65594637804895</c:v>
                </c:pt>
                <c:pt idx="52">
                  <c:v>683.42686226068815</c:v>
                </c:pt>
                <c:pt idx="53">
                  <c:v>712.97388590161097</c:v>
                </c:pt>
                <c:pt idx="54">
                  <c:v>781.66787723058087</c:v>
                </c:pt>
                <c:pt idx="55">
                  <c:v>791.96993467838092</c:v>
                </c:pt>
                <c:pt idx="56">
                  <c:v>794.21786136695403</c:v>
                </c:pt>
                <c:pt idx="57">
                  <c:v>798.60485211015759</c:v>
                </c:pt>
                <c:pt idx="58">
                  <c:v>798.60485211015759</c:v>
                </c:pt>
                <c:pt idx="59">
                  <c:v>798.60485211015759</c:v>
                </c:pt>
                <c:pt idx="60">
                  <c:v>798.60485211015759</c:v>
                </c:pt>
                <c:pt idx="61">
                  <c:v>798.60485211015759</c:v>
                </c:pt>
                <c:pt idx="62">
                  <c:v>798.60485211015759</c:v>
                </c:pt>
                <c:pt idx="63">
                  <c:v>798.60485211015759</c:v>
                </c:pt>
                <c:pt idx="64">
                  <c:v>798.60485211015759</c:v>
                </c:pt>
                <c:pt idx="65">
                  <c:v>798.60485211015759</c:v>
                </c:pt>
                <c:pt idx="66">
                  <c:v>798.60485211015759</c:v>
                </c:pt>
                <c:pt idx="67">
                  <c:v>798.60485211015759</c:v>
                </c:pt>
                <c:pt idx="68">
                  <c:v>798.60485211015759</c:v>
                </c:pt>
                <c:pt idx="69">
                  <c:v>798.60485211015759</c:v>
                </c:pt>
                <c:pt idx="70">
                  <c:v>916.96832409659487</c:v>
                </c:pt>
                <c:pt idx="71">
                  <c:v>945.11687376895588</c:v>
                </c:pt>
                <c:pt idx="72">
                  <c:v>958.07628092715584</c:v>
                </c:pt>
                <c:pt idx="73">
                  <c:v>981.77805809313656</c:v>
                </c:pt>
                <c:pt idx="74">
                  <c:v>1028.0677741950865</c:v>
                </c:pt>
                <c:pt idx="75">
                  <c:v>1098.482223004449</c:v>
                </c:pt>
                <c:pt idx="76">
                  <c:v>1135.9040565646148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'model4(1)MA250'!$I$1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77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</c:numCache>
            </c:numRef>
          </c:cat>
          <c:val>
            <c:numRef>
              <c:f>'model4(1)MA250'!资产</c:f>
              <c:numCache>
                <c:formatCode>0.00_ 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196.91525748289962</c:v>
                </c:pt>
                <c:pt idx="11">
                  <c:v>249.05707537096129</c:v>
                </c:pt>
                <c:pt idx="12">
                  <c:v>274.48364641468703</c:v>
                </c:pt>
                <c:pt idx="13">
                  <c:v>265.70210089456555</c:v>
                </c:pt>
                <c:pt idx="14">
                  <c:v>254.74613552258083</c:v>
                </c:pt>
                <c:pt idx="15">
                  <c:v>260.08400534442558</c:v>
                </c:pt>
                <c:pt idx="16">
                  <c:v>261.12110816488894</c:v>
                </c:pt>
                <c:pt idx="17">
                  <c:v>267.36856417233184</c:v>
                </c:pt>
                <c:pt idx="18">
                  <c:v>273.65872081695909</c:v>
                </c:pt>
                <c:pt idx="19">
                  <c:v>275.79407041892637</c:v>
                </c:pt>
                <c:pt idx="20">
                  <c:v>276.43745264844472</c:v>
                </c:pt>
                <c:pt idx="21">
                  <c:v>283.73492233354239</c:v>
                </c:pt>
                <c:pt idx="22">
                  <c:v>291.99306209889534</c:v>
                </c:pt>
                <c:pt idx="23">
                  <c:v>294.02335070053988</c:v>
                </c:pt>
                <c:pt idx="24">
                  <c:v>294.02335070053988</c:v>
                </c:pt>
                <c:pt idx="25">
                  <c:v>294.02335070053988</c:v>
                </c:pt>
                <c:pt idx="26">
                  <c:v>294.02335070053988</c:v>
                </c:pt>
                <c:pt idx="27">
                  <c:v>294.02335070053988</c:v>
                </c:pt>
                <c:pt idx="28">
                  <c:v>294.02335070053988</c:v>
                </c:pt>
                <c:pt idx="29">
                  <c:v>294.02335070053988</c:v>
                </c:pt>
                <c:pt idx="30">
                  <c:v>294.02335070053988</c:v>
                </c:pt>
                <c:pt idx="31">
                  <c:v>294.02335070053988</c:v>
                </c:pt>
                <c:pt idx="32">
                  <c:v>294.02335070053988</c:v>
                </c:pt>
                <c:pt idx="33">
                  <c:v>294.02335070053988</c:v>
                </c:pt>
                <c:pt idx="34">
                  <c:v>294.03190620509787</c:v>
                </c:pt>
                <c:pt idx="35">
                  <c:v>294.10579030741968</c:v>
                </c:pt>
                <c:pt idx="36">
                  <c:v>305.09705174001181</c:v>
                </c:pt>
                <c:pt idx="37">
                  <c:v>312.28001575807951</c:v>
                </c:pt>
                <c:pt idx="38">
                  <c:v>313.55367180948434</c:v>
                </c:pt>
                <c:pt idx="39">
                  <c:v>314.68808727483292</c:v>
                </c:pt>
                <c:pt idx="40">
                  <c:v>314.2508346324488</c:v>
                </c:pt>
                <c:pt idx="41">
                  <c:v>315.465027064087</c:v>
                </c:pt>
                <c:pt idx="42">
                  <c:v>317.94527026010962</c:v>
                </c:pt>
                <c:pt idx="43">
                  <c:v>320.8182479989232</c:v>
                </c:pt>
                <c:pt idx="44">
                  <c:v>321.36046673970532</c:v>
                </c:pt>
                <c:pt idx="45">
                  <c:v>321.66097977873568</c:v>
                </c:pt>
                <c:pt idx="46">
                  <c:v>343.65496622760992</c:v>
                </c:pt>
                <c:pt idx="47">
                  <c:v>353.90796541112189</c:v>
                </c:pt>
                <c:pt idx="48">
                  <c:v>392.93621163834564</c:v>
                </c:pt>
                <c:pt idx="49">
                  <c:v>581.15541980601915</c:v>
                </c:pt>
                <c:pt idx="50">
                  <c:v>716.35616321097018</c:v>
                </c:pt>
                <c:pt idx="51">
                  <c:v>792.71927160514224</c:v>
                </c:pt>
                <c:pt idx="52">
                  <c:v>821.3272754244133</c:v>
                </c:pt>
                <c:pt idx="53">
                  <c:v>822.72968318312189</c:v>
                </c:pt>
                <c:pt idx="54">
                  <c:v>838.07005806377356</c:v>
                </c:pt>
                <c:pt idx="55">
                  <c:v>917.10871130036696</c:v>
                </c:pt>
                <c:pt idx="56">
                  <c:v>934.82472464972864</c:v>
                </c:pt>
                <c:pt idx="57">
                  <c:v>915.30849147938511</c:v>
                </c:pt>
                <c:pt idx="58">
                  <c:v>994.80913936743536</c:v>
                </c:pt>
                <c:pt idx="59">
                  <c:v>1049.9051071093913</c:v>
                </c:pt>
                <c:pt idx="60">
                  <c:v>1126.6633509874846</c:v>
                </c:pt>
                <c:pt idx="61">
                  <c:v>1092.3065196049665</c:v>
                </c:pt>
                <c:pt idx="62">
                  <c:v>1122.9726095522383</c:v>
                </c:pt>
                <c:pt idx="63">
                  <c:v>1130.9168804745734</c:v>
                </c:pt>
                <c:pt idx="64">
                  <c:v>1112.0739379693</c:v>
                </c:pt>
                <c:pt idx="65">
                  <c:v>1110.4268980540689</c:v>
                </c:pt>
                <c:pt idx="66">
                  <c:v>1104.7144248968345</c:v>
                </c:pt>
                <c:pt idx="67">
                  <c:v>1100.1291702505141</c:v>
                </c:pt>
                <c:pt idx="68">
                  <c:v>1116.3002501559822</c:v>
                </c:pt>
                <c:pt idx="69">
                  <c:v>1113.7391918934893</c:v>
                </c:pt>
                <c:pt idx="70">
                  <c:v>1156.9432084028326</c:v>
                </c:pt>
                <c:pt idx="71">
                  <c:v>1233.9924944827276</c:v>
                </c:pt>
                <c:pt idx="72">
                  <c:v>1263.1917228889067</c:v>
                </c:pt>
                <c:pt idx="73">
                  <c:v>1265.3723870028507</c:v>
                </c:pt>
                <c:pt idx="74">
                  <c:v>1283.7581597462274</c:v>
                </c:pt>
                <c:pt idx="75">
                  <c:v>1323.0663340910844</c:v>
                </c:pt>
                <c:pt idx="76">
                  <c:v>1373.1205648472592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'model4(1)MA250'!$J$1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77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</c:numCache>
            </c:numRef>
          </c:cat>
          <c:val>
            <c:numRef>
              <c:f>'model4(1)MA250'!金额</c:f>
              <c:numCache>
                <c:formatCode>0.00_ 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-12.26732065063598</c:v>
                </c:pt>
                <c:pt idx="11">
                  <c:v>39.874497237425686</c:v>
                </c:pt>
                <c:pt idx="12">
                  <c:v>65.30106828115143</c:v>
                </c:pt>
                <c:pt idx="13">
                  <c:v>56.519522761029947</c:v>
                </c:pt>
                <c:pt idx="14">
                  <c:v>45.563557389045229</c:v>
                </c:pt>
                <c:pt idx="15">
                  <c:v>50.901427210889977</c:v>
                </c:pt>
                <c:pt idx="16">
                  <c:v>51.938530031353338</c:v>
                </c:pt>
                <c:pt idx="17">
                  <c:v>58.185986038796244</c:v>
                </c:pt>
                <c:pt idx="18">
                  <c:v>64.47614268342349</c:v>
                </c:pt>
                <c:pt idx="19">
                  <c:v>66.611492285390767</c:v>
                </c:pt>
                <c:pt idx="20">
                  <c:v>67.254874514909119</c:v>
                </c:pt>
                <c:pt idx="21">
                  <c:v>74.552344200006786</c:v>
                </c:pt>
                <c:pt idx="22">
                  <c:v>82.810483965359737</c:v>
                </c:pt>
                <c:pt idx="23">
                  <c:v>84.840772567004279</c:v>
                </c:pt>
                <c:pt idx="24">
                  <c:v>84.840772567004279</c:v>
                </c:pt>
                <c:pt idx="25">
                  <c:v>84.840772567004279</c:v>
                </c:pt>
                <c:pt idx="26">
                  <c:v>84.840772567004279</c:v>
                </c:pt>
                <c:pt idx="27">
                  <c:v>84.840772567004279</c:v>
                </c:pt>
                <c:pt idx="28">
                  <c:v>84.840772567004279</c:v>
                </c:pt>
                <c:pt idx="29">
                  <c:v>84.840772567004279</c:v>
                </c:pt>
                <c:pt idx="30">
                  <c:v>84.840772567004279</c:v>
                </c:pt>
                <c:pt idx="31">
                  <c:v>84.840772567004279</c:v>
                </c:pt>
                <c:pt idx="32">
                  <c:v>84.840772567004279</c:v>
                </c:pt>
                <c:pt idx="33">
                  <c:v>84.840772567004279</c:v>
                </c:pt>
                <c:pt idx="34">
                  <c:v>84.840772567004279</c:v>
                </c:pt>
                <c:pt idx="35">
                  <c:v>84.840787569383991</c:v>
                </c:pt>
                <c:pt idx="36">
                  <c:v>84.835295896006301</c:v>
                </c:pt>
                <c:pt idx="37">
                  <c:v>85.054360114687228</c:v>
                </c:pt>
                <c:pt idx="38">
                  <c:v>86.328016166092056</c:v>
                </c:pt>
                <c:pt idx="39">
                  <c:v>87.462431631440637</c:v>
                </c:pt>
                <c:pt idx="40">
                  <c:v>87.025178989056514</c:v>
                </c:pt>
                <c:pt idx="41">
                  <c:v>86.493314409622656</c:v>
                </c:pt>
                <c:pt idx="42">
                  <c:v>86.361546925653272</c:v>
                </c:pt>
                <c:pt idx="43">
                  <c:v>86.289107034440917</c:v>
                </c:pt>
                <c:pt idx="44">
                  <c:v>86.795791518308562</c:v>
                </c:pt>
                <c:pt idx="45">
                  <c:v>87.096304557338925</c:v>
                </c:pt>
                <c:pt idx="46">
                  <c:v>85.144374255314915</c:v>
                </c:pt>
                <c:pt idx="47">
                  <c:v>86.581868990076771</c:v>
                </c:pt>
                <c:pt idx="48">
                  <c:v>82.101137258305755</c:v>
                </c:pt>
                <c:pt idx="49">
                  <c:v>63.970881175144996</c:v>
                </c:pt>
                <c:pt idx="50">
                  <c:v>88.812485909799193</c:v>
                </c:pt>
                <c:pt idx="51">
                  <c:v>127.06332522709329</c:v>
                </c:pt>
                <c:pt idx="52">
                  <c:v>137.90041316372515</c:v>
                </c:pt>
                <c:pt idx="53">
                  <c:v>109.75579728151092</c:v>
                </c:pt>
                <c:pt idx="54">
                  <c:v>56.402180833192688</c:v>
                </c:pt>
                <c:pt idx="55">
                  <c:v>125.13877662198604</c:v>
                </c:pt>
                <c:pt idx="56">
                  <c:v>140.60686328277461</c:v>
                </c:pt>
                <c:pt idx="57">
                  <c:v>116.70363936922752</c:v>
                </c:pt>
                <c:pt idx="58">
                  <c:v>196.20428725727777</c:v>
                </c:pt>
                <c:pt idx="59">
                  <c:v>251.30025499923374</c:v>
                </c:pt>
                <c:pt idx="60">
                  <c:v>328.058498877327</c:v>
                </c:pt>
                <c:pt idx="61">
                  <c:v>293.70166749480893</c:v>
                </c:pt>
                <c:pt idx="62">
                  <c:v>324.36775744208069</c:v>
                </c:pt>
                <c:pt idx="63">
                  <c:v>332.31202836441582</c:v>
                </c:pt>
                <c:pt idx="64">
                  <c:v>313.46908585914241</c:v>
                </c:pt>
                <c:pt idx="65">
                  <c:v>311.82204594391135</c:v>
                </c:pt>
                <c:pt idx="66">
                  <c:v>306.10957278667695</c:v>
                </c:pt>
                <c:pt idx="67">
                  <c:v>301.52431814035651</c:v>
                </c:pt>
                <c:pt idx="68">
                  <c:v>317.69539804582462</c:v>
                </c:pt>
                <c:pt idx="69">
                  <c:v>315.13433978333171</c:v>
                </c:pt>
                <c:pt idx="70">
                  <c:v>239.97488430623775</c:v>
                </c:pt>
                <c:pt idx="71">
                  <c:v>288.8756207137717</c:v>
                </c:pt>
                <c:pt idx="72">
                  <c:v>305.11544196175089</c:v>
                </c:pt>
                <c:pt idx="73">
                  <c:v>283.59432890971414</c:v>
                </c:pt>
                <c:pt idx="74">
                  <c:v>255.69038555114093</c:v>
                </c:pt>
                <c:pt idx="75">
                  <c:v>224.5841110866354</c:v>
                </c:pt>
                <c:pt idx="76">
                  <c:v>237.21650828264433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637696"/>
        <c:axId val="442678272"/>
      </c:lineChart>
      <c:dateAx>
        <c:axId val="4426376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678272"/>
        <c:crosses val="autoZero"/>
        <c:auto val="1"/>
        <c:lblOffset val="100"/>
        <c:baseTimeUnit val="days"/>
      </c:dateAx>
      <c:valAx>
        <c:axId val="4426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6376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3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77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</c:numCache>
            </c:numRef>
          </c:cat>
          <c:val>
            <c:numRef>
              <c:f>'model4(3)MA250'!资金</c:f>
              <c:numCache>
                <c:formatCode>0.00_ 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28.677427853646215</c:v>
                </c:pt>
                <c:pt idx="11">
                  <c:v>28.677427853646215</c:v>
                </c:pt>
                <c:pt idx="12">
                  <c:v>28.677427853646215</c:v>
                </c:pt>
                <c:pt idx="13">
                  <c:v>28.677427853646215</c:v>
                </c:pt>
                <c:pt idx="14">
                  <c:v>28.677427853646215</c:v>
                </c:pt>
                <c:pt idx="15">
                  <c:v>28.677427853646215</c:v>
                </c:pt>
                <c:pt idx="16">
                  <c:v>28.677427853646215</c:v>
                </c:pt>
                <c:pt idx="17">
                  <c:v>28.677427853646215</c:v>
                </c:pt>
                <c:pt idx="18">
                  <c:v>28.677427853646215</c:v>
                </c:pt>
                <c:pt idx="19">
                  <c:v>28.677427853646215</c:v>
                </c:pt>
                <c:pt idx="20">
                  <c:v>28.677427853646215</c:v>
                </c:pt>
                <c:pt idx="21">
                  <c:v>28.677427853646215</c:v>
                </c:pt>
                <c:pt idx="22">
                  <c:v>28.677427853646215</c:v>
                </c:pt>
                <c:pt idx="23">
                  <c:v>28.677427853646215</c:v>
                </c:pt>
                <c:pt idx="24">
                  <c:v>28.677427853646215</c:v>
                </c:pt>
                <c:pt idx="25">
                  <c:v>28.677427853646215</c:v>
                </c:pt>
                <c:pt idx="26">
                  <c:v>28.677427853646215</c:v>
                </c:pt>
                <c:pt idx="27">
                  <c:v>28.677427853646215</c:v>
                </c:pt>
                <c:pt idx="28">
                  <c:v>28.677427853646215</c:v>
                </c:pt>
                <c:pt idx="29">
                  <c:v>28.677427853646215</c:v>
                </c:pt>
                <c:pt idx="30">
                  <c:v>28.677427853646215</c:v>
                </c:pt>
                <c:pt idx="31">
                  <c:v>28.677427853646215</c:v>
                </c:pt>
                <c:pt idx="32">
                  <c:v>28.677427853646215</c:v>
                </c:pt>
                <c:pt idx="33">
                  <c:v>28.677427853646215</c:v>
                </c:pt>
                <c:pt idx="34">
                  <c:v>28.677447953948622</c:v>
                </c:pt>
                <c:pt idx="35">
                  <c:v>28.677957904847926</c:v>
                </c:pt>
                <c:pt idx="36">
                  <c:v>29.604213539223512</c:v>
                </c:pt>
                <c:pt idx="37">
                  <c:v>30.070994271872678</c:v>
                </c:pt>
                <c:pt idx="38">
                  <c:v>30.070994271872678</c:v>
                </c:pt>
                <c:pt idx="39">
                  <c:v>30.070994271872678</c:v>
                </c:pt>
                <c:pt idx="40">
                  <c:v>30.070994271872678</c:v>
                </c:pt>
                <c:pt idx="41">
                  <c:v>30.129597532546693</c:v>
                </c:pt>
                <c:pt idx="42">
                  <c:v>30.236822660568908</c:v>
                </c:pt>
                <c:pt idx="43">
                  <c:v>30.365219541530408</c:v>
                </c:pt>
                <c:pt idx="44">
                  <c:v>30.365389680973884</c:v>
                </c:pt>
                <c:pt idx="45">
                  <c:v>30.365389680973884</c:v>
                </c:pt>
                <c:pt idx="46">
                  <c:v>33.341721541936707</c:v>
                </c:pt>
                <c:pt idx="47">
                  <c:v>34.006542809939198</c:v>
                </c:pt>
                <c:pt idx="48">
                  <c:v>41.296122254786006</c:v>
                </c:pt>
                <c:pt idx="49">
                  <c:v>116.58644683103796</c:v>
                </c:pt>
                <c:pt idx="50">
                  <c:v>146.03382300690384</c:v>
                </c:pt>
                <c:pt idx="51">
                  <c:v>152.01010882894948</c:v>
                </c:pt>
                <c:pt idx="52">
                  <c:v>153.91293391210289</c:v>
                </c:pt>
                <c:pt idx="53">
                  <c:v>157.99241346206267</c:v>
                </c:pt>
                <c:pt idx="54">
                  <c:v>172.45387801215671</c:v>
                </c:pt>
                <c:pt idx="55">
                  <c:v>173.29376354764605</c:v>
                </c:pt>
                <c:pt idx="56">
                  <c:v>173.37937017080512</c:v>
                </c:pt>
                <c:pt idx="57">
                  <c:v>173.61276123697687</c:v>
                </c:pt>
                <c:pt idx="58">
                  <c:v>173.61276123697687</c:v>
                </c:pt>
                <c:pt idx="59">
                  <c:v>173.61276123697687</c:v>
                </c:pt>
                <c:pt idx="60">
                  <c:v>173.61276123697687</c:v>
                </c:pt>
                <c:pt idx="61">
                  <c:v>173.61276123697687</c:v>
                </c:pt>
                <c:pt idx="62">
                  <c:v>173.61276123697687</c:v>
                </c:pt>
                <c:pt idx="63">
                  <c:v>173.61276123697687</c:v>
                </c:pt>
                <c:pt idx="64">
                  <c:v>173.61276123697687</c:v>
                </c:pt>
                <c:pt idx="65">
                  <c:v>173.61276123697687</c:v>
                </c:pt>
                <c:pt idx="66">
                  <c:v>173.61276123697687</c:v>
                </c:pt>
                <c:pt idx="67">
                  <c:v>173.61276123697687</c:v>
                </c:pt>
                <c:pt idx="68">
                  <c:v>173.61276123697687</c:v>
                </c:pt>
                <c:pt idx="69">
                  <c:v>173.61276123697687</c:v>
                </c:pt>
                <c:pt idx="70">
                  <c:v>206.32126627124239</c:v>
                </c:pt>
                <c:pt idx="71">
                  <c:v>210.11457495856766</c:v>
                </c:pt>
                <c:pt idx="72">
                  <c:v>211.29955723029914</c:v>
                </c:pt>
                <c:pt idx="73">
                  <c:v>214.23048770829848</c:v>
                </c:pt>
                <c:pt idx="74">
                  <c:v>222.22995241702472</c:v>
                </c:pt>
                <c:pt idx="75">
                  <c:v>237.2380908528302</c:v>
                </c:pt>
                <c:pt idx="76">
                  <c:v>243.05271630763554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'model4(3)MA250'!$I$1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77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</c:numCache>
            </c:numRef>
          </c:cat>
          <c:val>
            <c:numRef>
              <c:f>'model4(3)MA250'!资产</c:f>
              <c:numCache>
                <c:formatCode>0.00_ 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27.357704321337661</c:v>
                </c:pt>
                <c:pt idx="11">
                  <c:v>34.601837938980289</c:v>
                </c:pt>
                <c:pt idx="12">
                  <c:v>38.178709265279807</c:v>
                </c:pt>
                <c:pt idx="13">
                  <c:v>36.94667629580718</c:v>
                </c:pt>
                <c:pt idx="14">
                  <c:v>35.378368760151886</c:v>
                </c:pt>
                <c:pt idx="15">
                  <c:v>36.155902092843739</c:v>
                </c:pt>
                <c:pt idx="16">
                  <c:v>36.310782512884686</c:v>
                </c:pt>
                <c:pt idx="17">
                  <c:v>37.268966545298241</c:v>
                </c:pt>
                <c:pt idx="18">
                  <c:v>38.26479591588182</c:v>
                </c:pt>
                <c:pt idx="19">
                  <c:v>38.614453698874527</c:v>
                </c:pt>
                <c:pt idx="20">
                  <c:v>38.724714594989976</c:v>
                </c:pt>
                <c:pt idx="21">
                  <c:v>40.047918583279149</c:v>
                </c:pt>
                <c:pt idx="22">
                  <c:v>41.66246591697179</c:v>
                </c:pt>
                <c:pt idx="23">
                  <c:v>42.015733490645488</c:v>
                </c:pt>
                <c:pt idx="24">
                  <c:v>42.015733490645488</c:v>
                </c:pt>
                <c:pt idx="25">
                  <c:v>42.015733490645488</c:v>
                </c:pt>
                <c:pt idx="26">
                  <c:v>42.015733490645488</c:v>
                </c:pt>
                <c:pt idx="27">
                  <c:v>42.015733490645488</c:v>
                </c:pt>
                <c:pt idx="28">
                  <c:v>42.015733490645488</c:v>
                </c:pt>
                <c:pt idx="29">
                  <c:v>42.015733490645488</c:v>
                </c:pt>
                <c:pt idx="30">
                  <c:v>42.015733490645488</c:v>
                </c:pt>
                <c:pt idx="31">
                  <c:v>42.015733490645488</c:v>
                </c:pt>
                <c:pt idx="32">
                  <c:v>42.015733490645488</c:v>
                </c:pt>
                <c:pt idx="33">
                  <c:v>42.015733490645488</c:v>
                </c:pt>
                <c:pt idx="34">
                  <c:v>42.015753590947895</c:v>
                </c:pt>
                <c:pt idx="35">
                  <c:v>42.016263577093788</c:v>
                </c:pt>
                <c:pt idx="36">
                  <c:v>42.942483900024477</c:v>
                </c:pt>
                <c:pt idx="37">
                  <c:v>43.427597966183292</c:v>
                </c:pt>
                <c:pt idx="38">
                  <c:v>43.526095130225286</c:v>
                </c:pt>
                <c:pt idx="39">
                  <c:v>43.614645913546525</c:v>
                </c:pt>
                <c:pt idx="40">
                  <c:v>43.579624544947663</c:v>
                </c:pt>
                <c:pt idx="41">
                  <c:v>43.592251403024022</c:v>
                </c:pt>
                <c:pt idx="42">
                  <c:v>43.689171786422008</c:v>
                </c:pt>
                <c:pt idx="43">
                  <c:v>43.812417237509251</c:v>
                </c:pt>
                <c:pt idx="44">
                  <c:v>43.846138929898089</c:v>
                </c:pt>
                <c:pt idx="45">
                  <c:v>43.865999895902441</c:v>
                </c:pt>
                <c:pt idx="46">
                  <c:v>46.710734230697135</c:v>
                </c:pt>
                <c:pt idx="47">
                  <c:v>47.522753124027133</c:v>
                </c:pt>
                <c:pt idx="48">
                  <c:v>54.375180495166894</c:v>
                </c:pt>
                <c:pt idx="49">
                  <c:v>127.2709126299242</c:v>
                </c:pt>
                <c:pt idx="50">
                  <c:v>164.31603540024796</c:v>
                </c:pt>
                <c:pt idx="51">
                  <c:v>181.59114734694097</c:v>
                </c:pt>
                <c:pt idx="52">
                  <c:v>186.57782483832852</c:v>
                </c:pt>
                <c:pt idx="53">
                  <c:v>182.82017818011477</c:v>
                </c:pt>
                <c:pt idx="54">
                  <c:v>182.8520889446236</c:v>
                </c:pt>
                <c:pt idx="55">
                  <c:v>201.75129868373025</c:v>
                </c:pt>
                <c:pt idx="56">
                  <c:v>205.85371862411347</c:v>
                </c:pt>
                <c:pt idx="57">
                  <c:v>199.89872415090301</c:v>
                </c:pt>
                <c:pt idx="58">
                  <c:v>220.36342079233245</c:v>
                </c:pt>
                <c:pt idx="59">
                  <c:v>234.70275549347008</c:v>
                </c:pt>
                <c:pt idx="60">
                  <c:v>255.13160996817459</c:v>
                </c:pt>
                <c:pt idx="61">
                  <c:v>246.17478973640564</c:v>
                </c:pt>
                <c:pt idx="62">
                  <c:v>254.3844172346171</c:v>
                </c:pt>
                <c:pt idx="63">
                  <c:v>256.55276195703544</c:v>
                </c:pt>
                <c:pt idx="64">
                  <c:v>251.24094884280933</c:v>
                </c:pt>
                <c:pt idx="65">
                  <c:v>250.75668728454005</c:v>
                </c:pt>
                <c:pt idx="66">
                  <c:v>249.01471975620359</c:v>
                </c:pt>
                <c:pt idx="67">
                  <c:v>247.5896506719719</c:v>
                </c:pt>
                <c:pt idx="68">
                  <c:v>252.6395454302473</c:v>
                </c:pt>
                <c:pt idx="69">
                  <c:v>251.82540118075337</c:v>
                </c:pt>
                <c:pt idx="70">
                  <c:v>260.50526200662438</c:v>
                </c:pt>
                <c:pt idx="71">
                  <c:v>279.23702120093338</c:v>
                </c:pt>
                <c:pt idx="72">
                  <c:v>285.20487401919002</c:v>
                </c:pt>
                <c:pt idx="73">
                  <c:v>281.91872730679034</c:v>
                </c:pt>
                <c:pt idx="74">
                  <c:v>282.09000030238212</c:v>
                </c:pt>
                <c:pt idx="75">
                  <c:v>288.68953675593372</c:v>
                </c:pt>
                <c:pt idx="76">
                  <c:v>297.82244897776945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'model4(3)MA250'!$J$1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77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</c:numCache>
            </c:numRef>
          </c:cat>
          <c:val>
            <c:numRef>
              <c:f>'model4(3)MA250'!金额</c:f>
              <c:numCache>
                <c:formatCode>0.00_ 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-1.3197235323085543</c:v>
                </c:pt>
                <c:pt idx="11">
                  <c:v>5.924410085334074</c:v>
                </c:pt>
                <c:pt idx="12">
                  <c:v>9.5012814116335917</c:v>
                </c:pt>
                <c:pt idx="13">
                  <c:v>8.2692484421609649</c:v>
                </c:pt>
                <c:pt idx="14">
                  <c:v>6.7009409065056715</c:v>
                </c:pt>
                <c:pt idx="15">
                  <c:v>7.4784742391975243</c:v>
                </c:pt>
                <c:pt idx="16">
                  <c:v>7.6333546592384707</c:v>
                </c:pt>
                <c:pt idx="17">
                  <c:v>8.5915386916520262</c:v>
                </c:pt>
                <c:pt idx="18">
                  <c:v>9.5873680622356048</c:v>
                </c:pt>
                <c:pt idx="19">
                  <c:v>9.9370258452283124</c:v>
                </c:pt>
                <c:pt idx="20">
                  <c:v>10.047286741343761</c:v>
                </c:pt>
                <c:pt idx="21">
                  <c:v>11.370490729632934</c:v>
                </c:pt>
                <c:pt idx="22">
                  <c:v>12.985038063325575</c:v>
                </c:pt>
                <c:pt idx="23">
                  <c:v>13.338305636999273</c:v>
                </c:pt>
                <c:pt idx="24">
                  <c:v>13.338305636999273</c:v>
                </c:pt>
                <c:pt idx="25">
                  <c:v>13.338305636999273</c:v>
                </c:pt>
                <c:pt idx="26">
                  <c:v>13.338305636999273</c:v>
                </c:pt>
                <c:pt idx="27">
                  <c:v>13.338305636999273</c:v>
                </c:pt>
                <c:pt idx="28">
                  <c:v>13.338305636999273</c:v>
                </c:pt>
                <c:pt idx="29">
                  <c:v>13.338305636999273</c:v>
                </c:pt>
                <c:pt idx="30">
                  <c:v>13.338305636999273</c:v>
                </c:pt>
                <c:pt idx="31">
                  <c:v>13.338305636999273</c:v>
                </c:pt>
                <c:pt idx="32">
                  <c:v>13.338305636999273</c:v>
                </c:pt>
                <c:pt idx="33">
                  <c:v>13.338305636999273</c:v>
                </c:pt>
                <c:pt idx="34">
                  <c:v>13.338305636999273</c:v>
                </c:pt>
                <c:pt idx="35">
                  <c:v>13.338305672245863</c:v>
                </c:pt>
                <c:pt idx="36">
                  <c:v>13.338270360800966</c:v>
                </c:pt>
                <c:pt idx="37">
                  <c:v>13.356603694310614</c:v>
                </c:pt>
                <c:pt idx="38">
                  <c:v>13.455100858352608</c:v>
                </c:pt>
                <c:pt idx="39">
                  <c:v>13.543651641673847</c:v>
                </c:pt>
                <c:pt idx="40">
                  <c:v>13.508630273074985</c:v>
                </c:pt>
                <c:pt idx="41">
                  <c:v>13.462653870477329</c:v>
                </c:pt>
                <c:pt idx="42">
                  <c:v>13.4523491258531</c:v>
                </c:pt>
                <c:pt idx="43">
                  <c:v>13.447197695978844</c:v>
                </c:pt>
                <c:pt idx="44">
                  <c:v>13.480749248924205</c:v>
                </c:pt>
                <c:pt idx="45">
                  <c:v>13.500610214928557</c:v>
                </c:pt>
                <c:pt idx="46">
                  <c:v>13.369012688760428</c:v>
                </c:pt>
                <c:pt idx="47">
                  <c:v>13.516210314087935</c:v>
                </c:pt>
                <c:pt idx="48">
                  <c:v>13.079058240380888</c:v>
                </c:pt>
                <c:pt idx="49">
                  <c:v>10.684465798886237</c:v>
                </c:pt>
                <c:pt idx="50">
                  <c:v>18.282212393344111</c:v>
                </c:pt>
                <c:pt idx="51">
                  <c:v>29.581038517991487</c:v>
                </c:pt>
                <c:pt idx="52">
                  <c:v>32.664890926225638</c:v>
                </c:pt>
                <c:pt idx="53">
                  <c:v>24.827764718052094</c:v>
                </c:pt>
                <c:pt idx="54">
                  <c:v>10.398210932466895</c:v>
                </c:pt>
                <c:pt idx="55">
                  <c:v>28.457535136084203</c:v>
                </c:pt>
                <c:pt idx="56">
                  <c:v>32.474348453308352</c:v>
                </c:pt>
                <c:pt idx="57">
                  <c:v>26.285962913926141</c:v>
                </c:pt>
                <c:pt idx="58">
                  <c:v>46.750659555355583</c:v>
                </c:pt>
                <c:pt idx="59">
                  <c:v>61.089994256493213</c:v>
                </c:pt>
                <c:pt idx="60">
                  <c:v>81.518848731197721</c:v>
                </c:pt>
                <c:pt idx="61">
                  <c:v>72.562028499428777</c:v>
                </c:pt>
                <c:pt idx="62">
                  <c:v>80.771655997640238</c:v>
                </c:pt>
                <c:pt idx="63">
                  <c:v>82.940000720058578</c:v>
                </c:pt>
                <c:pt idx="64">
                  <c:v>77.628187605832466</c:v>
                </c:pt>
                <c:pt idx="65">
                  <c:v>77.143926047563184</c:v>
                </c:pt>
                <c:pt idx="66">
                  <c:v>75.401958519226724</c:v>
                </c:pt>
                <c:pt idx="67">
                  <c:v>73.97688943499503</c:v>
                </c:pt>
                <c:pt idx="68">
                  <c:v>79.02678419327043</c:v>
                </c:pt>
                <c:pt idx="69">
                  <c:v>78.212639943776509</c:v>
                </c:pt>
                <c:pt idx="70">
                  <c:v>54.183995735381984</c:v>
                </c:pt>
                <c:pt idx="71">
                  <c:v>69.122446242365726</c:v>
                </c:pt>
                <c:pt idx="72">
                  <c:v>73.905316788890872</c:v>
                </c:pt>
                <c:pt idx="73">
                  <c:v>67.688239598491862</c:v>
                </c:pt>
                <c:pt idx="74">
                  <c:v>59.860047885357403</c:v>
                </c:pt>
                <c:pt idx="75">
                  <c:v>51.451445903103519</c:v>
                </c:pt>
                <c:pt idx="76">
                  <c:v>54.769732670133919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799552"/>
        <c:axId val="499801088"/>
      </c:lineChart>
      <c:dateAx>
        <c:axId val="4997995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801088"/>
        <c:crosses val="autoZero"/>
        <c:auto val="1"/>
        <c:lblOffset val="100"/>
        <c:baseTimeUnit val="days"/>
      </c:dateAx>
      <c:valAx>
        <c:axId val="4998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7995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11</xdr:row>
      <xdr:rowOff>0</xdr:rowOff>
    </xdr:from>
    <xdr:to>
      <xdr:col>22</xdr:col>
      <xdr:colOff>142875</xdr:colOff>
      <xdr:row>34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</xdr:row>
      <xdr:rowOff>76199</xdr:rowOff>
    </xdr:from>
    <xdr:to>
      <xdr:col>22</xdr:col>
      <xdr:colOff>28575</xdr:colOff>
      <xdr:row>33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10</xdr:row>
      <xdr:rowOff>0</xdr:rowOff>
    </xdr:from>
    <xdr:to>
      <xdr:col>21</xdr:col>
      <xdr:colOff>752475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9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22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51.863107777656694</v>
      </c>
      <c r="AC6" s="1">
        <f t="shared" si="3"/>
        <v>-51.863107777656694</v>
      </c>
      <c r="AD6" s="6">
        <v>43830</v>
      </c>
      <c r="AE6" s="7">
        <f>VLOOKUP(AD6,O:P,2,)</f>
        <v>51.863107777656694</v>
      </c>
      <c r="AF6" s="7">
        <f t="shared" si="4"/>
        <v>-51.863107777656694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51.863107777656694</v>
      </c>
      <c r="Q7" s="5">
        <v>325.39311049113576</v>
      </c>
      <c r="R7" s="5">
        <v>462.4989477732662</v>
      </c>
      <c r="S7" s="5">
        <v>137.10583728213044</v>
      </c>
      <c r="T7" s="5">
        <v>117.2927175491765</v>
      </c>
      <c r="U7" s="9">
        <v>0.42135445669144067</v>
      </c>
      <c r="V7" s="9">
        <v>0.20147159559258454</v>
      </c>
      <c r="Z7" s="8">
        <f>IRR(Z4:Z6)</f>
        <v>-5.7463297893912024E-2</v>
      </c>
      <c r="AA7" s="6">
        <v>43830</v>
      </c>
      <c r="AC7" s="1">
        <v>462.4989477732662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325.39311049113576</v>
      </c>
      <c r="R8" s="5">
        <v>500.21251916564194</v>
      </c>
      <c r="S8" s="5">
        <v>174.81940867450618</v>
      </c>
      <c r="T8" s="5">
        <v>500.21251916564194</v>
      </c>
      <c r="U8" s="9">
        <v>0.5372560236774544</v>
      </c>
      <c r="V8" s="9">
        <v>0.15912234163115446</v>
      </c>
      <c r="AC8" s="2">
        <f>IRR(AC4:AC7)</f>
        <v>0.20147159559258454</v>
      </c>
      <c r="AD8" s="6">
        <v>44196</v>
      </c>
      <c r="AF8" s="7">
        <v>500.21251916564194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325.39311049113576</v>
      </c>
      <c r="R9" s="5">
        <v>500.21251916564194</v>
      </c>
      <c r="S9" s="5">
        <v>174.81940867450618</v>
      </c>
      <c r="T9" s="5">
        <v>500.21251916564194</v>
      </c>
      <c r="U9" s="9">
        <v>0.5372560236774544</v>
      </c>
      <c r="V9" s="9">
        <v>0.11658256234767994</v>
      </c>
      <c r="AF9" s="2">
        <f>IRR(AF4:AF8)</f>
        <v>0.15912234163115446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152.39757379984275</v>
      </c>
      <c r="Q10" s="5">
        <v>477.7906842909785</v>
      </c>
      <c r="R10" s="5">
        <v>667.91817463193593</v>
      </c>
      <c r="S10" s="5">
        <v>190.12749034095742</v>
      </c>
      <c r="T10" s="5">
        <v>500.21251916564194</v>
      </c>
      <c r="U10" s="9">
        <v>0.39793050930471513</v>
      </c>
      <c r="V10" s="9">
        <v>9.2371161110481603E-2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  <c r="AD10" s="6">
        <v>43098</v>
      </c>
      <c r="AE10" s="1">
        <v>18.350992705669857</v>
      </c>
      <c r="AF10" s="1">
        <f t="shared" ref="AF10:AF16" si="6">-AE10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O11" s="6">
        <v>45289</v>
      </c>
      <c r="P11" s="10">
        <v>0</v>
      </c>
      <c r="Q11" s="5">
        <v>477.7906842909785</v>
      </c>
      <c r="R11" s="5">
        <v>720.0405566801802</v>
      </c>
      <c r="S11" s="5">
        <v>242.2498723892017</v>
      </c>
      <c r="T11" s="5">
        <v>720.0405566801802</v>
      </c>
      <c r="U11" s="9">
        <v>0.50702092015186617</v>
      </c>
      <c r="V11" s="9">
        <v>8.92869255584543E-2</v>
      </c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  <c r="AD11" s="6">
        <v>43462</v>
      </c>
      <c r="AE11" s="1">
        <v>255.17901000780921</v>
      </c>
      <c r="AF11" s="1">
        <f t="shared" si="6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  <c r="AD12" s="6">
        <v>43830</v>
      </c>
      <c r="AE12" s="1">
        <v>51.863107777656694</v>
      </c>
      <c r="AF12" s="1">
        <f t="shared" si="6"/>
        <v>-51.863107777656694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500.21251916564194</v>
      </c>
      <c r="AA15" s="6">
        <v>44925</v>
      </c>
      <c r="AB15" s="1">
        <v>152.39757379984275</v>
      </c>
      <c r="AC15" s="1">
        <f t="shared" si="5"/>
        <v>-152.39757379984275</v>
      </c>
      <c r="AD15" s="6">
        <v>44925</v>
      </c>
      <c r="AE15" s="1">
        <v>152.39757379984275</v>
      </c>
      <c r="AF15" s="1">
        <f t="shared" si="6"/>
        <v>-152.39757379984275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0.11658256234767994</v>
      </c>
      <c r="AA16" s="6">
        <v>44925</v>
      </c>
      <c r="AC16" s="1">
        <v>667.91817463193593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9.2371161110481603E-2</v>
      </c>
      <c r="AD17" s="6">
        <v>45289</v>
      </c>
      <c r="AF17" s="1">
        <v>720.0405566801802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  <c r="AF18" s="2">
        <f>IRR(AF10:AF17)</f>
        <v>8.92869255584543E-2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O24" s="3"/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51.856954436132327</v>
      </c>
      <c r="E26" s="22">
        <v>76.578930602555246</v>
      </c>
      <c r="F26" s="22">
        <v>435.35107448775682</v>
      </c>
      <c r="G26" s="22">
        <v>294.80668711087424</v>
      </c>
      <c r="H26" s="22">
        <v>325.38695714961136</v>
      </c>
      <c r="I26" s="22">
        <v>309.78371402441792</v>
      </c>
      <c r="J26" s="22">
        <v>-15.603243125193444</v>
      </c>
      <c r="K26" s="21">
        <v>14.977026913543675</v>
      </c>
      <c r="L26" s="7"/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2.1408433435180091E-3</v>
      </c>
      <c r="E27" s="22">
        <v>2.4995835787385685E-3</v>
      </c>
      <c r="F27" s="22">
        <v>435.35357407133557</v>
      </c>
      <c r="G27" s="22">
        <v>372.87162912061751</v>
      </c>
      <c r="H27" s="22">
        <v>325.38909799295487</v>
      </c>
      <c r="I27" s="22">
        <v>387.84865603416119</v>
      </c>
      <c r="J27" s="22">
        <v>62.459558041206321</v>
      </c>
      <c r="K27" s="21">
        <v>14.977026913543675</v>
      </c>
      <c r="L27" s="7"/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-11.182203046846118</v>
      </c>
      <c r="E28" s="22">
        <v>-11.822885195595434</v>
      </c>
      <c r="F28" s="22">
        <v>423.53068887574011</v>
      </c>
      <c r="G28" s="22">
        <v>400.57956084556372</v>
      </c>
      <c r="H28" s="22">
        <v>325.38909799295487</v>
      </c>
      <c r="I28" s="22">
        <v>426.7387908059535</v>
      </c>
      <c r="J28" s="22">
        <v>101.34969281299863</v>
      </c>
      <c r="K28" s="21">
        <v>26.159229960389794</v>
      </c>
      <c r="L28" s="7"/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-3.2340467716625816</v>
      </c>
      <c r="E29" s="22">
        <v>-3.5507370051520977</v>
      </c>
      <c r="F29" s="22">
        <v>419.97995187058802</v>
      </c>
      <c r="G29" s="22">
        <v>382.52193996325025</v>
      </c>
      <c r="H29" s="22">
        <v>325.38909799295487</v>
      </c>
      <c r="I29" s="22">
        <v>411.9152166953026</v>
      </c>
      <c r="J29" s="22">
        <v>86.526118702347731</v>
      </c>
      <c r="K29" s="21">
        <v>29.393276732052374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4.0124981808879077E-3</v>
      </c>
      <c r="E30" s="22">
        <v>4.6462461566557523E-3</v>
      </c>
      <c r="F30" s="22">
        <v>419.98459811674468</v>
      </c>
      <c r="G30" s="22">
        <v>362.69869893362073</v>
      </c>
      <c r="H30" s="22">
        <v>325.39311049113576</v>
      </c>
      <c r="I30" s="22">
        <v>392.09197566567309</v>
      </c>
      <c r="J30" s="22">
        <v>66.698865174537332</v>
      </c>
      <c r="K30" s="21">
        <v>29.393276732052374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-0.75812103833286737</v>
      </c>
      <c r="E31" s="22">
        <v>-0.85439417384130567</v>
      </c>
      <c r="F31" s="22">
        <v>419.13020394290339</v>
      </c>
      <c r="G31" s="22">
        <v>371.90261256261704</v>
      </c>
      <c r="H31" s="22">
        <v>325.39311049113576</v>
      </c>
      <c r="I31" s="22">
        <v>402.05401033300228</v>
      </c>
      <c r="J31" s="22">
        <v>76.660899841866524</v>
      </c>
      <c r="K31" s="21">
        <v>30.151397770385241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-1.057455431575351</v>
      </c>
      <c r="E32" s="22">
        <v>-1.1851958391151858</v>
      </c>
      <c r="F32" s="22">
        <v>417.94500810378821</v>
      </c>
      <c r="G32" s="22">
        <v>372.89889513036195</v>
      </c>
      <c r="H32" s="22">
        <v>325.39311049113576</v>
      </c>
      <c r="I32" s="22">
        <v>404.10774833232256</v>
      </c>
      <c r="J32" s="22">
        <v>78.7146378411868</v>
      </c>
      <c r="K32" s="21">
        <v>31.208853201960594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-4.9819784561993092</v>
      </c>
      <c r="E33" s="22">
        <v>-5.3942618926549253</v>
      </c>
      <c r="F33" s="22">
        <v>412.55074621113329</v>
      </c>
      <c r="G33" s="22">
        <v>381.01949267821635</v>
      </c>
      <c r="H33" s="22">
        <v>325.39311049113576</v>
      </c>
      <c r="I33" s="22">
        <v>417.21032433637623</v>
      </c>
      <c r="J33" s="22">
        <v>91.817213845240474</v>
      </c>
      <c r="K33" s="21">
        <v>36.190831658159901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-11.884236799183387</v>
      </c>
      <c r="E34" s="22">
        <v>-12.398010348004703</v>
      </c>
      <c r="F34" s="22">
        <v>400.15273586312856</v>
      </c>
      <c r="G34" s="22">
        <v>383.57040648896049</v>
      </c>
      <c r="H34" s="22">
        <v>325.39311049113576</v>
      </c>
      <c r="I34" s="22">
        <v>431.64547494630381</v>
      </c>
      <c r="J34" s="22">
        <v>106.25236445516805</v>
      </c>
      <c r="K34" s="21">
        <v>48.075068457343292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-15.02227935166573</v>
      </c>
      <c r="E35" s="22">
        <v>-15.448821307979031</v>
      </c>
      <c r="F35" s="22">
        <v>384.70391455514954</v>
      </c>
      <c r="G35" s="22">
        <v>374.08223947428183</v>
      </c>
      <c r="H35" s="22">
        <v>325.39311049113576</v>
      </c>
      <c r="I35" s="22">
        <v>437.17958728329086</v>
      </c>
      <c r="J35" s="22">
        <v>111.7864767921551</v>
      </c>
      <c r="K35" s="21">
        <v>63.097347809009023</v>
      </c>
      <c r="L35" s="7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-15.360799932006168</v>
      </c>
      <c r="E36" s="22">
        <v>-15.717750035308013</v>
      </c>
      <c r="F36" s="22">
        <v>368.98616451984151</v>
      </c>
      <c r="G36" s="22">
        <v>360.60648872359593</v>
      </c>
      <c r="H36" s="22">
        <v>325.39311049113576</v>
      </c>
      <c r="I36" s="22">
        <v>439.06463646461111</v>
      </c>
      <c r="J36" s="22">
        <v>113.67152597347535</v>
      </c>
      <c r="K36" s="21">
        <v>78.458147741015196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-38.834569808161298</v>
      </c>
      <c r="E37" s="22">
        <v>-37.312230791853672</v>
      </c>
      <c r="F37" s="22">
        <v>331.67393372798784</v>
      </c>
      <c r="G37" s="22">
        <v>345.20623022408972</v>
      </c>
      <c r="H37" s="22">
        <v>325.39311049113576</v>
      </c>
      <c r="I37" s="22">
        <v>462.4989477732662</v>
      </c>
      <c r="J37" s="22">
        <v>137.10583728213044</v>
      </c>
      <c r="K37" s="21">
        <v>117.2927175491765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-95.675619710835349</v>
      </c>
      <c r="E38" s="22">
        <v>-84.197778540231056</v>
      </c>
      <c r="F38" s="22">
        <v>247.47615518775677</v>
      </c>
      <c r="G38" s="22">
        <v>281.21210466295179</v>
      </c>
      <c r="H38" s="22">
        <v>325.39311049113576</v>
      </c>
      <c r="I38" s="22">
        <v>494.18044192296361</v>
      </c>
      <c r="J38" s="22">
        <v>168.78733143182785</v>
      </c>
      <c r="K38" s="21">
        <v>212.96833726001185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-149.59765832170376</v>
      </c>
      <c r="E39" s="22">
        <v>-123.88834828549736</v>
      </c>
      <c r="F39" s="22">
        <v>123.58780690225942</v>
      </c>
      <c r="G39" s="22">
        <v>149.23474859061628</v>
      </c>
      <c r="H39" s="22">
        <v>325.39311049113576</v>
      </c>
      <c r="I39" s="22">
        <v>511.80074417233186</v>
      </c>
      <c r="J39" s="22">
        <v>186.4076336811961</v>
      </c>
      <c r="K39" s="21">
        <v>362.56599558171558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-43.337285756331092</v>
      </c>
      <c r="E40" s="22">
        <v>-40.421293633602971</v>
      </c>
      <c r="F40" s="22">
        <v>83.166513268656445</v>
      </c>
      <c r="G40" s="22">
        <v>89.166145535857325</v>
      </c>
      <c r="H40" s="22">
        <v>325.39311049113576</v>
      </c>
      <c r="I40" s="22">
        <v>495.06942687390398</v>
      </c>
      <c r="J40" s="22">
        <v>169.67631638276822</v>
      </c>
      <c r="K40" s="21">
        <v>405.90328133804667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-78.797465597522176</v>
      </c>
      <c r="E41" s="22">
        <v>-69.352977166929691</v>
      </c>
      <c r="F41" s="22">
        <v>13.813536101726754</v>
      </c>
      <c r="G41" s="22">
        <v>15.694663448059902</v>
      </c>
      <c r="H41" s="22">
        <v>325.39311049113576</v>
      </c>
      <c r="I41" s="22">
        <v>500.39541038362876</v>
      </c>
      <c r="J41" s="22">
        <v>175.002299892493</v>
      </c>
      <c r="K41" s="21">
        <v>484.70074693556887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-15.511772230073042</v>
      </c>
      <c r="E42" s="22">
        <v>-13.813536101726754</v>
      </c>
      <c r="F42" s="22">
        <v>0</v>
      </c>
      <c r="G42" s="22">
        <v>0</v>
      </c>
      <c r="H42" s="22">
        <v>325.39311049113576</v>
      </c>
      <c r="I42" s="22">
        <v>500.21251916564194</v>
      </c>
      <c r="J42" s="22">
        <v>174.81940867450618</v>
      </c>
      <c r="K42" s="21">
        <v>500.21251916564194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0</v>
      </c>
      <c r="E43" s="22">
        <v>0</v>
      </c>
      <c r="F43" s="22">
        <v>0</v>
      </c>
      <c r="G43" s="22">
        <v>0</v>
      </c>
      <c r="H43" s="22">
        <v>325.39311049113576</v>
      </c>
      <c r="I43" s="22">
        <v>500.21251916564194</v>
      </c>
      <c r="J43" s="22">
        <v>174.81940867450618</v>
      </c>
      <c r="K43" s="21">
        <v>500.21251916564194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325.39311049113576</v>
      </c>
      <c r="I44" s="22">
        <v>500.21251916564194</v>
      </c>
      <c r="J44" s="22">
        <v>174.81940867450618</v>
      </c>
      <c r="K44" s="21">
        <v>500.21251916564194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325.39311049113576</v>
      </c>
      <c r="I45" s="22">
        <v>500.21251916564194</v>
      </c>
      <c r="J45" s="22">
        <v>174.81940867450618</v>
      </c>
      <c r="K45" s="21">
        <v>500.21251916564194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325.39311049113576</v>
      </c>
      <c r="I46" s="22">
        <v>500.21251916564194</v>
      </c>
      <c r="J46" s="22">
        <v>174.81940867450618</v>
      </c>
      <c r="K46" s="21">
        <v>500.21251916564194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325.39311049113576</v>
      </c>
      <c r="I47" s="22">
        <v>500.21251916564194</v>
      </c>
      <c r="J47" s="22">
        <v>174.81940867450618</v>
      </c>
      <c r="K47" s="21">
        <v>500.21251916564194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325.39311049113576</v>
      </c>
      <c r="I48" s="22">
        <v>500.21251916564194</v>
      </c>
      <c r="J48" s="22">
        <v>174.81940867450618</v>
      </c>
      <c r="K48" s="21">
        <v>500.21251916564194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325.39311049113576</v>
      </c>
      <c r="I49" s="22">
        <v>500.21251916564194</v>
      </c>
      <c r="J49" s="22">
        <v>174.81940867450618</v>
      </c>
      <c r="K49" s="21">
        <v>500.21251916564194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325.39311049113576</v>
      </c>
      <c r="I50" s="22">
        <v>500.21251916564194</v>
      </c>
      <c r="J50" s="22">
        <v>174.81940867450618</v>
      </c>
      <c r="K50" s="21">
        <v>500.21251916564194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325.39311049113576</v>
      </c>
      <c r="I51" s="22">
        <v>500.21251916564194</v>
      </c>
      <c r="J51" s="22">
        <v>174.81940867450618</v>
      </c>
      <c r="K51" s="21">
        <v>500.21251916564194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325.39311049113576</v>
      </c>
      <c r="I52" s="22">
        <v>500.21251916564194</v>
      </c>
      <c r="J52" s="22">
        <v>174.81940867450618</v>
      </c>
      <c r="K52" s="21">
        <v>500.21251916564194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325.39311049113576</v>
      </c>
      <c r="I53" s="22">
        <v>500.21251916564194</v>
      </c>
      <c r="J53" s="22">
        <v>174.81940867450618</v>
      </c>
      <c r="K53" s="21">
        <v>500.21251916564194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325.39311049113576</v>
      </c>
      <c r="I54" s="22">
        <v>500.21251916564194</v>
      </c>
      <c r="J54" s="22">
        <v>174.81940867450618</v>
      </c>
      <c r="K54" s="21">
        <v>500.21251916564194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325.39311049113576</v>
      </c>
      <c r="I55" s="22">
        <v>500.21251916564194</v>
      </c>
      <c r="J55" s="22">
        <v>174.81940867450618</v>
      </c>
      <c r="K55" s="21">
        <v>500.21251916564194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325.39311049113576</v>
      </c>
      <c r="I56" s="22">
        <v>500.21251916564194</v>
      </c>
      <c r="J56" s="22">
        <v>174.81940867450618</v>
      </c>
      <c r="K56" s="21">
        <v>500.21251916564194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325.39311049113576</v>
      </c>
      <c r="I57" s="22">
        <v>500.21251916564194</v>
      </c>
      <c r="J57" s="22">
        <v>174.81940867450618</v>
      </c>
      <c r="K57" s="21">
        <v>500.21251916564194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325.39311049113576</v>
      </c>
      <c r="I58" s="22">
        <v>500.21251916564194</v>
      </c>
      <c r="J58" s="22">
        <v>174.81940867450618</v>
      </c>
      <c r="K58" s="21">
        <v>500.21251916564194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325.39311049113576</v>
      </c>
      <c r="I59" s="22">
        <v>500.21251916564194</v>
      </c>
      <c r="J59" s="22">
        <v>174.81940867450618</v>
      </c>
      <c r="K59" s="21">
        <v>500.21251916564194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325.39311049113576</v>
      </c>
      <c r="I60" s="22">
        <v>500.21251916564194</v>
      </c>
      <c r="J60" s="22">
        <v>174.81940867450618</v>
      </c>
      <c r="K60" s="21">
        <v>500.21251916564194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325.39311049113576</v>
      </c>
      <c r="I61" s="22">
        <v>500.21251916564194</v>
      </c>
      <c r="J61" s="22">
        <v>174.81940867450618</v>
      </c>
      <c r="K61" s="21">
        <v>500.21251916564194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325.39311049113576</v>
      </c>
      <c r="I62" s="22">
        <v>500.21251916564194</v>
      </c>
      <c r="J62" s="22">
        <v>174.81940867450618</v>
      </c>
      <c r="K62" s="21">
        <v>500.21251916564194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325.39311049113576</v>
      </c>
      <c r="I63" s="22">
        <v>500.21251916564194</v>
      </c>
      <c r="J63" s="22">
        <v>174.81940867450618</v>
      </c>
      <c r="K63" s="21">
        <v>500.21251916564194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325.39311049113576</v>
      </c>
      <c r="I64" s="22">
        <v>500.21251916564194</v>
      </c>
      <c r="J64" s="22">
        <v>174.81940867450618</v>
      </c>
      <c r="K64" s="21">
        <v>500.21251916564194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62.228667299226338</v>
      </c>
      <c r="E65" s="22">
        <v>74.821050017105136</v>
      </c>
      <c r="F65" s="22">
        <v>74.821050017105136</v>
      </c>
      <c r="G65" s="22">
        <v>62.228667299226345</v>
      </c>
      <c r="H65" s="22">
        <v>387.6217777903621</v>
      </c>
      <c r="I65" s="22">
        <v>562.44118646486822</v>
      </c>
      <c r="J65" s="22">
        <v>174.81940867450612</v>
      </c>
      <c r="K65" s="21">
        <v>500.21251916564194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23.557661347678451</v>
      </c>
      <c r="E66" s="22">
        <v>25.989212024710351</v>
      </c>
      <c r="F66" s="22">
        <v>100.81026204181549</v>
      </c>
      <c r="G66" s="22">
        <v>91.378453925183237</v>
      </c>
      <c r="H66" s="22">
        <v>411.17943913804055</v>
      </c>
      <c r="I66" s="22">
        <v>591.59097309082517</v>
      </c>
      <c r="J66" s="22">
        <v>180.41153395278462</v>
      </c>
      <c r="K66" s="21">
        <v>500.21251916564194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2.2045574375602994</v>
      </c>
      <c r="E67" s="22">
        <v>2.225319670082166</v>
      </c>
      <c r="F67" s="22">
        <v>103.03558171189766</v>
      </c>
      <c r="G67" s="22">
        <v>102.07425973452565</v>
      </c>
      <c r="H67" s="22">
        <v>413.38399657560086</v>
      </c>
      <c r="I67" s="22">
        <v>602.28677890016763</v>
      </c>
      <c r="J67" s="22">
        <v>188.90278232456677</v>
      </c>
      <c r="K67" s="21">
        <v>500.21251916564194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0.34409222909563486</v>
      </c>
      <c r="E68" s="22">
        <v>0.33978712620659729</v>
      </c>
      <c r="F68" s="22">
        <v>103.37536883810427</v>
      </c>
      <c r="G68" s="22">
        <v>104.68513476128304</v>
      </c>
      <c r="H68" s="22">
        <v>413.72808880469648</v>
      </c>
      <c r="I68" s="22">
        <v>604.89765392692493</v>
      </c>
      <c r="J68" s="22">
        <v>191.16956512222845</v>
      </c>
      <c r="K68" s="21">
        <v>500.21251916564194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7.5846760688717678</v>
      </c>
      <c r="E69" s="22">
        <v>7.9213327090044574</v>
      </c>
      <c r="F69" s="22">
        <v>111.29670154710873</v>
      </c>
      <c r="G69" s="22">
        <v>106.56659173135661</v>
      </c>
      <c r="H69" s="22">
        <v>421.31276487356826</v>
      </c>
      <c r="I69" s="22">
        <v>606.77911089699853</v>
      </c>
      <c r="J69" s="22">
        <v>185.46634602343028</v>
      </c>
      <c r="K69" s="21">
        <v>500.21251916564194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43.246587679074935</v>
      </c>
      <c r="E70" s="22">
        <v>50.352304954213551</v>
      </c>
      <c r="F70" s="22">
        <v>161.64900650132228</v>
      </c>
      <c r="G70" s="22">
        <v>138.83709870385567</v>
      </c>
      <c r="H70" s="22">
        <v>464.55935255264319</v>
      </c>
      <c r="I70" s="22">
        <v>639.04961786949764</v>
      </c>
      <c r="J70" s="22">
        <v>174.49026531685445</v>
      </c>
      <c r="K70" s="21">
        <v>500.21251916564194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4.716617632002758</v>
      </c>
      <c r="E71" s="22">
        <v>4.8646488979679212</v>
      </c>
      <c r="F71" s="22">
        <v>166.5136553992902</v>
      </c>
      <c r="G71" s="22">
        <v>161.44664486548982</v>
      </c>
      <c r="H71" s="22">
        <v>469.27597018464593</v>
      </c>
      <c r="I71" s="22">
        <v>661.6591640311317</v>
      </c>
      <c r="J71" s="22">
        <v>192.38319384648577</v>
      </c>
      <c r="K71" s="21">
        <v>500.21251916564194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1.4338341777169143</v>
      </c>
      <c r="E72" s="22">
        <v>1.4424020458693785</v>
      </c>
      <c r="F72" s="22">
        <v>167.95605744515959</v>
      </c>
      <c r="G72" s="22">
        <v>166.95839846393534</v>
      </c>
      <c r="H72" s="22">
        <v>470.70980436236283</v>
      </c>
      <c r="I72" s="22">
        <v>667.17091762957727</v>
      </c>
      <c r="J72" s="22">
        <v>196.46111326721444</v>
      </c>
      <c r="K72" s="21">
        <v>500.21251916564194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7.0808799286156621</v>
      </c>
      <c r="E73" s="22">
        <v>7.4040674738491781</v>
      </c>
      <c r="F73" s="22">
        <v>175.36012491900877</v>
      </c>
      <c r="G73" s="22">
        <v>167.70565546629405</v>
      </c>
      <c r="H73" s="22">
        <v>477.7906842909785</v>
      </c>
      <c r="I73" s="22">
        <v>667.91817463193593</v>
      </c>
      <c r="J73" s="22">
        <v>190.12749034095742</v>
      </c>
      <c r="K73" s="21">
        <v>500.21251916564194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-5.0309480377732703</v>
      </c>
      <c r="E74" s="22">
        <v>-4.6545357330421515</v>
      </c>
      <c r="F74" s="22">
        <v>170.70558918596663</v>
      </c>
      <c r="G74" s="22">
        <v>184.51055018343575</v>
      </c>
      <c r="H74" s="22">
        <v>477.7906842909785</v>
      </c>
      <c r="I74" s="22">
        <v>689.75401738685093</v>
      </c>
      <c r="J74" s="22">
        <v>211.96333309587243</v>
      </c>
      <c r="K74" s="21">
        <v>505.24346720341521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-31.560305003788415</v>
      </c>
      <c r="E75" s="22">
        <v>-27.007166759760405</v>
      </c>
      <c r="F75" s="22">
        <v>143.69842242620624</v>
      </c>
      <c r="G75" s="22">
        <v>167.92453946304036</v>
      </c>
      <c r="H75" s="22">
        <v>477.7906842909785</v>
      </c>
      <c r="I75" s="22">
        <v>704.7283116702439</v>
      </c>
      <c r="J75" s="22">
        <v>226.93762737926539</v>
      </c>
      <c r="K75" s="21">
        <v>536.80377220720356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-112.9437800419949</v>
      </c>
      <c r="E76" s="22">
        <v>-86.947382229266495</v>
      </c>
      <c r="F76" s="22">
        <v>56.751040196939741</v>
      </c>
      <c r="G76" s="22">
        <v>73.71903370542276</v>
      </c>
      <c r="H76" s="22">
        <v>477.7906842909785</v>
      </c>
      <c r="I76" s="22">
        <v>723.46658595462122</v>
      </c>
      <c r="J76" s="22">
        <v>245.67590166364272</v>
      </c>
      <c r="K76" s="21">
        <v>649.74755224919841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-59.589616893588399</v>
      </c>
      <c r="E77" s="22">
        <v>-48.509550470598903</v>
      </c>
      <c r="F77" s="22">
        <v>8.2414897263408378</v>
      </c>
      <c r="G77" s="22">
        <v>10.123928394734348</v>
      </c>
      <c r="H77" s="22">
        <v>477.7906842909785</v>
      </c>
      <c r="I77" s="22">
        <v>719.46109753752114</v>
      </c>
      <c r="J77" s="22">
        <v>241.67041324654264</v>
      </c>
      <c r="K77" s="21">
        <v>709.33716914278682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-10.703387537393374</v>
      </c>
      <c r="E78" s="22">
        <v>-8.2414897263408378</v>
      </c>
      <c r="F78" s="22">
        <v>0</v>
      </c>
      <c r="G78" s="22">
        <v>0</v>
      </c>
      <c r="H78" s="22">
        <v>477.7906842909785</v>
      </c>
      <c r="I78" s="22">
        <v>720.0405566801802</v>
      </c>
      <c r="J78" s="22">
        <v>242.2498723892017</v>
      </c>
      <c r="K78" s="21">
        <v>720.0405566801802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0</v>
      </c>
      <c r="E79" s="22">
        <v>0</v>
      </c>
      <c r="F79" s="22">
        <v>0</v>
      </c>
      <c r="G79" s="22">
        <v>0</v>
      </c>
      <c r="H79" s="22">
        <v>477.7906842909785</v>
      </c>
      <c r="I79" s="22">
        <v>720.0405566801802</v>
      </c>
      <c r="J79" s="22">
        <v>242.2498723892017</v>
      </c>
      <c r="K79" s="21">
        <v>720.0405566801802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477.7906842909785</v>
      </c>
      <c r="I80" s="22">
        <v>720.0405566801802</v>
      </c>
      <c r="J80" s="22">
        <v>242.2498723892017</v>
      </c>
      <c r="K80" s="21">
        <v>720.0405566801802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477.7906842909785</v>
      </c>
      <c r="I81" s="22">
        <v>720.0405566801802</v>
      </c>
      <c r="J81" s="22">
        <v>242.2498723892017</v>
      </c>
      <c r="K81" s="21">
        <v>720.0405566801802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477.7906842909785</v>
      </c>
      <c r="I82" s="22">
        <v>720.0405566801802</v>
      </c>
      <c r="J82" s="22">
        <v>242.2498723892017</v>
      </c>
      <c r="K82" s="21">
        <v>720.0405566801802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477.7906842909785</v>
      </c>
      <c r="I83" s="22">
        <v>720.0405566801802</v>
      </c>
      <c r="J83" s="22">
        <v>242.2498723892017</v>
      </c>
      <c r="K83" s="21">
        <v>720.0405566801802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477.7906842909785</v>
      </c>
      <c r="I84" s="22">
        <v>720.0405566801802</v>
      </c>
      <c r="J84" s="22">
        <v>242.2498723892017</v>
      </c>
      <c r="K84" s="21">
        <v>720.0405566801802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477.7906842909785</v>
      </c>
      <c r="I85" s="22">
        <v>720.0405566801802</v>
      </c>
      <c r="J85" s="22">
        <v>242.2498723892017</v>
      </c>
      <c r="K85" s="21">
        <v>720.0405566801802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12.446404233656166</v>
      </c>
      <c r="E86" s="22">
        <v>12.872483435366807</v>
      </c>
      <c r="F86" s="22">
        <v>12.872483435366807</v>
      </c>
      <c r="G86" s="22">
        <v>12.446404233656166</v>
      </c>
      <c r="H86" s="22">
        <v>490.23708852463466</v>
      </c>
      <c r="I86" s="22">
        <v>732.48696091383636</v>
      </c>
      <c r="J86" s="22">
        <v>242.2498723892017</v>
      </c>
      <c r="K86" s="21">
        <v>720.0405566801802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-2.7394789909778305</v>
      </c>
      <c r="E87" s="22">
        <v>-2.4952671909951367</v>
      </c>
      <c r="F87" s="22">
        <v>10.37721624437167</v>
      </c>
      <c r="G87" s="22">
        <v>11.392834398208324</v>
      </c>
      <c r="H87" s="22">
        <v>490.23708852463466</v>
      </c>
      <c r="I87" s="22">
        <v>734.17287006936647</v>
      </c>
      <c r="J87" s="22">
        <v>243.93578154473181</v>
      </c>
      <c r="K87" s="21">
        <v>722.78003567115809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-10.306718303518862</v>
      </c>
      <c r="E88" s="22">
        <v>-9.0523360913416511</v>
      </c>
      <c r="F88" s="22">
        <v>1.3248801530300192</v>
      </c>
      <c r="G88" s="22">
        <v>1.5084687958353886</v>
      </c>
      <c r="H88" s="22">
        <v>490.23708852463466</v>
      </c>
      <c r="I88" s="22">
        <v>734.59522277051235</v>
      </c>
      <c r="J88" s="22">
        <v>244.35813424587769</v>
      </c>
      <c r="K88" s="21">
        <v>733.08675397467698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-1.318203589887289</v>
      </c>
      <c r="E89" s="22">
        <v>-1.2136701774992764</v>
      </c>
      <c r="F89" s="22">
        <v>0.11120997553074274</v>
      </c>
      <c r="G89" s="22">
        <v>0.12078849072320562</v>
      </c>
      <c r="H89" s="22">
        <v>490.23708852463466</v>
      </c>
      <c r="I89" s="22">
        <v>734.52574605528741</v>
      </c>
      <c r="J89" s="22">
        <v>244.28865753065276</v>
      </c>
      <c r="K89" s="21">
        <v>734.40495756456426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1.928828786580346</v>
      </c>
      <c r="E90" s="22">
        <v>1.888102417436246</v>
      </c>
      <c r="F90" s="22">
        <v>1.9993123929669887</v>
      </c>
      <c r="G90" s="22">
        <v>2.042437561283287</v>
      </c>
      <c r="H90" s="22">
        <v>492.16591731121503</v>
      </c>
      <c r="I90" s="22">
        <v>736.44739512584749</v>
      </c>
      <c r="J90" s="22">
        <v>244.28147781463247</v>
      </c>
      <c r="K90" s="21">
        <v>734.40495756456426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15.348339924286291</v>
      </c>
      <c r="E91" s="22">
        <v>16.047530843121077</v>
      </c>
      <c r="F91" s="22">
        <v>18.046843236088066</v>
      </c>
      <c r="G91" s="22">
        <v>17.260542276291709</v>
      </c>
      <c r="H91" s="22">
        <v>507.5142572355013</v>
      </c>
      <c r="I91" s="22">
        <v>751.665499840856</v>
      </c>
      <c r="J91" s="22">
        <v>244.1512426053547</v>
      </c>
      <c r="K91" s="21">
        <v>734.40495756456426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8.7348149100754835</v>
      </c>
      <c r="E92" s="22">
        <v>8.9189920968759715</v>
      </c>
      <c r="F92" s="22">
        <v>26.965835332964037</v>
      </c>
      <c r="G92" s="22">
        <v>26.408990833338333</v>
      </c>
      <c r="H92" s="22">
        <v>516.24907214557675</v>
      </c>
      <c r="I92" s="22">
        <v>760.81394839790255</v>
      </c>
      <c r="J92" s="22">
        <v>244.5648762523258</v>
      </c>
      <c r="K92" s="21">
        <v>734.40495756456426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8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20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24.145505961333754</v>
      </c>
      <c r="Z5" s="1">
        <f t="shared" ref="Z5" si="2">0-Y5</f>
        <v>-24.145505961333754</v>
      </c>
      <c r="AA5" s="6">
        <v>43830</v>
      </c>
      <c r="AB5" s="7">
        <f>VLOOKUP(AA5,O:P,2,)</f>
        <v>24.145505961333754</v>
      </c>
      <c r="AC5" s="7">
        <f t="shared" si="1"/>
        <v>-24.145505961333754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24.145505961333754</v>
      </c>
      <c r="Q6" s="5">
        <v>209.1825781335356</v>
      </c>
      <c r="R6" s="5">
        <v>283.73492233354239</v>
      </c>
      <c r="S6" s="5">
        <v>74.552344200006786</v>
      </c>
      <c r="T6" s="5">
        <v>193.75301417002311</v>
      </c>
      <c r="U6" s="9">
        <v>0.35639843846084979</v>
      </c>
      <c r="V6" s="9">
        <v>0.17477588642982766</v>
      </c>
      <c r="X6" s="6">
        <v>43830</v>
      </c>
      <c r="Z6" s="1">
        <v>283.73492233354239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209.1825781335356</v>
      </c>
      <c r="R7" s="5">
        <v>294.02335070053988</v>
      </c>
      <c r="S7" s="5">
        <v>84.840772567004279</v>
      </c>
      <c r="T7" s="5">
        <v>294.02335070053988</v>
      </c>
      <c r="U7" s="9">
        <v>0.40558240233966614</v>
      </c>
      <c r="V7" s="9">
        <v>0.12500423731317034</v>
      </c>
      <c r="Z7" s="2">
        <f>IRR(Z4:Z6)</f>
        <v>0.17477588642982766</v>
      </c>
      <c r="AA7" s="6">
        <v>44196</v>
      </c>
      <c r="AC7" s="7">
        <v>294.02335070053988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234.56467522139675</v>
      </c>
      <c r="R8" s="5">
        <v>321.66097977873568</v>
      </c>
      <c r="S8" s="5">
        <v>87.096304557338925</v>
      </c>
      <c r="T8" s="5">
        <v>304.720275869548</v>
      </c>
      <c r="U8" s="9">
        <v>0.3713104050093306</v>
      </c>
      <c r="V8" s="9">
        <v>9.1479115748108075E-2</v>
      </c>
      <c r="AC8" s="2">
        <f>IRR(AC4:AC7)</f>
        <v>0.12500423731317034</v>
      </c>
      <c r="AD8" s="6">
        <v>44561</v>
      </c>
      <c r="AF8" s="1">
        <v>321.66097977873568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564.04017688876081</v>
      </c>
      <c r="Q9" s="5">
        <v>798.60485211015759</v>
      </c>
      <c r="R9" s="5">
        <v>915.30849147938511</v>
      </c>
      <c r="S9" s="5">
        <v>116.70363936922752</v>
      </c>
      <c r="T9" s="5">
        <v>304.720275869548</v>
      </c>
      <c r="U9" s="9">
        <v>0.14613439808293288</v>
      </c>
      <c r="V9" s="9">
        <v>6.5670737731836848E-2</v>
      </c>
      <c r="AF9" s="2">
        <f>IRR(AF4:AF8)</f>
        <v>9.1479115748108075E-2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O10" s="6">
        <v>45289</v>
      </c>
      <c r="P10" s="10">
        <v>0</v>
      </c>
      <c r="Q10" s="5">
        <v>798.60485211015759</v>
      </c>
      <c r="R10" s="5">
        <v>1113.7391918934893</v>
      </c>
      <c r="S10" s="5">
        <v>315.13433978333171</v>
      </c>
      <c r="T10" s="5">
        <v>795.92830397857756</v>
      </c>
      <c r="U10" s="9">
        <v>0.39460609204996772</v>
      </c>
      <c r="V10" s="9">
        <v>0.10920178480959164</v>
      </c>
      <c r="X10" s="6">
        <v>43462</v>
      </c>
      <c r="Y10" s="1">
        <v>185.03707217220185</v>
      </c>
      <c r="Z10" s="1">
        <f>-Y10</f>
        <v>-185.03707217220185</v>
      </c>
      <c r="AA10" s="6">
        <v>43462</v>
      </c>
      <c r="AB10" s="1">
        <v>185.03707217220185</v>
      </c>
      <c r="AC10" s="1">
        <f t="shared" ref="AC10:AC15" si="3">-AB10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  <c r="AA11" s="6">
        <v>43830</v>
      </c>
      <c r="AB11" s="1">
        <v>24.145505961333754</v>
      </c>
      <c r="AC11" s="1">
        <f t="shared" si="3"/>
        <v>-24.145505961333754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  <c r="AA13" s="6">
        <v>44561</v>
      </c>
      <c r="AB13" s="1">
        <v>25.382097087861155</v>
      </c>
      <c r="AC13" s="1">
        <f t="shared" si="3"/>
        <v>-25.382097087861155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24.145505961333757</v>
      </c>
      <c r="E14" s="22">
        <v>35.656490927438838</v>
      </c>
      <c r="F14" s="22">
        <v>290.7914666670107</v>
      </c>
      <c r="G14" s="22">
        <v>196.91525748289962</v>
      </c>
      <c r="H14" s="22">
        <v>209.1825781335356</v>
      </c>
      <c r="I14" s="22">
        <v>196.91525748289962</v>
      </c>
      <c r="J14" s="22">
        <v>-12.26732065063598</v>
      </c>
      <c r="K14" s="21">
        <v>0</v>
      </c>
      <c r="L14" s="7"/>
      <c r="X14" s="6">
        <v>44925</v>
      </c>
      <c r="Y14" s="1">
        <v>564.04017688876081</v>
      </c>
      <c r="Z14" s="1">
        <f>-Y14</f>
        <v>-564.04017688876081</v>
      </c>
      <c r="AA14" s="6">
        <v>44925</v>
      </c>
      <c r="AB14" s="1">
        <v>564.04017688876081</v>
      </c>
      <c r="AC14" s="1">
        <f t="shared" si="3"/>
        <v>-564.04017688876081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-5.2716777718319605</v>
      </c>
      <c r="E15" s="22">
        <v>-6.155050639631936</v>
      </c>
      <c r="F15" s="22">
        <v>284.63641602737874</v>
      </c>
      <c r="G15" s="22">
        <v>243.78539759912934</v>
      </c>
      <c r="H15" s="22">
        <v>209.1825781335356</v>
      </c>
      <c r="I15" s="22">
        <v>249.05707537096129</v>
      </c>
      <c r="J15" s="22">
        <v>39.874497237425686</v>
      </c>
      <c r="K15" s="21">
        <v>5.2716777718319605</v>
      </c>
      <c r="L15" s="7"/>
      <c r="X15" s="6">
        <v>44925</v>
      </c>
      <c r="Z15" s="1">
        <v>915.30849147938511</v>
      </c>
      <c r="AA15" s="6">
        <v>45289</v>
      </c>
      <c r="AB15" s="1">
        <v>0</v>
      </c>
      <c r="AC15" s="1">
        <f t="shared" si="3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-31.907009546108654</v>
      </c>
      <c r="E16" s="22">
        <v>-33.735115452478468</v>
      </c>
      <c r="F16" s="22">
        <v>250.90130057490029</v>
      </c>
      <c r="G16" s="22">
        <v>237.30495909674642</v>
      </c>
      <c r="H16" s="22">
        <v>209.1825781335356</v>
      </c>
      <c r="I16" s="22">
        <v>274.48364641468703</v>
      </c>
      <c r="J16" s="22">
        <v>65.30106828115143</v>
      </c>
      <c r="K16" s="21">
        <v>37.178687317940614</v>
      </c>
      <c r="L16" s="7"/>
      <c r="Z16" s="2">
        <f>IRR(Z10:Z15)</f>
        <v>6.5670737731836848E-2</v>
      </c>
      <c r="AA16" s="6">
        <v>45289</v>
      </c>
      <c r="AC16" s="1">
        <v>1113.7391918934893</v>
      </c>
    </row>
    <row r="17" spans="1:29" ht="14.1" customHeight="1">
      <c r="A17" s="15">
        <v>43585</v>
      </c>
      <c r="B17" s="25">
        <v>0.9108099999999999</v>
      </c>
      <c r="C17" s="20">
        <v>0.80561315999999961</v>
      </c>
      <c r="D17" s="21">
        <v>-17.152881476277773</v>
      </c>
      <c r="E17" s="22">
        <v>-18.832557258130429</v>
      </c>
      <c r="F17" s="22">
        <v>232.06874331676985</v>
      </c>
      <c r="G17" s="22">
        <v>211.37053210034713</v>
      </c>
      <c r="H17" s="22">
        <v>209.1825781335356</v>
      </c>
      <c r="I17" s="22">
        <v>265.70210089456555</v>
      </c>
      <c r="J17" s="22">
        <v>56.519522761029947</v>
      </c>
      <c r="K17" s="21">
        <v>54.331568794218384</v>
      </c>
      <c r="L17" s="7"/>
      <c r="AC17" s="2">
        <f>IRR(AC10:AC16)</f>
        <v>0.10920178480959164</v>
      </c>
    </row>
    <row r="18" spans="1:29" ht="14.1" customHeight="1">
      <c r="A18" s="15">
        <v>43616</v>
      </c>
      <c r="B18" s="25">
        <v>0.86360000000000003</v>
      </c>
      <c r="C18" s="20">
        <v>0.8010060799999994</v>
      </c>
      <c r="D18" s="21">
        <v>-6.0728981724980429</v>
      </c>
      <c r="E18" s="22">
        <v>-7.0320729185943058</v>
      </c>
      <c r="F18" s="22">
        <v>225.03667039817554</v>
      </c>
      <c r="G18" s="22">
        <v>194.3416685558644</v>
      </c>
      <c r="H18" s="22">
        <v>209.1825781335356</v>
      </c>
      <c r="I18" s="22">
        <v>254.74613552258083</v>
      </c>
      <c r="J18" s="22">
        <v>45.563557389045229</v>
      </c>
      <c r="K18" s="21">
        <v>60.404466966716427</v>
      </c>
      <c r="L18" s="7"/>
    </row>
    <row r="19" spans="1:29" ht="14.1" customHeight="1">
      <c r="A19" s="15">
        <v>43644</v>
      </c>
      <c r="B19" s="25">
        <v>0.88732</v>
      </c>
      <c r="C19" s="20">
        <v>0.79979107999999932</v>
      </c>
      <c r="D19" s="21">
        <v>-11.875033346368102</v>
      </c>
      <c r="E19" s="22">
        <v>-13.383033568913246</v>
      </c>
      <c r="F19" s="22">
        <v>211.6536368292623</v>
      </c>
      <c r="G19" s="22">
        <v>187.80450503134102</v>
      </c>
      <c r="H19" s="22">
        <v>209.1825781335356</v>
      </c>
      <c r="I19" s="22">
        <v>260.08400534442558</v>
      </c>
      <c r="J19" s="22">
        <v>50.901427210889977</v>
      </c>
      <c r="K19" s="21">
        <v>72.279500313084526</v>
      </c>
      <c r="L19" s="7"/>
    </row>
    <row r="20" spans="1:29" ht="14.1" customHeight="1">
      <c r="A20" s="15">
        <v>43677</v>
      </c>
      <c r="B20" s="25">
        <v>0.89222000000000001</v>
      </c>
      <c r="C20" s="20">
        <v>0.80782763999999974</v>
      </c>
      <c r="D20" s="21">
        <v>-11.039209160872952</v>
      </c>
      <c r="E20" s="22">
        <v>-12.372743449903558</v>
      </c>
      <c r="F20" s="22">
        <v>199.28089337935873</v>
      </c>
      <c r="G20" s="22">
        <v>177.80239869093145</v>
      </c>
      <c r="H20" s="22">
        <v>209.1825781335356</v>
      </c>
      <c r="I20" s="22">
        <v>261.12110816488894</v>
      </c>
      <c r="J20" s="22">
        <v>51.938530031353338</v>
      </c>
      <c r="K20" s="21">
        <v>83.318709473957483</v>
      </c>
      <c r="L20" s="7"/>
    </row>
    <row r="21" spans="1:29" ht="14.1" customHeight="1">
      <c r="A21" s="15">
        <v>43707</v>
      </c>
      <c r="B21" s="25">
        <v>0.92357</v>
      </c>
      <c r="C21" s="20">
        <v>0.81574827999999955</v>
      </c>
      <c r="D21" s="21">
        <v>-18.019561120825671</v>
      </c>
      <c r="E21" s="22">
        <v>-19.510769211673907</v>
      </c>
      <c r="F21" s="22">
        <v>179.77012416768483</v>
      </c>
      <c r="G21" s="22">
        <v>166.03029357754869</v>
      </c>
      <c r="H21" s="22">
        <v>209.1825781335356</v>
      </c>
      <c r="I21" s="22">
        <v>267.36856417233184</v>
      </c>
      <c r="J21" s="22">
        <v>58.185986038796244</v>
      </c>
      <c r="K21" s="21">
        <v>101.33827059478315</v>
      </c>
      <c r="L21" s="8"/>
    </row>
    <row r="22" spans="1:29" ht="14.1" customHeight="1">
      <c r="A22" s="15">
        <v>43738</v>
      </c>
      <c r="B22" s="25">
        <v>0.95855999999999997</v>
      </c>
      <c r="C22" s="20">
        <v>0.83330167999999971</v>
      </c>
      <c r="D22" s="21">
        <v>-24.318952430294821</v>
      </c>
      <c r="E22" s="22">
        <v>-25.370297561232288</v>
      </c>
      <c r="F22" s="22">
        <v>154.39982660645254</v>
      </c>
      <c r="G22" s="22">
        <v>148.00149779188115</v>
      </c>
      <c r="H22" s="22">
        <v>209.1825781335356</v>
      </c>
      <c r="I22" s="22">
        <v>273.65872081695909</v>
      </c>
      <c r="J22" s="22">
        <v>64.47614268342349</v>
      </c>
      <c r="K22" s="21">
        <v>125.65722302507797</v>
      </c>
      <c r="L22" s="7"/>
    </row>
    <row r="23" spans="1:29" ht="14.1" customHeight="1">
      <c r="A23" s="15">
        <v>43769</v>
      </c>
      <c r="B23" s="25">
        <v>0.97238999999999998</v>
      </c>
      <c r="C23" s="20">
        <v>0.85201527999999938</v>
      </c>
      <c r="D23" s="21">
        <v>-22.459613483371744</v>
      </c>
      <c r="E23" s="22">
        <v>-23.0973307863838</v>
      </c>
      <c r="F23" s="22">
        <v>131.30249582006874</v>
      </c>
      <c r="G23" s="22">
        <v>127.67723391047664</v>
      </c>
      <c r="H23" s="22">
        <v>209.1825781335356</v>
      </c>
      <c r="I23" s="22">
        <v>275.79407041892637</v>
      </c>
      <c r="J23" s="22">
        <v>66.611492285390767</v>
      </c>
      <c r="K23" s="21">
        <v>148.11683650844972</v>
      </c>
      <c r="L23" s="7"/>
      <c r="O23" s="3"/>
    </row>
    <row r="24" spans="1:29" ht="14.1" customHeight="1">
      <c r="A24" s="15">
        <v>43798</v>
      </c>
      <c r="B24" s="25">
        <v>0.97728999999999999</v>
      </c>
      <c r="C24" s="20">
        <v>0.87560303999999967</v>
      </c>
      <c r="D24" s="21">
        <v>-16.027368642764582</v>
      </c>
      <c r="E24" s="22">
        <v>-16.399808289007954</v>
      </c>
      <c r="F24" s="22">
        <v>114.90268753106079</v>
      </c>
      <c r="G24" s="22">
        <v>112.2932474972304</v>
      </c>
      <c r="H24" s="22">
        <v>209.1825781335356</v>
      </c>
      <c r="I24" s="22">
        <v>276.43745264844472</v>
      </c>
      <c r="J24" s="22">
        <v>67.254874514909119</v>
      </c>
      <c r="K24" s="21">
        <v>164.14420515121429</v>
      </c>
      <c r="L24" s="7"/>
    </row>
    <row r="25" spans="1:29" ht="14.1" customHeight="1">
      <c r="A25" s="15">
        <v>43830</v>
      </c>
      <c r="B25" s="25">
        <v>1.0407999999999999</v>
      </c>
      <c r="C25" s="20">
        <v>0.90258836000000009</v>
      </c>
      <c r="D25" s="21">
        <v>-29.608809018808817</v>
      </c>
      <c r="E25" s="22">
        <v>-28.448125498471192</v>
      </c>
      <c r="F25" s="22">
        <v>86.454562032589592</v>
      </c>
      <c r="G25" s="22">
        <v>89.98190816351925</v>
      </c>
      <c r="H25" s="22">
        <v>209.1825781335356</v>
      </c>
      <c r="I25" s="22">
        <v>283.73492233354239</v>
      </c>
      <c r="J25" s="22">
        <v>74.552344200006786</v>
      </c>
      <c r="K25" s="21">
        <v>193.75301417002311</v>
      </c>
      <c r="L25" s="7"/>
    </row>
    <row r="26" spans="1:29" ht="14.1" customHeight="1">
      <c r="A26" s="15">
        <v>43853</v>
      </c>
      <c r="B26" s="25">
        <v>1.13632</v>
      </c>
      <c r="C26" s="20">
        <v>0.93022331999999996</v>
      </c>
      <c r="D26" s="21">
        <v>-65.837554335884732</v>
      </c>
      <c r="E26" s="22">
        <v>-57.939272683649619</v>
      </c>
      <c r="F26" s="22">
        <v>28.515289348939973</v>
      </c>
      <c r="G26" s="22">
        <v>32.402493592987469</v>
      </c>
      <c r="H26" s="22">
        <v>209.1825781335356</v>
      </c>
      <c r="I26" s="22">
        <v>291.99306209889534</v>
      </c>
      <c r="J26" s="22">
        <v>82.810483965359737</v>
      </c>
      <c r="K26" s="21">
        <v>259.59056850590787</v>
      </c>
      <c r="L26" s="7"/>
    </row>
    <row r="27" spans="1:29" ht="14.1" customHeight="1">
      <c r="A27" s="15">
        <v>43889</v>
      </c>
      <c r="B27" s="25">
        <v>1.2075199999999999</v>
      </c>
      <c r="C27" s="20">
        <v>0.96999144000000015</v>
      </c>
      <c r="D27" s="21">
        <v>-34.432782194631997</v>
      </c>
      <c r="E27" s="22">
        <v>-28.515289348939973</v>
      </c>
      <c r="F27" s="22">
        <v>0</v>
      </c>
      <c r="G27" s="22">
        <v>0</v>
      </c>
      <c r="H27" s="22">
        <v>209.1825781335356</v>
      </c>
      <c r="I27" s="22">
        <v>294.02335070053988</v>
      </c>
      <c r="J27" s="22">
        <v>84.840772567004279</v>
      </c>
      <c r="K27" s="21">
        <v>294.02335070053988</v>
      </c>
      <c r="L27" s="7"/>
    </row>
    <row r="28" spans="1:29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209.1825781335356</v>
      </c>
      <c r="I28" s="22">
        <v>294.02335070053988</v>
      </c>
      <c r="J28" s="22">
        <v>84.840772567004279</v>
      </c>
      <c r="K28" s="21">
        <v>294.02335070053988</v>
      </c>
      <c r="L28" s="7"/>
    </row>
    <row r="29" spans="1:29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209.1825781335356</v>
      </c>
      <c r="I29" s="22">
        <v>294.02335070053988</v>
      </c>
      <c r="J29" s="22">
        <v>84.840772567004279</v>
      </c>
      <c r="K29" s="21">
        <v>294.02335070053988</v>
      </c>
      <c r="L29" s="7"/>
    </row>
    <row r="30" spans="1:29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209.1825781335356</v>
      </c>
      <c r="I30" s="22">
        <v>294.02335070053988</v>
      </c>
      <c r="J30" s="22">
        <v>84.840772567004279</v>
      </c>
      <c r="K30" s="21">
        <v>294.02335070053988</v>
      </c>
      <c r="L30" s="7"/>
    </row>
    <row r="31" spans="1:29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209.1825781335356</v>
      </c>
      <c r="I31" s="22">
        <v>294.02335070053988</v>
      </c>
      <c r="J31" s="22">
        <v>84.840772567004279</v>
      </c>
      <c r="K31" s="21">
        <v>294.02335070053988</v>
      </c>
      <c r="L31" s="7"/>
    </row>
    <row r="32" spans="1:29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209.1825781335356</v>
      </c>
      <c r="I32" s="22">
        <v>294.02335070053988</v>
      </c>
      <c r="J32" s="22">
        <v>84.840772567004279</v>
      </c>
      <c r="K32" s="21">
        <v>294.02335070053988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209.1825781335356</v>
      </c>
      <c r="I33" s="22">
        <v>294.02335070053988</v>
      </c>
      <c r="J33" s="22">
        <v>84.840772567004279</v>
      </c>
      <c r="K33" s="21">
        <v>294.02335070053988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209.1825781335356</v>
      </c>
      <c r="I34" s="22">
        <v>294.02335070053988</v>
      </c>
      <c r="J34" s="22">
        <v>84.840772567004279</v>
      </c>
      <c r="K34" s="21">
        <v>294.02335070053988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209.1825781335356</v>
      </c>
      <c r="I35" s="22">
        <v>294.02335070053988</v>
      </c>
      <c r="J35" s="22">
        <v>84.840772567004279</v>
      </c>
      <c r="K35" s="21">
        <v>294.02335070053988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209.1825781335356</v>
      </c>
      <c r="I36" s="22">
        <v>294.02335070053988</v>
      </c>
      <c r="J36" s="22">
        <v>84.840772567004279</v>
      </c>
      <c r="K36" s="21">
        <v>294.02335070053988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209.1825781335356</v>
      </c>
      <c r="I37" s="22">
        <v>294.02335070053988</v>
      </c>
      <c r="J37" s="22">
        <v>84.840772567004279</v>
      </c>
      <c r="K37" s="21">
        <v>294.02335070053988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209.19113363809359</v>
      </c>
      <c r="I38" s="22">
        <v>294.03190620509787</v>
      </c>
      <c r="J38" s="22">
        <v>84.840772567004279</v>
      </c>
      <c r="K38" s="21">
        <v>294.02335070053988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209.26500273803569</v>
      </c>
      <c r="I39" s="22">
        <v>294.10579030741968</v>
      </c>
      <c r="J39" s="22">
        <v>84.840787569383991</v>
      </c>
      <c r="K39" s="21">
        <v>294.02335070053988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220.26175584400551</v>
      </c>
      <c r="I40" s="22">
        <v>305.09705174001181</v>
      </c>
      <c r="J40" s="22">
        <v>84.835295896006301</v>
      </c>
      <c r="K40" s="21">
        <v>294.02335070053988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227.22565564339229</v>
      </c>
      <c r="I41" s="22">
        <v>312.28001575807951</v>
      </c>
      <c r="J41" s="22">
        <v>85.054360114687228</v>
      </c>
      <c r="K41" s="21">
        <v>294.02335070053988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227.22565564339229</v>
      </c>
      <c r="I42" s="22">
        <v>313.55367180948434</v>
      </c>
      <c r="J42" s="22">
        <v>86.328016166092056</v>
      </c>
      <c r="K42" s="21">
        <v>294.23662551365959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227.22565564339229</v>
      </c>
      <c r="I43" s="22">
        <v>314.68808727483292</v>
      </c>
      <c r="J43" s="22">
        <v>87.462431631440637</v>
      </c>
      <c r="K43" s="21">
        <v>303.04053796525739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227.22565564339229</v>
      </c>
      <c r="I44" s="22">
        <v>314.2508346324488</v>
      </c>
      <c r="J44" s="22">
        <v>87.025178989056514</v>
      </c>
      <c r="K44" s="21">
        <v>304.25936195912283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228.97171265446434</v>
      </c>
      <c r="I45" s="22">
        <v>315.465027064087</v>
      </c>
      <c r="J45" s="22">
        <v>86.493314409622656</v>
      </c>
      <c r="K45" s="21">
        <v>304.25936195912283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231.58372333445635</v>
      </c>
      <c r="I46" s="22">
        <v>317.94527026010962</v>
      </c>
      <c r="J46" s="22">
        <v>86.361546925653272</v>
      </c>
      <c r="K46" s="21">
        <v>304.25936195912283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234.52914096448228</v>
      </c>
      <c r="I47" s="22">
        <v>320.8182479989232</v>
      </c>
      <c r="J47" s="22">
        <v>86.289107034440917</v>
      </c>
      <c r="K47" s="21">
        <v>304.25936195912283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234.56467522139675</v>
      </c>
      <c r="I48" s="22">
        <v>321.36046673970532</v>
      </c>
      <c r="J48" s="22">
        <v>86.795791518308562</v>
      </c>
      <c r="K48" s="21">
        <v>304.25936195912283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234.56467522139675</v>
      </c>
      <c r="I49" s="22">
        <v>321.66097977873568</v>
      </c>
      <c r="J49" s="22">
        <v>87.096304557338925</v>
      </c>
      <c r="K49" s="21">
        <v>304.720275869548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23.945916750898242</v>
      </c>
      <c r="E50" s="22">
        <v>21.558137447241748</v>
      </c>
      <c r="F50" s="22">
        <v>35.052297848375801</v>
      </c>
      <c r="G50" s="22">
        <v>38.934690358061907</v>
      </c>
      <c r="H50" s="22">
        <v>258.510591972295</v>
      </c>
      <c r="I50" s="22">
        <v>343.65496622760992</v>
      </c>
      <c r="J50" s="22">
        <v>85.144374255314915</v>
      </c>
      <c r="K50" s="21">
        <v>304.720275869548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8.8155044487501062</v>
      </c>
      <c r="E51" s="22">
        <v>7.653875729312368</v>
      </c>
      <c r="F51" s="22">
        <v>42.706173577688169</v>
      </c>
      <c r="G51" s="22">
        <v>49.187689541573903</v>
      </c>
      <c r="H51" s="22">
        <v>267.32609642104512</v>
      </c>
      <c r="I51" s="22">
        <v>353.90796541112189</v>
      </c>
      <c r="J51" s="22">
        <v>86.581868990076771</v>
      </c>
      <c r="K51" s="21">
        <v>304.720275869548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43.508977958994763</v>
      </c>
      <c r="E52" s="22">
        <v>41.561807287572023</v>
      </c>
      <c r="F52" s="22">
        <v>84.267980865260199</v>
      </c>
      <c r="G52" s="22">
        <v>88.215935768797621</v>
      </c>
      <c r="H52" s="22">
        <v>310.83507438003988</v>
      </c>
      <c r="I52" s="22">
        <v>392.93621163834564</v>
      </c>
      <c r="J52" s="22">
        <v>82.101137258305755</v>
      </c>
      <c r="K52" s="21">
        <v>304.720275869548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206.3494642508343</v>
      </c>
      <c r="E53" s="22">
        <v>248.10564416356175</v>
      </c>
      <c r="F53" s="22">
        <v>332.37362502882195</v>
      </c>
      <c r="G53" s="22">
        <v>276.43514393647121</v>
      </c>
      <c r="H53" s="22">
        <v>517.18453863087416</v>
      </c>
      <c r="I53" s="22">
        <v>581.15541980601915</v>
      </c>
      <c r="J53" s="22">
        <v>63.970881175144996</v>
      </c>
      <c r="K53" s="21">
        <v>304.720275869548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110.35913867029687</v>
      </c>
      <c r="E54" s="22">
        <v>121.75007575823757</v>
      </c>
      <c r="F54" s="22">
        <v>454.12370078705953</v>
      </c>
      <c r="G54" s="22">
        <v>411.63588734142223</v>
      </c>
      <c r="H54" s="22">
        <v>627.54367730117099</v>
      </c>
      <c r="I54" s="22">
        <v>716.35616321097018</v>
      </c>
      <c r="J54" s="22">
        <v>88.812485909799193</v>
      </c>
      <c r="K54" s="21">
        <v>304.720275869548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38.112269076877965</v>
      </c>
      <c r="E55" s="22">
        <v>38.471205423479027</v>
      </c>
      <c r="F55" s="22">
        <v>492.59490621053857</v>
      </c>
      <c r="G55" s="22">
        <v>487.99899573559424</v>
      </c>
      <c r="H55" s="22">
        <v>665.65594637804895</v>
      </c>
      <c r="I55" s="22">
        <v>792.71927160514224</v>
      </c>
      <c r="J55" s="22">
        <v>127.06332522709329</v>
      </c>
      <c r="K55" s="21">
        <v>304.720275869548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17.770915882639247</v>
      </c>
      <c r="E56" s="22">
        <v>17.548575431916863</v>
      </c>
      <c r="F56" s="22">
        <v>510.14348164245541</v>
      </c>
      <c r="G56" s="22">
        <v>516.6069995548653</v>
      </c>
      <c r="H56" s="22">
        <v>683.42686226068815</v>
      </c>
      <c r="I56" s="22">
        <v>821.3272754244133</v>
      </c>
      <c r="J56" s="22">
        <v>137.90041316372515</v>
      </c>
      <c r="K56" s="21">
        <v>304.720275869548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29.547023640922774</v>
      </c>
      <c r="E57" s="22">
        <v>30.858510329945457</v>
      </c>
      <c r="F57" s="22">
        <v>541.0019919724009</v>
      </c>
      <c r="G57" s="22">
        <v>518.00940731357389</v>
      </c>
      <c r="H57" s="22">
        <v>712.97388590161097</v>
      </c>
      <c r="I57" s="22">
        <v>822.72968318312189</v>
      </c>
      <c r="J57" s="22">
        <v>109.75579728151092</v>
      </c>
      <c r="K57" s="21">
        <v>304.720275869548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68.693991328969844</v>
      </c>
      <c r="E58" s="22">
        <v>79.980895269385528</v>
      </c>
      <c r="F58" s="22">
        <v>620.98288724178644</v>
      </c>
      <c r="G58" s="22">
        <v>533.34978219422555</v>
      </c>
      <c r="H58" s="22">
        <v>781.66787723058087</v>
      </c>
      <c r="I58" s="22">
        <v>838.07005806377356</v>
      </c>
      <c r="J58" s="22">
        <v>56.402180833192688</v>
      </c>
      <c r="K58" s="21">
        <v>304.720275869548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10.302057447800053</v>
      </c>
      <c r="E59" s="22">
        <v>10.62538800478568</v>
      </c>
      <c r="F59" s="22">
        <v>631.60827524657213</v>
      </c>
      <c r="G59" s="22">
        <v>612.38843543081896</v>
      </c>
      <c r="H59" s="22">
        <v>791.96993467838092</v>
      </c>
      <c r="I59" s="22">
        <v>917.10871130036696</v>
      </c>
      <c r="J59" s="22">
        <v>125.13877662198604</v>
      </c>
      <c r="K59" s="21">
        <v>304.720275869548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2.2479266885731368</v>
      </c>
      <c r="E60" s="22">
        <v>2.2613591619953897</v>
      </c>
      <c r="F60" s="22">
        <v>633.86963440856755</v>
      </c>
      <c r="G60" s="22">
        <v>630.10444878018063</v>
      </c>
      <c r="H60" s="22">
        <v>794.21786136695403</v>
      </c>
      <c r="I60" s="22">
        <v>934.82472464972864</v>
      </c>
      <c r="J60" s="22">
        <v>140.60686328277461</v>
      </c>
      <c r="K60" s="21">
        <v>304.720275869548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4.3869907432035165</v>
      </c>
      <c r="E61" s="22">
        <v>4.5872230283928648</v>
      </c>
      <c r="F61" s="22">
        <v>638.45685743696038</v>
      </c>
      <c r="G61" s="22">
        <v>610.58821560983711</v>
      </c>
      <c r="H61" s="22">
        <v>798.60485211015759</v>
      </c>
      <c r="I61" s="22">
        <v>915.30849147938511</v>
      </c>
      <c r="J61" s="22">
        <v>116.70363936922752</v>
      </c>
      <c r="K61" s="21">
        <v>304.720275869548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-11.206297911386907</v>
      </c>
      <c r="E62" s="22">
        <v>-10.367849890724052</v>
      </c>
      <c r="F62" s="22">
        <v>628.0890075462363</v>
      </c>
      <c r="G62" s="22">
        <v>678.88256558650039</v>
      </c>
      <c r="H62" s="22">
        <v>798.60485211015759</v>
      </c>
      <c r="I62" s="22">
        <v>994.80913936743536</v>
      </c>
      <c r="J62" s="22">
        <v>196.20428725727777</v>
      </c>
      <c r="K62" s="21">
        <v>315.92657378093492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588.63683955592978</v>
      </c>
      <c r="G63" s="22">
        <v>687.87512433666404</v>
      </c>
      <c r="H63" s="22">
        <v>798.60485211015759</v>
      </c>
      <c r="I63" s="22">
        <v>1049.9051071093913</v>
      </c>
      <c r="J63" s="22">
        <v>251.30025499923374</v>
      </c>
      <c r="K63" s="21">
        <v>362.02998277272724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486.77856875202684</v>
      </c>
      <c r="G64" s="22">
        <v>632.32049302319535</v>
      </c>
      <c r="H64" s="22">
        <v>798.60485211015759</v>
      </c>
      <c r="I64" s="22">
        <v>1126.6633509874846</v>
      </c>
      <c r="J64" s="22">
        <v>328.058498877327</v>
      </c>
      <c r="K64" s="21">
        <v>494.34285796428912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436.15545366621751</v>
      </c>
      <c r="G65" s="22">
        <v>535.77772083811828</v>
      </c>
      <c r="H65" s="22">
        <v>798.60485211015759</v>
      </c>
      <c r="I65" s="22">
        <v>1092.3065196049665</v>
      </c>
      <c r="J65" s="22">
        <v>293.70166749480893</v>
      </c>
      <c r="K65" s="21">
        <v>556.52879876684813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367.62012597571601</v>
      </c>
      <c r="G66" s="22">
        <v>477.43561000718194</v>
      </c>
      <c r="H66" s="22">
        <v>798.60485211015759</v>
      </c>
      <c r="I66" s="22">
        <v>1122.9726095522383</v>
      </c>
      <c r="J66" s="22">
        <v>324.36775744208069</v>
      </c>
      <c r="K66" s="21">
        <v>645.53699954505623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306.63860871071171</v>
      </c>
      <c r="G67" s="22">
        <v>404.864154239014</v>
      </c>
      <c r="H67" s="22">
        <v>798.60485211015759</v>
      </c>
      <c r="I67" s="22">
        <v>1130.9168804745734</v>
      </c>
      <c r="J67" s="22">
        <v>332.31202836441582</v>
      </c>
      <c r="K67" s="21">
        <v>726.05272623555936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282.51113468802555</v>
      </c>
      <c r="G68" s="22">
        <v>355.64761723606159</v>
      </c>
      <c r="H68" s="22">
        <v>798.60485211015759</v>
      </c>
      <c r="I68" s="22">
        <v>1112.0739379693</v>
      </c>
      <c r="J68" s="22">
        <v>313.46908585914241</v>
      </c>
      <c r="K68" s="21">
        <v>756.42632073323853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-20.293608105328275</v>
      </c>
      <c r="E69" s="22">
        <v>-16.195369781994554</v>
      </c>
      <c r="F69" s="22">
        <v>266.31576490603101</v>
      </c>
      <c r="G69" s="22">
        <v>333.70696921550217</v>
      </c>
      <c r="H69" s="22">
        <v>798.60485211015759</v>
      </c>
      <c r="I69" s="22">
        <v>1110.4268980540689</v>
      </c>
      <c r="J69" s="22">
        <v>311.82204594391135</v>
      </c>
      <c r="K69" s="21">
        <v>776.71992883856683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-8.0398432305919485</v>
      </c>
      <c r="E70" s="22">
        <v>-6.527966247638803</v>
      </c>
      <c r="F70" s="22">
        <v>259.78779865839221</v>
      </c>
      <c r="G70" s="22">
        <v>319.95465282767577</v>
      </c>
      <c r="H70" s="22">
        <v>798.60485211015759</v>
      </c>
      <c r="I70" s="22">
        <v>1104.7144248968345</v>
      </c>
      <c r="J70" s="22">
        <v>306.10957278667695</v>
      </c>
      <c r="K70" s="21">
        <v>784.75977206915877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-1.6768054801203269</v>
      </c>
      <c r="E71" s="22">
        <v>-1.3812805141235858</v>
      </c>
      <c r="F71" s="22">
        <v>258.4065181442686</v>
      </c>
      <c r="G71" s="22">
        <v>313.6925927012349</v>
      </c>
      <c r="H71" s="22">
        <v>798.60485211015759</v>
      </c>
      <c r="I71" s="22">
        <v>1100.1291702505141</v>
      </c>
      <c r="J71" s="22">
        <v>301.52431814035651</v>
      </c>
      <c r="K71" s="21">
        <v>786.43657754927915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-7.4506840642812007</v>
      </c>
      <c r="E72" s="22">
        <v>-5.8366697721802083</v>
      </c>
      <c r="F72" s="22">
        <v>252.56984837208839</v>
      </c>
      <c r="G72" s="22">
        <v>322.412988542422</v>
      </c>
      <c r="H72" s="22">
        <v>798.60485211015759</v>
      </c>
      <c r="I72" s="22">
        <v>1116.3002501559822</v>
      </c>
      <c r="J72" s="22">
        <v>317.69539804582462</v>
      </c>
      <c r="K72" s="21">
        <v>793.88726161356033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-2.0410423650172551</v>
      </c>
      <c r="E73" s="22">
        <v>-1.6117012650267728</v>
      </c>
      <c r="F73" s="22">
        <v>250.95814710706162</v>
      </c>
      <c r="G73" s="22">
        <v>317.8108879149118</v>
      </c>
      <c r="H73" s="22">
        <v>798.60485211015759</v>
      </c>
      <c r="I73" s="22">
        <v>1113.7391918934893</v>
      </c>
      <c r="J73" s="22">
        <v>315.13433978333171</v>
      </c>
      <c r="K73" s="21">
        <v>795.92830397857756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118.36347198643726</v>
      </c>
      <c r="E74" s="22">
        <v>122.41542247020091</v>
      </c>
      <c r="F74" s="22">
        <v>373.37356957726251</v>
      </c>
      <c r="G74" s="22">
        <v>361.01490442425512</v>
      </c>
      <c r="H74" s="22">
        <v>916.96832409659487</v>
      </c>
      <c r="I74" s="22">
        <v>1156.9432084028326</v>
      </c>
      <c r="J74" s="22">
        <v>239.97488430623775</v>
      </c>
      <c r="K74" s="21">
        <v>795.92830397857756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28.148549672360986</v>
      </c>
      <c r="E75" s="22">
        <v>25.639237498393243</v>
      </c>
      <c r="F75" s="22">
        <v>399.01280707565576</v>
      </c>
      <c r="G75" s="22">
        <v>438.06419050415013</v>
      </c>
      <c r="H75" s="22">
        <v>945.11687376895588</v>
      </c>
      <c r="I75" s="22">
        <v>1233.9924944827276</v>
      </c>
      <c r="J75" s="22">
        <v>288.8756207137717</v>
      </c>
      <c r="K75" s="21">
        <v>795.92830397857756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12.959407158199911</v>
      </c>
      <c r="E76" s="22">
        <v>11.382178661127478</v>
      </c>
      <c r="F76" s="22">
        <v>410.39498573678321</v>
      </c>
      <c r="G76" s="22">
        <v>467.26341891032922</v>
      </c>
      <c r="H76" s="22">
        <v>958.07628092715584</v>
      </c>
      <c r="I76" s="22">
        <v>1263.1917228889067</v>
      </c>
      <c r="J76" s="22">
        <v>305.11544196175089</v>
      </c>
      <c r="K76" s="21">
        <v>795.92830397857756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23.701777165980769</v>
      </c>
      <c r="E77" s="22">
        <v>21.822228615341412</v>
      </c>
      <c r="F77" s="22">
        <v>432.21721435212464</v>
      </c>
      <c r="G77" s="22">
        <v>469.44408302427314</v>
      </c>
      <c r="H77" s="22">
        <v>981.77805809313656</v>
      </c>
      <c r="I77" s="22">
        <v>1265.3723870028507</v>
      </c>
      <c r="J77" s="22">
        <v>283.59432890971414</v>
      </c>
      <c r="K77" s="21">
        <v>795.92830397857756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46.289716101949821</v>
      </c>
      <c r="E78" s="22">
        <v>45.312329161927053</v>
      </c>
      <c r="F78" s="22">
        <v>477.52954351405168</v>
      </c>
      <c r="G78" s="22">
        <v>487.8298557676498</v>
      </c>
      <c r="H78" s="22">
        <v>1028.0677741950865</v>
      </c>
      <c r="I78" s="22">
        <v>1283.7581597462274</v>
      </c>
      <c r="J78" s="22">
        <v>255.69038555114093</v>
      </c>
      <c r="K78" s="21">
        <v>795.92830397857756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70.414448809362455</v>
      </c>
      <c r="E79" s="22">
        <v>73.622166608494567</v>
      </c>
      <c r="F79" s="22">
        <v>551.15171012254621</v>
      </c>
      <c r="G79" s="22">
        <v>527.13803011250684</v>
      </c>
      <c r="H79" s="22">
        <v>1098.482223004449</v>
      </c>
      <c r="I79" s="22">
        <v>1323.0663340910844</v>
      </c>
      <c r="J79" s="22">
        <v>224.5841110866354</v>
      </c>
      <c r="K79" s="21">
        <v>795.92830397857756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37.421833560165815</v>
      </c>
      <c r="E80" s="22">
        <v>38.210888405744434</v>
      </c>
      <c r="F80" s="22">
        <v>589.36259852829062</v>
      </c>
      <c r="G80" s="22">
        <v>577.1922608686815</v>
      </c>
      <c r="H80" s="22">
        <v>1135.9040565646148</v>
      </c>
      <c r="I80" s="22">
        <v>1373.1205648472592</v>
      </c>
      <c r="J80" s="22">
        <v>237.21650828264433</v>
      </c>
      <c r="K80" s="21">
        <v>795.92830397857756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80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21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3.0136208812590795</v>
      </c>
      <c r="Z5" s="1">
        <f t="shared" si="0"/>
        <v>-3.0136208812590795</v>
      </c>
      <c r="AA5" s="6">
        <v>43830</v>
      </c>
      <c r="AB5" s="7">
        <f>VLOOKUP(AA5,O:P,2,)</f>
        <v>3.0136208812590795</v>
      </c>
      <c r="AC5" s="7">
        <f t="shared" si="1"/>
        <v>-3.0136208812590795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3.0136208812590795</v>
      </c>
      <c r="Q6" s="5">
        <v>28.677427853646215</v>
      </c>
      <c r="R6" s="5">
        <v>40.047918583279149</v>
      </c>
      <c r="S6" s="5">
        <v>11.370490729632934</v>
      </c>
      <c r="T6" s="5">
        <v>22.455572845137382</v>
      </c>
      <c r="U6" s="9">
        <v>0.39649618465301878</v>
      </c>
      <c r="V6" s="9">
        <v>0.19185828660319904</v>
      </c>
      <c r="X6" s="6">
        <v>43830</v>
      </c>
      <c r="Z6" s="1">
        <v>40.047918583279149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28.677427853646215</v>
      </c>
      <c r="R7" s="5">
        <v>42.015733490645488</v>
      </c>
      <c r="S7" s="5">
        <v>13.338305636999273</v>
      </c>
      <c r="T7" s="5">
        <v>42.015733490645488</v>
      </c>
      <c r="U7" s="9">
        <v>0.46511513184064601</v>
      </c>
      <c r="V7" s="9">
        <v>0.14072127524152522</v>
      </c>
      <c r="Z7" s="2">
        <f>IRR(Z4:Z6)</f>
        <v>0.19185828660319904</v>
      </c>
      <c r="AA7" s="6">
        <v>44196</v>
      </c>
      <c r="AC7" s="7">
        <v>42.015733490645488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30.365389680973884</v>
      </c>
      <c r="R8" s="5">
        <v>43.865999895902441</v>
      </c>
      <c r="S8" s="5">
        <v>13.500610214928557</v>
      </c>
      <c r="T8" s="5">
        <v>42.72387165306295</v>
      </c>
      <c r="U8" s="9">
        <v>0.44460520206620852</v>
      </c>
      <c r="V8" s="9">
        <v>0.10289921272307767</v>
      </c>
      <c r="AC8" s="2">
        <f>IRR(AC4:AC7)</f>
        <v>0.14072127524152522</v>
      </c>
      <c r="AD8" s="6">
        <v>44561</v>
      </c>
      <c r="AF8" s="1">
        <v>43.865999895902441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143.24737155600297</v>
      </c>
      <c r="Q9" s="5">
        <v>173.61276123697687</v>
      </c>
      <c r="R9" s="5">
        <v>199.89872415090301</v>
      </c>
      <c r="S9" s="5">
        <v>26.285962913926141</v>
      </c>
      <c r="T9" s="5">
        <v>42.72387165306295</v>
      </c>
      <c r="U9" s="9">
        <v>0.15140570731460512</v>
      </c>
      <c r="V9" s="9">
        <v>8.4214946140441116E-2</v>
      </c>
      <c r="AF9" s="2">
        <f>IRR(AF4:AF8)</f>
        <v>0.10289921272307767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O10" s="6">
        <v>45289</v>
      </c>
      <c r="P10" s="10">
        <v>0</v>
      </c>
      <c r="Q10" s="5">
        <v>173.61276123697687</v>
      </c>
      <c r="R10" s="5">
        <v>251.82540118075337</v>
      </c>
      <c r="S10" s="5">
        <v>78.212639943776509</v>
      </c>
      <c r="T10" s="5">
        <v>150.22055714900358</v>
      </c>
      <c r="U10" s="9">
        <v>0.45050052419256387</v>
      </c>
      <c r="V10" s="9">
        <v>0.14156375156582657</v>
      </c>
      <c r="X10" s="6">
        <v>43462</v>
      </c>
      <c r="Y10" s="1">
        <v>25.663806972387135</v>
      </c>
      <c r="Z10" s="1">
        <f>-Y10</f>
        <v>-25.663806972387135</v>
      </c>
      <c r="AA10" s="6">
        <v>43462</v>
      </c>
      <c r="AB10" s="1">
        <v>25.663806972387135</v>
      </c>
      <c r="AC10" s="1">
        <f t="shared" ref="AC10:AC15" si="2">-AB10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X11" s="6">
        <v>43830</v>
      </c>
      <c r="Y11" s="1">
        <v>3.0056743465124249</v>
      </c>
      <c r="Z11" s="1">
        <f>-Y11</f>
        <v>-3.0056743465124249</v>
      </c>
      <c r="AA11" s="6">
        <v>43830</v>
      </c>
      <c r="AB11" s="1">
        <v>3.0136208812590795</v>
      </c>
      <c r="AC11" s="1">
        <f t="shared" si="2"/>
        <v>-3.0136208812590795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2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  <c r="AA13" s="6">
        <v>44561</v>
      </c>
      <c r="AB13" s="1">
        <v>1.6879618273276691</v>
      </c>
      <c r="AC13" s="1">
        <f t="shared" si="2"/>
        <v>-1.6879618273276691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3.0136208812590786</v>
      </c>
      <c r="E14" s="22">
        <v>4.4503165841060275</v>
      </c>
      <c r="F14" s="22">
        <v>40.400053636956251</v>
      </c>
      <c r="G14" s="22">
        <v>27.357704321337661</v>
      </c>
      <c r="H14" s="22">
        <v>28.677427853646215</v>
      </c>
      <c r="I14" s="22">
        <v>27.357704321337661</v>
      </c>
      <c r="J14" s="22">
        <v>-1.3197235323085543</v>
      </c>
      <c r="K14" s="21">
        <v>0</v>
      </c>
      <c r="L14" s="7"/>
      <c r="X14" s="6">
        <v>44925</v>
      </c>
      <c r="Y14" s="1">
        <v>143.24737155600297</v>
      </c>
      <c r="Z14" s="1">
        <f>-Y14</f>
        <v>-143.24737155600297</v>
      </c>
      <c r="AA14" s="6">
        <v>44925</v>
      </c>
      <c r="AB14" s="1">
        <v>143.24737155600297</v>
      </c>
      <c r="AC14" s="1">
        <f t="shared" si="2"/>
        <v>-143.24737155600297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-0.30743792163991257</v>
      </c>
      <c r="E15" s="22">
        <v>-0.3589551672425656</v>
      </c>
      <c r="F15" s="22">
        <v>40.041098469713688</v>
      </c>
      <c r="G15" s="22">
        <v>34.294400017340379</v>
      </c>
      <c r="H15" s="22">
        <v>28.677427853646215</v>
      </c>
      <c r="I15" s="22">
        <v>34.601837938980289</v>
      </c>
      <c r="J15" s="22">
        <v>5.924410085334074</v>
      </c>
      <c r="K15" s="21">
        <v>0.30743792163991257</v>
      </c>
      <c r="L15" s="7"/>
      <c r="X15" s="6">
        <v>44925</v>
      </c>
      <c r="Z15" s="1">
        <v>199.89872415090301</v>
      </c>
      <c r="AA15" s="6">
        <v>45289</v>
      </c>
      <c r="AB15" s="1">
        <v>0</v>
      </c>
      <c r="AC15" s="1">
        <f t="shared" si="2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-4.5778684048709888</v>
      </c>
      <c r="E16" s="22">
        <v>-4.8401564847812875</v>
      </c>
      <c r="F16" s="22">
        <v>35.200941984932399</v>
      </c>
      <c r="G16" s="22">
        <v>33.293402938768907</v>
      </c>
      <c r="H16" s="22">
        <v>28.677427853646215</v>
      </c>
      <c r="I16" s="22">
        <v>38.178709265279807</v>
      </c>
      <c r="J16" s="22">
        <v>9.5012814116335917</v>
      </c>
      <c r="K16" s="21">
        <v>4.8853063265109018</v>
      </c>
      <c r="L16" s="7"/>
      <c r="Z16" s="2">
        <f>IRR(Z10:Z15)</f>
        <v>8.4214946140441116E-2</v>
      </c>
      <c r="AA16" s="6">
        <v>45289</v>
      </c>
      <c r="AC16" s="1">
        <v>251.82540118075337</v>
      </c>
    </row>
    <row r="17" spans="1:29" ht="14.1" customHeight="1">
      <c r="A17" s="15">
        <v>43585</v>
      </c>
      <c r="B17" s="25">
        <v>0.9108099999999999</v>
      </c>
      <c r="C17" s="20">
        <v>0.80561315999999961</v>
      </c>
      <c r="D17" s="21">
        <v>-1.8044289281989621</v>
      </c>
      <c r="E17" s="22">
        <v>-1.9811255126743912</v>
      </c>
      <c r="F17" s="22">
        <v>33.21981647225801</v>
      </c>
      <c r="G17" s="22">
        <v>30.256941041097313</v>
      </c>
      <c r="H17" s="22">
        <v>28.677427853646215</v>
      </c>
      <c r="I17" s="22">
        <v>36.94667629580718</v>
      </c>
      <c r="J17" s="22">
        <v>8.2692484421609649</v>
      </c>
      <c r="K17" s="21">
        <v>6.6897352547098636</v>
      </c>
      <c r="L17" s="7"/>
      <c r="AC17" s="2">
        <f>IRR(AC10:AC16)</f>
        <v>0.14156375156582657</v>
      </c>
    </row>
    <row r="18" spans="1:29" ht="14.1" customHeight="1">
      <c r="A18" s="15">
        <v>43616</v>
      </c>
      <c r="B18" s="25">
        <v>0.86360000000000003</v>
      </c>
      <c r="C18" s="20">
        <v>0.8010060799999994</v>
      </c>
      <c r="D18" s="21">
        <v>-0.38012650237749257</v>
      </c>
      <c r="E18" s="22">
        <v>-0.44016500970066297</v>
      </c>
      <c r="F18" s="22">
        <v>32.779651462557347</v>
      </c>
      <c r="G18" s="22">
        <v>28.308507003064527</v>
      </c>
      <c r="H18" s="22">
        <v>28.677427853646215</v>
      </c>
      <c r="I18" s="22">
        <v>35.378368760151886</v>
      </c>
      <c r="J18" s="22">
        <v>6.7009409065056715</v>
      </c>
      <c r="K18" s="21">
        <v>7.0698617570873559</v>
      </c>
      <c r="L18" s="7"/>
    </row>
    <row r="19" spans="1:29" ht="14.1" customHeight="1">
      <c r="A19" s="15">
        <v>43644</v>
      </c>
      <c r="B19" s="25">
        <v>0.88732</v>
      </c>
      <c r="C19" s="20">
        <v>0.79979107999999932</v>
      </c>
      <c r="D19" s="21">
        <v>-1.039408843771594</v>
      </c>
      <c r="E19" s="22">
        <v>-1.1714024746107312</v>
      </c>
      <c r="F19" s="22">
        <v>31.608248987946617</v>
      </c>
      <c r="G19" s="22">
        <v>28.04663149198479</v>
      </c>
      <c r="H19" s="22">
        <v>28.677427853646215</v>
      </c>
      <c r="I19" s="22">
        <v>36.155902092843739</v>
      </c>
      <c r="J19" s="22">
        <v>7.4784742391975243</v>
      </c>
      <c r="K19" s="21">
        <v>8.1092706008589506</v>
      </c>
      <c r="L19" s="7"/>
    </row>
    <row r="20" spans="1:29" ht="14.1" customHeight="1">
      <c r="A20" s="15">
        <v>43677</v>
      </c>
      <c r="B20" s="25">
        <v>0.89222000000000001</v>
      </c>
      <c r="C20" s="20">
        <v>0.80782763999999974</v>
      </c>
      <c r="D20" s="21">
        <v>-0.93162491361969113</v>
      </c>
      <c r="E20" s="22">
        <v>-1.0441650194119063</v>
      </c>
      <c r="F20" s="22">
        <v>30.56408396853471</v>
      </c>
      <c r="G20" s="22">
        <v>27.26988699840604</v>
      </c>
      <c r="H20" s="22">
        <v>28.677427853646215</v>
      </c>
      <c r="I20" s="22">
        <v>36.310782512884686</v>
      </c>
      <c r="J20" s="22">
        <v>7.6333546592384707</v>
      </c>
      <c r="K20" s="21">
        <v>9.0408955144786418</v>
      </c>
      <c r="L20" s="7"/>
    </row>
    <row r="21" spans="1:29" ht="14.1" customHeight="1">
      <c r="A21" s="15">
        <v>43707</v>
      </c>
      <c r="B21" s="25">
        <v>0.92357</v>
      </c>
      <c r="C21" s="20">
        <v>0.81574827999999955</v>
      </c>
      <c r="D21" s="21">
        <v>-1.9429000736925599</v>
      </c>
      <c r="E21" s="22">
        <v>-2.1036846949257337</v>
      </c>
      <c r="F21" s="22">
        <v>28.460399273608978</v>
      </c>
      <c r="G21" s="22">
        <v>26.285170957127043</v>
      </c>
      <c r="H21" s="22">
        <v>28.677427853646215</v>
      </c>
      <c r="I21" s="22">
        <v>37.268966545298241</v>
      </c>
      <c r="J21" s="22">
        <v>8.5915386916520262</v>
      </c>
      <c r="K21" s="21">
        <v>10.983795588171201</v>
      </c>
      <c r="L21" s="8"/>
    </row>
    <row r="22" spans="1:29" ht="14.1" customHeight="1">
      <c r="A22" s="15">
        <v>43738</v>
      </c>
      <c r="B22" s="25">
        <v>0.95855999999999997</v>
      </c>
      <c r="C22" s="20">
        <v>0.83330167999999971</v>
      </c>
      <c r="D22" s="21">
        <v>-3.0461511255786529</v>
      </c>
      <c r="E22" s="22">
        <v>-3.1778408504200604</v>
      </c>
      <c r="F22" s="22">
        <v>25.282558423188917</v>
      </c>
      <c r="G22" s="22">
        <v>24.234849202131969</v>
      </c>
      <c r="H22" s="22">
        <v>28.677427853646215</v>
      </c>
      <c r="I22" s="22">
        <v>38.26479591588182</v>
      </c>
      <c r="J22" s="22">
        <v>9.5873680622356048</v>
      </c>
      <c r="K22" s="21">
        <v>14.029946713749855</v>
      </c>
      <c r="L22" s="7"/>
    </row>
    <row r="23" spans="1:29" ht="14.1" customHeight="1">
      <c r="A23" s="15">
        <v>43769</v>
      </c>
      <c r="B23" s="25">
        <v>0.97238999999999998</v>
      </c>
      <c r="C23" s="20">
        <v>0.85201527999999938</v>
      </c>
      <c r="D23" s="21">
        <v>-2.7035696843691119</v>
      </c>
      <c r="E23" s="22">
        <v>-2.780334726158344</v>
      </c>
      <c r="F23" s="22">
        <v>22.502223697030573</v>
      </c>
      <c r="G23" s="22">
        <v>21.880937300755559</v>
      </c>
      <c r="H23" s="22">
        <v>28.677427853646215</v>
      </c>
      <c r="I23" s="22">
        <v>38.614453698874527</v>
      </c>
      <c r="J23" s="22">
        <v>9.9370258452283124</v>
      </c>
      <c r="K23" s="21">
        <v>16.733516398118965</v>
      </c>
      <c r="L23" s="7"/>
      <c r="O23" s="3"/>
    </row>
    <row r="24" spans="1:29" ht="14.1" customHeight="1">
      <c r="A24" s="15">
        <v>43798</v>
      </c>
      <c r="B24" s="25">
        <v>0.97728999999999999</v>
      </c>
      <c r="C24" s="20">
        <v>0.87560303999999967</v>
      </c>
      <c r="D24" s="21">
        <v>-1.6297743940820615</v>
      </c>
      <c r="E24" s="22">
        <v>-1.6676466494920255</v>
      </c>
      <c r="F24" s="22">
        <v>20.834577047538549</v>
      </c>
      <c r="G24" s="22">
        <v>20.361423802788948</v>
      </c>
      <c r="H24" s="22">
        <v>28.677427853646215</v>
      </c>
      <c r="I24" s="22">
        <v>38.724714594989976</v>
      </c>
      <c r="J24" s="22">
        <v>10.047286741343761</v>
      </c>
      <c r="K24" s="21">
        <v>18.363290792201028</v>
      </c>
      <c r="L24" s="7"/>
    </row>
    <row r="25" spans="1:29" ht="14.1" customHeight="1">
      <c r="A25" s="15">
        <v>43830</v>
      </c>
      <c r="B25" s="25">
        <v>1.0407999999999999</v>
      </c>
      <c r="C25" s="20">
        <v>0.90258836000000009</v>
      </c>
      <c r="D25" s="21">
        <v>-4.0922820529363531</v>
      </c>
      <c r="E25" s="22">
        <v>-3.931862080069517</v>
      </c>
      <c r="F25" s="22">
        <v>16.902714967469031</v>
      </c>
      <c r="G25" s="22">
        <v>17.592345738141766</v>
      </c>
      <c r="H25" s="22">
        <v>28.677427853646215</v>
      </c>
      <c r="I25" s="22">
        <v>40.047918583279149</v>
      </c>
      <c r="J25" s="22">
        <v>11.370490729632934</v>
      </c>
      <c r="K25" s="21">
        <v>22.455572845137382</v>
      </c>
      <c r="L25" s="7"/>
    </row>
    <row r="26" spans="1:29" ht="14.1" customHeight="1">
      <c r="A26" s="15">
        <v>43853</v>
      </c>
      <c r="B26" s="25">
        <v>1.13632</v>
      </c>
      <c r="C26" s="20">
        <v>0.93022331999999996</v>
      </c>
      <c r="D26" s="21">
        <v>-13.568901367945452</v>
      </c>
      <c r="E26" s="22">
        <v>-11.94109174171488</v>
      </c>
      <c r="F26" s="22">
        <v>4.9616232257541508</v>
      </c>
      <c r="G26" s="22">
        <v>5.6379917038889564</v>
      </c>
      <c r="H26" s="22">
        <v>28.677427853646215</v>
      </c>
      <c r="I26" s="22">
        <v>41.66246591697179</v>
      </c>
      <c r="J26" s="22">
        <v>12.985038063325575</v>
      </c>
      <c r="K26" s="21">
        <v>36.024474213082833</v>
      </c>
      <c r="L26" s="7"/>
    </row>
    <row r="27" spans="1:29" ht="14.1" customHeight="1">
      <c r="A27" s="15">
        <v>43889</v>
      </c>
      <c r="B27" s="25">
        <v>1.2075199999999999</v>
      </c>
      <c r="C27" s="20">
        <v>0.96999144000000015</v>
      </c>
      <c r="D27" s="21">
        <v>-5.9912592775626514</v>
      </c>
      <c r="E27" s="22">
        <v>-4.9616232257541508</v>
      </c>
      <c r="F27" s="22">
        <v>0</v>
      </c>
      <c r="G27" s="22">
        <v>0</v>
      </c>
      <c r="H27" s="22">
        <v>28.677427853646215</v>
      </c>
      <c r="I27" s="22">
        <v>42.015733490645488</v>
      </c>
      <c r="J27" s="22">
        <v>13.338305636999273</v>
      </c>
      <c r="K27" s="21">
        <v>42.015733490645488</v>
      </c>
      <c r="L27" s="7"/>
    </row>
    <row r="28" spans="1:29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28.677427853646215</v>
      </c>
      <c r="I28" s="22">
        <v>42.015733490645488</v>
      </c>
      <c r="J28" s="22">
        <v>13.338305636999273</v>
      </c>
      <c r="K28" s="21">
        <v>42.015733490645488</v>
      </c>
      <c r="L28" s="7"/>
    </row>
    <row r="29" spans="1:29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28.677427853646215</v>
      </c>
      <c r="I29" s="22">
        <v>42.015733490645488</v>
      </c>
      <c r="J29" s="22">
        <v>13.338305636999273</v>
      </c>
      <c r="K29" s="21">
        <v>42.015733490645488</v>
      </c>
      <c r="L29" s="7"/>
    </row>
    <row r="30" spans="1:29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28.677427853646215</v>
      </c>
      <c r="I30" s="22">
        <v>42.015733490645488</v>
      </c>
      <c r="J30" s="22">
        <v>13.338305636999273</v>
      </c>
      <c r="K30" s="21">
        <v>42.015733490645488</v>
      </c>
      <c r="L30" s="7"/>
    </row>
    <row r="31" spans="1:29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28.677427853646215</v>
      </c>
      <c r="I31" s="22">
        <v>42.015733490645488</v>
      </c>
      <c r="J31" s="22">
        <v>13.338305636999273</v>
      </c>
      <c r="K31" s="21">
        <v>42.015733490645488</v>
      </c>
      <c r="L31" s="7"/>
    </row>
    <row r="32" spans="1:29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28.677427853646215</v>
      </c>
      <c r="I32" s="22">
        <v>42.015733490645488</v>
      </c>
      <c r="J32" s="22">
        <v>13.338305636999273</v>
      </c>
      <c r="K32" s="21">
        <v>42.015733490645488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28.677427853646215</v>
      </c>
      <c r="I33" s="22">
        <v>42.015733490645488</v>
      </c>
      <c r="J33" s="22">
        <v>13.338305636999273</v>
      </c>
      <c r="K33" s="21">
        <v>42.015733490645488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28.677427853646215</v>
      </c>
      <c r="I34" s="22">
        <v>42.015733490645488</v>
      </c>
      <c r="J34" s="22">
        <v>13.338305636999273</v>
      </c>
      <c r="K34" s="21">
        <v>42.015733490645488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28.677427853646215</v>
      </c>
      <c r="I35" s="22">
        <v>42.015733490645488</v>
      </c>
      <c r="J35" s="22">
        <v>13.338305636999273</v>
      </c>
      <c r="K35" s="21">
        <v>42.015733490645488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28.677427853646215</v>
      </c>
      <c r="I36" s="22">
        <v>42.015733490645488</v>
      </c>
      <c r="J36" s="22">
        <v>13.338305636999273</v>
      </c>
      <c r="K36" s="21">
        <v>42.015733490645488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28.677427853646215</v>
      </c>
      <c r="I37" s="22">
        <v>42.015733490645488</v>
      </c>
      <c r="J37" s="22">
        <v>13.338305636999273</v>
      </c>
      <c r="K37" s="21">
        <v>42.015733490645488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28.677447953948622</v>
      </c>
      <c r="I38" s="22">
        <v>42.015753590947895</v>
      </c>
      <c r="J38" s="22">
        <v>13.338305636999273</v>
      </c>
      <c r="K38" s="21">
        <v>42.015733490645488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28.677957904847926</v>
      </c>
      <c r="I39" s="22">
        <v>42.016263577093788</v>
      </c>
      <c r="J39" s="22">
        <v>13.338305672245863</v>
      </c>
      <c r="K39" s="21">
        <v>42.015733490645488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29.604213539223512</v>
      </c>
      <c r="I40" s="22">
        <v>42.942483900024477</v>
      </c>
      <c r="J40" s="22">
        <v>13.338270360800966</v>
      </c>
      <c r="K40" s="21">
        <v>42.015733490645488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30.070994271872678</v>
      </c>
      <c r="I41" s="22">
        <v>43.427597966183292</v>
      </c>
      <c r="J41" s="22">
        <v>13.356603694310614</v>
      </c>
      <c r="K41" s="21">
        <v>42.015733490645488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30.070994271872678</v>
      </c>
      <c r="I42" s="22">
        <v>43.526095130225286</v>
      </c>
      <c r="J42" s="22">
        <v>13.455100858352608</v>
      </c>
      <c r="K42" s="21">
        <v>42.01823523832735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30.070994271872678</v>
      </c>
      <c r="I43" s="22">
        <v>43.614645913546525</v>
      </c>
      <c r="J43" s="22">
        <v>13.543651641673847</v>
      </c>
      <c r="K43" s="21">
        <v>42.681745621806989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30.070994271872678</v>
      </c>
      <c r="I44" s="22">
        <v>43.579624544947663</v>
      </c>
      <c r="J44" s="22">
        <v>13.508630273074985</v>
      </c>
      <c r="K44" s="21">
        <v>42.715923542972241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30.129597532546693</v>
      </c>
      <c r="I45" s="22">
        <v>43.592251403024022</v>
      </c>
      <c r="J45" s="22">
        <v>13.462653870477329</v>
      </c>
      <c r="K45" s="21">
        <v>42.715923542972241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30.236822660568908</v>
      </c>
      <c r="I46" s="22">
        <v>43.689171786422008</v>
      </c>
      <c r="J46" s="22">
        <v>13.4523491258531</v>
      </c>
      <c r="K46" s="21">
        <v>42.715923542972241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30.365219541530408</v>
      </c>
      <c r="I47" s="22">
        <v>43.812417237509251</v>
      </c>
      <c r="J47" s="22">
        <v>13.447197695978844</v>
      </c>
      <c r="K47" s="21">
        <v>42.715923542972241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30.365389680973884</v>
      </c>
      <c r="I48" s="22">
        <v>43.846138929898089</v>
      </c>
      <c r="J48" s="22">
        <v>13.480749248924205</v>
      </c>
      <c r="K48" s="21">
        <v>42.715923542972241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30.365389680973884</v>
      </c>
      <c r="I49" s="22">
        <v>43.865999895902441</v>
      </c>
      <c r="J49" s="22">
        <v>13.500610214928557</v>
      </c>
      <c r="K49" s="21">
        <v>42.72387165306295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2.9763318609628255</v>
      </c>
      <c r="E50" s="22">
        <v>2.6795454112164876</v>
      </c>
      <c r="F50" s="22">
        <v>3.589310542002039</v>
      </c>
      <c r="G50" s="22">
        <v>3.9868625776341848</v>
      </c>
      <c r="H50" s="22">
        <v>33.341721541936707</v>
      </c>
      <c r="I50" s="22">
        <v>46.710734230697135</v>
      </c>
      <c r="J50" s="22">
        <v>13.369012688760428</v>
      </c>
      <c r="K50" s="21">
        <v>42.72387165306295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0.66482126800249319</v>
      </c>
      <c r="E51" s="22">
        <v>0.57721703812609571</v>
      </c>
      <c r="F51" s="22">
        <v>4.1665275801281343</v>
      </c>
      <c r="G51" s="22">
        <v>4.7988814709641812</v>
      </c>
      <c r="H51" s="22">
        <v>34.006542809939198</v>
      </c>
      <c r="I51" s="22">
        <v>47.522753124027133</v>
      </c>
      <c r="J51" s="22">
        <v>13.516210314087935</v>
      </c>
      <c r="K51" s="21">
        <v>42.72387165306295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7.2895794448468054</v>
      </c>
      <c r="E52" s="22">
        <v>6.9633466541021223</v>
      </c>
      <c r="F52" s="22">
        <v>11.129874234230257</v>
      </c>
      <c r="G52" s="22">
        <v>11.651308842103942</v>
      </c>
      <c r="H52" s="22">
        <v>41.296122254786006</v>
      </c>
      <c r="I52" s="22">
        <v>54.375180495166894</v>
      </c>
      <c r="J52" s="22">
        <v>13.079058240380888</v>
      </c>
      <c r="K52" s="21">
        <v>42.72387165306295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75.290324576251948</v>
      </c>
      <c r="E53" s="22">
        <v>90.525820098896176</v>
      </c>
      <c r="F53" s="22">
        <v>101.65569433312643</v>
      </c>
      <c r="G53" s="22">
        <v>84.547040976861254</v>
      </c>
      <c r="H53" s="22">
        <v>116.58644683103796</v>
      </c>
      <c r="I53" s="22">
        <v>127.2709126299242</v>
      </c>
      <c r="J53" s="22">
        <v>10.684465798886237</v>
      </c>
      <c r="K53" s="21">
        <v>42.72387165306295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29.447376175865877</v>
      </c>
      <c r="E54" s="22">
        <v>32.486845434740168</v>
      </c>
      <c r="F54" s="22">
        <v>134.14253976786659</v>
      </c>
      <c r="G54" s="22">
        <v>121.592163747185</v>
      </c>
      <c r="H54" s="22">
        <v>146.03382300690384</v>
      </c>
      <c r="I54" s="22">
        <v>164.31603540024796</v>
      </c>
      <c r="J54" s="22">
        <v>18.282212393344111</v>
      </c>
      <c r="K54" s="21">
        <v>42.72387165306295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5.9762858220456314</v>
      </c>
      <c r="E55" s="22">
        <v>6.0325696973216427</v>
      </c>
      <c r="F55" s="22">
        <v>140.17510946518823</v>
      </c>
      <c r="G55" s="22">
        <v>138.86727569387801</v>
      </c>
      <c r="H55" s="22">
        <v>152.01010882894948</v>
      </c>
      <c r="I55" s="22">
        <v>181.59114734694097</v>
      </c>
      <c r="J55" s="22">
        <v>29.581038517991487</v>
      </c>
      <c r="K55" s="21">
        <v>42.72387165306295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1.9028250831534077</v>
      </c>
      <c r="E56" s="22">
        <v>1.8790179260306001</v>
      </c>
      <c r="F56" s="22">
        <v>142.05412739121883</v>
      </c>
      <c r="G56" s="22">
        <v>143.85395318526557</v>
      </c>
      <c r="H56" s="22">
        <v>153.91293391210289</v>
      </c>
      <c r="I56" s="22">
        <v>186.57782483832852</v>
      </c>
      <c r="J56" s="22">
        <v>32.664890926225638</v>
      </c>
      <c r="K56" s="21">
        <v>42.72387165306295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4.079479549959788</v>
      </c>
      <c r="E57" s="22">
        <v>4.2605530547882902</v>
      </c>
      <c r="F57" s="22">
        <v>146.31468044600712</v>
      </c>
      <c r="G57" s="22">
        <v>140.09630652705181</v>
      </c>
      <c r="H57" s="22">
        <v>157.99241346206267</v>
      </c>
      <c r="I57" s="22">
        <v>182.82017818011477</v>
      </c>
      <c r="J57" s="22">
        <v>24.827764718052094</v>
      </c>
      <c r="K57" s="21">
        <v>42.72387165306295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14.461464550094032</v>
      </c>
      <c r="E58" s="22">
        <v>16.837584470582655</v>
      </c>
      <c r="F58" s="22">
        <v>163.15226491658979</v>
      </c>
      <c r="G58" s="22">
        <v>140.12821729156065</v>
      </c>
      <c r="H58" s="22">
        <v>172.45387801215671</v>
      </c>
      <c r="I58" s="22">
        <v>182.8520889446236</v>
      </c>
      <c r="J58" s="22">
        <v>10.398210932466895</v>
      </c>
      <c r="K58" s="21">
        <v>42.72387165306295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0.8398855354893493</v>
      </c>
      <c r="E59" s="22">
        <v>0.86624538247815963</v>
      </c>
      <c r="F59" s="22">
        <v>164.01851029906794</v>
      </c>
      <c r="G59" s="22">
        <v>159.0274270306673</v>
      </c>
      <c r="H59" s="22">
        <v>173.29376354764605</v>
      </c>
      <c r="I59" s="22">
        <v>201.75129868373025</v>
      </c>
      <c r="J59" s="22">
        <v>28.457535136084203</v>
      </c>
      <c r="K59" s="21">
        <v>42.72387165306295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8.5606623159053014E-2</v>
      </c>
      <c r="E60" s="22">
        <v>8.6118165059506493E-2</v>
      </c>
      <c r="F60" s="22">
        <v>164.10462846412744</v>
      </c>
      <c r="G60" s="22">
        <v>163.12984697105051</v>
      </c>
      <c r="H60" s="22">
        <v>173.37937017080512</v>
      </c>
      <c r="I60" s="22">
        <v>205.85371862411347</v>
      </c>
      <c r="J60" s="22">
        <v>32.474348453308352</v>
      </c>
      <c r="K60" s="21">
        <v>42.72387165306295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0.23339106617176208</v>
      </c>
      <c r="E61" s="22">
        <v>0.24404356791108076</v>
      </c>
      <c r="F61" s="22">
        <v>164.34867203203854</v>
      </c>
      <c r="G61" s="22">
        <v>157.17485249784005</v>
      </c>
      <c r="H61" s="22">
        <v>173.61276123697687</v>
      </c>
      <c r="I61" s="22">
        <v>199.89872415090301</v>
      </c>
      <c r="J61" s="22">
        <v>26.285962913926141</v>
      </c>
      <c r="K61" s="21">
        <v>42.72387165306295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-0.9528562708400703</v>
      </c>
      <c r="E62" s="22">
        <v>-0.88156417593241587</v>
      </c>
      <c r="F62" s="22">
        <v>163.46710785610611</v>
      </c>
      <c r="G62" s="22">
        <v>176.68669286842942</v>
      </c>
      <c r="H62" s="22">
        <v>173.61276123697687</v>
      </c>
      <c r="I62" s="22">
        <v>220.36342079233245</v>
      </c>
      <c r="J62" s="22">
        <v>46.750659555355583</v>
      </c>
      <c r="K62" s="21">
        <v>43.676727923903023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156.66299443791806</v>
      </c>
      <c r="G63" s="22">
        <v>183.07480867020666</v>
      </c>
      <c r="H63" s="22">
        <v>173.61276123697687</v>
      </c>
      <c r="I63" s="22">
        <v>234.70275549347008</v>
      </c>
      <c r="J63" s="22">
        <v>61.089994256493213</v>
      </c>
      <c r="K63" s="21">
        <v>51.627946823263414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126.90309197745752</v>
      </c>
      <c r="G64" s="22">
        <v>164.84584744779755</v>
      </c>
      <c r="H64" s="22">
        <v>173.61276123697687</v>
      </c>
      <c r="I64" s="22">
        <v>255.13160996817459</v>
      </c>
      <c r="J64" s="22">
        <v>81.518848731197721</v>
      </c>
      <c r="K64" s="21">
        <v>90.285762520377048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116.76329822516671</v>
      </c>
      <c r="G65" s="22">
        <v>143.43320317277704</v>
      </c>
      <c r="H65" s="22">
        <v>173.61276123697687</v>
      </c>
      <c r="I65" s="22">
        <v>246.17478973640564</v>
      </c>
      <c r="J65" s="22">
        <v>72.562028499428777</v>
      </c>
      <c r="K65" s="21">
        <v>102.7415865636286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100.33987609524999</v>
      </c>
      <c r="G66" s="22">
        <v>130.31340388242307</v>
      </c>
      <c r="H66" s="22">
        <v>173.61276123697687</v>
      </c>
      <c r="I66" s="22">
        <v>254.3844172346171</v>
      </c>
      <c r="J66" s="22">
        <v>80.771655997640238</v>
      </c>
      <c r="K66" s="21">
        <v>124.07101335219404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86.441222363322083</v>
      </c>
      <c r="G67" s="22">
        <v>114.13093912296505</v>
      </c>
      <c r="H67" s="22">
        <v>173.61276123697687</v>
      </c>
      <c r="I67" s="22">
        <v>256.55276195703544</v>
      </c>
      <c r="J67" s="22">
        <v>82.940000720058578</v>
      </c>
      <c r="K67" s="21">
        <v>142.42182283407041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83.063732121662611</v>
      </c>
      <c r="G68" s="22">
        <v>104.56727109331862</v>
      </c>
      <c r="H68" s="22">
        <v>173.61276123697687</v>
      </c>
      <c r="I68" s="22">
        <v>251.24094884280933</v>
      </c>
      <c r="J68" s="22">
        <v>77.628187605832466</v>
      </c>
      <c r="K68" s="21">
        <v>146.67367774949071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-2.3220579554689471</v>
      </c>
      <c r="E69" s="22">
        <v>-1.8531247400095345</v>
      </c>
      <c r="F69" s="22">
        <v>81.210607381653077</v>
      </c>
      <c r="G69" s="22">
        <v>101.76095157958039</v>
      </c>
      <c r="H69" s="22">
        <v>173.61276123697687</v>
      </c>
      <c r="I69" s="22">
        <v>250.75668728454005</v>
      </c>
      <c r="J69" s="22">
        <v>77.143926047563184</v>
      </c>
      <c r="K69" s="21">
        <v>148.99573570495966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-0.5790359413418148</v>
      </c>
      <c r="E70" s="22">
        <v>-0.47014935152794324</v>
      </c>
      <c r="F70" s="22">
        <v>80.74045803012514</v>
      </c>
      <c r="G70" s="22">
        <v>99.439948109902105</v>
      </c>
      <c r="H70" s="22">
        <v>173.61276123697687</v>
      </c>
      <c r="I70" s="22">
        <v>249.01471975620359</v>
      </c>
      <c r="J70" s="22">
        <v>75.401958519226724</v>
      </c>
      <c r="K70" s="21">
        <v>149.57477164630149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-5.5151607829980173E-2</v>
      </c>
      <c r="E71" s="22">
        <v>-4.5431531636377254E-2</v>
      </c>
      <c r="F71" s="22">
        <v>80.695026498488758</v>
      </c>
      <c r="G71" s="22">
        <v>97.95972741784044</v>
      </c>
      <c r="H71" s="22">
        <v>173.61276123697687</v>
      </c>
      <c r="I71" s="22">
        <v>247.5896506719719</v>
      </c>
      <c r="J71" s="22">
        <v>73.97688943499503</v>
      </c>
      <c r="K71" s="21">
        <v>149.62992325413146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-0.51656903938056609</v>
      </c>
      <c r="E72" s="22">
        <v>-0.40466658784405074</v>
      </c>
      <c r="F72" s="22">
        <v>80.29035991064471</v>
      </c>
      <c r="G72" s="22">
        <v>102.49305313673528</v>
      </c>
      <c r="H72" s="22">
        <v>173.61276123697687</v>
      </c>
      <c r="I72" s="22">
        <v>252.6395454302473</v>
      </c>
      <c r="J72" s="22">
        <v>79.02678419327043</v>
      </c>
      <c r="K72" s="21">
        <v>150.14649229351201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-7.406485549157811E-2</v>
      </c>
      <c r="E73" s="22">
        <v>-5.848502869698758E-2</v>
      </c>
      <c r="F73" s="22">
        <v>80.231874881947718</v>
      </c>
      <c r="G73" s="22">
        <v>101.60484403174978</v>
      </c>
      <c r="H73" s="22">
        <v>173.61276123697687</v>
      </c>
      <c r="I73" s="22">
        <v>251.82540118075337</v>
      </c>
      <c r="J73" s="22">
        <v>78.212639943776509</v>
      </c>
      <c r="K73" s="21">
        <v>150.22055714900358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32.708505034265535</v>
      </c>
      <c r="E74" s="22">
        <v>33.828219086012552</v>
      </c>
      <c r="F74" s="22">
        <v>114.06009396796027</v>
      </c>
      <c r="G74" s="22">
        <v>110.28470485762078</v>
      </c>
      <c r="H74" s="22">
        <v>206.32126627124239</v>
      </c>
      <c r="I74" s="22">
        <v>260.50526200662438</v>
      </c>
      <c r="J74" s="22">
        <v>54.183995735381984</v>
      </c>
      <c r="K74" s="21">
        <v>150.22055714900358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3.7933086873252555</v>
      </c>
      <c r="E75" s="22">
        <v>3.4551528754089791</v>
      </c>
      <c r="F75" s="22">
        <v>117.51524684336925</v>
      </c>
      <c r="G75" s="22">
        <v>129.0164640519298</v>
      </c>
      <c r="H75" s="22">
        <v>210.11457495856766</v>
      </c>
      <c r="I75" s="22">
        <v>279.23702120093338</v>
      </c>
      <c r="J75" s="22">
        <v>69.122446242365726</v>
      </c>
      <c r="K75" s="21">
        <v>150.22055714900358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1.1849822717314793</v>
      </c>
      <c r="E76" s="22">
        <v>1.0407636524161707</v>
      </c>
      <c r="F76" s="22">
        <v>118.55601049578543</v>
      </c>
      <c r="G76" s="22">
        <v>134.9843168701864</v>
      </c>
      <c r="H76" s="22">
        <v>211.29955723029914</v>
      </c>
      <c r="I76" s="22">
        <v>285.20487401919002</v>
      </c>
      <c r="J76" s="22">
        <v>73.905316788890872</v>
      </c>
      <c r="K76" s="21">
        <v>150.22055714900358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2.9309304779993259</v>
      </c>
      <c r="E77" s="22">
        <v>2.6985079852313496</v>
      </c>
      <c r="F77" s="22">
        <v>121.25451848101677</v>
      </c>
      <c r="G77" s="22">
        <v>131.69817015778676</v>
      </c>
      <c r="H77" s="22">
        <v>214.23048770829848</v>
      </c>
      <c r="I77" s="22">
        <v>281.91872730679034</v>
      </c>
      <c r="J77" s="22">
        <v>67.688239598491862</v>
      </c>
      <c r="K77" s="21">
        <v>150.22055714900358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7.9994647087262383</v>
      </c>
      <c r="E78" s="22">
        <v>7.8305595394600838</v>
      </c>
      <c r="F78" s="22">
        <v>129.08507802047686</v>
      </c>
      <c r="G78" s="22">
        <v>131.86944315337854</v>
      </c>
      <c r="H78" s="22">
        <v>222.22995241702472</v>
      </c>
      <c r="I78" s="22">
        <v>282.09000030238212</v>
      </c>
      <c r="J78" s="22">
        <v>59.860047885357403</v>
      </c>
      <c r="K78" s="21">
        <v>150.22055714900358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15.008138435805467</v>
      </c>
      <c r="E79" s="22">
        <v>15.691831535821196</v>
      </c>
      <c r="F79" s="22">
        <v>144.77690955629805</v>
      </c>
      <c r="G79" s="22">
        <v>138.46897960693013</v>
      </c>
      <c r="H79" s="22">
        <v>237.2380908528302</v>
      </c>
      <c r="I79" s="22">
        <v>288.68953675593372</v>
      </c>
      <c r="J79" s="22">
        <v>51.451445903103519</v>
      </c>
      <c r="K79" s="21">
        <v>150.22055714900358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5.8146254548053369</v>
      </c>
      <c r="E80" s="22">
        <v>5.9372292385820558</v>
      </c>
      <c r="F80" s="22">
        <v>150.71413879488011</v>
      </c>
      <c r="G80" s="22">
        <v>147.60189182876584</v>
      </c>
      <c r="H80" s="22">
        <v>243.05271630763554</v>
      </c>
      <c r="I80" s="22">
        <v>297.82244897776945</v>
      </c>
      <c r="J80" s="22">
        <v>54.769732670133919</v>
      </c>
      <c r="K80" s="21">
        <v>150.22055714900358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model4(1)mean</vt:lpstr>
      <vt:lpstr>model4(1)MA250</vt:lpstr>
      <vt:lpstr>model4(3)MA250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2024-08-30T13:36:01Z</dcterms:modified>
</cp:coreProperties>
</file>