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486" i="6" l="1"/>
  <c r="A486" i="6"/>
  <c r="D485" i="6" l="1"/>
  <c r="A485" i="6"/>
  <c r="D484" i="6" l="1"/>
  <c r="A484" i="6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Y5" i="5" l="1"/>
  <c r="Y4" i="5"/>
  <c r="Y3" i="5"/>
  <c r="Y7" i="5" s="1"/>
  <c r="V4" i="5" l="1"/>
  <c r="V3" i="5"/>
  <c r="V6" i="5" s="1"/>
  <c r="N4" i="5" l="1"/>
  <c r="M4" i="5" s="1"/>
  <c r="P4" i="5" l="1"/>
  <c r="O4" i="5"/>
  <c r="Q4" i="5" s="1"/>
  <c r="R4" i="5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N5" i="5"/>
  <c r="M5" i="5" l="1"/>
  <c r="A138" i="6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N6" i="5" l="1"/>
  <c r="M6" i="5" s="1"/>
  <c r="A149" i="6"/>
  <c r="D148" i="6"/>
  <c r="P5" i="5"/>
  <c r="O5" i="5"/>
  <c r="Q5" i="5" s="1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P6" i="5" l="1"/>
  <c r="O6" i="5"/>
  <c r="Q6" i="5" s="1"/>
  <c r="A161" i="6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3" i="6" s="1"/>
  <c r="D462" i="6"/>
</calcChain>
</file>

<file path=xl/sharedStrings.xml><?xml version="1.0" encoding="utf-8"?>
<sst xmlns="http://schemas.openxmlformats.org/spreadsheetml/2006/main" count="327" uniqueCount="323">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</sst>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7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7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7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7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37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060352"/>
        <c:axId val="274309504"/>
      </c:lineChart>
      <c:dateAx>
        <c:axId val="2690603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4309504"/>
        <c:crosses val="autoZero"/>
        <c:auto val="1"/>
        <c:lblOffset val="100"/>
        <c:baseTimeUnit val="months"/>
      </c:dateAx>
      <c:valAx>
        <c:axId val="27430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06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3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f>N4</f>
        <v>22000</v>
      </c>
      <c r="N4" s="4">
        <f>VLOOKUP(L4,A:G,7,)</f>
        <v>22000</v>
      </c>
      <c r="O4" s="4">
        <f>VLOOKUP(L4,A:H,8,)</f>
        <v>28072.985437531297</v>
      </c>
      <c r="P4" s="4">
        <f>VLOOKUP(L4,A:I,9,)</f>
        <v>6072.9854375312971</v>
      </c>
      <c r="Q4" s="8">
        <f t="shared" ref="Q4" si="0">(O4-N4)/N4</f>
        <v>0.27604479261505893</v>
      </c>
      <c r="R4" s="8">
        <f>Q4</f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f>N5-N4</f>
        <v>24000</v>
      </c>
      <c r="N5" s="4">
        <f>VLOOKUP(L5,A:G,7,)</f>
        <v>46000</v>
      </c>
      <c r="O5" s="4">
        <f>VLOOKUP(L5,A:H,8,)</f>
        <v>53008.069006718506</v>
      </c>
      <c r="P5" s="4">
        <f>VLOOKUP(L5,A:I,9,)</f>
        <v>7008.069006718506</v>
      </c>
      <c r="Q5" s="8">
        <f t="shared" ref="Q5:Q6" si="1">(O5-N5)/N5</f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f>N6-N5</f>
        <v>24000</v>
      </c>
      <c r="N6" s="4">
        <f>VLOOKUP(L6,A:G,7,)</f>
        <v>70000</v>
      </c>
      <c r="O6" s="4">
        <f>VLOOKUP(L6,A:H,8,)</f>
        <v>60293.406710853284</v>
      </c>
      <c r="P6" s="4">
        <f>VLOOKUP(L6,A:I,9,)</f>
        <v>-9706.5932891467164</v>
      </c>
      <c r="Q6" s="8">
        <f t="shared" si="1"/>
        <v>-0.13866561841638167</v>
      </c>
      <c r="R6" s="8">
        <v>-7.3828223896210132E-2</v>
      </c>
      <c r="V6" s="2">
        <f>IRR(V3:V5)</f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f>IRR(Y3:Y6)</f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86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31.159999849999998</v>
      </c>
      <c r="D204" s="18">
        <f>SUM(C$3:C204)/A204</f>
        <v>37.710494996683174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37.678472849310346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37.643872496323532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37.61151214380488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37.577281499757277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37.540193181497585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37.503221100721149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37.469999944593297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37.437380901238093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37.405781941800946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37.374245231273584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37.342629053615028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37.309205555841125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37.27981390102326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37.247685133657413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37.218433126682037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37.189770586238538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37.161232823424669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37.130772670045459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37.098913970859734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37.065180126891896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37.026053759282519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36.984464229464287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36.94248883697778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36.903849501769912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36.866607877356834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36.825438542543864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36.780523967772936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36.740956473608705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36.704978308398275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36.66892236806035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36.633948454291847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36.598119614743588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36.563361660255318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36.528262673093217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36.490632875358649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36.451512570462185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36.412008334728036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36.376874964750002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36.340622369004151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36.305495830909088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36.269876504938274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36.232704883032788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36.195714251183674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36.154715415243899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36.116113331943318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36.076048360080641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36.036947764859427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35.997639970119991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35.959402359163342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35.920357115039671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35.879051352964417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35.835787368858256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35.792862710117632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35.744648405624986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35.69571981291827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35.651472839573628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35.606949781660212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35.566653817730753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35.519386943103434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35.470534318549603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35.421064602813672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35.373181784962107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35.328188649018855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35.283233055751865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35.239288359812718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35.194701466380579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35.152081756617086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35.109703672629614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35.067933551771205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35.027867619595575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34.987655647509143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34.944671499452539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34.902363601163621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34.860434747246366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34.818953036389878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34.778740972913653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34.740573439534039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34.703321389642845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34.66704622537366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34.633936132092195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34.60084802017667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34.568661932359149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34.534210486982445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34.502202755069924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34.441742116968634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34.411076347847221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34.381903071695504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34.352999957655172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34.326013703505154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34.300958862842464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34.276006784027302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34.249897918707482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34.226135552101695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34.204222931216215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34.18289558410774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34.162718082416099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34.140468189933102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34.119366627533324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34.097840490531553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34.077913866125826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34.057623722376235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34.036743378157887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34.0172130717377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33.997091462385619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33.975211687882734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33.951818144935061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33.929385077993516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33.90851609090322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33.886495137138255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33.865480729391024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33.843706028146961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33.822292954299357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33.800285673142845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33.778132867974676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33.755394277507875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33.733238946698101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33.710940394639486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33.689062453031241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33.666137024579427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33.645031011583839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33.622414816501539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33.59876538805554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33.575630725323066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33.55380363438649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33.532079466574906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33.510823125121938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33.4886017805471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33.468363593333315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33.447673675649533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33.427379475060221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33.407237192282267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33.388532888862258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33.36955219573133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33.34928566976189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33.330356036646869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33.311212973254428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33.289498482949838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33.267764662764691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33.245806410645152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33.223508733537997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33.200932904985407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33.177616240465106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33.152985469652158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33.128364413381483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33.103412352564824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33.078804848448264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33.055026039971331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33.030411681371412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33.006878029857532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32.983932353636348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32.959955208158625</v>
      </c>
    </row>
    <row r="356" spans="1:4">
      <c r="A356" s="18">
        <f t="shared" ref="A356:A486" si="3">A355+1</f>
        <v>354</v>
      </c>
      <c r="B356" s="19" t="s">
        <v>204</v>
      </c>
      <c r="C356" s="20">
        <v>23.94</v>
      </c>
      <c r="D356" s="18">
        <f>SUM(C$3:C356)/A356</f>
        <v>32.934475108700553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32.90789912247886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32.881472439550549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32.85519380526609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32.8285871186592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32.801348714428954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32.773872745777759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32.746798306038762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32.721144167071806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32.694171318126706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32.66762139881866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32.640066271698615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32.611104344508178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32.582845203978181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32.556587472663026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32.530282358590767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32.506281594432416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32.482598892857126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32.459392982876324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32.435614449812313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32.411455051871634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32.387264505466646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32.361846248590403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32.336324109389899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32.312101030555532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32.287425299815283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32.260721547421028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32.234420440393677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32.208335571335049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32.183248534281958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32.157979656692682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32.134712179038935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32.111539350932617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32.088072842764831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32.064031418505131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32.038982493753188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32.015472284384586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31.992133479028105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31.970342324132627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31.947847812264605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31.925162919923835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31.902643521873394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31.880162098838358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31.856912319294686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31.833502994170832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31.810135819323285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31.786510481299977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31.762603973266813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31.740060184179082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31.717901224590552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31.696743053440571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31.675343689580224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31.654517718201948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31.634383765773933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31.614814196789194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31.595291421638123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31.576376077073149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31.556968836934285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31.537000465776678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31.51698351661015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31.497618822125581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31.477986006602389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31.457798540048056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31.436820603693025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31.415703809449742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31.394544609999983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31.373248077023792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31.352860316555802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31.333066808696664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31.312728588203292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31.292557059056588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31.272433394847042</v>
      </c>
    </row>
    <row r="428" spans="1:4">
      <c r="A428" s="18">
        <f t="shared" si="3"/>
        <v>426</v>
      </c>
      <c r="B428" s="19" t="s">
        <v>270</v>
      </c>
      <c r="C428" s="20">
        <v>22.829999919999999</v>
      </c>
      <c r="D428" s="18">
        <f>SUM(C$3:C428)/A428</f>
        <v>31.252615475892004</v>
      </c>
    </row>
    <row r="429" spans="1:4">
      <c r="A429" s="18">
        <f t="shared" si="3"/>
        <v>427</v>
      </c>
      <c r="B429" s="19" t="s">
        <v>271</v>
      </c>
      <c r="C429" s="20">
        <v>23.409999849999998</v>
      </c>
      <c r="D429" s="18">
        <f>SUM(C$3:C429)/A429</f>
        <v>31.234248694566734</v>
      </c>
    </row>
    <row r="430" spans="1:4">
      <c r="A430" s="18">
        <f t="shared" si="3"/>
        <v>428</v>
      </c>
      <c r="B430" s="19" t="s">
        <v>272</v>
      </c>
      <c r="C430" s="20">
        <v>23.5</v>
      </c>
      <c r="D430" s="18">
        <f>SUM(C$3:C430)/A430</f>
        <v>31.216178020046716</v>
      </c>
    </row>
    <row r="431" spans="1:4">
      <c r="A431" s="18">
        <f t="shared" si="3"/>
        <v>429</v>
      </c>
      <c r="B431" s="19" t="s">
        <v>273</v>
      </c>
      <c r="C431" s="20">
        <v>23.579999919999999</v>
      </c>
      <c r="D431" s="18">
        <f>SUM(C$3:C431)/A431</f>
        <v>31.198378071095561</v>
      </c>
    </row>
    <row r="432" spans="1:4">
      <c r="A432" s="18">
        <f t="shared" si="3"/>
        <v>430</v>
      </c>
      <c r="B432" s="19" t="s">
        <v>274</v>
      </c>
      <c r="C432" s="20">
        <v>23.81999969</v>
      </c>
      <c r="D432" s="18">
        <f>SUM(C$3:C432)/A432</f>
        <v>31.181219051604643</v>
      </c>
    </row>
    <row r="433" spans="1:4">
      <c r="A433" s="18">
        <f t="shared" si="3"/>
        <v>431</v>
      </c>
      <c r="B433" s="19" t="s">
        <v>275</v>
      </c>
      <c r="C433" s="20">
        <v>23.649999619999999</v>
      </c>
      <c r="D433" s="18">
        <f>SUM(C$3:C433)/A433</f>
        <v>31.163745224617159</v>
      </c>
    </row>
    <row r="434" spans="1:4">
      <c r="A434" s="18">
        <f t="shared" si="3"/>
        <v>432</v>
      </c>
      <c r="B434" s="19" t="s">
        <v>276</v>
      </c>
      <c r="C434" s="20">
        <v>23.780000690000001</v>
      </c>
      <c r="D434" s="18">
        <f>SUM(C$3:C434)/A434</f>
        <v>31.146653223379619</v>
      </c>
    </row>
    <row r="435" spans="1:4">
      <c r="A435" s="18">
        <f t="shared" si="3"/>
        <v>433</v>
      </c>
      <c r="B435" s="19" t="s">
        <v>277</v>
      </c>
      <c r="C435" s="20">
        <v>24.100000380000001</v>
      </c>
      <c r="D435" s="18">
        <f>SUM(C$3:C435)/A435</f>
        <v>31.13037919833717</v>
      </c>
    </row>
    <row r="436" spans="1:4">
      <c r="A436" s="18">
        <f t="shared" si="3"/>
        <v>434</v>
      </c>
      <c r="B436" s="19" t="s">
        <v>278</v>
      </c>
      <c r="C436" s="20">
        <v>24.450000760000002</v>
      </c>
      <c r="D436" s="18">
        <f>SUM(C$3:C436)/A436</f>
        <v>31.114986621290313</v>
      </c>
    </row>
    <row r="437" spans="1:4">
      <c r="A437" s="18">
        <f t="shared" si="3"/>
        <v>435</v>
      </c>
      <c r="B437" s="19" t="s">
        <v>279</v>
      </c>
      <c r="C437" s="20">
        <v>24.520000459999999</v>
      </c>
      <c r="D437" s="18">
        <f>SUM(C$3:C437)/A437</f>
        <v>31.099825733563208</v>
      </c>
    </row>
    <row r="438" spans="1:4">
      <c r="A438" s="18">
        <f t="shared" si="3"/>
        <v>436</v>
      </c>
      <c r="B438" s="19" t="s">
        <v>280</v>
      </c>
      <c r="C438" s="20">
        <v>24.530000690000001</v>
      </c>
      <c r="D438" s="18">
        <f>SUM(C$3:C438)/A438</f>
        <v>31.084757327499986</v>
      </c>
    </row>
    <row r="439" spans="1:4">
      <c r="A439" s="18">
        <f t="shared" si="3"/>
        <v>437</v>
      </c>
      <c r="B439" s="19" t="s">
        <v>281</v>
      </c>
      <c r="C439" s="20">
        <v>24.739999770000001</v>
      </c>
      <c r="D439" s="18">
        <f>SUM(C$3:C439)/A439</f>
        <v>31.0702384314874</v>
      </c>
    </row>
    <row r="440" spans="1:4">
      <c r="A440" s="18">
        <f t="shared" si="3"/>
        <v>438</v>
      </c>
      <c r="B440" s="19" t="s">
        <v>282</v>
      </c>
      <c r="C440" s="20">
        <v>24.829999919999999</v>
      </c>
      <c r="D440" s="18">
        <f>SUM(C$3:C440)/A440</f>
        <v>31.055991311598159</v>
      </c>
    </row>
    <row r="441" spans="1:4">
      <c r="A441" s="18">
        <f t="shared" si="3"/>
        <v>439</v>
      </c>
      <c r="B441" s="19" t="s">
        <v>283</v>
      </c>
      <c r="C441" s="20">
        <v>25.170000080000001</v>
      </c>
      <c r="D441" s="18">
        <f>SUM(C$3:C441)/A441</f>
        <v>31.042583586697024</v>
      </c>
    </row>
    <row r="442" spans="1:4">
      <c r="A442" s="18">
        <f t="shared" si="3"/>
        <v>440</v>
      </c>
      <c r="B442" s="19">
        <v>44956</v>
      </c>
      <c r="C442" s="20">
        <v>24.899999619999999</v>
      </c>
      <c r="D442" s="18">
        <f>SUM(C$3:C442)/A442</f>
        <v>31.028623168590894</v>
      </c>
    </row>
    <row r="443" spans="1:4">
      <c r="A443" s="18">
        <f t="shared" si="3"/>
        <v>441</v>
      </c>
      <c r="B443" s="19">
        <v>44957</v>
      </c>
      <c r="C443" s="20">
        <v>24.899999619999999</v>
      </c>
      <c r="D443" s="18">
        <f>SUM(C$3:C443)/A443</f>
        <v>31.014726063038534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31.001661071425325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30.988406755598181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30.974761696036023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30.960436389707851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30.94619774446187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30.931776720425042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30.918245970691949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30.904263238886397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30.890875985377765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30.87739288889134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30.86381458553096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30.849744354150097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30.834546681035228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30.820426797890097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30.806346913728056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30.791891014048126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30.777563740087324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30.762841379999987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30.747661291543466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30.732980897288492</v>
      </c>
    </row>
    <row r="464" spans="1:4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30.719035053181805</v>
      </c>
    </row>
    <row r="465" spans="1:4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30.704782279503227</v>
      </c>
    </row>
    <row r="466" spans="1:4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30.69059094019395</v>
      </c>
    </row>
    <row r="467" spans="1:4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30.676611175870953</v>
      </c>
    </row>
    <row r="468" spans="1:4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30.661725743669511</v>
      </c>
    </row>
    <row r="469" spans="1:4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30.646732754603839</v>
      </c>
    </row>
    <row r="470" spans="1:4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30.631825206153827</v>
      </c>
    </row>
    <row r="471" spans="1:4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30.616533466012775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30.601391905446789</v>
      </c>
    </row>
    <row r="473" spans="1:4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30.585890010191065</v>
      </c>
    </row>
    <row r="474" spans="1:4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30.570411431122864</v>
      </c>
    </row>
    <row r="475" spans="1:4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30.554237199936555</v>
      </c>
    </row>
    <row r="476" spans="1:4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30.538173409493648</v>
      </c>
    </row>
    <row r="477" spans="1:4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30.522219358273663</v>
      </c>
    </row>
    <row r="478" spans="1:4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30.507151671344516</v>
      </c>
    </row>
    <row r="479" spans="1:4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30.492629340628909</v>
      </c>
    </row>
    <row r="480" spans="1:4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30.478795386276133</v>
      </c>
    </row>
    <row r="481" spans="1:4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30.465060948350711</v>
      </c>
    </row>
    <row r="482" spans="1:4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30.451467072479147</v>
      </c>
    </row>
    <row r="483" spans="1:4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30.437389179002061</v>
      </c>
    </row>
    <row r="484" spans="1:4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30.423680902531103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30.410339947329177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30.397426021508249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2023-04-08T03:55:48Z</dcterms:modified>
</cp:coreProperties>
</file>