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2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W6" i="11" s="1"/>
  <c r="AB6" i="12"/>
  <c r="AB4" i="12"/>
  <c r="AB3" i="12"/>
  <c r="AB4" i="13"/>
  <c r="AB3" i="13"/>
  <c r="AB6" i="13" s="1"/>
  <c r="W6" i="14"/>
  <c r="W4" i="14"/>
  <c r="W3" i="14"/>
  <c r="W6" i="4"/>
  <c r="W4" i="4"/>
  <c r="W3" i="4"/>
  <c r="O4" i="14" l="1"/>
  <c r="N4" i="14" s="1"/>
  <c r="O5" i="14" l="1"/>
  <c r="N5" i="14" s="1"/>
  <c r="O5" i="11" l="1"/>
  <c r="O5" i="4"/>
  <c r="T4" i="13" l="1"/>
  <c r="S4" i="13" s="1"/>
  <c r="O4" i="4" l="1"/>
  <c r="N5" i="4" s="1"/>
  <c r="Q4" i="14" l="1"/>
  <c r="P4" i="14"/>
  <c r="R4" i="14" s="1"/>
  <c r="S4" i="14" s="1"/>
  <c r="N4" i="4"/>
  <c r="T5" i="13" l="1"/>
  <c r="S5" i="13" s="1"/>
  <c r="V4" i="13" l="1"/>
  <c r="U4" i="13"/>
  <c r="W4" i="13" s="1"/>
  <c r="X4" i="13" s="1"/>
  <c r="T4" i="12" l="1"/>
  <c r="S4" i="12" s="1"/>
  <c r="T5" i="12" l="1"/>
  <c r="S5" i="12" s="1"/>
  <c r="Q5" i="14" l="1"/>
  <c r="P5" i="14"/>
  <c r="R5" i="14" s="1"/>
  <c r="O4" i="11"/>
  <c r="N5" i="11" s="1"/>
  <c r="V4" i="12" l="1"/>
  <c r="U4" i="12"/>
  <c r="W4" i="12" l="1"/>
  <c r="X4" i="12" s="1"/>
  <c r="N4" i="11"/>
  <c r="V5" i="13" l="1"/>
  <c r="U5" i="13"/>
  <c r="W5" i="13" s="1"/>
  <c r="Q4" i="4" l="1"/>
  <c r="P4" i="4"/>
  <c r="R4" i="4" s="1"/>
  <c r="S4" i="4" s="1"/>
  <c r="Q4" i="11" l="1"/>
  <c r="P4" i="11"/>
  <c r="V5" i="12" l="1"/>
  <c r="U5" i="12"/>
  <c r="W5" i="12" s="1"/>
  <c r="R4" i="11"/>
  <c r="S4" i="11" s="1"/>
  <c r="Q5" i="4" l="1"/>
  <c r="P5" i="4"/>
  <c r="R5" i="4" s="1"/>
  <c r="Q5" i="11" l="1"/>
  <c r="P5" i="11"/>
  <c r="R5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<sst xmlns="http://schemas.openxmlformats.org/spreadsheetml/2006/main" count="100" uniqueCount="38">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</sst>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12928"/>
        <c:axId val="264014464"/>
      </c:lineChart>
      <c:dateAx>
        <c:axId val="264012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4464"/>
        <c:crosses val="autoZero"/>
        <c:auto val="1"/>
        <c:lblOffset val="100"/>
        <c:baseTimeUnit val="months"/>
      </c:dateAx>
      <c:valAx>
        <c:axId val="264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49952"/>
        <c:axId val="495137536"/>
      </c:lineChart>
      <c:dateAx>
        <c:axId val="478349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37536"/>
        <c:crosses val="autoZero"/>
        <c:auto val="1"/>
        <c:lblOffset val="100"/>
        <c:baseTimeUnit val="days"/>
      </c:dateAx>
      <c:valAx>
        <c:axId val="495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3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0832"/>
        <c:axId val="559936256"/>
      </c:lineChart>
      <c:dateAx>
        <c:axId val="559880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36256"/>
        <c:crosses val="autoZero"/>
        <c:auto val="1"/>
        <c:lblOffset val="100"/>
        <c:baseTimeUnit val="months"/>
      </c:dateAx>
      <c:valAx>
        <c:axId val="559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34400"/>
        <c:axId val="80935936"/>
      </c:lineChart>
      <c:dateAx>
        <c:axId val="80934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35936"/>
        <c:crosses val="autoZero"/>
        <c:auto val="1"/>
        <c:lblOffset val="100"/>
        <c:baseTimeUnit val="months"/>
      </c:dateAx>
      <c:valAx>
        <c:axId val="80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2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2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2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80608"/>
        <c:axId val="80982400"/>
      </c:lineChart>
      <c:dateAx>
        <c:axId val="80980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2400"/>
        <c:crosses val="autoZero"/>
        <c:auto val="1"/>
        <c:lblOffset val="100"/>
        <c:baseTimeUnit val="months"/>
      </c:dateAx>
      <c:valAx>
        <c:axId val="809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8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0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f>O5-O4</f>
        <v>24000</v>
      </c>
      <c r="O5" s="4">
        <f>VLOOKUP(M5,A:G,7,)</f>
        <v>38000</v>
      </c>
      <c r="P5" s="4">
        <f>VLOOKUP(M5,A:H,8,)</f>
        <v>32817.979714730289</v>
      </c>
      <c r="Q5" s="4">
        <f>VLOOKUP(M5,A:I,9,)</f>
        <v>-5182.0202852697112</v>
      </c>
      <c r="R5" s="9">
        <f t="shared" ref="R5" si="1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0">(P4-O4)/O4</f>
        <v>2.6915097088547328E-2</v>
      </c>
      <c r="S4" s="9">
        <f>R4</f>
        <v>2.6915097088547328E-2</v>
      </c>
      <c r="U4" s="21">
        <v>44925</v>
      </c>
      <c r="V4" s="7">
        <v>12000</v>
      </c>
      <c r="W4" s="7">
        <f>-V4</f>
        <v>-12000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f>O5-O4</f>
        <v>10000</v>
      </c>
      <c r="O5" s="4">
        <f>VLOOKUP(M5,A:G,7,)</f>
        <v>12000</v>
      </c>
      <c r="P5" s="4">
        <f>VLOOKUP(M5,A:H,8,)</f>
        <v>10997.619323354318</v>
      </c>
      <c r="Q5" s="4">
        <f>VLOOKUP(M5,A:I,9,)</f>
        <v>-1002.3806766456819</v>
      </c>
      <c r="R5" s="9">
        <f t="shared" ref="R5" si="1">(P5-O5)/O5</f>
        <v>-8.3531723053806822E-2</v>
      </c>
      <c r="S5" s="9">
        <v>-0.19226974935498364</v>
      </c>
      <c r="U5" s="21">
        <v>44925</v>
      </c>
      <c r="V5" s="7"/>
      <c r="W5" s="8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f>IRR(W3:W5)</f>
        <v>-0.19226974935498364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0">(U4-T4)/T4</f>
        <v>1.2067307173334377E-3</v>
      </c>
      <c r="X4" s="9">
        <f>W4</f>
        <v>1.2067307173334377E-3</v>
      </c>
      <c r="Z4" s="21">
        <v>44925</v>
      </c>
      <c r="AA4" s="7">
        <v>46000</v>
      </c>
      <c r="AB4" s="7">
        <f>-AA4</f>
        <v>-46000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f>T5-T4</f>
        <v>29000</v>
      </c>
      <c r="T5" s="4">
        <f>VLOOKUP(R5,A:G,7,)</f>
        <v>46000</v>
      </c>
      <c r="U5" s="4">
        <f>VLOOKUP(R5,A:H,8,)</f>
        <v>39554.945324245164</v>
      </c>
      <c r="V5" s="4">
        <f>VLOOKUP(R5,A:I,9,)</f>
        <v>-6445.0546757548364</v>
      </c>
      <c r="W5" s="9">
        <f t="shared" ref="W5" si="1">(U5-T5)/T5</f>
        <v>-0.14010988425553991</v>
      </c>
      <c r="X5" s="9">
        <v>-0.31401711789187303</v>
      </c>
      <c r="Z5" s="21">
        <v>44925</v>
      </c>
      <c r="AA5" s="7"/>
      <c r="AB5" s="8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f>IRR(AB3:AB5)</f>
        <v>-0.31401711789187303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f>T4</f>
        <v>14000</v>
      </c>
      <c r="T4" s="4">
        <f>VLOOKUP(R4,A:G,7,)</f>
        <v>14000</v>
      </c>
      <c r="U4" s="4">
        <f>VLOOKUP(R4,A:H,8,)</f>
        <v>13975.257794570207</v>
      </c>
      <c r="V4" s="4">
        <f>VLOOKUP(R4,A:I,9,)</f>
        <v>-24.742205429793103</v>
      </c>
      <c r="W4" s="9">
        <f t="shared" ref="W4" si="0">(U4-T4)/T4</f>
        <v>-1.7673003878423644E-3</v>
      </c>
      <c r="X4" s="9">
        <f>W4</f>
        <v>-1.7673003878423644E-3</v>
      </c>
      <c r="Z4" s="21">
        <v>44925</v>
      </c>
      <c r="AA4" s="7">
        <v>39000</v>
      </c>
      <c r="AB4" s="7">
        <f>-AA4</f>
        <v>-39000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f>T5-T4</f>
        <v>25000</v>
      </c>
      <c r="T5" s="4">
        <f>VLOOKUP(R5,A:G,7,)</f>
        <v>39000</v>
      </c>
      <c r="U5" s="4">
        <f>VLOOKUP(R5,A:H,8,)</f>
        <v>33730.858494912194</v>
      </c>
      <c r="V5" s="4">
        <f>VLOOKUP(R5,A:I,9,)</f>
        <v>-5269.1415050878059</v>
      </c>
      <c r="W5" s="9">
        <f t="shared" ref="W5" si="1">(U5-T5)/T5</f>
        <v>-0.13510619243814886</v>
      </c>
      <c r="X5" s="9">
        <v>-0.30733609147477092</v>
      </c>
      <c r="Z5" s="21">
        <v>44925</v>
      </c>
      <c r="AA5" s="7"/>
      <c r="AB5" s="8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f>IRR(AB3:AB5)</f>
        <v>-0.30733609147477092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0">(P4-O4)/O4</f>
        <v>-1.7673003878423644E-3</v>
      </c>
      <c r="S4" s="9">
        <f>R4</f>
        <v>-1.7673003878423644E-3</v>
      </c>
      <c r="U4" s="21">
        <v>44925</v>
      </c>
      <c r="V4" s="7">
        <v>38000</v>
      </c>
      <c r="W4" s="7">
        <f>-V4</f>
        <v>-38000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f>O5-O4</f>
        <v>24000</v>
      </c>
      <c r="O5" s="4">
        <f>VLOOKUP(M5,A:H,8,)</f>
        <v>38000</v>
      </c>
      <c r="P5" s="4">
        <f>VLOOKUP(M5,A:I,9,)</f>
        <v>32817.979714730289</v>
      </c>
      <c r="Q5" s="4">
        <f>VLOOKUP(M5,A:J,10,)</f>
        <v>-5182.0202852697112</v>
      </c>
      <c r="R5" s="9">
        <f t="shared" ref="R5" si="1">(P5-O5)/O5</f>
        <v>-0.13636895487551873</v>
      </c>
      <c r="S5" s="9">
        <v>-0.31117654684131701</v>
      </c>
      <c r="U5" s="21">
        <v>44925</v>
      </c>
      <c r="V5" s="7"/>
      <c r="W5" s="8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f>IRR(W3:W5)</f>
        <v>-0.31117654684131701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31.159999849999998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24.899999619999999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2023-04-08T07:00:22Z</dcterms:modified>
</cp:coreProperties>
</file>