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51" i="5" l="1"/>
  <c r="I151" i="5"/>
  <c r="H151" i="5"/>
  <c r="G151" i="5"/>
  <c r="F151" i="5"/>
  <c r="E151" i="5"/>
  <c r="D151" i="5"/>
  <c r="C151" i="5"/>
  <c r="B151" i="5"/>
  <c r="J150" i="5" l="1"/>
  <c r="I150" i="5"/>
  <c r="H150" i="5"/>
  <c r="G150" i="5"/>
  <c r="F150" i="5"/>
  <c r="E150" i="5"/>
  <c r="D150" i="5"/>
  <c r="C150" i="5"/>
  <c r="B150" i="5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40" i="6" s="1"/>
  <c r="D439" i="6"/>
</calcChain>
</file>

<file path=xl/sharedStrings.xml><?xml version="1.0" encoding="utf-8"?>
<sst xmlns="http://schemas.openxmlformats.org/spreadsheetml/2006/main" count="289" uniqueCount="284">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</sst>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9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88544"/>
        <c:axId val="336190080"/>
      </c:lineChart>
      <c:catAx>
        <c:axId val="3361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90080"/>
        <c:crosses val="autoZero"/>
        <c:auto val="1"/>
        <c:lblAlgn val="ctr"/>
        <c:lblOffset val="100"/>
        <c:noMultiLvlLbl val="1"/>
      </c:catAx>
      <c:valAx>
        <c:axId val="3361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  <row r="2973">
          <cell r="A2973">
            <v>44929</v>
          </cell>
          <cell r="B2973">
            <v>2459.115234375</v>
          </cell>
          <cell r="C2973">
            <v>2474.3681640625</v>
          </cell>
          <cell r="D2973">
            <v>2438.51806640625</v>
          </cell>
          <cell r="E2973">
            <v>2469.929931640625</v>
          </cell>
          <cell r="F2973">
            <v>2.4699299316406251</v>
          </cell>
        </row>
        <row r="2974">
          <cell r="A2974">
            <v>44930</v>
          </cell>
          <cell r="B2974">
            <v>2469.272705078125</v>
          </cell>
          <cell r="C2974">
            <v>2483.990966796875</v>
          </cell>
          <cell r="D2974">
            <v>2462.18701171875</v>
          </cell>
          <cell r="E2974">
            <v>2474.435546875</v>
          </cell>
          <cell r="F2974">
            <v>2.4744355468750001</v>
          </cell>
        </row>
        <row r="2975">
          <cell r="A2975">
            <v>44931</v>
          </cell>
          <cell r="B2975">
            <v>2487.330322265625</v>
          </cell>
          <cell r="C2975">
            <v>2527.453369140625</v>
          </cell>
          <cell r="D2975">
            <v>2486.34033203125</v>
          </cell>
          <cell r="E2975">
            <v>2523.373046875</v>
          </cell>
          <cell r="F2975">
            <v>2.5233730468750002</v>
          </cell>
        </row>
        <row r="2976">
          <cell r="A2976">
            <v>44932</v>
          </cell>
          <cell r="B2976">
            <v>2525.789306640625</v>
          </cell>
          <cell r="C2976">
            <v>2545.179931640625</v>
          </cell>
          <cell r="D2976">
            <v>2523.996337890625</v>
          </cell>
          <cell r="E2976">
            <v>2533.093017578125</v>
          </cell>
          <cell r="F2976">
            <v>2.5330930175781252</v>
          </cell>
        </row>
        <row r="2977">
          <cell r="A2977">
            <v>44935</v>
          </cell>
          <cell r="B2977">
            <v>2544.51513671875</v>
          </cell>
          <cell r="C2977">
            <v>2558.41650390625</v>
          </cell>
          <cell r="D2977">
            <v>2536.946533203125</v>
          </cell>
          <cell r="E2977">
            <v>2552.970703125</v>
          </cell>
          <cell r="F2977">
            <v>2.5529707031250002</v>
          </cell>
        </row>
        <row r="2978">
          <cell r="A2978">
            <v>44936</v>
          </cell>
          <cell r="B2978">
            <v>2554.955078125</v>
          </cell>
          <cell r="C2978">
            <v>2563.7890625</v>
          </cell>
          <cell r="D2978">
            <v>2544.94287109375</v>
          </cell>
          <cell r="E2978">
            <v>2556.47998046875</v>
          </cell>
          <cell r="F2978">
            <v>2.5564799804687501</v>
          </cell>
        </row>
        <row r="2979">
          <cell r="A2979">
            <v>44937</v>
          </cell>
          <cell r="B2979">
            <v>2558.75830078125</v>
          </cell>
          <cell r="C2979">
            <v>2575.414306640625</v>
          </cell>
          <cell r="D2979">
            <v>2551.642578125</v>
          </cell>
          <cell r="E2979">
            <v>2555.135498046875</v>
          </cell>
          <cell r="F2979">
            <v>2.5551354980468748</v>
          </cell>
        </row>
        <row r="2980">
          <cell r="A2980">
            <v>44938</v>
          </cell>
          <cell r="B2980">
            <v>2561.16845703125</v>
          </cell>
          <cell r="C2980">
            <v>2565.728271484375</v>
          </cell>
          <cell r="D2980">
            <v>2547.947021484375</v>
          </cell>
          <cell r="E2980">
            <v>2555.46826171875</v>
          </cell>
          <cell r="F2980">
            <v>2.5554682617187501</v>
          </cell>
        </row>
        <row r="2981">
          <cell r="A2981">
            <v>44939</v>
          </cell>
          <cell r="B2981">
            <v>2565.433349609375</v>
          </cell>
          <cell r="C2981">
            <v>2595.423583984375</v>
          </cell>
          <cell r="D2981">
            <v>2563.05078125</v>
          </cell>
          <cell r="E2981">
            <v>2595.423583984375</v>
          </cell>
          <cell r="F2981">
            <v>2.5954235839843749</v>
          </cell>
        </row>
        <row r="2982">
          <cell r="A2982">
            <v>44942</v>
          </cell>
          <cell r="B2982">
            <v>2599.2158203125</v>
          </cell>
          <cell r="C2982">
            <v>2658.344482421875</v>
          </cell>
          <cell r="D2982">
            <v>2599.2158203125</v>
          </cell>
          <cell r="E2982">
            <v>2634.89794921875</v>
          </cell>
          <cell r="F2982">
            <v>2.6348979492187499</v>
          </cell>
        </row>
        <row r="2983">
          <cell r="A2983">
            <v>44943</v>
          </cell>
          <cell r="B2983">
            <v>2636.08154296875</v>
          </cell>
          <cell r="C2983">
            <v>2638.69140625</v>
          </cell>
          <cell r="D2983">
            <v>2619.4765625</v>
          </cell>
          <cell r="E2983">
            <v>2630.167236328125</v>
          </cell>
          <cell r="F2983">
            <v>2.6301672363281252</v>
          </cell>
        </row>
        <row r="2984">
          <cell r="A2984">
            <v>44944</v>
          </cell>
          <cell r="B2984">
            <v>2634.237060546875</v>
          </cell>
          <cell r="C2984">
            <v>2643.140380859375</v>
          </cell>
          <cell r="D2984">
            <v>2621.730712890625</v>
          </cell>
          <cell r="E2984">
            <v>2624.00390625</v>
          </cell>
          <cell r="F2984">
            <v>2.62400390625</v>
          </cell>
        </row>
        <row r="2985">
          <cell r="A2985">
            <v>44945</v>
          </cell>
          <cell r="B2985">
            <v>2621.488525390625</v>
          </cell>
          <cell r="C2985">
            <v>2637.007080078125</v>
          </cell>
          <cell r="D2985">
            <v>2606.54150390625</v>
          </cell>
          <cell r="E2985">
            <v>2637.007080078125</v>
          </cell>
          <cell r="F2985">
            <v>2.6370070800781251</v>
          </cell>
        </row>
        <row r="2986">
          <cell r="A2986">
            <v>44946</v>
          </cell>
          <cell r="B2986">
            <v>2645.551513671875</v>
          </cell>
          <cell r="C2986">
            <v>2660.654296875</v>
          </cell>
          <cell r="D2986">
            <v>2644.002197265625</v>
          </cell>
          <cell r="E2986">
            <v>2653.07275390625</v>
          </cell>
          <cell r="F2986">
            <v>2.6530727539062502</v>
          </cell>
        </row>
        <row r="2987">
          <cell r="A2987">
            <v>44956</v>
          </cell>
          <cell r="B2987">
            <v>2704.86572265625</v>
          </cell>
          <cell r="C2987">
            <v>2705.36669921875</v>
          </cell>
          <cell r="D2987">
            <v>2660.528076171875</v>
          </cell>
          <cell r="E2987">
            <v>2662.802734375</v>
          </cell>
          <cell r="F2987">
            <v>2.662802734375</v>
          </cell>
        </row>
        <row r="2988">
          <cell r="A2988">
            <v>44957</v>
          </cell>
          <cell r="B2988">
            <v>2662.7734375</v>
          </cell>
          <cell r="C2988">
            <v>2673.025390625</v>
          </cell>
          <cell r="D2988">
            <v>2634.824951171875</v>
          </cell>
          <cell r="E2988">
            <v>2637.02490234375</v>
          </cell>
          <cell r="F2988">
            <v>2.6370249023437502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1"/>
  <sheetViews>
    <sheetView workbookViewId="0">
      <pane ySplit="1" topLeftCell="A137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1" si="45">C128/B128</f>
        <v>610.15232452781834</v>
      </c>
      <c r="E128" s="16">
        <f>E127+D128</f>
        <v>158642.23792691118</v>
      </c>
      <c r="F128" s="16">
        <f t="shared" ref="F128:F151" si="46">E128*B128</f>
        <v>520008.63243348437</v>
      </c>
      <c r="G128" s="16">
        <f>G127+C128</f>
        <v>252000</v>
      </c>
      <c r="H128" s="16">
        <f t="shared" ref="H128:H151" si="47">F128</f>
        <v>520008.63243348437</v>
      </c>
      <c r="I128" s="16">
        <f t="shared" ref="I128:I151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1" si="49">C128</f>
        <v>2000</v>
      </c>
      <c r="D129" s="16">
        <f t="shared" si="45"/>
        <v>640.11675729653098</v>
      </c>
      <c r="E129" s="16">
        <f t="shared" ref="E129:E151" si="50">E128+D129</f>
        <v>159282.3546842077</v>
      </c>
      <c r="F129" s="16">
        <f t="shared" si="46"/>
        <v>497666.56744597905</v>
      </c>
      <c r="G129" s="16">
        <f t="shared" ref="G129:G151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49"/>
        <v>2000</v>
      </c>
      <c r="D150" s="16">
        <f t="shared" si="45"/>
        <v>812.20255014944246</v>
      </c>
      <c r="E150" s="16">
        <f t="shared" si="50"/>
        <v>174498.12646538622</v>
      </c>
      <c r="F150" s="16">
        <f t="shared" si="46"/>
        <v>429691.15630892606</v>
      </c>
      <c r="G150" s="16">
        <f t="shared" si="51"/>
        <v>296000</v>
      </c>
      <c r="H150" s="16">
        <f t="shared" si="47"/>
        <v>429691.15630892606</v>
      </c>
      <c r="I150" s="16">
        <f t="shared" si="48"/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f>VLOOKUP(A151,[1]CNI_ESG_300!$A:$F,6)</f>
        <v>2.6370249023437502</v>
      </c>
      <c r="C151" s="15">
        <f t="shared" si="49"/>
        <v>2000</v>
      </c>
      <c r="D151" s="16">
        <f t="shared" si="45"/>
        <v>758.43045631553514</v>
      </c>
      <c r="E151" s="16">
        <f t="shared" si="50"/>
        <v>175256.55692170176</v>
      </c>
      <c r="F151" s="16">
        <f t="shared" si="46"/>
        <v>462155.90490155248</v>
      </c>
      <c r="G151" s="16">
        <f t="shared" si="51"/>
        <v>298000</v>
      </c>
      <c r="H151" s="16">
        <f t="shared" si="47"/>
        <v>462155.90490155248</v>
      </c>
      <c r="I151" s="16">
        <f t="shared" si="48"/>
        <v>164155.90490155248</v>
      </c>
      <c r="J151" s="31">
        <f>VLOOKUP(A151,myPEPB!B:C,2)</f>
        <v>11.39000034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40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40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10.77999973</v>
      </c>
      <c r="D425" s="17">
        <f>SUM($C$3:C425)/A425</f>
        <v>12.293401428270052</v>
      </c>
    </row>
    <row r="426" spans="1:4">
      <c r="A426" s="17">
        <f t="shared" si="3"/>
        <v>424</v>
      </c>
      <c r="B426" s="20" t="s">
        <v>271</v>
      </c>
      <c r="C426" s="21">
        <v>10.960000040000001</v>
      </c>
      <c r="D426" s="17">
        <f>SUM($C$3:C426)/A426</f>
        <v>12.290256613675073</v>
      </c>
    </row>
    <row r="427" spans="1:4">
      <c r="A427" s="17">
        <f t="shared" si="3"/>
        <v>425</v>
      </c>
      <c r="B427" s="20" t="s">
        <v>272</v>
      </c>
      <c r="C427" s="21">
        <v>11</v>
      </c>
      <c r="D427" s="17">
        <f>SUM($C$3:C427)/A427</f>
        <v>12.287220715760544</v>
      </c>
    </row>
    <row r="428" spans="1:4">
      <c r="A428" s="17">
        <f t="shared" si="3"/>
        <v>426</v>
      </c>
      <c r="B428" s="20" t="s">
        <v>273</v>
      </c>
      <c r="C428" s="21">
        <v>11.06999969</v>
      </c>
      <c r="D428" s="17">
        <f>SUM($C$3:C428)/A428</f>
        <v>12.284363389408995</v>
      </c>
    </row>
    <row r="429" spans="1:4">
      <c r="A429" s="17">
        <f t="shared" si="3"/>
        <v>427</v>
      </c>
      <c r="B429" s="20" t="s">
        <v>274</v>
      </c>
      <c r="C429" s="21">
        <v>11.079999920000001</v>
      </c>
      <c r="D429" s="17">
        <f>SUM($C$3:C429)/A429</f>
        <v>12.281542866061432</v>
      </c>
    </row>
    <row r="430" spans="1:4">
      <c r="A430" s="17">
        <f t="shared" si="3"/>
        <v>428</v>
      </c>
      <c r="B430" s="20" t="s">
        <v>275</v>
      </c>
      <c r="C430" s="21">
        <v>11.079999920000001</v>
      </c>
      <c r="D430" s="17">
        <f>SUM($C$3:C430)/A430</f>
        <v>12.278735522729512</v>
      </c>
    </row>
    <row r="431" spans="1:4">
      <c r="A431" s="17">
        <f t="shared" si="3"/>
        <v>429</v>
      </c>
      <c r="B431" s="20" t="s">
        <v>276</v>
      </c>
      <c r="C431" s="21">
        <v>11.079999920000001</v>
      </c>
      <c r="D431" s="17">
        <f>SUM($C$3:C431)/A431</f>
        <v>12.275941267245294</v>
      </c>
    </row>
    <row r="432" spans="1:4">
      <c r="A432" s="17">
        <f t="shared" si="3"/>
        <v>430</v>
      </c>
      <c r="B432" s="20" t="s">
        <v>277</v>
      </c>
      <c r="C432" s="21">
        <v>11.25</v>
      </c>
      <c r="D432" s="17">
        <f>SUM($C$3:C432)/A432</f>
        <v>12.273555357321468</v>
      </c>
    </row>
    <row r="433" spans="1:4">
      <c r="A433" s="17">
        <f t="shared" si="3"/>
        <v>431</v>
      </c>
      <c r="B433" s="20" t="s">
        <v>278</v>
      </c>
      <c r="C433" s="21">
        <v>11.39000034</v>
      </c>
      <c r="D433" s="17">
        <f>SUM($C$3:C433)/A433</f>
        <v>12.271505345680351</v>
      </c>
    </row>
    <row r="434" spans="1:4">
      <c r="A434" s="17">
        <f t="shared" si="3"/>
        <v>432</v>
      </c>
      <c r="B434" s="20" t="s">
        <v>279</v>
      </c>
      <c r="C434" s="21">
        <v>11.369999890000001</v>
      </c>
      <c r="D434" s="17">
        <f>SUM($C$3:C434)/A434</f>
        <v>12.269418527495906</v>
      </c>
    </row>
    <row r="435" spans="1:4">
      <c r="A435" s="17">
        <f t="shared" si="3"/>
        <v>433</v>
      </c>
      <c r="B435" s="20" t="s">
        <v>280</v>
      </c>
      <c r="C435" s="21">
        <v>11.350000380000001</v>
      </c>
      <c r="D435" s="17">
        <f>SUM($C$3:C435)/A435</f>
        <v>12.267295159949727</v>
      </c>
    </row>
    <row r="436" spans="1:4">
      <c r="A436" s="17">
        <f t="shared" si="3"/>
        <v>434</v>
      </c>
      <c r="B436" s="20" t="s">
        <v>281</v>
      </c>
      <c r="C436" s="21">
        <v>11.39000034</v>
      </c>
      <c r="D436" s="17">
        <f>SUM($C$3:C436)/A436</f>
        <v>12.265273743313898</v>
      </c>
    </row>
    <row r="437" spans="1:4">
      <c r="A437" s="17">
        <f t="shared" si="3"/>
        <v>435</v>
      </c>
      <c r="B437" s="20" t="s">
        <v>282</v>
      </c>
      <c r="C437" s="21">
        <v>11.460000040000001</v>
      </c>
      <c r="D437" s="17">
        <f>SUM($C$3:C437)/A437</f>
        <v>12.263422539398233</v>
      </c>
    </row>
    <row r="438" spans="1:4">
      <c r="A438" s="17">
        <f t="shared" si="3"/>
        <v>436</v>
      </c>
      <c r="B438" s="20" t="s">
        <v>283</v>
      </c>
      <c r="C438" s="21">
        <v>11.489999770000001</v>
      </c>
      <c r="D438" s="17">
        <f>SUM($C$3:C438)/A438</f>
        <v>12.261648633963835</v>
      </c>
    </row>
    <row r="439" spans="1:4">
      <c r="A439" s="17">
        <f t="shared" si="3"/>
        <v>437</v>
      </c>
      <c r="B439" s="20">
        <v>44956</v>
      </c>
      <c r="C439" s="21">
        <v>11.39000034</v>
      </c>
      <c r="D439" s="17">
        <f>SUM($C$3:C439)/A439</f>
        <v>12.259654015442178</v>
      </c>
    </row>
    <row r="440" spans="1:4">
      <c r="A440" s="17">
        <f t="shared" si="3"/>
        <v>438</v>
      </c>
      <c r="B440" s="20">
        <v>44957</v>
      </c>
      <c r="C440" s="21">
        <v>11.39000034</v>
      </c>
      <c r="D440" s="17">
        <f>SUM($C$3:C440)/A440</f>
        <v>12.257668504767654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2023-03-02T14:38:46Z</dcterms:modified>
</cp:coreProperties>
</file>