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7" i="5" l="1"/>
  <c r="Y5" i="5"/>
  <c r="Y4" i="5"/>
  <c r="Y3" i="5"/>
  <c r="B39" i="5"/>
  <c r="B38" i="5" l="1"/>
  <c r="B37" i="5" l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5" i="5"/>
  <c r="D3" i="5"/>
  <c r="E3" i="5" s="1"/>
  <c r="D7" i="5" l="1"/>
  <c r="D11" i="5"/>
  <c r="D4" i="5"/>
  <c r="D8" i="5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l="1"/>
  <c r="A131" i="6"/>
  <c r="D130" i="6"/>
  <c r="C21" i="5"/>
  <c r="D20" i="5"/>
  <c r="A132" i="6" l="1"/>
  <c r="D131" i="6"/>
  <c r="C22" i="5"/>
  <c r="D21" i="5"/>
  <c r="G21" i="5"/>
  <c r="G22" i="5" l="1"/>
  <c r="A133" i="6"/>
  <c r="D132" i="6"/>
  <c r="D22" i="5"/>
  <c r="C23" i="5"/>
  <c r="A134" i="6" l="1"/>
  <c r="D133" i="6"/>
  <c r="C24" i="5"/>
  <c r="D23" i="5"/>
  <c r="G23" i="5"/>
  <c r="G24" i="5" l="1"/>
  <c r="A135" i="6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D27" i="5"/>
  <c r="C28" i="5"/>
  <c r="A138" i="6"/>
  <c r="D137" i="6"/>
  <c r="G27" i="5"/>
  <c r="E16" i="5"/>
  <c r="F15" i="5"/>
  <c r="H15" i="5" s="1"/>
  <c r="I15" i="5" s="1"/>
  <c r="G28" i="5" l="1"/>
  <c r="C29" i="5"/>
  <c r="G29" i="5" s="1"/>
  <c r="D28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5" i="5"/>
  <c r="A146" i="6"/>
  <c r="D145" i="6"/>
  <c r="E24" i="5"/>
  <c r="F23" i="5"/>
  <c r="H23" i="5" s="1"/>
  <c r="I23" i="5" s="1"/>
  <c r="D36" i="5" l="1"/>
  <c r="C37" i="5"/>
  <c r="G36" i="5"/>
  <c r="G37" i="5" s="1"/>
  <c r="A147" i="6"/>
  <c r="D146" i="6"/>
  <c r="E25" i="5"/>
  <c r="F24" i="5"/>
  <c r="H24" i="5" s="1"/>
  <c r="I24" i="5" s="1"/>
  <c r="N6" i="5" l="1"/>
  <c r="M6" i="5" s="1"/>
  <c r="C38" i="5"/>
  <c r="G38" i="5" s="1"/>
  <c r="D37" i="5"/>
  <c r="A148" i="6"/>
  <c r="D147" i="6"/>
  <c r="E26" i="5"/>
  <c r="F25" i="5"/>
  <c r="H25" i="5" s="1"/>
  <c r="G39" i="5" l="1"/>
  <c r="C39" i="5"/>
  <c r="D39" i="5" s="1"/>
  <c r="D38" i="5"/>
  <c r="A149" i="6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E39" i="5" l="1"/>
  <c r="F39" i="5" s="1"/>
  <c r="H39" i="5" s="1"/>
  <c r="I39" i="5" s="1"/>
  <c r="F38" i="5"/>
  <c r="H38" i="5" s="1"/>
  <c r="I38" i="5" s="1"/>
  <c r="I37" i="5"/>
  <c r="P6" i="5" s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<sst xmlns="http://schemas.openxmlformats.org/spreadsheetml/2006/main" count="306" uniqueCount="302">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</sst>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669696"/>
        <c:axId val="269069312"/>
      </c:lineChart>
      <c:dateAx>
        <c:axId val="2686696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069312"/>
        <c:crosses val="autoZero"/>
        <c:auto val="1"/>
        <c:lblOffset val="100"/>
        <c:baseTimeUnit val="months"/>
      </c:dateAx>
      <c:valAx>
        <c:axId val="2690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66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 x14ac:dyDescent="0.2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 x14ac:dyDescent="0.2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 x14ac:dyDescent="0.2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 x14ac:dyDescent="0.2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 x14ac:dyDescent="0.2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 x14ac:dyDescent="0.2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 x14ac:dyDescent="0.2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 x14ac:dyDescent="0.2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9" si="9">C15/B15</f>
        <v>423.43635539860185</v>
      </c>
      <c r="E15" s="17">
        <f>E14+D15</f>
        <v>6766.6987073504279</v>
      </c>
      <c r="F15" s="17">
        <f t="shared" ref="F15:F39" si="10">E15*B15</f>
        <v>31960.877336479982</v>
      </c>
      <c r="G15" s="17">
        <f>G14+C15</f>
        <v>26000</v>
      </c>
      <c r="H15" s="17">
        <f t="shared" ref="H15:H39" si="11">F15</f>
        <v>31960.877336479982</v>
      </c>
      <c r="I15" s="17">
        <f t="shared" ref="I15:I39" si="12">H15-G15</f>
        <v>5960.8773364799818</v>
      </c>
      <c r="J15" s="6"/>
    </row>
    <row r="16" spans="1:25" ht="14.1" customHeight="1" x14ac:dyDescent="0.2">
      <c r="A16" s="14">
        <v>44286</v>
      </c>
      <c r="B16" s="15">
        <f>VLOOKUP(A16,[1]szse_innovation_100!$A:$F,6)</f>
        <v>4.4379900000000001</v>
      </c>
      <c r="C16" s="16">
        <f t="shared" ref="C16:C39" si="13">C15</f>
        <v>2000</v>
      </c>
      <c r="D16" s="17">
        <f t="shared" si="9"/>
        <v>450.65446294381013</v>
      </c>
      <c r="E16" s="17">
        <f t="shared" ref="E16:E39" si="14">E15+D16</f>
        <v>7217.3531702942382</v>
      </c>
      <c r="F16" s="17">
        <f t="shared" si="10"/>
        <v>32030.541196234128</v>
      </c>
      <c r="G16" s="17">
        <f t="shared" ref="G16:G39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 x14ac:dyDescent="0.2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 x14ac:dyDescent="0.2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 x14ac:dyDescent="0.2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 x14ac:dyDescent="0.2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 x14ac:dyDescent="0.2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 x14ac:dyDescent="0.2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 x14ac:dyDescent="0.2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 x14ac:dyDescent="0.2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 x14ac:dyDescent="0.2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 x14ac:dyDescent="0.2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 x14ac:dyDescent="0.2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 x14ac:dyDescent="0.2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 x14ac:dyDescent="0.2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 x14ac:dyDescent="0.2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 x14ac:dyDescent="0.2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 x14ac:dyDescent="0.2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 x14ac:dyDescent="0.2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 x14ac:dyDescent="0.2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 x14ac:dyDescent="0.2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 x14ac:dyDescent="0.2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 x14ac:dyDescent="0.2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 x14ac:dyDescent="0.2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  <row r="39" spans="1:12" ht="12.75" x14ac:dyDescent="0.2">
      <c r="A39" s="14">
        <v>44985</v>
      </c>
      <c r="B39" s="15">
        <f>VLOOKUP(A39,[1]szse_innovation_100!$A:$F,6)</f>
        <v>3.6777292480468748</v>
      </c>
      <c r="C39" s="16">
        <f t="shared" si="13"/>
        <v>2000</v>
      </c>
      <c r="D39" s="17">
        <f t="shared" si="9"/>
        <v>543.81382236393188</v>
      </c>
      <c r="E39" s="17">
        <f t="shared" si="14"/>
        <v>18426.569107182859</v>
      </c>
      <c r="F39" s="17">
        <f t="shared" si="10"/>
        <v>67767.93214664339</v>
      </c>
      <c r="G39" s="17">
        <f t="shared" si="15"/>
        <v>74000</v>
      </c>
      <c r="H39" s="17">
        <f t="shared" si="11"/>
        <v>67767.93214664339</v>
      </c>
      <c r="I39" s="17">
        <f t="shared" si="12"/>
        <v>-6232.0678533566097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63"/>
  <sheetViews>
    <sheetView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 x14ac:dyDescent="0.2">
      <c r="A356" s="18">
        <f t="shared" ref="A356:A463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 x14ac:dyDescent="0.2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 x14ac:dyDescent="0.2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 x14ac:dyDescent="0.2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 x14ac:dyDescent="0.2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 x14ac:dyDescent="0.2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 x14ac:dyDescent="0.2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 x14ac:dyDescent="0.2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 x14ac:dyDescent="0.2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 x14ac:dyDescent="0.2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 x14ac:dyDescent="0.2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 x14ac:dyDescent="0.2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 x14ac:dyDescent="0.2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 x14ac:dyDescent="0.2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 x14ac:dyDescent="0.2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 x14ac:dyDescent="0.2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 x14ac:dyDescent="0.2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  <row r="444" spans="1:4" x14ac:dyDescent="0.2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31.001661071425325</v>
      </c>
    </row>
    <row r="445" spans="1:4" x14ac:dyDescent="0.2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30.988406755598181</v>
      </c>
    </row>
    <row r="446" spans="1:4" x14ac:dyDescent="0.2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30.974761696036023</v>
      </c>
    </row>
    <row r="447" spans="1:4" x14ac:dyDescent="0.2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30.960436389707851</v>
      </c>
    </row>
    <row r="448" spans="1:4" x14ac:dyDescent="0.2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30.94619774446187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30.931776720425042</v>
      </c>
    </row>
    <row r="450" spans="1:4" x14ac:dyDescent="0.2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30.918245970691949</v>
      </c>
    </row>
    <row r="451" spans="1:4" x14ac:dyDescent="0.2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30.904263238886397</v>
      </c>
    </row>
    <row r="452" spans="1:4" x14ac:dyDescent="0.2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30.890875985377765</v>
      </c>
    </row>
    <row r="453" spans="1:4" x14ac:dyDescent="0.2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30.87739288889134</v>
      </c>
    </row>
    <row r="454" spans="1:4" x14ac:dyDescent="0.2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30.86381458553096</v>
      </c>
    </row>
    <row r="455" spans="1:4" x14ac:dyDescent="0.2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30.849744354150097</v>
      </c>
    </row>
    <row r="456" spans="1:4" x14ac:dyDescent="0.2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30.834546681035228</v>
      </c>
    </row>
    <row r="457" spans="1:4" x14ac:dyDescent="0.2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30.820426797890097</v>
      </c>
    </row>
    <row r="458" spans="1:4" x14ac:dyDescent="0.2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30.806346913728056</v>
      </c>
    </row>
    <row r="459" spans="1:4" x14ac:dyDescent="0.2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30.791891014048126</v>
      </c>
    </row>
    <row r="460" spans="1:4" x14ac:dyDescent="0.2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30.777563740087324</v>
      </c>
    </row>
    <row r="461" spans="1:4" x14ac:dyDescent="0.2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30.762841379999987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30.747661291543466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30.732980897288492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2023-03-31T02:04:06Z</dcterms:modified>
</cp:coreProperties>
</file>