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60" yWindow="15" windowWidth="17280" windowHeight="8880" activeTab="2"/>
  </bookViews>
  <sheets>
    <sheet name="model4(1)mean" sheetId="13" r:id="rId1"/>
    <sheet name="model4(1)MA250" sheetId="10" r:id="rId2"/>
    <sheet name="model4(3)MA250" sheetId="14" r:id="rId3"/>
  </sheets>
  <definedNames>
    <definedName name="_xlnm._FilterDatabase" localSheetId="1" hidden="1">'model4(1)MA250'!$O$1:$O$65</definedName>
    <definedName name="_xlnm._FilterDatabase" localSheetId="0" hidden="1">'model4(1)mean'!$O$1:$O$77</definedName>
    <definedName name="_xlnm._FilterDatabase" localSheetId="2" hidden="1">'model4(3)MA250'!$O$1:$O$65</definedName>
    <definedName name="金额" localSheetId="1">OFFSET('model4(1)MA250'!J1,0,0,COUNTA('model4(1)MA250'!J:J)-1)</definedName>
    <definedName name="金额" localSheetId="0">OFFSET('model4(1)mean'!J1,0,0,COUNTA('model4(1)mean'!J:J)-1)</definedName>
    <definedName name="金额" localSheetId="2">OFFSET('model4(3)MA250'!J1,0,0,COUNTA('model4(3)MA250'!J:J)-1)</definedName>
    <definedName name="金额">OFFSET(#REF!,0,0,COUNTA(#REF!)-1)</definedName>
    <definedName name="时间" localSheetId="1">OFFSET('model4(1)MA250'!A1,0,0,COUNTA('model4(1)MA250'!A:A)-1)</definedName>
    <definedName name="时间" localSheetId="0">OFFSET('model4(1)mean'!A1,0,0,COUNTA('model4(1)mean'!A:A)-1)</definedName>
    <definedName name="时间" localSheetId="2">OFFSET('model4(3)MA250'!A1,0,0,COUNTA('model4(3)MA250'!A:A)-1)</definedName>
    <definedName name="时间">OFFSET(#REF!,0,0,COUNTA(#REF!)-1)</definedName>
    <definedName name="资产" localSheetId="1">OFFSET('model4(1)MA250'!I1,0,0,COUNTA('model4(1)MA250'!I:I)-1)</definedName>
    <definedName name="资产" localSheetId="0">OFFSET('model4(1)mean'!I1048576,0,0,COUNTA('model4(1)mean'!I:I)-1)</definedName>
    <definedName name="资产" localSheetId="2">OFFSET('model4(3)MA250'!I1,0,0,COUNTA('model4(3)MA250'!I:I)-1)</definedName>
    <definedName name="资产">OFFSET(#REF!,0,0,COUNTA(#REF!)-1)</definedName>
    <definedName name="资金" localSheetId="1">OFFSET('model4(1)MA250'!H1,0,0,COUNTA('model4(1)MA250'!H:H)-1)</definedName>
    <definedName name="资金" localSheetId="0">OFFSET('model4(1)mean'!H1,0,0,COUNTA('model4(1)mean'!H:H)-1)</definedName>
    <definedName name="资金" localSheetId="2">OFFSET('model4(3)MA250'!H1,0,0,COUNTA('model4(3)MA250'!H:H)-1)</definedName>
    <definedName name="资金">OFFSET(#REF!,0,0,COUNTA(#REF!)-1)</definedName>
  </definedNames>
  <calcPr calcId="145621"/>
</workbook>
</file>

<file path=xl/calcChain.xml><?xml version="1.0" encoding="utf-8"?>
<calcChain xmlns="http://schemas.openxmlformats.org/spreadsheetml/2006/main">
  <c r="Z14" i="14" l="1"/>
  <c r="Z13" i="14"/>
  <c r="Z12" i="14"/>
  <c r="Z11" i="14"/>
  <c r="Z16" i="14" s="1"/>
  <c r="Z10" i="14"/>
  <c r="Z14" i="10"/>
  <c r="Z13" i="10"/>
  <c r="Z12" i="10"/>
  <c r="Z11" i="10"/>
  <c r="Z10" i="10"/>
  <c r="AC15" i="13"/>
  <c r="AC14" i="13"/>
  <c r="AC13" i="13"/>
  <c r="AC12" i="13"/>
  <c r="AC11" i="13"/>
  <c r="AC10" i="13"/>
  <c r="AC17" i="13" s="1"/>
  <c r="Z16" i="10" l="1"/>
  <c r="AF7" i="14" l="1"/>
  <c r="AF6" i="14"/>
  <c r="AF5" i="14"/>
  <c r="AF4" i="14"/>
  <c r="AF9" i="14" s="1"/>
  <c r="AF7" i="10"/>
  <c r="AF6" i="10"/>
  <c r="AF5" i="10"/>
  <c r="AF4" i="10"/>
  <c r="AF9" i="10" s="1"/>
  <c r="Z14" i="13"/>
  <c r="Z13" i="13"/>
  <c r="Z12" i="13"/>
  <c r="Z11" i="13"/>
  <c r="Z10" i="13"/>
  <c r="Z16" i="13" l="1"/>
  <c r="AB4" i="14" l="1"/>
  <c r="AC4" i="14" s="1"/>
  <c r="AB4" i="13" l="1"/>
  <c r="AC4" i="13" s="1"/>
  <c r="AE4" i="13"/>
  <c r="AF4" i="13" s="1"/>
  <c r="Y5" i="14"/>
  <c r="Z5" i="14" s="1"/>
  <c r="AB5" i="14"/>
  <c r="AC5" i="14" s="1"/>
  <c r="Y4" i="14"/>
  <c r="Z4" i="14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4" l="1"/>
  <c r="Z7" i="10" l="1"/>
  <c r="AB6" i="14" l="1"/>
  <c r="AC6" i="14" s="1"/>
  <c r="AC8" i="14" l="1"/>
  <c r="AB6" i="10" l="1"/>
  <c r="AC6" i="10" s="1"/>
  <c r="Z7" i="13"/>
  <c r="AC8" i="10" l="1"/>
  <c r="AC8" i="13" l="1"/>
  <c r="AE7" i="13" l="1"/>
  <c r="AF7" i="13" s="1"/>
  <c r="G3" i="14" l="1"/>
  <c r="AF9" i="13" l="1"/>
  <c r="G3" i="10" l="1"/>
  <c r="G3" i="13" l="1"/>
</calcChain>
</file>

<file path=xl/sharedStrings.xml><?xml version="1.0" encoding="utf-8"?>
<sst xmlns="http://schemas.openxmlformats.org/spreadsheetml/2006/main" count="60" uniqueCount="23">
  <si>
    <t>MA250</t>
    <phoneticPr fontId="6" type="noConversion"/>
  </si>
  <si>
    <t>date</t>
  </si>
  <si>
    <t>accumulated investment</t>
  </si>
  <si>
    <t>total assets</t>
  </si>
  <si>
    <t>profit amount</t>
  </si>
  <si>
    <t>recovered funds</t>
  </si>
  <si>
    <t>date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</si>
  <si>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</si>
  <si>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</si>
  <si>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</si>
  <si>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</si>
  <si>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</si>
  <si>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</si>
  <si>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</si>
  <si>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recovered funds</t>
    <phoneticPr fontId="6" type="noConversion"/>
  </si>
  <si>
    <t>Aiinduindex</t>
    <phoneticPr fontId="6" type="noConversion"/>
  </si>
  <si>
    <t>investment per year</t>
  </si>
  <si>
    <t>absolute RR</t>
  </si>
  <si>
    <t>annualized RR</t>
  </si>
  <si>
    <t>unit:yuan</t>
    <phoneticPr fontId="17" type="noConversion"/>
  </si>
  <si>
    <t>unit:yuan</t>
    <phoneticPr fontId="17" type="noConversion"/>
  </si>
  <si>
    <t>unit:yuan</t>
    <phoneticPr fontId="17" type="noConversion"/>
  </si>
  <si>
    <t>Mean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</si>
</sst>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</a:t>
            </a:r>
            <a:r>
              <a:rPr lang="zh-CN" altLang="en-US"/>
              <a:t>（</a:t>
            </a:r>
            <a:r>
              <a:rPr lang="en-US" altLang="zh-CN"/>
              <a:t>1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'model4(1)mean'!$H$1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'model4(1)mean'!时间</c:f>
              <c:numCache>
                <c:formatCode>yyyy\-mm\-dd</c:formatCode>
                <c:ptCount val="77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</c:numCache>
            </c:numRef>
          </c:cat>
          <c:val>
            <c:numRef>
              <c:f>'model4(1)mean'!资金</c:f>
              <c:numCache>
                <c:formatCode>0.00_ </c:formatCode>
                <c:ptCount val="77"/>
                <c:pt idx="0">
                  <c:v>0.48968411061224032</c:v>
                </c:pt>
                <c:pt idx="1">
                  <c:v>8.5489658770917281</c:v>
                </c:pt>
                <c:pt idx="2">
                  <c:v>17.317012767311862</c:v>
                </c:pt>
                <c:pt idx="3">
                  <c:v>17.317012767311862</c:v>
                </c:pt>
                <c:pt idx="4">
                  <c:v>17.372677754342892</c:v>
                </c:pt>
                <c:pt idx="5">
                  <c:v>17.372677754342892</c:v>
                </c:pt>
                <c:pt idx="6">
                  <c:v>17.372677754342892</c:v>
                </c:pt>
                <c:pt idx="7">
                  <c:v>17.372677754342892</c:v>
                </c:pt>
                <c:pt idx="8">
                  <c:v>17.372677754342892</c:v>
                </c:pt>
                <c:pt idx="9">
                  <c:v>18.350992705669857</c:v>
                </c:pt>
                <c:pt idx="10">
                  <c:v>23.972249590348572</c:v>
                </c:pt>
                <c:pt idx="11">
                  <c:v>31.116244674376116</c:v>
                </c:pt>
                <c:pt idx="12">
                  <c:v>31.116244674376116</c:v>
                </c:pt>
                <c:pt idx="13">
                  <c:v>31.116244674376116</c:v>
                </c:pt>
                <c:pt idx="14">
                  <c:v>33.109439863183816</c:v>
                </c:pt>
                <c:pt idx="15">
                  <c:v>49.319272543853174</c:v>
                </c:pt>
                <c:pt idx="16">
                  <c:v>63.316451710315135</c:v>
                </c:pt>
                <c:pt idx="17">
                  <c:v>86.640783409135693</c:v>
                </c:pt>
                <c:pt idx="18">
                  <c:v>111.20887480760251</c:v>
                </c:pt>
                <c:pt idx="19">
                  <c:v>177.86262671444945</c:v>
                </c:pt>
                <c:pt idx="20">
                  <c:v>214.99625339047739</c:v>
                </c:pt>
                <c:pt idx="21">
                  <c:v>273.53000271347906</c:v>
                </c:pt>
                <c:pt idx="22">
                  <c:v>325.03320494363652</c:v>
                </c:pt>
                <c:pt idx="23">
                  <c:v>325.03694240160678</c:v>
                </c:pt>
                <c:pt idx="24">
                  <c:v>325.03694240160678</c:v>
                </c:pt>
                <c:pt idx="25">
                  <c:v>325.03694240160678</c:v>
                </c:pt>
                <c:pt idx="26">
                  <c:v>325.04287967871653</c:v>
                </c:pt>
                <c:pt idx="27">
                  <c:v>325.04287967871653</c:v>
                </c:pt>
                <c:pt idx="28">
                  <c:v>325.04287967871653</c:v>
                </c:pt>
                <c:pt idx="29">
                  <c:v>325.04287967871653</c:v>
                </c:pt>
                <c:pt idx="30">
                  <c:v>325.04287967871653</c:v>
                </c:pt>
                <c:pt idx="31">
                  <c:v>325.04287967871653</c:v>
                </c:pt>
                <c:pt idx="32">
                  <c:v>325.04287967871653</c:v>
                </c:pt>
                <c:pt idx="33">
                  <c:v>325.04287967871653</c:v>
                </c:pt>
                <c:pt idx="34">
                  <c:v>325.04287967871653</c:v>
                </c:pt>
                <c:pt idx="35">
                  <c:v>325.04287967871653</c:v>
                </c:pt>
                <c:pt idx="36">
                  <c:v>325.04287967871653</c:v>
                </c:pt>
                <c:pt idx="37">
                  <c:v>325.04287967871653</c:v>
                </c:pt>
                <c:pt idx="38">
                  <c:v>325.04287967871653</c:v>
                </c:pt>
                <c:pt idx="39">
                  <c:v>325.04287967871653</c:v>
                </c:pt>
                <c:pt idx="40">
                  <c:v>325.04287967871653</c:v>
                </c:pt>
                <c:pt idx="41">
                  <c:v>325.04287967871653</c:v>
                </c:pt>
                <c:pt idx="42">
                  <c:v>325.04287967871653</c:v>
                </c:pt>
                <c:pt idx="43">
                  <c:v>325.04287967871653</c:v>
                </c:pt>
                <c:pt idx="44">
                  <c:v>325.04287967871653</c:v>
                </c:pt>
                <c:pt idx="45">
                  <c:v>325.04287967871653</c:v>
                </c:pt>
                <c:pt idx="46">
                  <c:v>325.04287967871653</c:v>
                </c:pt>
                <c:pt idx="47">
                  <c:v>325.04287967871653</c:v>
                </c:pt>
                <c:pt idx="48">
                  <c:v>325.04287967871653</c:v>
                </c:pt>
                <c:pt idx="49">
                  <c:v>325.04287967871653</c:v>
                </c:pt>
                <c:pt idx="50">
                  <c:v>325.04287967871653</c:v>
                </c:pt>
                <c:pt idx="51">
                  <c:v>325.04287967871653</c:v>
                </c:pt>
                <c:pt idx="52">
                  <c:v>325.04287967871653</c:v>
                </c:pt>
                <c:pt idx="53">
                  <c:v>325.04287967871653</c:v>
                </c:pt>
                <c:pt idx="54">
                  <c:v>325.04287967871653</c:v>
                </c:pt>
                <c:pt idx="55">
                  <c:v>325.04287967871653</c:v>
                </c:pt>
                <c:pt idx="56">
                  <c:v>325.04287967871653</c:v>
                </c:pt>
                <c:pt idx="57">
                  <c:v>325.04287967871653</c:v>
                </c:pt>
                <c:pt idx="58">
                  <c:v>325.04287967871653</c:v>
                </c:pt>
                <c:pt idx="59">
                  <c:v>325.04287967871653</c:v>
                </c:pt>
                <c:pt idx="60">
                  <c:v>325.04287967871653</c:v>
                </c:pt>
                <c:pt idx="61">
                  <c:v>387.47014939532522</c:v>
                </c:pt>
                <c:pt idx="62">
                  <c:v>411.14609660028157</c:v>
                </c:pt>
                <c:pt idx="63">
                  <c:v>413.38597872647875</c:v>
                </c:pt>
                <c:pt idx="64">
                  <c:v>413.74379588160713</c:v>
                </c:pt>
                <c:pt idx="65">
                  <c:v>421.39124839514665</c:v>
                </c:pt>
                <c:pt idx="66">
                  <c:v>464.78345852637074</c:v>
                </c:pt>
                <c:pt idx="67">
                  <c:v>469.54723818955296</c:v>
                </c:pt>
                <c:pt idx="68">
                  <c:v>471.00666055822069</c:v>
                </c:pt>
                <c:pt idx="69">
                  <c:v>478.14314005402412</c:v>
                </c:pt>
                <c:pt idx="70">
                  <c:v>478.14314005402412</c:v>
                </c:pt>
                <c:pt idx="71">
                  <c:v>478.14314005402412</c:v>
                </c:pt>
                <c:pt idx="72">
                  <c:v>478.14314005402412</c:v>
                </c:pt>
                <c:pt idx="73">
                  <c:v>478.14314005402412</c:v>
                </c:pt>
                <c:pt idx="74">
                  <c:v>478.14314005402412</c:v>
                </c:pt>
                <c:pt idx="75">
                  <c:v>478.14314005402412</c:v>
                </c:pt>
                <c:pt idx="76">
                  <c:v>478.14314005402412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'model4(1)mean'!$I$1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'model4(1)mean'!时间</c:f>
              <c:numCache>
                <c:formatCode>yyyy\-mm\-dd</c:formatCode>
                <c:ptCount val="77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</c:numCache>
            </c:numRef>
          </c:cat>
          <c:val>
            <c:numRef>
              <c:f>'model4(1)mean'!资产</c:f>
              <c:numCache>
                <c:formatCode>0.00_ </c:formatCode>
                <c:ptCount val="77"/>
                <c:pt idx="1">
                  <c:v>0.48968411061224026</c:v>
                </c:pt>
                <c:pt idx="2">
                  <c:v>8.5029919895439559</c:v>
                </c:pt>
                <c:pt idx="3">
                  <c:v>16.870140280675411</c:v>
                </c:pt>
                <c:pt idx="4">
                  <c:v>18.265592643731932</c:v>
                </c:pt>
                <c:pt idx="5">
                  <c:v>17.957754998708666</c:v>
                </c:pt>
                <c:pt idx="6">
                  <c:v>19.553301719664571</c:v>
                </c:pt>
                <c:pt idx="7">
                  <c:v>19.523923615297353</c:v>
                </c:pt>
                <c:pt idx="8">
                  <c:v>19.323241779612047</c:v>
                </c:pt>
                <c:pt idx="9">
                  <c:v>19.27304988386015</c:v>
                </c:pt>
                <c:pt idx="10">
                  <c:v>20.013489454489903</c:v>
                </c:pt>
                <c:pt idx="11">
                  <c:v>25.341393548383017</c:v>
                </c:pt>
                <c:pt idx="12">
                  <c:v>32.267774424544903</c:v>
                </c:pt>
                <c:pt idx="13">
                  <c:v>34.636912493666102</c:v>
                </c:pt>
                <c:pt idx="14">
                  <c:v>34.035608528361124</c:v>
                </c:pt>
                <c:pt idx="15">
                  <c:v>35.153436000600394</c:v>
                </c:pt>
                <c:pt idx="16">
                  <c:v>49.726899507749891</c:v>
                </c:pt>
                <c:pt idx="17">
                  <c:v>63.759155358843358</c:v>
                </c:pt>
                <c:pt idx="18">
                  <c:v>84.95326572770918</c:v>
                </c:pt>
                <c:pt idx="19">
                  <c:v>108.63683486410696</c:v>
                </c:pt>
                <c:pt idx="20">
                  <c:v>164.18324394956102</c:v>
                </c:pt>
                <c:pt idx="21">
                  <c:v>211.16062722397862</c:v>
                </c:pt>
                <c:pt idx="22">
                  <c:v>256.81815366368033</c:v>
                </c:pt>
                <c:pt idx="23">
                  <c:v>309.79590940520603</c:v>
                </c:pt>
                <c:pt idx="24">
                  <c:v>387.30485714265319</c:v>
                </c:pt>
                <c:pt idx="25">
                  <c:v>426.13827423863478</c:v>
                </c:pt>
                <c:pt idx="26">
                  <c:v>411.33334314574387</c:v>
                </c:pt>
                <c:pt idx="27">
                  <c:v>391.53453113167387</c:v>
                </c:pt>
                <c:pt idx="28">
                  <c:v>401.48531172885009</c:v>
                </c:pt>
                <c:pt idx="29">
                  <c:v>403.53685128271212</c:v>
                </c:pt>
                <c:pt idx="30">
                  <c:v>416.62627955681558</c:v>
                </c:pt>
                <c:pt idx="31">
                  <c:v>431.04889375728624</c:v>
                </c:pt>
                <c:pt idx="32">
                  <c:v>436.57932102337048</c:v>
                </c:pt>
                <c:pt idx="33">
                  <c:v>438.46356348935939</c:v>
                </c:pt>
                <c:pt idx="34">
                  <c:v>461.89394834371285</c:v>
                </c:pt>
                <c:pt idx="35">
                  <c:v>493.58436391760927</c:v>
                </c:pt>
                <c:pt idx="36">
                  <c:v>511.22758584306769</c:v>
                </c:pt>
                <c:pt idx="37">
                  <c:v>494.4146027656252</c:v>
                </c:pt>
                <c:pt idx="38">
                  <c:v>499.79048268794531</c:v>
                </c:pt>
                <c:pt idx="39">
                  <c:v>499.59426954009558</c:v>
                </c:pt>
                <c:pt idx="40">
                  <c:v>499.59426954009558</c:v>
                </c:pt>
                <c:pt idx="41">
                  <c:v>499.59426954009558</c:v>
                </c:pt>
                <c:pt idx="42">
                  <c:v>499.59426954009558</c:v>
                </c:pt>
                <c:pt idx="43">
                  <c:v>499.59426954009558</c:v>
                </c:pt>
                <c:pt idx="44">
                  <c:v>499.59426954009558</c:v>
                </c:pt>
                <c:pt idx="45">
                  <c:v>499.59426954009558</c:v>
                </c:pt>
                <c:pt idx="46">
                  <c:v>499.59426954009558</c:v>
                </c:pt>
                <c:pt idx="47">
                  <c:v>499.59426954009558</c:v>
                </c:pt>
                <c:pt idx="48">
                  <c:v>499.59426954009558</c:v>
                </c:pt>
                <c:pt idx="49">
                  <c:v>499.59426954009558</c:v>
                </c:pt>
                <c:pt idx="50">
                  <c:v>499.59426954009558</c:v>
                </c:pt>
                <c:pt idx="51">
                  <c:v>499.59426954009558</c:v>
                </c:pt>
                <c:pt idx="52">
                  <c:v>499.59426954009558</c:v>
                </c:pt>
                <c:pt idx="53">
                  <c:v>499.59426954009558</c:v>
                </c:pt>
                <c:pt idx="54">
                  <c:v>499.59426954009558</c:v>
                </c:pt>
                <c:pt idx="55">
                  <c:v>499.59426954009558</c:v>
                </c:pt>
                <c:pt idx="56">
                  <c:v>499.59426954009558</c:v>
                </c:pt>
                <c:pt idx="57">
                  <c:v>499.59426954009558</c:v>
                </c:pt>
                <c:pt idx="58">
                  <c:v>499.59426954009558</c:v>
                </c:pt>
                <c:pt idx="59">
                  <c:v>499.59426954009558</c:v>
                </c:pt>
                <c:pt idx="60">
                  <c:v>499.59426954009558</c:v>
                </c:pt>
                <c:pt idx="61">
                  <c:v>499.59426954009558</c:v>
                </c:pt>
                <c:pt idx="62">
                  <c:v>562.02153925670427</c:v>
                </c:pt>
                <c:pt idx="63">
                  <c:v>591.30745897412828</c:v>
                </c:pt>
                <c:pt idx="64">
                  <c:v>602.06969442324657</c:v>
                </c:pt>
                <c:pt idx="65">
                  <c:v>604.70320312796184</c:v>
                </c:pt>
                <c:pt idx="66">
                  <c:v>606.62434809210959</c:v>
                </c:pt>
                <c:pt idx="67">
                  <c:v>638.99273958437857</c:v>
                </c:pt>
                <c:pt idx="68">
                  <c:v>661.72179571132949</c:v>
                </c:pt>
                <c:pt idx="69">
                  <c:v>667.27633562275685</c:v>
                </c:pt>
                <c:pt idx="70">
                  <c:v>668.05173961811045</c:v>
                </c:pt>
                <c:pt idx="71">
                  <c:v>689.98547117466865</c:v>
                </c:pt>
                <c:pt idx="72">
                  <c:v>705.03246830434284</c:v>
                </c:pt>
                <c:pt idx="73">
                  <c:v>723.89175466506435</c:v>
                </c:pt>
                <c:pt idx="74">
                  <c:v>719.80874077677595</c:v>
                </c:pt>
                <c:pt idx="75">
                  <c:v>720.4747421369733</c:v>
                </c:pt>
                <c:pt idx="76">
                  <c:v>720.4747421369733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'model4(1)mean'!$J$1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'model4(1)mean'!时间</c:f>
              <c:numCache>
                <c:formatCode>yyyy\-mm\-dd</c:formatCode>
                <c:ptCount val="77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</c:numCache>
            </c:numRef>
          </c:cat>
          <c:val>
            <c:numRef>
              <c:f>'model4(1)mean'!金额</c:f>
              <c:numCache>
                <c:formatCode>0.00_ </c:formatCode>
                <c:ptCount val="77"/>
                <c:pt idx="0">
                  <c:v>0</c:v>
                </c:pt>
                <c:pt idx="1">
                  <c:v>-4.5973887547772208E-2</c:v>
                </c:pt>
                <c:pt idx="2">
                  <c:v>-0.44687248663645107</c:v>
                </c:pt>
                <c:pt idx="3">
                  <c:v>0.94857987642006947</c:v>
                </c:pt>
                <c:pt idx="4">
                  <c:v>0.58507724436577391</c:v>
                </c:pt>
                <c:pt idx="5">
                  <c:v>2.1806239653216792</c:v>
                </c:pt>
                <c:pt idx="6">
                  <c:v>2.1512458609544609</c:v>
                </c:pt>
                <c:pt idx="7">
                  <c:v>1.9505640252691556</c:v>
                </c:pt>
                <c:pt idx="8">
                  <c:v>1.9003721295172582</c:v>
                </c:pt>
                <c:pt idx="9">
                  <c:v>1.6624967488200468</c:v>
                </c:pt>
                <c:pt idx="10">
                  <c:v>1.3691439580344458</c:v>
                </c:pt>
                <c:pt idx="11">
                  <c:v>1.1515297501687876</c:v>
                </c:pt>
                <c:pt idx="12">
                  <c:v>3.5206678192899865</c:v>
                </c:pt>
                <c:pt idx="13">
                  <c:v>2.9193638539850078</c:v>
                </c:pt>
                <c:pt idx="14">
                  <c:v>2.0439961374165776</c:v>
                </c:pt>
                <c:pt idx="15">
                  <c:v>0.4076269638967176</c:v>
                </c:pt>
                <c:pt idx="16">
                  <c:v>0.44270364852822297</c:v>
                </c:pt>
                <c:pt idx="17">
                  <c:v>-1.6875176814265131</c:v>
                </c:pt>
                <c:pt idx="18">
                  <c:v>-2.5720399434955539</c:v>
                </c:pt>
                <c:pt idx="19">
                  <c:v>-13.67938276488843</c:v>
                </c:pt>
                <c:pt idx="20">
                  <c:v>-3.8356261664987699</c:v>
                </c:pt>
                <c:pt idx="21">
                  <c:v>-16.71184904979873</c:v>
                </c:pt>
                <c:pt idx="22">
                  <c:v>-15.237295538430487</c:v>
                </c:pt>
                <c:pt idx="23">
                  <c:v>62.267914741046411</c:v>
                </c:pt>
                <c:pt idx="24">
                  <c:v>101.101331837028</c:v>
                </c:pt>
                <c:pt idx="25">
                  <c:v>86.296400744137088</c:v>
                </c:pt>
                <c:pt idx="26">
                  <c:v>66.491651452957342</c:v>
                </c:pt>
                <c:pt idx="27">
                  <c:v>76.442432050133561</c:v>
                </c:pt>
                <c:pt idx="28">
                  <c:v>78.49397160399559</c:v>
                </c:pt>
                <c:pt idx="29">
                  <c:v>91.583399878099044</c:v>
                </c:pt>
                <c:pt idx="30">
                  <c:v>106.00601407856971</c:v>
                </c:pt>
                <c:pt idx="31">
                  <c:v>111.53644134465395</c:v>
                </c:pt>
                <c:pt idx="32">
                  <c:v>113.42068381064286</c:v>
                </c:pt>
                <c:pt idx="33">
                  <c:v>136.85106866499632</c:v>
                </c:pt>
                <c:pt idx="34">
                  <c:v>168.54148423889274</c:v>
                </c:pt>
                <c:pt idx="35">
                  <c:v>186.18470616435116</c:v>
                </c:pt>
                <c:pt idx="36">
                  <c:v>169.37172308690867</c:v>
                </c:pt>
                <c:pt idx="37">
                  <c:v>174.74760300922878</c:v>
                </c:pt>
                <c:pt idx="38">
                  <c:v>174.55138986137905</c:v>
                </c:pt>
                <c:pt idx="39">
                  <c:v>174.55138986137905</c:v>
                </c:pt>
                <c:pt idx="40">
                  <c:v>174.55138986137905</c:v>
                </c:pt>
                <c:pt idx="41">
                  <c:v>174.55138986137905</c:v>
                </c:pt>
                <c:pt idx="42">
                  <c:v>174.55138986137905</c:v>
                </c:pt>
                <c:pt idx="43">
                  <c:v>174.55138986137905</c:v>
                </c:pt>
                <c:pt idx="44">
                  <c:v>174.55138986137905</c:v>
                </c:pt>
                <c:pt idx="45">
                  <c:v>174.55138986137905</c:v>
                </c:pt>
                <c:pt idx="46">
                  <c:v>174.55138986137905</c:v>
                </c:pt>
                <c:pt idx="47">
                  <c:v>174.55138986137905</c:v>
                </c:pt>
                <c:pt idx="48">
                  <c:v>174.55138986137905</c:v>
                </c:pt>
                <c:pt idx="49">
                  <c:v>174.55138986137905</c:v>
                </c:pt>
                <c:pt idx="50">
                  <c:v>174.55138986137905</c:v>
                </c:pt>
                <c:pt idx="51">
                  <c:v>174.55138986137905</c:v>
                </c:pt>
                <c:pt idx="52">
                  <c:v>174.55138986137905</c:v>
                </c:pt>
                <c:pt idx="53">
                  <c:v>174.55138986137905</c:v>
                </c:pt>
                <c:pt idx="54">
                  <c:v>174.55138986137905</c:v>
                </c:pt>
                <c:pt idx="55">
                  <c:v>174.55138986137905</c:v>
                </c:pt>
                <c:pt idx="56">
                  <c:v>174.55138986137905</c:v>
                </c:pt>
                <c:pt idx="57">
                  <c:v>174.55138986137905</c:v>
                </c:pt>
                <c:pt idx="58">
                  <c:v>174.55138986137905</c:v>
                </c:pt>
                <c:pt idx="59">
                  <c:v>174.55138986137905</c:v>
                </c:pt>
                <c:pt idx="60">
                  <c:v>174.55138986137905</c:v>
                </c:pt>
                <c:pt idx="61">
                  <c:v>174.55138986137905</c:v>
                </c:pt>
                <c:pt idx="62">
                  <c:v>180.16136237384671</c:v>
                </c:pt>
                <c:pt idx="63">
                  <c:v>188.68371569676782</c:v>
                </c:pt>
                <c:pt idx="64">
                  <c:v>190.95940724635471</c:v>
                </c:pt>
                <c:pt idx="65">
                  <c:v>185.23309969696294</c:v>
                </c:pt>
                <c:pt idx="66">
                  <c:v>174.20928105800783</c:v>
                </c:pt>
                <c:pt idx="67">
                  <c:v>192.17455752177653</c:v>
                </c:pt>
                <c:pt idx="68">
                  <c:v>196.26967506453616</c:v>
                </c:pt>
                <c:pt idx="69">
                  <c:v>189.90859956408633</c:v>
                </c:pt>
                <c:pt idx="70">
                  <c:v>211.84233112064453</c:v>
                </c:pt>
                <c:pt idx="71">
                  <c:v>226.88932825031873</c:v>
                </c:pt>
                <c:pt idx="72">
                  <c:v>245.74861461104024</c:v>
                </c:pt>
                <c:pt idx="73">
                  <c:v>241.66560072275183</c:v>
                </c:pt>
                <c:pt idx="74">
                  <c:v>242.33160208294919</c:v>
                </c:pt>
                <c:pt idx="75">
                  <c:v>242.33160208294919</c:v>
                </c:pt>
                <c:pt idx="76">
                  <c:v>242.33160208294919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222144"/>
        <c:axId val="557223936"/>
      </c:lineChart>
      <c:dateAx>
        <c:axId val="55722214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223936"/>
        <c:crosses val="autoZero"/>
        <c:auto val="1"/>
        <c:lblOffset val="100"/>
        <c:baseTimeUnit val="days"/>
      </c:dateAx>
      <c:valAx>
        <c:axId val="55722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2221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</a:t>
            </a:r>
            <a:r>
              <a:rPr lang="zh-CN" altLang="en-US"/>
              <a:t>（</a:t>
            </a:r>
            <a:r>
              <a:rPr lang="en-US" altLang="zh-CN"/>
              <a:t>1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'model4(1)MA250'!$H$1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'model4(1)MA250'!时间</c:f>
              <c:numCache>
                <c:formatCode>yyyy\-mm\-dd</c:formatCode>
                <c:ptCount val="65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</c:numCache>
            </c:numRef>
          </c:cat>
          <c:val>
            <c:numRef>
              <c:f>'model4(1)MA250'!资金</c:f>
              <c:numCache>
                <c:formatCode>0.00_ 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18.981919532039008</c:v>
                </c:pt>
                <c:pt idx="4">
                  <c:v>33.723390302547188</c:v>
                </c:pt>
                <c:pt idx="5">
                  <c:v>56.656281700235219</c:v>
                </c:pt>
                <c:pt idx="6">
                  <c:v>77.043883476937253</c:v>
                </c:pt>
                <c:pt idx="7">
                  <c:v>129.83940352076337</c:v>
                </c:pt>
                <c:pt idx="8">
                  <c:v>151.48069867021772</c:v>
                </c:pt>
                <c:pt idx="9">
                  <c:v>185.03707217220185</c:v>
                </c:pt>
                <c:pt idx="10">
                  <c:v>209.14011370667839</c:v>
                </c:pt>
                <c:pt idx="11">
                  <c:v>209.14011370667839</c:v>
                </c:pt>
                <c:pt idx="12">
                  <c:v>209.14011370667839</c:v>
                </c:pt>
                <c:pt idx="13">
                  <c:v>209.14011370667839</c:v>
                </c:pt>
                <c:pt idx="14">
                  <c:v>209.14011370667839</c:v>
                </c:pt>
                <c:pt idx="15">
                  <c:v>209.14011370667839</c:v>
                </c:pt>
                <c:pt idx="16">
                  <c:v>209.14011370667839</c:v>
                </c:pt>
                <c:pt idx="17">
                  <c:v>209.14011370667839</c:v>
                </c:pt>
                <c:pt idx="18">
                  <c:v>209.14011370667839</c:v>
                </c:pt>
                <c:pt idx="19">
                  <c:v>209.14011370667839</c:v>
                </c:pt>
                <c:pt idx="20">
                  <c:v>209.14011370667839</c:v>
                </c:pt>
                <c:pt idx="21">
                  <c:v>209.14011370667839</c:v>
                </c:pt>
                <c:pt idx="22">
                  <c:v>209.14011370667839</c:v>
                </c:pt>
                <c:pt idx="23">
                  <c:v>209.14011370667839</c:v>
                </c:pt>
                <c:pt idx="24">
                  <c:v>209.14011370667839</c:v>
                </c:pt>
                <c:pt idx="25">
                  <c:v>209.14011370667839</c:v>
                </c:pt>
                <c:pt idx="26">
                  <c:v>209.14011370667839</c:v>
                </c:pt>
                <c:pt idx="27">
                  <c:v>209.14011370667839</c:v>
                </c:pt>
                <c:pt idx="28">
                  <c:v>209.14011370667839</c:v>
                </c:pt>
                <c:pt idx="29">
                  <c:v>209.14011370667839</c:v>
                </c:pt>
                <c:pt idx="30">
                  <c:v>209.14011370667839</c:v>
                </c:pt>
                <c:pt idx="31">
                  <c:v>209.14011370667839</c:v>
                </c:pt>
                <c:pt idx="32">
                  <c:v>209.14011370667839</c:v>
                </c:pt>
                <c:pt idx="33">
                  <c:v>209.14011370667839</c:v>
                </c:pt>
                <c:pt idx="34">
                  <c:v>209.14866921123638</c:v>
                </c:pt>
                <c:pt idx="35">
                  <c:v>209.22253831117848</c:v>
                </c:pt>
                <c:pt idx="36">
                  <c:v>220.2192914171483</c:v>
                </c:pt>
                <c:pt idx="37">
                  <c:v>227.18319121653508</c:v>
                </c:pt>
                <c:pt idx="38">
                  <c:v>227.18319121653508</c:v>
                </c:pt>
                <c:pt idx="39">
                  <c:v>227.18319121653508</c:v>
                </c:pt>
                <c:pt idx="40">
                  <c:v>227.18319121653508</c:v>
                </c:pt>
                <c:pt idx="41">
                  <c:v>228.92924822760713</c:v>
                </c:pt>
                <c:pt idx="42">
                  <c:v>231.54125890759914</c:v>
                </c:pt>
                <c:pt idx="43">
                  <c:v>234.48667653762507</c:v>
                </c:pt>
                <c:pt idx="44">
                  <c:v>234.52221079453955</c:v>
                </c:pt>
                <c:pt idx="45">
                  <c:v>234.52221079453955</c:v>
                </c:pt>
                <c:pt idx="46">
                  <c:v>258.65405290100887</c:v>
                </c:pt>
                <c:pt idx="47">
                  <c:v>267.61133928691748</c:v>
                </c:pt>
                <c:pt idx="48">
                  <c:v>311.10731294066159</c:v>
                </c:pt>
                <c:pt idx="49">
                  <c:v>517.61497925690787</c:v>
                </c:pt>
                <c:pt idx="50">
                  <c:v>628.13163606858564</c:v>
                </c:pt>
                <c:pt idx="51">
                  <c:v>666.5000436490476</c:v>
                </c:pt>
                <c:pt idx="52">
                  <c:v>684.47587167623954</c:v>
                </c:pt>
                <c:pt idx="53">
                  <c:v>714.17304275173694</c:v>
                </c:pt>
                <c:pt idx="54">
                  <c:v>783.02887270848282</c:v>
                </c:pt>
                <c:pt idx="55">
                  <c:v>793.37919744907413</c:v>
                </c:pt>
                <c:pt idx="56">
                  <c:v>795.66633228391186</c:v>
                </c:pt>
                <c:pt idx="57">
                  <c:v>800.1080953813339</c:v>
                </c:pt>
                <c:pt idx="58">
                  <c:v>800.1080953813339</c:v>
                </c:pt>
                <c:pt idx="59">
                  <c:v>800.1080953813339</c:v>
                </c:pt>
                <c:pt idx="60">
                  <c:v>800.1080953813339</c:v>
                </c:pt>
                <c:pt idx="61">
                  <c:v>800.1080953813339</c:v>
                </c:pt>
                <c:pt idx="62">
                  <c:v>800.1080953813339</c:v>
                </c:pt>
                <c:pt idx="63">
                  <c:v>800.1080953813339</c:v>
                </c:pt>
                <c:pt idx="64">
                  <c:v>800.1080953813339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'model4(1)MA250'!$I$1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'model4(1)MA250'!时间</c:f>
              <c:numCache>
                <c:formatCode>yyyy\-mm\-dd</c:formatCode>
                <c:ptCount val="65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</c:numCache>
            </c:numRef>
          </c:cat>
          <c:val>
            <c:numRef>
              <c:f>'model4(1)MA250'!资产</c:f>
              <c:numCache>
                <c:formatCode>0.00_ 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18.828097812393214</c:v>
                </c:pt>
                <c:pt idx="4">
                  <c:v>33.588573753276791</c:v>
                </c:pt>
                <c:pt idx="5">
                  <c:v>55.054717009128019</c:v>
                </c:pt>
                <c:pt idx="6">
                  <c:v>74.746409379269792</c:v>
                </c:pt>
                <c:pt idx="7">
                  <c:v>118.67757221576585</c:v>
                </c:pt>
                <c:pt idx="8">
                  <c:v>148.14852190500261</c:v>
                </c:pt>
                <c:pt idx="9">
                  <c:v>171.9813844465306</c:v>
                </c:pt>
                <c:pt idx="10">
                  <c:v>197.13303073129683</c:v>
                </c:pt>
                <c:pt idx="11">
                  <c:v>248.95751656724673</c:v>
                </c:pt>
                <c:pt idx="12">
                  <c:v>274.38269269244358</c:v>
                </c:pt>
                <c:pt idx="13">
                  <c:v>265.58456781765511</c:v>
                </c:pt>
                <c:pt idx="14">
                  <c:v>254.58947795469115</c:v>
                </c:pt>
                <c:pt idx="15">
                  <c:v>259.95239430549697</c:v>
                </c:pt>
                <c:pt idx="16">
                  <c:v>260.99530380742254</c:v>
                </c:pt>
                <c:pt idx="17">
                  <c:v>267.28517398517306</c:v>
                </c:pt>
                <c:pt idx="18">
                  <c:v>273.62326650780085</c:v>
                </c:pt>
                <c:pt idx="19">
                  <c:v>275.77655232235537</c:v>
                </c:pt>
                <c:pt idx="20">
                  <c:v>276.42499673857697</c:v>
                </c:pt>
                <c:pt idx="21">
                  <c:v>283.78575995833921</c:v>
                </c:pt>
                <c:pt idx="22">
                  <c:v>292.11173157417034</c:v>
                </c:pt>
                <c:pt idx="23">
                  <c:v>294.16875843451413</c:v>
                </c:pt>
                <c:pt idx="24">
                  <c:v>294.16875843451413</c:v>
                </c:pt>
                <c:pt idx="25">
                  <c:v>294.16875843451413</c:v>
                </c:pt>
                <c:pt idx="26">
                  <c:v>294.16875843451413</c:v>
                </c:pt>
                <c:pt idx="27">
                  <c:v>294.16875843451413</c:v>
                </c:pt>
                <c:pt idx="28">
                  <c:v>294.16875843451413</c:v>
                </c:pt>
                <c:pt idx="29">
                  <c:v>294.16875843451413</c:v>
                </c:pt>
                <c:pt idx="30">
                  <c:v>294.16875843451413</c:v>
                </c:pt>
                <c:pt idx="31">
                  <c:v>294.16875843451413</c:v>
                </c:pt>
                <c:pt idx="32">
                  <c:v>294.16875843451413</c:v>
                </c:pt>
                <c:pt idx="33">
                  <c:v>294.16875843451413</c:v>
                </c:pt>
                <c:pt idx="34">
                  <c:v>294.17731393907212</c:v>
                </c:pt>
                <c:pt idx="35">
                  <c:v>294.25119804139393</c:v>
                </c:pt>
                <c:pt idx="36">
                  <c:v>305.24245947398606</c:v>
                </c:pt>
                <c:pt idx="37">
                  <c:v>312.42542349205377</c:v>
                </c:pt>
                <c:pt idx="38">
                  <c:v>313.69907954345859</c:v>
                </c:pt>
                <c:pt idx="39">
                  <c:v>314.83349500880718</c:v>
                </c:pt>
                <c:pt idx="40">
                  <c:v>314.39624236642305</c:v>
                </c:pt>
                <c:pt idx="41">
                  <c:v>315.61043479806125</c:v>
                </c:pt>
                <c:pt idx="42">
                  <c:v>318.09067799408388</c:v>
                </c:pt>
                <c:pt idx="43">
                  <c:v>320.96365573289745</c:v>
                </c:pt>
                <c:pt idx="44">
                  <c:v>321.50587447367957</c:v>
                </c:pt>
                <c:pt idx="45">
                  <c:v>321.80638751270993</c:v>
                </c:pt>
                <c:pt idx="46">
                  <c:v>343.98629931715521</c:v>
                </c:pt>
                <c:pt idx="47">
                  <c:v>354.38794492595275</c:v>
                </c:pt>
                <c:pt idx="48">
                  <c:v>393.37270917334888</c:v>
                </c:pt>
                <c:pt idx="49">
                  <c:v>581.69029424457608</c:v>
                </c:pt>
                <c:pt idx="50">
                  <c:v>717.08355487892106</c:v>
                </c:pt>
                <c:pt idx="51">
                  <c:v>793.75688203213667</c:v>
                </c:pt>
                <c:pt idx="52">
                  <c:v>822.58961131345916</c:v>
                </c:pt>
                <c:pt idx="53">
                  <c:v>824.08131654938677</c:v>
                </c:pt>
                <c:pt idx="54">
                  <c:v>839.45929196710279</c:v>
                </c:pt>
                <c:pt idx="55">
                  <c:v>918.7065132587428</c:v>
                </c:pt>
                <c:pt idx="56">
                  <c:v>936.49842022788368</c:v>
                </c:pt>
                <c:pt idx="57">
                  <c:v>916.97898329904501</c:v>
                </c:pt>
                <c:pt idx="58">
                  <c:v>996.67820228590813</c:v>
                </c:pt>
                <c:pt idx="59">
                  <c:v>1051.9175519619439</c:v>
                </c:pt>
                <c:pt idx="60">
                  <c:v>1128.8889399828101</c:v>
                </c:pt>
                <c:pt idx="61">
                  <c:v>1094.4167426984752</c:v>
                </c:pt>
                <c:pt idx="62">
                  <c:v>1125.1977572215014</c:v>
                </c:pt>
                <c:pt idx="63">
                  <c:v>1133.1773505742453</c:v>
                </c:pt>
                <c:pt idx="64">
                  <c:v>1114.2339655262315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'model4(1)MA250'!$J$1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'model4(1)MA250'!时间</c:f>
              <c:numCache>
                <c:formatCode>yyyy\-mm\-dd</c:formatCode>
                <c:ptCount val="65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</c:numCache>
            </c:numRef>
          </c:cat>
          <c:val>
            <c:numRef>
              <c:f>'model4(1)MA250'!金额</c:f>
              <c:numCache>
                <c:formatCode>0.00_ 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-0.15382171964579427</c:v>
                </c:pt>
                <c:pt idx="4">
                  <c:v>-0.13481654927039699</c:v>
                </c:pt>
                <c:pt idx="5">
                  <c:v>-1.6015646911071997</c:v>
                </c:pt>
                <c:pt idx="6">
                  <c:v>-2.297474097667461</c:v>
                </c:pt>
                <c:pt idx="7">
                  <c:v>-11.16183130499752</c:v>
                </c:pt>
                <c:pt idx="8">
                  <c:v>-3.3321767652151095</c:v>
                </c:pt>
                <c:pt idx="9">
                  <c:v>-13.055687725671248</c:v>
                </c:pt>
                <c:pt idx="10">
                  <c:v>-12.007082975381564</c:v>
                </c:pt>
                <c:pt idx="11">
                  <c:v>39.817402860568336</c:v>
                </c:pt>
                <c:pt idx="12">
                  <c:v>65.242578985765192</c:v>
                </c:pt>
                <c:pt idx="13">
                  <c:v>56.444454110976721</c:v>
                </c:pt>
                <c:pt idx="14">
                  <c:v>45.449364248012756</c:v>
                </c:pt>
                <c:pt idx="15">
                  <c:v>50.812280598818575</c:v>
                </c:pt>
                <c:pt idx="16">
                  <c:v>51.855190100744153</c:v>
                </c:pt>
                <c:pt idx="17">
                  <c:v>58.145060278494668</c:v>
                </c:pt>
                <c:pt idx="18">
                  <c:v>64.483152801122458</c:v>
                </c:pt>
                <c:pt idx="19">
                  <c:v>66.63643861567698</c:v>
                </c:pt>
                <c:pt idx="20">
                  <c:v>67.284883031898573</c:v>
                </c:pt>
                <c:pt idx="21">
                  <c:v>74.645646251660821</c:v>
                </c:pt>
                <c:pt idx="22">
                  <c:v>82.971617867491943</c:v>
                </c:pt>
                <c:pt idx="23">
                  <c:v>85.02864472783574</c:v>
                </c:pt>
                <c:pt idx="24">
                  <c:v>85.02864472783574</c:v>
                </c:pt>
                <c:pt idx="25">
                  <c:v>85.02864472783574</c:v>
                </c:pt>
                <c:pt idx="26">
                  <c:v>85.02864472783574</c:v>
                </c:pt>
                <c:pt idx="27">
                  <c:v>85.02864472783574</c:v>
                </c:pt>
                <c:pt idx="28">
                  <c:v>85.02864472783574</c:v>
                </c:pt>
                <c:pt idx="29">
                  <c:v>85.02864472783574</c:v>
                </c:pt>
                <c:pt idx="30">
                  <c:v>85.02864472783574</c:v>
                </c:pt>
                <c:pt idx="31">
                  <c:v>85.02864472783574</c:v>
                </c:pt>
                <c:pt idx="32">
                  <c:v>85.02864472783574</c:v>
                </c:pt>
                <c:pt idx="33">
                  <c:v>85.02864472783574</c:v>
                </c:pt>
                <c:pt idx="34">
                  <c:v>85.02864472783574</c:v>
                </c:pt>
                <c:pt idx="35">
                  <c:v>85.028659730215452</c:v>
                </c:pt>
                <c:pt idx="36">
                  <c:v>85.023168056837761</c:v>
                </c:pt>
                <c:pt idx="37">
                  <c:v>85.242232275518688</c:v>
                </c:pt>
                <c:pt idx="38">
                  <c:v>86.515888326923516</c:v>
                </c:pt>
                <c:pt idx="39">
                  <c:v>87.650303792272098</c:v>
                </c:pt>
                <c:pt idx="40">
                  <c:v>87.213051149887974</c:v>
                </c:pt>
                <c:pt idx="41">
                  <c:v>86.681186570454116</c:v>
                </c:pt>
                <c:pt idx="42">
                  <c:v>86.549419086484733</c:v>
                </c:pt>
                <c:pt idx="43">
                  <c:v>86.476979195272378</c:v>
                </c:pt>
                <c:pt idx="44">
                  <c:v>86.983663679140022</c:v>
                </c:pt>
                <c:pt idx="45">
                  <c:v>87.284176718170386</c:v>
                </c:pt>
                <c:pt idx="46">
                  <c:v>85.332246416146347</c:v>
                </c:pt>
                <c:pt idx="47">
                  <c:v>86.776605639035267</c:v>
                </c:pt>
                <c:pt idx="48">
                  <c:v>82.265396232687294</c:v>
                </c:pt>
                <c:pt idx="49">
                  <c:v>64.075314987668207</c:v>
                </c:pt>
                <c:pt idx="50">
                  <c:v>88.951918810335428</c:v>
                </c:pt>
                <c:pt idx="51">
                  <c:v>127.25683838308908</c:v>
                </c:pt>
                <c:pt idx="52">
                  <c:v>138.11373963721962</c:v>
                </c:pt>
                <c:pt idx="53">
                  <c:v>109.90827379764983</c:v>
                </c:pt>
                <c:pt idx="54">
                  <c:v>56.430419258619963</c:v>
                </c:pt>
                <c:pt idx="55">
                  <c:v>125.32731580966868</c:v>
                </c:pt>
                <c:pt idx="56">
                  <c:v>140.83208794397183</c:v>
                </c:pt>
                <c:pt idx="57">
                  <c:v>116.87088791771112</c:v>
                </c:pt>
                <c:pt idx="58">
                  <c:v>196.57010690457423</c:v>
                </c:pt>
                <c:pt idx="59">
                  <c:v>251.80945658061</c:v>
                </c:pt>
                <c:pt idx="60">
                  <c:v>328.78084460147625</c:v>
                </c:pt>
                <c:pt idx="61">
                  <c:v>294.30864731714132</c:v>
                </c:pt>
                <c:pt idx="62">
                  <c:v>325.08966184016754</c:v>
                </c:pt>
                <c:pt idx="63">
                  <c:v>333.06925519291144</c:v>
                </c:pt>
                <c:pt idx="64">
                  <c:v>314.12587014489759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941120"/>
        <c:axId val="567492992"/>
      </c:lineChart>
      <c:dateAx>
        <c:axId val="56194112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492992"/>
        <c:crosses val="autoZero"/>
        <c:auto val="1"/>
        <c:lblOffset val="100"/>
        <c:baseTimeUnit val="days"/>
      </c:dateAx>
      <c:valAx>
        <c:axId val="5674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9411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</a:t>
            </a:r>
            <a:r>
              <a:rPr lang="zh-CN" altLang="en-US"/>
              <a:t>（</a:t>
            </a:r>
            <a:r>
              <a:rPr lang="en-US" altLang="zh-CN"/>
              <a:t>3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'model4(3)MA250'!$H$1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'model4(3)MA250'!时间</c:f>
              <c:numCache>
                <c:formatCode>yyyy\-mm\-dd</c:formatCode>
                <c:ptCount val="65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</c:numCache>
            </c:numRef>
          </c:cat>
          <c:val>
            <c:numRef>
              <c:f>'model4(3)MA250'!资金</c:f>
              <c:numCache>
                <c:formatCode>0.00_ 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1.8601198210236924</c:v>
                </c:pt>
                <c:pt idx="4">
                  <c:v>3.2977440197523347</c:v>
                </c:pt>
                <c:pt idx="5">
                  <c:v>6.0872183709580767</c:v>
                </c:pt>
                <c:pt idx="6">
                  <c:v>8.425427566004128</c:v>
                </c:pt>
                <c:pt idx="7">
                  <c:v>18.169258930611008</c:v>
                </c:pt>
                <c:pt idx="8">
                  <c:v>20.726425528935565</c:v>
                </c:pt>
                <c:pt idx="9">
                  <c:v>25.663806972387135</c:v>
                </c:pt>
                <c:pt idx="10">
                  <c:v>28.66948131889956</c:v>
                </c:pt>
                <c:pt idx="11">
                  <c:v>28.66948131889956</c:v>
                </c:pt>
                <c:pt idx="12">
                  <c:v>28.66948131889956</c:v>
                </c:pt>
                <c:pt idx="13">
                  <c:v>28.66948131889956</c:v>
                </c:pt>
                <c:pt idx="14">
                  <c:v>28.66948131889956</c:v>
                </c:pt>
                <c:pt idx="15">
                  <c:v>28.66948131889956</c:v>
                </c:pt>
                <c:pt idx="16">
                  <c:v>28.66948131889956</c:v>
                </c:pt>
                <c:pt idx="17">
                  <c:v>28.66948131889956</c:v>
                </c:pt>
                <c:pt idx="18">
                  <c:v>28.66948131889956</c:v>
                </c:pt>
                <c:pt idx="19">
                  <c:v>28.66948131889956</c:v>
                </c:pt>
                <c:pt idx="20">
                  <c:v>28.66948131889956</c:v>
                </c:pt>
                <c:pt idx="21">
                  <c:v>28.66948131889956</c:v>
                </c:pt>
                <c:pt idx="22">
                  <c:v>28.66948131889956</c:v>
                </c:pt>
                <c:pt idx="23">
                  <c:v>28.66948131889956</c:v>
                </c:pt>
                <c:pt idx="24">
                  <c:v>28.66948131889956</c:v>
                </c:pt>
                <c:pt idx="25">
                  <c:v>28.66948131889956</c:v>
                </c:pt>
                <c:pt idx="26">
                  <c:v>28.66948131889956</c:v>
                </c:pt>
                <c:pt idx="27">
                  <c:v>28.66948131889956</c:v>
                </c:pt>
                <c:pt idx="28">
                  <c:v>28.66948131889956</c:v>
                </c:pt>
                <c:pt idx="29">
                  <c:v>28.66948131889956</c:v>
                </c:pt>
                <c:pt idx="30">
                  <c:v>28.66948131889956</c:v>
                </c:pt>
                <c:pt idx="31">
                  <c:v>28.66948131889956</c:v>
                </c:pt>
                <c:pt idx="32">
                  <c:v>28.66948131889956</c:v>
                </c:pt>
                <c:pt idx="33">
                  <c:v>28.66948131889956</c:v>
                </c:pt>
                <c:pt idx="34">
                  <c:v>28.669501419201968</c:v>
                </c:pt>
                <c:pt idx="35">
                  <c:v>28.670011370101271</c:v>
                </c:pt>
                <c:pt idx="36">
                  <c:v>29.596267004476857</c:v>
                </c:pt>
                <c:pt idx="37">
                  <c:v>30.063047737126023</c:v>
                </c:pt>
                <c:pt idx="38">
                  <c:v>30.063047737126023</c:v>
                </c:pt>
                <c:pt idx="39">
                  <c:v>30.063047737126023</c:v>
                </c:pt>
                <c:pt idx="40">
                  <c:v>30.063047737126023</c:v>
                </c:pt>
                <c:pt idx="41">
                  <c:v>30.121650997800039</c:v>
                </c:pt>
                <c:pt idx="42">
                  <c:v>30.228876125822254</c:v>
                </c:pt>
                <c:pt idx="43">
                  <c:v>30.357273006783753</c:v>
                </c:pt>
                <c:pt idx="44">
                  <c:v>30.357443146227229</c:v>
                </c:pt>
                <c:pt idx="45">
                  <c:v>30.357443146227229</c:v>
                </c:pt>
                <c:pt idx="46">
                  <c:v>33.368506293619845</c:v>
                </c:pt>
                <c:pt idx="47">
                  <c:v>34.049430605681692</c:v>
                </c:pt>
                <c:pt idx="48">
                  <c:v>41.335742144558075</c:v>
                </c:pt>
                <c:pt idx="49">
                  <c:v>116.71266763039853</c:v>
                </c:pt>
                <c:pt idx="50">
                  <c:v>146.2231126755604</c:v>
                </c:pt>
                <c:pt idx="51">
                  <c:v>152.25974622751653</c:v>
                </c:pt>
                <c:pt idx="52">
                  <c:v>154.19557752842726</c:v>
                </c:pt>
                <c:pt idx="53">
                  <c:v>158.30619223914755</c:v>
                </c:pt>
                <c:pt idx="54">
                  <c:v>172.81879229900457</c:v>
                </c:pt>
                <c:pt idx="55">
                  <c:v>173.66458730175353</c:v>
                </c:pt>
                <c:pt idx="56">
                  <c:v>173.75244337810571</c:v>
                </c:pt>
                <c:pt idx="57">
                  <c:v>173.99021895188429</c:v>
                </c:pt>
                <c:pt idx="58">
                  <c:v>173.99021895188429</c:v>
                </c:pt>
                <c:pt idx="59">
                  <c:v>173.99021895188429</c:v>
                </c:pt>
                <c:pt idx="60">
                  <c:v>173.99021895188429</c:v>
                </c:pt>
                <c:pt idx="61">
                  <c:v>173.99021895188429</c:v>
                </c:pt>
                <c:pt idx="62">
                  <c:v>173.99021895188429</c:v>
                </c:pt>
                <c:pt idx="63">
                  <c:v>173.99021895188429</c:v>
                </c:pt>
                <c:pt idx="64">
                  <c:v>173.99021895188429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9E-4F23-8FAD-FE433A0E4D18}"/>
            </c:ext>
          </c:extLst>
        </c:ser>
        <c:ser>
          <c:idx val="1"/>
          <c:order val="1"/>
          <c:tx>
            <c:strRef>
              <c:f>'model4(3)MA250'!$I$1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'model4(3)MA250'!时间</c:f>
              <c:numCache>
                <c:formatCode>yyyy\-mm\-dd</c:formatCode>
                <c:ptCount val="65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</c:numCache>
            </c:numRef>
          </c:cat>
          <c:val>
            <c:numRef>
              <c:f>'model4(3)MA250'!资产</c:f>
              <c:numCache>
                <c:formatCode>0.00_ 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1.8547390818946632</c:v>
                </c:pt>
                <c:pt idx="4">
                  <c:v>3.2942354629650668</c:v>
                </c:pt>
                <c:pt idx="5">
                  <c:v>5.939856914087323</c:v>
                </c:pt>
                <c:pt idx="6">
                  <c:v>8.2029843990693649</c:v>
                </c:pt>
                <c:pt idx="7">
                  <c:v>16.974004032873918</c:v>
                </c:pt>
                <c:pt idx="8">
                  <c:v>20.651016489627832</c:v>
                </c:pt>
                <c:pt idx="9">
                  <c:v>24.232998752585281</c:v>
                </c:pt>
                <c:pt idx="10">
                  <c:v>27.386426518384923</c:v>
                </c:pt>
                <c:pt idx="11">
                  <c:v>34.58606966258175</c:v>
                </c:pt>
                <c:pt idx="12">
                  <c:v>38.162079489278284</c:v>
                </c:pt>
                <c:pt idx="13">
                  <c:v>36.926711743404724</c:v>
                </c:pt>
                <c:pt idx="14">
                  <c:v>35.35127372036677</c:v>
                </c:pt>
                <c:pt idx="15">
                  <c:v>36.132891533045736</c:v>
                </c:pt>
                <c:pt idx="16">
                  <c:v>36.288698573886833</c:v>
                </c:pt>
                <c:pt idx="17">
                  <c:v>37.253475091367719</c:v>
                </c:pt>
                <c:pt idx="18">
                  <c:v>38.256758933844644</c:v>
                </c:pt>
                <c:pt idx="19">
                  <c:v>38.609173101553345</c:v>
                </c:pt>
                <c:pt idx="20">
                  <c:v>38.720176521530576</c:v>
                </c:pt>
                <c:pt idx="21">
                  <c:v>40.052650673906498</c:v>
                </c:pt>
                <c:pt idx="22">
                  <c:v>41.675453476851665</c:v>
                </c:pt>
                <c:pt idx="23">
                  <c:v>42.027499187512902</c:v>
                </c:pt>
                <c:pt idx="24">
                  <c:v>42.027499187512902</c:v>
                </c:pt>
                <c:pt idx="25">
                  <c:v>42.027499187512902</c:v>
                </c:pt>
                <c:pt idx="26">
                  <c:v>42.027499187512902</c:v>
                </c:pt>
                <c:pt idx="27">
                  <c:v>42.027499187512902</c:v>
                </c:pt>
                <c:pt idx="28">
                  <c:v>42.027499187512902</c:v>
                </c:pt>
                <c:pt idx="29">
                  <c:v>42.027499187512902</c:v>
                </c:pt>
                <c:pt idx="30">
                  <c:v>42.027499187512902</c:v>
                </c:pt>
                <c:pt idx="31">
                  <c:v>42.027499187512902</c:v>
                </c:pt>
                <c:pt idx="32">
                  <c:v>42.027499187512902</c:v>
                </c:pt>
                <c:pt idx="33">
                  <c:v>42.027499187512902</c:v>
                </c:pt>
                <c:pt idx="34">
                  <c:v>42.027519287815309</c:v>
                </c:pt>
                <c:pt idx="35">
                  <c:v>42.028029273961202</c:v>
                </c:pt>
                <c:pt idx="36">
                  <c:v>42.954249596891891</c:v>
                </c:pt>
                <c:pt idx="37">
                  <c:v>43.439363663050706</c:v>
                </c:pt>
                <c:pt idx="38">
                  <c:v>43.5378608270927</c:v>
                </c:pt>
                <c:pt idx="39">
                  <c:v>43.626411610413939</c:v>
                </c:pt>
                <c:pt idx="40">
                  <c:v>43.591390241815077</c:v>
                </c:pt>
                <c:pt idx="41">
                  <c:v>43.604017099891436</c:v>
                </c:pt>
                <c:pt idx="42">
                  <c:v>43.700937483289422</c:v>
                </c:pt>
                <c:pt idx="43">
                  <c:v>43.824182934376665</c:v>
                </c:pt>
                <c:pt idx="44">
                  <c:v>43.857904626765503</c:v>
                </c:pt>
                <c:pt idx="45">
                  <c:v>43.877765592769855</c:v>
                </c:pt>
                <c:pt idx="46">
                  <c:v>46.757231213994338</c:v>
                </c:pt>
                <c:pt idx="47">
                  <c:v>47.586635453642039</c:v>
                </c:pt>
                <c:pt idx="48">
                  <c:v>54.431047376239619</c:v>
                </c:pt>
                <c:pt idx="49">
                  <c:v>127.40431668673457</c:v>
                </c:pt>
                <c:pt idx="50">
                  <c:v>164.52343925219552</c:v>
                </c:pt>
                <c:pt idx="51">
                  <c:v>181.87707840212593</c:v>
                </c:pt>
                <c:pt idx="52">
                  <c:v>186.9028505543275</c:v>
                </c:pt>
                <c:pt idx="53">
                  <c:v>183.15927273195547</c:v>
                </c:pt>
                <c:pt idx="54">
                  <c:v>183.20860498880955</c:v>
                </c:pt>
                <c:pt idx="55">
                  <c:v>202.15815463475377</c:v>
                </c:pt>
                <c:pt idx="56">
                  <c:v>206.27280346284675</c:v>
                </c:pt>
                <c:pt idx="57">
                  <c:v>200.30674170877987</c:v>
                </c:pt>
                <c:pt idx="58">
                  <c:v>220.82303168082353</c:v>
                </c:pt>
                <c:pt idx="59">
                  <c:v>235.19915748494455</c:v>
                </c:pt>
                <c:pt idx="60">
                  <c:v>255.6827037041661</c:v>
                </c:pt>
                <c:pt idx="61">
                  <c:v>246.69628114626209</c:v>
                </c:pt>
                <c:pt idx="62">
                  <c:v>254.93539772849959</c:v>
                </c:pt>
                <c:pt idx="63">
                  <c:v>257.11280601379377</c:v>
                </c:pt>
                <c:pt idx="64">
                  <c:v>251.77521983437924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9E-4F23-8FAD-FE433A0E4D18}"/>
            </c:ext>
          </c:extLst>
        </c:ser>
        <c:ser>
          <c:idx val="2"/>
          <c:order val="2"/>
          <c:tx>
            <c:strRef>
              <c:f>'model4(3)MA250'!$J$1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'model4(3)MA250'!时间</c:f>
              <c:numCache>
                <c:formatCode>yyyy\-mm\-dd</c:formatCode>
                <c:ptCount val="65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</c:numCache>
            </c:numRef>
          </c:cat>
          <c:val>
            <c:numRef>
              <c:f>'model4(3)MA250'!金额</c:f>
              <c:numCache>
                <c:formatCode>0.00_ 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-5.380739129029255E-3</c:v>
                </c:pt>
                <c:pt idx="4">
                  <c:v>-3.5085567872679135E-3</c:v>
                </c:pt>
                <c:pt idx="5">
                  <c:v>-0.14736145687075375</c:v>
                </c:pt>
                <c:pt idx="6">
                  <c:v>-0.22244316693476307</c:v>
                </c:pt>
                <c:pt idx="7">
                  <c:v>-1.1952548977370903</c:v>
                </c:pt>
                <c:pt idx="8">
                  <c:v>-7.5409039307732684E-2</c:v>
                </c:pt>
                <c:pt idx="9">
                  <c:v>-1.4308082198018539</c:v>
                </c:pt>
                <c:pt idx="10">
                  <c:v>-1.2830548005146376</c:v>
                </c:pt>
                <c:pt idx="11">
                  <c:v>5.9165883436821893</c:v>
                </c:pt>
                <c:pt idx="12">
                  <c:v>9.4925981703787237</c:v>
                </c:pt>
                <c:pt idx="13">
                  <c:v>8.2572304245051633</c:v>
                </c:pt>
                <c:pt idx="14">
                  <c:v>6.6817924014672094</c:v>
                </c:pt>
                <c:pt idx="15">
                  <c:v>7.463410214146176</c:v>
                </c:pt>
                <c:pt idx="16">
                  <c:v>7.619217254987273</c:v>
                </c:pt>
                <c:pt idx="17">
                  <c:v>8.5839937724681583</c:v>
                </c:pt>
                <c:pt idx="18">
                  <c:v>9.5872776149450836</c:v>
                </c:pt>
                <c:pt idx="19">
                  <c:v>9.9396917826537852</c:v>
                </c:pt>
                <c:pt idx="20">
                  <c:v>10.050695202631015</c:v>
                </c:pt>
                <c:pt idx="21">
                  <c:v>11.383169355006938</c:v>
                </c:pt>
                <c:pt idx="22">
                  <c:v>13.005972157952105</c:v>
                </c:pt>
                <c:pt idx="23">
                  <c:v>13.358017868613342</c:v>
                </c:pt>
                <c:pt idx="24">
                  <c:v>13.358017868613342</c:v>
                </c:pt>
                <c:pt idx="25">
                  <c:v>13.358017868613342</c:v>
                </c:pt>
                <c:pt idx="26">
                  <c:v>13.358017868613342</c:v>
                </c:pt>
                <c:pt idx="27">
                  <c:v>13.358017868613342</c:v>
                </c:pt>
                <c:pt idx="28">
                  <c:v>13.358017868613342</c:v>
                </c:pt>
                <c:pt idx="29">
                  <c:v>13.358017868613342</c:v>
                </c:pt>
                <c:pt idx="30">
                  <c:v>13.358017868613342</c:v>
                </c:pt>
                <c:pt idx="31">
                  <c:v>13.358017868613342</c:v>
                </c:pt>
                <c:pt idx="32">
                  <c:v>13.358017868613342</c:v>
                </c:pt>
                <c:pt idx="33">
                  <c:v>13.358017868613342</c:v>
                </c:pt>
                <c:pt idx="34">
                  <c:v>13.358017868613342</c:v>
                </c:pt>
                <c:pt idx="35">
                  <c:v>13.358017903859931</c:v>
                </c:pt>
                <c:pt idx="36">
                  <c:v>13.357982592415034</c:v>
                </c:pt>
                <c:pt idx="37">
                  <c:v>13.376315925924683</c:v>
                </c:pt>
                <c:pt idx="38">
                  <c:v>13.474813089966677</c:v>
                </c:pt>
                <c:pt idx="39">
                  <c:v>13.563363873287916</c:v>
                </c:pt>
                <c:pt idx="40">
                  <c:v>13.528342504689054</c:v>
                </c:pt>
                <c:pt idx="41">
                  <c:v>13.482366102091397</c:v>
                </c:pt>
                <c:pt idx="42">
                  <c:v>13.472061357467169</c:v>
                </c:pt>
                <c:pt idx="43">
                  <c:v>13.466909927592912</c:v>
                </c:pt>
                <c:pt idx="44">
                  <c:v>13.500461480538274</c:v>
                </c:pt>
                <c:pt idx="45">
                  <c:v>13.520322446542625</c:v>
                </c:pt>
                <c:pt idx="46">
                  <c:v>13.388724920374493</c:v>
                </c:pt>
                <c:pt idx="47">
                  <c:v>13.537204847960346</c:v>
                </c:pt>
                <c:pt idx="48">
                  <c:v>13.095305231681543</c:v>
                </c:pt>
                <c:pt idx="49">
                  <c:v>10.691649056336047</c:v>
                </c:pt>
                <c:pt idx="50">
                  <c:v>18.300326576635115</c:v>
                </c:pt>
                <c:pt idx="51">
                  <c:v>29.617332174609402</c:v>
                </c:pt>
                <c:pt idx="52">
                  <c:v>32.707273025900236</c:v>
                </c:pt>
                <c:pt idx="53">
                  <c:v>24.853080492807919</c:v>
                </c:pt>
                <c:pt idx="54">
                  <c:v>10.389812689804984</c:v>
                </c:pt>
                <c:pt idx="55">
                  <c:v>28.493567333000243</c:v>
                </c:pt>
                <c:pt idx="56">
                  <c:v>32.520360084741043</c:v>
                </c:pt>
                <c:pt idx="57">
                  <c:v>26.31652275689558</c:v>
                </c:pt>
                <c:pt idx="58">
                  <c:v>46.832812728939246</c:v>
                </c:pt>
                <c:pt idx="59">
                  <c:v>61.208938533060262</c:v>
                </c:pt>
                <c:pt idx="60">
                  <c:v>81.692484752281814</c:v>
                </c:pt>
                <c:pt idx="61">
                  <c:v>72.706062194377807</c:v>
                </c:pt>
                <c:pt idx="62">
                  <c:v>80.945178776615307</c:v>
                </c:pt>
                <c:pt idx="63">
                  <c:v>83.122587061909485</c:v>
                </c:pt>
                <c:pt idx="64">
                  <c:v>77.785000882494955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29E-4F23-8FAD-FE433A0E4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449280"/>
        <c:axId val="568455168"/>
      </c:lineChart>
      <c:dateAx>
        <c:axId val="56844928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8455168"/>
        <c:crosses val="autoZero"/>
        <c:auto val="1"/>
        <c:lblOffset val="100"/>
        <c:baseTimeUnit val="days"/>
      </c:dateAx>
      <c:valAx>
        <c:axId val="5684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84492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8</xdr:row>
      <xdr:rowOff>133350</xdr:rowOff>
    </xdr:from>
    <xdr:to>
      <xdr:col>22</xdr:col>
      <xdr:colOff>133350</xdr:colOff>
      <xdr:row>31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66674</xdr:rowOff>
    </xdr:from>
    <xdr:to>
      <xdr:col>22</xdr:col>
      <xdr:colOff>19050</xdr:colOff>
      <xdr:row>31</xdr:row>
      <xdr:rowOff>38099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8</xdr:row>
      <xdr:rowOff>76200</xdr:rowOff>
    </xdr:from>
    <xdr:to>
      <xdr:col>21</xdr:col>
      <xdr:colOff>742950</xdr:colOff>
      <xdr:row>31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8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6</v>
      </c>
      <c r="B1" s="14" t="s">
        <v>15</v>
      </c>
      <c r="C1" s="14" t="s">
        <v>22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0.48968411061224032</v>
      </c>
      <c r="E4" s="22">
        <v>0.50167926176094446</v>
      </c>
      <c r="F4" s="22">
        <v>0.50167926176094446</v>
      </c>
      <c r="G4" s="22">
        <v>0.48968411061224026</v>
      </c>
      <c r="H4" s="22">
        <v>0.48968411061224032</v>
      </c>
      <c r="I4" s="22">
        <v>0.48968411061224026</v>
      </c>
      <c r="J4" s="22">
        <v>0</v>
      </c>
      <c r="K4" s="21">
        <v>0</v>
      </c>
      <c r="L4" s="7"/>
      <c r="O4" s="26" t="s">
        <v>1</v>
      </c>
      <c r="P4" s="11" t="s">
        <v>16</v>
      </c>
      <c r="Q4" s="11" t="s">
        <v>2</v>
      </c>
      <c r="R4" s="11" t="s">
        <v>3</v>
      </c>
      <c r="S4" s="11" t="s">
        <v>4</v>
      </c>
      <c r="T4" s="27" t="s">
        <v>5</v>
      </c>
      <c r="U4" s="11" t="s">
        <v>17</v>
      </c>
      <c r="V4" s="11" t="s">
        <v>18</v>
      </c>
      <c r="X4" s="6">
        <v>43098</v>
      </c>
      <c r="Y4" s="7">
        <f>VLOOKUP(X4,O:P,2,)</f>
        <v>18.350992705669857</v>
      </c>
      <c r="Z4" s="7">
        <f t="shared" ref="Z4:Z5" si="0">0-Y4</f>
        <v>-18.350992705669857</v>
      </c>
      <c r="AA4" s="6">
        <v>43098</v>
      </c>
      <c r="AB4" s="1">
        <f>VLOOKUP(AA4,O:P,2,)</f>
        <v>18.350992705669857</v>
      </c>
      <c r="AC4" s="1">
        <f t="shared" ref="AC4" si="1">0-AB4</f>
        <v>-18.350992705669857</v>
      </c>
      <c r="AD4" s="6">
        <v>43098</v>
      </c>
      <c r="AE4" s="7">
        <f>VLOOKUP(AD4,O:P,2,)</f>
        <v>18.350992705669857</v>
      </c>
      <c r="AF4" s="7">
        <f t="shared" ref="AF4" si="2">0-AE4</f>
        <v>-18.350992705669857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8.0592817664794882</v>
      </c>
      <c r="E5" s="22">
        <v>9.112196016145047</v>
      </c>
      <c r="F5" s="22">
        <v>9.6138752779059917</v>
      </c>
      <c r="G5" s="22">
        <v>8.5029919895439559</v>
      </c>
      <c r="H5" s="22">
        <v>8.5489658770917281</v>
      </c>
      <c r="I5" s="22">
        <v>8.5029919895439559</v>
      </c>
      <c r="J5" s="22">
        <v>-4.5973887547772208E-2</v>
      </c>
      <c r="K5" s="21">
        <v>0</v>
      </c>
      <c r="L5" s="7"/>
      <c r="O5" s="6">
        <v>43098</v>
      </c>
      <c r="P5" s="10">
        <v>18.350992705669857</v>
      </c>
      <c r="Q5" s="5">
        <v>18.350992705669857</v>
      </c>
      <c r="R5" s="5">
        <v>20.013489454489903</v>
      </c>
      <c r="S5" s="5">
        <v>1.6624967488200468</v>
      </c>
      <c r="T5" s="5">
        <v>12.856156424569493</v>
      </c>
      <c r="U5" s="9">
        <v>9.0594376853868494E-2</v>
      </c>
      <c r="V5" s="9">
        <v>9.0594376853868494E-2</v>
      </c>
      <c r="X5" s="6">
        <v>43462</v>
      </c>
      <c r="Y5" s="7">
        <f>VLOOKUP(X5,O:P,2,)</f>
        <v>255.17901000780921</v>
      </c>
      <c r="Z5" s="7">
        <f t="shared" si="0"/>
        <v>-255.17901000780921</v>
      </c>
      <c r="AA5" s="6">
        <v>43462</v>
      </c>
      <c r="AB5" s="1">
        <f>VLOOKUP(AA5,O:P,2,)</f>
        <v>255.17901000780921</v>
      </c>
      <c r="AC5" s="1">
        <f t="shared" ref="AC5:AC6" si="3">0-AB5</f>
        <v>-255.17901000780921</v>
      </c>
      <c r="AD5" s="6">
        <v>43462</v>
      </c>
      <c r="AE5" s="7">
        <f>VLOOKUP(AD5,O:P,2,)</f>
        <v>255.17901000780921</v>
      </c>
      <c r="AF5" s="7">
        <f t="shared" ref="AF5:AF7" si="4">0-AE5</f>
        <v>-255.17901000780921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8.7680468902201341</v>
      </c>
      <c r="E6" s="22">
        <v>10.404090050691348</v>
      </c>
      <c r="F6" s="22">
        <v>20.017965328597342</v>
      </c>
      <c r="G6" s="22">
        <v>16.870140280675411</v>
      </c>
      <c r="H6" s="22">
        <v>17.317012767311862</v>
      </c>
      <c r="I6" s="22">
        <v>16.870140280675411</v>
      </c>
      <c r="J6" s="22">
        <v>-0.44687248663645107</v>
      </c>
      <c r="K6" s="21">
        <v>0</v>
      </c>
      <c r="L6" s="7"/>
      <c r="O6" s="6">
        <v>43462</v>
      </c>
      <c r="P6" s="10">
        <v>255.17901000780921</v>
      </c>
      <c r="Q6" s="5">
        <v>273.53000271347906</v>
      </c>
      <c r="R6" s="5">
        <v>256.81815366368033</v>
      </c>
      <c r="S6" s="5">
        <v>-16.71184904979873</v>
      </c>
      <c r="T6" s="5">
        <v>14.977026913543675</v>
      </c>
      <c r="U6" s="9">
        <v>-6.1096950550262985E-2</v>
      </c>
      <c r="V6" s="9">
        <v>-5.7463297893912024E-2</v>
      </c>
      <c r="X6" s="6">
        <v>43462</v>
      </c>
      <c r="Z6" s="7">
        <v>256.81815366368033</v>
      </c>
      <c r="AA6" s="6">
        <v>43830</v>
      </c>
      <c r="AB6" s="1">
        <f>VLOOKUP(AA6,O:P,2,)</f>
        <v>51.512876965237467</v>
      </c>
      <c r="AC6" s="1">
        <f t="shared" si="3"/>
        <v>-51.512876965237467</v>
      </c>
      <c r="AD6" s="6">
        <v>43830</v>
      </c>
      <c r="AE6" s="7">
        <f>VLOOKUP(AD6,O:P,2,)</f>
        <v>51.512876965237467</v>
      </c>
      <c r="AF6" s="7">
        <f t="shared" si="4"/>
        <v>-51.512876965237467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-0.10121084503195038</v>
      </c>
      <c r="E7" s="22">
        <v>-0.11092085683969749</v>
      </c>
      <c r="F7" s="22">
        <v>19.907044471757644</v>
      </c>
      <c r="G7" s="22">
        <v>18.164381798699981</v>
      </c>
      <c r="H7" s="22">
        <v>17.317012767311862</v>
      </c>
      <c r="I7" s="22">
        <v>18.265592643731932</v>
      </c>
      <c r="J7" s="22">
        <v>0.94857987642006947</v>
      </c>
      <c r="K7" s="21">
        <v>0.10121084503195038</v>
      </c>
      <c r="L7" s="7"/>
      <c r="O7" s="6">
        <v>43830</v>
      </c>
      <c r="P7" s="10">
        <v>51.512876965237467</v>
      </c>
      <c r="Q7" s="5">
        <v>325.04287967871653</v>
      </c>
      <c r="R7" s="5">
        <v>461.89394834371285</v>
      </c>
      <c r="S7" s="5">
        <v>136.85106866499632</v>
      </c>
      <c r="T7" s="5">
        <v>116.59050896649936</v>
      </c>
      <c r="U7" s="9">
        <v>0.421024662346902</v>
      </c>
      <c r="V7" s="9">
        <v>0.20122403369315078</v>
      </c>
      <c r="Z7" s="8">
        <f>IRR(Z4:Z6)</f>
        <v>-5.7463297893912024E-2</v>
      </c>
      <c r="AA7" s="6">
        <v>43830</v>
      </c>
      <c r="AC7" s="1">
        <v>461.89394834371285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5.5664987031030275E-2</v>
      </c>
      <c r="E8" s="22">
        <v>6.2251159730519208E-2</v>
      </c>
      <c r="F8" s="22">
        <v>19.969295631488162</v>
      </c>
      <c r="G8" s="22">
        <v>17.856544153676715</v>
      </c>
      <c r="H8" s="22">
        <v>17.372677754342892</v>
      </c>
      <c r="I8" s="22">
        <v>17.957754998708666</v>
      </c>
      <c r="J8" s="22">
        <v>0.58507724436577391</v>
      </c>
      <c r="K8" s="21">
        <v>0.10121084503195038</v>
      </c>
      <c r="L8" s="7"/>
      <c r="O8" s="6">
        <v>44196</v>
      </c>
      <c r="P8" s="10">
        <v>0</v>
      </c>
      <c r="Q8" s="5">
        <v>325.04287967871653</v>
      </c>
      <c r="R8" s="5">
        <v>499.59426954009558</v>
      </c>
      <c r="S8" s="5">
        <v>174.55138986137905</v>
      </c>
      <c r="T8" s="5">
        <v>499.59426954009558</v>
      </c>
      <c r="U8" s="9">
        <v>0.53701034778522638</v>
      </c>
      <c r="V8" s="9">
        <v>0.1590053261392681</v>
      </c>
      <c r="AC8" s="2">
        <f>IRR(AC4:AC7)</f>
        <v>0.20122403369315078</v>
      </c>
      <c r="AD8" s="6">
        <v>44196</v>
      </c>
      <c r="AF8" s="7">
        <v>499.59426954009558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-7.3261538135704667</v>
      </c>
      <c r="E9" s="22">
        <v>-7.5209463233451039</v>
      </c>
      <c r="F9" s="22">
        <v>12.448349308143058</v>
      </c>
      <c r="G9" s="22">
        <v>12.125937061062153</v>
      </c>
      <c r="H9" s="22">
        <v>17.372677754342892</v>
      </c>
      <c r="I9" s="22">
        <v>19.553301719664571</v>
      </c>
      <c r="J9" s="22">
        <v>2.1806239653216792</v>
      </c>
      <c r="K9" s="21">
        <v>7.4273646586024169</v>
      </c>
      <c r="L9" s="7"/>
      <c r="O9" s="6">
        <v>44561</v>
      </c>
      <c r="P9" s="10">
        <v>0</v>
      </c>
      <c r="Q9" s="5">
        <v>325.04287967871653</v>
      </c>
      <c r="R9" s="5">
        <v>499.59426954009558</v>
      </c>
      <c r="S9" s="5">
        <v>174.55138986137905</v>
      </c>
      <c r="T9" s="5">
        <v>499.59426954009558</v>
      </c>
      <c r="U9" s="9">
        <v>0.53701034778522638</v>
      </c>
      <c r="V9" s="9">
        <v>0.11623036743162096</v>
      </c>
      <c r="AF9" s="2">
        <f>IRR(AF4:AF8)</f>
        <v>0.1590053261392681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-4.5292106055564147</v>
      </c>
      <c r="E10" s="22">
        <v>-4.6609284433659361</v>
      </c>
      <c r="F10" s="22">
        <v>7.7874208647771219</v>
      </c>
      <c r="G10" s="22">
        <v>7.5673483511385209</v>
      </c>
      <c r="H10" s="22">
        <v>17.372677754342892</v>
      </c>
      <c r="I10" s="22">
        <v>19.523923615297353</v>
      </c>
      <c r="J10" s="22">
        <v>2.1512458609544609</v>
      </c>
      <c r="K10" s="21">
        <v>11.956575264158833</v>
      </c>
      <c r="L10" s="7"/>
      <c r="O10" s="6">
        <v>44925</v>
      </c>
      <c r="P10" s="10">
        <v>153.10026037530758</v>
      </c>
      <c r="Q10" s="5">
        <v>478.14314005402412</v>
      </c>
      <c r="R10" s="5">
        <v>668.05173961811045</v>
      </c>
      <c r="S10" s="5">
        <v>189.90859956408633</v>
      </c>
      <c r="T10" s="5">
        <v>499.59426954009558</v>
      </c>
      <c r="U10" s="9">
        <v>0.39717938762569943</v>
      </c>
      <c r="V10" s="9">
        <v>9.2107928430304797E-2</v>
      </c>
      <c r="X10" s="6">
        <v>43098</v>
      </c>
      <c r="Y10" s="1">
        <v>18.350992705669857</v>
      </c>
      <c r="Z10" s="1">
        <f>-Y10</f>
        <v>-18.350992705669857</v>
      </c>
      <c r="AA10" s="6">
        <v>43098</v>
      </c>
      <c r="AB10" s="1">
        <v>18.350992705669857</v>
      </c>
      <c r="AC10" s="1">
        <f t="shared" ref="AC10:AC15" si="5">-AB10</f>
        <v>-18.350992705669857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-0.78136448710062045</v>
      </c>
      <c r="E11" s="22">
        <v>-0.82599288254449976</v>
      </c>
      <c r="F11" s="22">
        <v>6.9614279822326219</v>
      </c>
      <c r="G11" s="22">
        <v>6.5853020283525936</v>
      </c>
      <c r="H11" s="22">
        <v>17.372677754342892</v>
      </c>
      <c r="I11" s="22">
        <v>19.323241779612047</v>
      </c>
      <c r="J11" s="22">
        <v>1.9505640252691556</v>
      </c>
      <c r="K11" s="21">
        <v>12.737939751259454</v>
      </c>
      <c r="L11" s="7"/>
      <c r="X11" s="6">
        <v>43462</v>
      </c>
      <c r="Y11" s="1">
        <v>255.17901000780921</v>
      </c>
      <c r="Z11" s="1">
        <f>-Y11</f>
        <v>-255.17901000780921</v>
      </c>
      <c r="AA11" s="6">
        <v>43462</v>
      </c>
      <c r="AB11" s="1">
        <v>255.17901000780921</v>
      </c>
      <c r="AC11" s="1">
        <f t="shared" si="5"/>
        <v>-255.17901000780921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-0.11821667331003861</v>
      </c>
      <c r="E12" s="22">
        <v>-0.12592853691043357</v>
      </c>
      <c r="F12" s="22">
        <v>6.8354994453221884</v>
      </c>
      <c r="G12" s="22">
        <v>6.4168934592906579</v>
      </c>
      <c r="H12" s="22">
        <v>17.372677754342892</v>
      </c>
      <c r="I12" s="22">
        <v>19.27304988386015</v>
      </c>
      <c r="J12" s="22">
        <v>1.9003721295172582</v>
      </c>
      <c r="K12" s="21">
        <v>12.856156424569493</v>
      </c>
      <c r="L12" s="7"/>
      <c r="X12" s="6">
        <v>43830</v>
      </c>
      <c r="Y12" s="1">
        <v>51.512876965237467</v>
      </c>
      <c r="Z12" s="1">
        <f>-Y12</f>
        <v>-51.512876965237467</v>
      </c>
      <c r="AA12" s="6">
        <v>43830</v>
      </c>
      <c r="AB12" s="1">
        <v>51.512876965237467</v>
      </c>
      <c r="AC12" s="1">
        <f t="shared" si="5"/>
        <v>-51.512876965237467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0.97831495132696389</v>
      </c>
      <c r="E13" s="22">
        <v>1.0822546919409752</v>
      </c>
      <c r="F13" s="22">
        <v>7.9177541372631639</v>
      </c>
      <c r="G13" s="22">
        <v>7.1573330299204097</v>
      </c>
      <c r="H13" s="22">
        <v>18.350992705669857</v>
      </c>
      <c r="I13" s="22">
        <v>20.013489454489903</v>
      </c>
      <c r="J13" s="22">
        <v>1.6624967488200468</v>
      </c>
      <c r="K13" s="21">
        <v>12.856156424569493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5.6212568846787159</v>
      </c>
      <c r="E14" s="22">
        <v>6.4842450596702266</v>
      </c>
      <c r="F14" s="22">
        <v>14.40199919693339</v>
      </c>
      <c r="G14" s="22">
        <v>12.485237123813524</v>
      </c>
      <c r="H14" s="22">
        <v>23.972249590348572</v>
      </c>
      <c r="I14" s="22">
        <v>25.341393548383017</v>
      </c>
      <c r="J14" s="22">
        <v>1.3691439580344458</v>
      </c>
      <c r="K14" s="21">
        <v>12.856156424569493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7.1439950840275444</v>
      </c>
      <c r="E15" s="22">
        <v>8.38693952104666</v>
      </c>
      <c r="F15" s="22">
        <v>22.788938717980052</v>
      </c>
      <c r="G15" s="22">
        <v>19.411617999975409</v>
      </c>
      <c r="H15" s="22">
        <v>31.116244674376116</v>
      </c>
      <c r="I15" s="22">
        <v>32.267774424544903</v>
      </c>
      <c r="J15" s="22">
        <v>1.1515297501687876</v>
      </c>
      <c r="K15" s="21">
        <v>12.856156424569493</v>
      </c>
      <c r="L15" s="7"/>
      <c r="X15" s="6">
        <v>44561</v>
      </c>
      <c r="Z15" s="1">
        <v>499.59426954009558</v>
      </c>
      <c r="AA15" s="6">
        <v>44925</v>
      </c>
      <c r="AB15" s="1">
        <v>153.10026037530758</v>
      </c>
      <c r="AC15" s="1">
        <f t="shared" si="5"/>
        <v>-153.10026037530758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-2.0586463271647548</v>
      </c>
      <c r="E16" s="22">
        <v>-2.153936476902941</v>
      </c>
      <c r="F16" s="22">
        <v>20.63500224107711</v>
      </c>
      <c r="G16" s="22">
        <v>19.722109741931856</v>
      </c>
      <c r="H16" s="22">
        <v>31.116244674376116</v>
      </c>
      <c r="I16" s="22">
        <v>34.636912493666102</v>
      </c>
      <c r="J16" s="22">
        <v>3.5206678192899865</v>
      </c>
      <c r="K16" s="21">
        <v>14.914802751734248</v>
      </c>
      <c r="L16" s="7"/>
      <c r="Z16" s="2">
        <f>IRR(Z10:Z15)</f>
        <v>0.11623036743162096</v>
      </c>
      <c r="AA16" s="6">
        <v>44925</v>
      </c>
      <c r="AC16" s="1">
        <v>668.05173961811045</v>
      </c>
    </row>
    <row r="17" spans="1:29" ht="14.1" customHeight="1">
      <c r="A17" s="15">
        <v>43217</v>
      </c>
      <c r="B17" s="25">
        <v>0.92662</v>
      </c>
      <c r="C17" s="20">
        <v>0.92028402173913049</v>
      </c>
      <c r="D17" s="21">
        <v>-6.2224161809427136E-2</v>
      </c>
      <c r="E17" s="22">
        <v>-6.7151757796537023E-2</v>
      </c>
      <c r="F17" s="22">
        <v>20.567850483280573</v>
      </c>
      <c r="G17" s="22">
        <v>19.058581614817445</v>
      </c>
      <c r="H17" s="22">
        <v>31.116244674376116</v>
      </c>
      <c r="I17" s="22">
        <v>34.035608528361124</v>
      </c>
      <c r="J17" s="22">
        <v>2.9193638539850078</v>
      </c>
      <c r="K17" s="21">
        <v>14.977026913543675</v>
      </c>
      <c r="L17" s="7"/>
      <c r="AC17" s="2">
        <f>IRR(AC10:AC16)</f>
        <v>9.2107928430304797E-2</v>
      </c>
    </row>
    <row r="18" spans="1:29" ht="14.1" customHeight="1">
      <c r="A18" s="15">
        <v>43251</v>
      </c>
      <c r="B18" s="25">
        <v>0.88405999999999996</v>
      </c>
      <c r="C18" s="20">
        <v>0.91991989932885943</v>
      </c>
      <c r="D18" s="21">
        <v>1.9931951888077002</v>
      </c>
      <c r="E18" s="22">
        <v>2.2545926620452237</v>
      </c>
      <c r="F18" s="22">
        <v>22.822443145325796</v>
      </c>
      <c r="G18" s="22">
        <v>20.176409087056722</v>
      </c>
      <c r="H18" s="22">
        <v>33.109439863183816</v>
      </c>
      <c r="I18" s="22">
        <v>35.153436000600394</v>
      </c>
      <c r="J18" s="22">
        <v>2.0439961374165776</v>
      </c>
      <c r="K18" s="21">
        <v>14.977026913543675</v>
      </c>
      <c r="L18" s="7"/>
    </row>
    <row r="19" spans="1:29" ht="14.1" customHeight="1">
      <c r="A19" s="15">
        <v>43280</v>
      </c>
      <c r="B19" s="25">
        <v>0.81235999999999997</v>
      </c>
      <c r="C19" s="20">
        <v>0.91462415094339644</v>
      </c>
      <c r="D19" s="21">
        <v>16.209832680669354</v>
      </c>
      <c r="E19" s="22">
        <v>19.954001527240823</v>
      </c>
      <c r="F19" s="22">
        <v>42.776444672566619</v>
      </c>
      <c r="G19" s="22">
        <v>34.749872594206217</v>
      </c>
      <c r="H19" s="22">
        <v>49.319272543853174</v>
      </c>
      <c r="I19" s="22">
        <v>49.726899507749891</v>
      </c>
      <c r="J19" s="22">
        <v>0.4076269638967176</v>
      </c>
      <c r="K19" s="21">
        <v>14.977026913543675</v>
      </c>
      <c r="L19" s="7"/>
    </row>
    <row r="20" spans="1:29" ht="14.1" customHeight="1">
      <c r="A20" s="15">
        <v>43312</v>
      </c>
      <c r="B20" s="25">
        <v>0.8131799999999999</v>
      </c>
      <c r="C20" s="20">
        <v>0.90820861764705896</v>
      </c>
      <c r="D20" s="21">
        <v>13.997179166461963</v>
      </c>
      <c r="E20" s="22">
        <v>17.212891569470433</v>
      </c>
      <c r="F20" s="22">
        <v>59.989336242037055</v>
      </c>
      <c r="G20" s="22">
        <v>48.782128445299684</v>
      </c>
      <c r="H20" s="22">
        <v>63.316451710315135</v>
      </c>
      <c r="I20" s="22">
        <v>63.759155358843358</v>
      </c>
      <c r="J20" s="22">
        <v>0.44270364852822297</v>
      </c>
      <c r="K20" s="21">
        <v>14.977026913543675</v>
      </c>
      <c r="L20" s="7"/>
    </row>
    <row r="21" spans="1:29" ht="14.1" customHeight="1">
      <c r="A21" s="15">
        <v>43343</v>
      </c>
      <c r="B21" s="25">
        <v>0.77766999999999997</v>
      </c>
      <c r="C21" s="20">
        <v>0.90034011019283766</v>
      </c>
      <c r="D21" s="21">
        <v>23.324331698820558</v>
      </c>
      <c r="E21" s="22">
        <v>29.992582584927487</v>
      </c>
      <c r="F21" s="22">
        <v>89.981918826964545</v>
      </c>
      <c r="G21" s="22">
        <v>69.976238814165512</v>
      </c>
      <c r="H21" s="22">
        <v>86.640783409135693</v>
      </c>
      <c r="I21" s="22">
        <v>84.95326572770918</v>
      </c>
      <c r="J21" s="22">
        <v>-1.6875176814265131</v>
      </c>
      <c r="K21" s="21">
        <v>14.977026913543675</v>
      </c>
      <c r="L21" s="8"/>
    </row>
    <row r="22" spans="1:29" ht="14.1" customHeight="1">
      <c r="A22" s="15">
        <v>43371</v>
      </c>
      <c r="B22" s="25">
        <v>0.76784000000000008</v>
      </c>
      <c r="C22" s="20">
        <v>0.8937382984293194</v>
      </c>
      <c r="D22" s="21">
        <v>24.568091398466816</v>
      </c>
      <c r="E22" s="22">
        <v>31.996368251806121</v>
      </c>
      <c r="F22" s="22">
        <v>121.97828707877066</v>
      </c>
      <c r="G22" s="22">
        <v>93.659807950563277</v>
      </c>
      <c r="H22" s="22">
        <v>111.20887480760251</v>
      </c>
      <c r="I22" s="22">
        <v>108.63683486410696</v>
      </c>
      <c r="J22" s="22">
        <v>-2.5720399434955539</v>
      </c>
      <c r="K22" s="21">
        <v>14.977026913543675</v>
      </c>
      <c r="L22" s="7"/>
    </row>
    <row r="23" spans="1:29" ht="14.1" customHeight="1">
      <c r="A23" s="15">
        <v>43404</v>
      </c>
      <c r="B23" s="25">
        <v>0.67677999999999994</v>
      </c>
      <c r="C23" s="20">
        <v>0.88415025000000003</v>
      </c>
      <c r="D23" s="21">
        <v>66.653751906846935</v>
      </c>
      <c r="E23" s="22">
        <v>98.486586345410529</v>
      </c>
      <c r="F23" s="22">
        <v>220.46487342418118</v>
      </c>
      <c r="G23" s="22">
        <v>149.20621703601734</v>
      </c>
      <c r="H23" s="22">
        <v>177.86262671444945</v>
      </c>
      <c r="I23" s="22">
        <v>164.18324394956102</v>
      </c>
      <c r="J23" s="22">
        <v>-13.67938276488843</v>
      </c>
      <c r="K23" s="21">
        <v>14.977026913543675</v>
      </c>
      <c r="L23" s="7"/>
    </row>
    <row r="24" spans="1:29" ht="14.1" customHeight="1">
      <c r="A24" s="15">
        <v>43434</v>
      </c>
      <c r="B24" s="25">
        <v>0.7214299999999999</v>
      </c>
      <c r="C24" s="20">
        <v>0.87621106635071089</v>
      </c>
      <c r="D24" s="21">
        <v>37.133626676027951</v>
      </c>
      <c r="E24" s="22">
        <v>51.472251883104327</v>
      </c>
      <c r="F24" s="22">
        <v>271.9371253072855</v>
      </c>
      <c r="G24" s="22">
        <v>196.18360031043494</v>
      </c>
      <c r="H24" s="22">
        <v>214.99625339047739</v>
      </c>
      <c r="I24" s="22">
        <v>211.16062722397862</v>
      </c>
      <c r="J24" s="22">
        <v>-3.8356261664987699</v>
      </c>
      <c r="K24" s="21">
        <v>14.977026913543675</v>
      </c>
      <c r="L24" s="7"/>
      <c r="O24" s="3"/>
    </row>
    <row r="25" spans="1:29" ht="14.1" customHeight="1">
      <c r="A25" s="15">
        <v>43462</v>
      </c>
      <c r="B25" s="25">
        <v>0.67408000000000001</v>
      </c>
      <c r="C25" s="20">
        <v>0.86840886877828072</v>
      </c>
      <c r="D25" s="21">
        <v>58.533749323001672</v>
      </c>
      <c r="E25" s="22">
        <v>86.835018577916074</v>
      </c>
      <c r="F25" s="22">
        <v>358.77214388520156</v>
      </c>
      <c r="G25" s="22">
        <v>241.84112675013668</v>
      </c>
      <c r="H25" s="22">
        <v>273.53000271347906</v>
      </c>
      <c r="I25" s="22">
        <v>256.81815366368033</v>
      </c>
      <c r="J25" s="22">
        <v>-16.71184904979873</v>
      </c>
      <c r="K25" s="21">
        <v>14.977026913543675</v>
      </c>
      <c r="L25" s="7"/>
    </row>
    <row r="26" spans="1:29" ht="14.1" customHeight="1">
      <c r="A26" s="15">
        <v>43496</v>
      </c>
      <c r="B26" s="25">
        <v>0.67819000000000007</v>
      </c>
      <c r="C26" s="20">
        <v>0.86047514038876904</v>
      </c>
      <c r="D26" s="21">
        <v>51.503202230157484</v>
      </c>
      <c r="E26" s="22">
        <v>75.942143396625539</v>
      </c>
      <c r="F26" s="22">
        <v>434.71428728182707</v>
      </c>
      <c r="G26" s="22">
        <v>294.81888249166235</v>
      </c>
      <c r="H26" s="22">
        <v>325.03320494363652</v>
      </c>
      <c r="I26" s="22">
        <v>309.79590940520603</v>
      </c>
      <c r="J26" s="22">
        <v>-15.237295538430487</v>
      </c>
      <c r="K26" s="21">
        <v>14.977026913543675</v>
      </c>
      <c r="L26" s="7"/>
    </row>
    <row r="27" spans="1:29" ht="14.1" customHeight="1">
      <c r="A27" s="15">
        <v>43524</v>
      </c>
      <c r="B27" s="25">
        <v>0.85648000000000002</v>
      </c>
      <c r="C27" s="20">
        <v>0.8580328242677826</v>
      </c>
      <c r="D27" s="21">
        <v>3.7374579702524938E-3</v>
      </c>
      <c r="E27" s="22">
        <v>4.3637422593084414E-3</v>
      </c>
      <c r="F27" s="22">
        <v>434.7186510240864</v>
      </c>
      <c r="G27" s="22">
        <v>372.32783022910951</v>
      </c>
      <c r="H27" s="22">
        <v>325.03694240160678</v>
      </c>
      <c r="I27" s="22">
        <v>387.30485714265319</v>
      </c>
      <c r="J27" s="22">
        <v>62.267914741046411</v>
      </c>
      <c r="K27" s="21">
        <v>14.977026913543675</v>
      </c>
      <c r="L27" s="7"/>
    </row>
    <row r="28" spans="1:29" ht="14.1" customHeight="1">
      <c r="A28" s="15">
        <v>43553</v>
      </c>
      <c r="B28" s="25">
        <v>0.94580999999999993</v>
      </c>
      <c r="C28" s="20">
        <v>0.86124096192384803</v>
      </c>
      <c r="D28" s="21">
        <v>-11.085479411744728</v>
      </c>
      <c r="E28" s="22">
        <v>-11.720619798632631</v>
      </c>
      <c r="F28" s="22">
        <v>422.99803122545376</v>
      </c>
      <c r="G28" s="22">
        <v>400.0757679133464</v>
      </c>
      <c r="H28" s="22">
        <v>325.03694240160678</v>
      </c>
      <c r="I28" s="22">
        <v>426.13827423863478</v>
      </c>
      <c r="J28" s="22">
        <v>101.101331837028</v>
      </c>
      <c r="K28" s="21">
        <v>26.062506325288403</v>
      </c>
      <c r="L28" s="7"/>
    </row>
    <row r="29" spans="1:29" ht="14.1" customHeight="1">
      <c r="A29" s="15">
        <v>43585</v>
      </c>
      <c r="B29" s="25">
        <v>0.9108099999999999</v>
      </c>
      <c r="C29" s="20">
        <v>0.86549344230769254</v>
      </c>
      <c r="D29" s="21">
        <v>-3.1830651216743431</v>
      </c>
      <c r="E29" s="22">
        <v>-3.4947630369389264</v>
      </c>
      <c r="F29" s="22">
        <v>419.50326818851482</v>
      </c>
      <c r="G29" s="22">
        <v>382.08777169878113</v>
      </c>
      <c r="H29" s="22">
        <v>325.03694240160678</v>
      </c>
      <c r="I29" s="22">
        <v>411.33334314574387</v>
      </c>
      <c r="J29" s="22">
        <v>86.296400744137088</v>
      </c>
      <c r="K29" s="21">
        <v>29.245571446962746</v>
      </c>
      <c r="L29" s="7"/>
    </row>
    <row r="30" spans="1:29" ht="14.1" customHeight="1">
      <c r="A30" s="15">
        <v>43616</v>
      </c>
      <c r="B30" s="25">
        <v>0.86360000000000003</v>
      </c>
      <c r="C30" s="20">
        <v>0.86555716666666693</v>
      </c>
      <c r="D30" s="21">
        <v>5.937277109723629E-3</v>
      </c>
      <c r="E30" s="22">
        <v>6.8750313915280558E-3</v>
      </c>
      <c r="F30" s="22">
        <v>419.51014321990635</v>
      </c>
      <c r="G30" s="22">
        <v>362.28895968471113</v>
      </c>
      <c r="H30" s="22">
        <v>325.04287967871653</v>
      </c>
      <c r="I30" s="22">
        <v>391.53453113167387</v>
      </c>
      <c r="J30" s="22">
        <v>66.491651452957342</v>
      </c>
      <c r="K30" s="21">
        <v>29.245571446962746</v>
      </c>
      <c r="L30" s="7"/>
    </row>
    <row r="31" spans="1:29" ht="14.1" customHeight="1">
      <c r="A31" s="15">
        <v>43644</v>
      </c>
      <c r="B31" s="25">
        <v>0.88732</v>
      </c>
      <c r="C31" s="20">
        <v>0.86554053667263009</v>
      </c>
      <c r="D31" s="21">
        <v>-0.73523478538378861</v>
      </c>
      <c r="E31" s="22">
        <v>-0.82860161540795729</v>
      </c>
      <c r="F31" s="22">
        <v>418.68154160449842</v>
      </c>
      <c r="G31" s="22">
        <v>371.50450549650355</v>
      </c>
      <c r="H31" s="22">
        <v>325.04287967871653</v>
      </c>
      <c r="I31" s="22">
        <v>401.48531172885009</v>
      </c>
      <c r="J31" s="22">
        <v>76.442432050133561</v>
      </c>
      <c r="K31" s="21">
        <v>29.980806232346534</v>
      </c>
      <c r="L31" s="7"/>
    </row>
    <row r="32" spans="1:29" ht="14.1" customHeight="1">
      <c r="A32" s="15">
        <v>43677</v>
      </c>
      <c r="B32" s="25">
        <v>0.89222000000000001</v>
      </c>
      <c r="C32" s="20">
        <v>0.86642510309278375</v>
      </c>
      <c r="D32" s="21">
        <v>-1.031333895003568</v>
      </c>
      <c r="E32" s="22">
        <v>-1.1559188260782856</v>
      </c>
      <c r="F32" s="22">
        <v>417.52562277842014</v>
      </c>
      <c r="G32" s="22">
        <v>372.52471115536201</v>
      </c>
      <c r="H32" s="22">
        <v>325.04287967871653</v>
      </c>
      <c r="I32" s="22">
        <v>403.53685128271212</v>
      </c>
      <c r="J32" s="22">
        <v>78.49397160399559</v>
      </c>
      <c r="K32" s="21">
        <v>31.012140127350101</v>
      </c>
      <c r="L32" s="7"/>
    </row>
    <row r="33" spans="1:15" ht="14.1" customHeight="1">
      <c r="A33" s="15">
        <v>43707</v>
      </c>
      <c r="B33" s="25">
        <v>0.92357</v>
      </c>
      <c r="C33" s="20">
        <v>0.86719825870646772</v>
      </c>
      <c r="D33" s="21">
        <v>-4.9255484855206459</v>
      </c>
      <c r="E33" s="22">
        <v>-5.3331620619126285</v>
      </c>
      <c r="F33" s="22">
        <v>412.19246071650753</v>
      </c>
      <c r="G33" s="22">
        <v>380.68859094394486</v>
      </c>
      <c r="H33" s="22">
        <v>325.04287967871653</v>
      </c>
      <c r="I33" s="22">
        <v>416.62627955681558</v>
      </c>
      <c r="J33" s="22">
        <v>91.583399878099044</v>
      </c>
      <c r="K33" s="21">
        <v>35.937688612870744</v>
      </c>
      <c r="L33" s="7"/>
    </row>
    <row r="34" spans="1:15" ht="14.1" customHeight="1">
      <c r="A34" s="15">
        <v>43738</v>
      </c>
      <c r="B34" s="25">
        <v>0.95855999999999997</v>
      </c>
      <c r="C34" s="20">
        <v>0.87132205457463874</v>
      </c>
      <c r="D34" s="21">
        <v>-11.79621163915937</v>
      </c>
      <c r="E34" s="22">
        <v>-12.306179727048249</v>
      </c>
      <c r="F34" s="22">
        <v>399.88628098945929</v>
      </c>
      <c r="G34" s="22">
        <v>383.3149935052561</v>
      </c>
      <c r="H34" s="22">
        <v>325.04287967871653</v>
      </c>
      <c r="I34" s="22">
        <v>431.04889375728624</v>
      </c>
      <c r="J34" s="22">
        <v>106.00601407856971</v>
      </c>
      <c r="K34" s="21">
        <v>47.733900252030111</v>
      </c>
      <c r="L34" s="7"/>
    </row>
    <row r="35" spans="1:15" ht="14.1" customHeight="1">
      <c r="A35" s="15">
        <v>43769</v>
      </c>
      <c r="B35" s="25">
        <v>0.97238999999999998</v>
      </c>
      <c r="C35" s="20">
        <v>0.87426804992199714</v>
      </c>
      <c r="D35" s="21">
        <v>-14.923271485020626</v>
      </c>
      <c r="E35" s="22">
        <v>-15.347002216210189</v>
      </c>
      <c r="F35" s="22">
        <v>384.53927877324912</v>
      </c>
      <c r="G35" s="22">
        <v>373.92214928631972</v>
      </c>
      <c r="H35" s="22">
        <v>325.04287967871653</v>
      </c>
      <c r="I35" s="22">
        <v>436.57932102337048</v>
      </c>
      <c r="J35" s="22">
        <v>111.53644134465395</v>
      </c>
      <c r="K35" s="21">
        <v>62.657171737050739</v>
      </c>
      <c r="L35" s="7"/>
    </row>
    <row r="36" spans="1:15" ht="14.1" customHeight="1">
      <c r="A36" s="15">
        <v>43798</v>
      </c>
      <c r="B36" s="25">
        <v>0.97728999999999999</v>
      </c>
      <c r="C36" s="20">
        <v>0.87806616314199404</v>
      </c>
      <c r="D36" s="21">
        <v>-15.260323191277481</v>
      </c>
      <c r="E36" s="22">
        <v>-15.6149384433254</v>
      </c>
      <c r="F36" s="22">
        <v>368.92434032992372</v>
      </c>
      <c r="G36" s="22">
        <v>360.54606856103118</v>
      </c>
      <c r="H36" s="22">
        <v>325.04287967871653</v>
      </c>
      <c r="I36" s="22">
        <v>438.46356348935939</v>
      </c>
      <c r="J36" s="22">
        <v>113.42068381064286</v>
      </c>
      <c r="K36" s="21">
        <v>77.917494928328225</v>
      </c>
      <c r="L36" s="7"/>
      <c r="O36" s="3"/>
    </row>
    <row r="37" spans="1:15" ht="14.1" customHeight="1">
      <c r="A37" s="15">
        <v>43830</v>
      </c>
      <c r="B37" s="25">
        <v>1.0407999999999999</v>
      </c>
      <c r="C37" s="20">
        <v>0.8828432602339179</v>
      </c>
      <c r="D37" s="21">
        <v>-38.673014038171132</v>
      </c>
      <c r="E37" s="22">
        <v>-37.157008107389636</v>
      </c>
      <c r="F37" s="22">
        <v>331.76733222253409</v>
      </c>
      <c r="G37" s="22">
        <v>345.30343937721346</v>
      </c>
      <c r="H37" s="22">
        <v>325.04287967871653</v>
      </c>
      <c r="I37" s="22">
        <v>461.89394834371285</v>
      </c>
      <c r="J37" s="22">
        <v>136.85106866499632</v>
      </c>
      <c r="K37" s="21">
        <v>116.59050896649936</v>
      </c>
      <c r="L37" s="7"/>
    </row>
    <row r="38" spans="1:15" ht="14.1" customHeight="1">
      <c r="A38" s="15">
        <v>43853</v>
      </c>
      <c r="B38" s="25">
        <v>1.13632</v>
      </c>
      <c r="C38" s="20">
        <v>0.88820977142857116</v>
      </c>
      <c r="D38" s="21">
        <v>-95.415962558738329</v>
      </c>
      <c r="E38" s="22">
        <v>-83.969271471714237</v>
      </c>
      <c r="F38" s="22">
        <v>247.79806075081984</v>
      </c>
      <c r="G38" s="22">
        <v>281.57789239237161</v>
      </c>
      <c r="H38" s="22">
        <v>325.04287967871653</v>
      </c>
      <c r="I38" s="22">
        <v>493.58436391760927</v>
      </c>
      <c r="J38" s="22">
        <v>168.54148423889274</v>
      </c>
      <c r="K38" s="21">
        <v>212.00647152523769</v>
      </c>
      <c r="L38" s="7"/>
    </row>
    <row r="39" spans="1:15" ht="14.1" customHeight="1">
      <c r="A39" s="15">
        <v>43889</v>
      </c>
      <c r="B39" s="25">
        <v>1.2075199999999999</v>
      </c>
      <c r="C39" s="20">
        <v>0.89720491666666646</v>
      </c>
      <c r="D39" s="21">
        <v>-149.2579489634692</v>
      </c>
      <c r="E39" s="22">
        <v>-123.60702014332617</v>
      </c>
      <c r="F39" s="22">
        <v>124.19104060749368</v>
      </c>
      <c r="G39" s="22">
        <v>149.96316535436077</v>
      </c>
      <c r="H39" s="22">
        <v>325.04287967871653</v>
      </c>
      <c r="I39" s="22">
        <v>511.22758584306769</v>
      </c>
      <c r="J39" s="22">
        <v>186.18470616435116</v>
      </c>
      <c r="K39" s="21">
        <v>361.26442048870689</v>
      </c>
      <c r="L39" s="7"/>
    </row>
    <row r="40" spans="1:15" ht="14.1" customHeight="1">
      <c r="A40" s="15">
        <v>43921</v>
      </c>
      <c r="B40" s="25">
        <v>1.0721400000000001</v>
      </c>
      <c r="C40" s="20">
        <v>0.90529318059299169</v>
      </c>
      <c r="D40" s="21">
        <v>-43.148684776664062</v>
      </c>
      <c r="E40" s="22">
        <v>-40.245382857335848</v>
      </c>
      <c r="F40" s="22">
        <v>83.945657750157835</v>
      </c>
      <c r="G40" s="22">
        <v>90.001497500254231</v>
      </c>
      <c r="H40" s="22">
        <v>325.04287967871653</v>
      </c>
      <c r="I40" s="22">
        <v>494.4146027656252</v>
      </c>
      <c r="J40" s="22">
        <v>169.37172308690867</v>
      </c>
      <c r="K40" s="21">
        <v>404.41310526537097</v>
      </c>
      <c r="L40" s="7"/>
    </row>
    <row r="41" spans="1:15" ht="14.1" customHeight="1">
      <c r="A41" s="15">
        <v>43951</v>
      </c>
      <c r="B41" s="25">
        <v>1.13618</v>
      </c>
      <c r="C41" s="20">
        <v>0.91107858453473123</v>
      </c>
      <c r="D41" s="21">
        <v>-78.539503228924673</v>
      </c>
      <c r="E41" s="22">
        <v>-69.125933592322227</v>
      </c>
      <c r="F41" s="22">
        <v>14.819724157835608</v>
      </c>
      <c r="G41" s="22">
        <v>16.837874193649661</v>
      </c>
      <c r="H41" s="22">
        <v>325.04287967871653</v>
      </c>
      <c r="I41" s="22">
        <v>499.79048268794531</v>
      </c>
      <c r="J41" s="22">
        <v>174.74760300922878</v>
      </c>
      <c r="K41" s="21">
        <v>482.95260849429565</v>
      </c>
      <c r="L41" s="7"/>
    </row>
    <row r="42" spans="1:15" ht="14.1" customHeight="1">
      <c r="A42" s="15">
        <v>43980</v>
      </c>
      <c r="B42" s="25">
        <v>1.12294</v>
      </c>
      <c r="C42" s="20">
        <v>0.91666642765685002</v>
      </c>
      <c r="D42" s="21">
        <v>-16.641661045799918</v>
      </c>
      <c r="E42" s="22">
        <v>-14.819724157835608</v>
      </c>
      <c r="F42" s="22">
        <v>0</v>
      </c>
      <c r="G42" s="22">
        <v>0</v>
      </c>
      <c r="H42" s="22">
        <v>325.04287967871653</v>
      </c>
      <c r="I42" s="22">
        <v>499.59426954009558</v>
      </c>
      <c r="J42" s="22">
        <v>174.55138986137905</v>
      </c>
      <c r="K42" s="21">
        <v>499.59426954009558</v>
      </c>
      <c r="L42" s="7"/>
    </row>
    <row r="43" spans="1:15" ht="14.1" customHeight="1">
      <c r="A43" s="15">
        <v>44012</v>
      </c>
      <c r="B43" s="25">
        <v>1.25214</v>
      </c>
      <c r="C43" s="20">
        <v>0.92355369538077381</v>
      </c>
      <c r="D43" s="21">
        <v>0</v>
      </c>
      <c r="E43" s="22">
        <v>0</v>
      </c>
      <c r="F43" s="22">
        <v>0</v>
      </c>
      <c r="G43" s="22">
        <v>0</v>
      </c>
      <c r="H43" s="22">
        <v>325.04287967871653</v>
      </c>
      <c r="I43" s="22">
        <v>499.59426954009558</v>
      </c>
      <c r="J43" s="22">
        <v>174.55138986137905</v>
      </c>
      <c r="K43" s="21">
        <v>499.59426954009558</v>
      </c>
      <c r="L43" s="7"/>
    </row>
    <row r="44" spans="1:15" ht="14.1" customHeight="1">
      <c r="A44" s="15">
        <v>44043</v>
      </c>
      <c r="B44" s="25">
        <v>1.3561700000000001</v>
      </c>
      <c r="C44" s="20">
        <v>0.93564675970873734</v>
      </c>
      <c r="D44" s="21">
        <v>0</v>
      </c>
      <c r="E44" s="22">
        <v>0</v>
      </c>
      <c r="F44" s="22">
        <v>0</v>
      </c>
      <c r="G44" s="22">
        <v>0</v>
      </c>
      <c r="H44" s="22">
        <v>325.04287967871653</v>
      </c>
      <c r="I44" s="22">
        <v>499.59426954009558</v>
      </c>
      <c r="J44" s="22">
        <v>174.55138986137905</v>
      </c>
      <c r="K44" s="21">
        <v>499.59426954009558</v>
      </c>
      <c r="L44" s="7"/>
    </row>
    <row r="45" spans="1:15" ht="14.1" customHeight="1">
      <c r="A45" s="15">
        <v>44074</v>
      </c>
      <c r="B45" s="25">
        <v>1.35833</v>
      </c>
      <c r="C45" s="20">
        <v>0.9459795739644965</v>
      </c>
      <c r="D45" s="21">
        <v>0</v>
      </c>
      <c r="E45" s="22">
        <v>0</v>
      </c>
      <c r="F45" s="22">
        <v>0</v>
      </c>
      <c r="G45" s="22">
        <v>0</v>
      </c>
      <c r="H45" s="22">
        <v>325.04287967871653</v>
      </c>
      <c r="I45" s="22">
        <v>499.59426954009558</v>
      </c>
      <c r="J45" s="22">
        <v>174.55138986137905</v>
      </c>
      <c r="K45" s="21">
        <v>499.59426954009558</v>
      </c>
      <c r="L45" s="7"/>
    </row>
    <row r="46" spans="1:15" ht="14.1" customHeight="1">
      <c r="A46" s="15">
        <v>44104</v>
      </c>
      <c r="B46" s="25">
        <v>1.2336199999999999</v>
      </c>
      <c r="C46" s="20">
        <v>0.95444417531718506</v>
      </c>
      <c r="D46" s="21">
        <v>0</v>
      </c>
      <c r="E46" s="22">
        <v>0</v>
      </c>
      <c r="F46" s="22">
        <v>0</v>
      </c>
      <c r="G46" s="22">
        <v>0</v>
      </c>
      <c r="H46" s="22">
        <v>325.04287967871653</v>
      </c>
      <c r="I46" s="22">
        <v>499.59426954009558</v>
      </c>
      <c r="J46" s="22">
        <v>174.55138986137905</v>
      </c>
      <c r="K46" s="21">
        <v>499.59426954009558</v>
      </c>
      <c r="L46" s="7"/>
    </row>
    <row r="47" spans="1:15" ht="14.1" customHeight="1">
      <c r="A47" s="15">
        <v>44134</v>
      </c>
      <c r="B47" s="25">
        <v>1.2367600000000001</v>
      </c>
      <c r="C47" s="20">
        <v>0.96014630804076961</v>
      </c>
      <c r="D47" s="21">
        <v>0</v>
      </c>
      <c r="E47" s="22">
        <v>0</v>
      </c>
      <c r="F47" s="22">
        <v>0</v>
      </c>
      <c r="G47" s="22">
        <v>0</v>
      </c>
      <c r="H47" s="22">
        <v>325.04287967871653</v>
      </c>
      <c r="I47" s="22">
        <v>499.59426954009558</v>
      </c>
      <c r="J47" s="22">
        <v>174.55138986137905</v>
      </c>
      <c r="K47" s="21">
        <v>499.59426954009558</v>
      </c>
      <c r="L47" s="7"/>
    </row>
    <row r="48" spans="1:15" ht="14.1" customHeight="1">
      <c r="A48" s="15">
        <v>44165</v>
      </c>
      <c r="B48" s="25">
        <v>1.23942</v>
      </c>
      <c r="C48" s="20">
        <v>0.96710720132743311</v>
      </c>
      <c r="D48" s="21">
        <v>0</v>
      </c>
      <c r="E48" s="22">
        <v>0</v>
      </c>
      <c r="F48" s="22">
        <v>0</v>
      </c>
      <c r="G48" s="22">
        <v>0</v>
      </c>
      <c r="H48" s="22">
        <v>325.04287967871653</v>
      </c>
      <c r="I48" s="22">
        <v>499.59426954009558</v>
      </c>
      <c r="J48" s="22">
        <v>174.55138986137905</v>
      </c>
      <c r="K48" s="21">
        <v>499.59426954009558</v>
      </c>
      <c r="L48" s="7"/>
    </row>
    <row r="49" spans="1:11" ht="14.1" customHeight="1">
      <c r="A49" s="15">
        <v>44196</v>
      </c>
      <c r="B49" s="25">
        <v>1.2531099999999999</v>
      </c>
      <c r="C49" s="20">
        <v>0.97392800431499404</v>
      </c>
      <c r="D49" s="21">
        <v>0</v>
      </c>
      <c r="E49" s="22">
        <v>0</v>
      </c>
      <c r="F49" s="22">
        <v>0</v>
      </c>
      <c r="G49" s="22">
        <v>0</v>
      </c>
      <c r="H49" s="22">
        <v>325.04287967871653</v>
      </c>
      <c r="I49" s="22">
        <v>499.59426954009558</v>
      </c>
      <c r="J49" s="22">
        <v>174.55138986137905</v>
      </c>
      <c r="K49" s="21">
        <v>499.59426954009558</v>
      </c>
    </row>
    <row r="50" spans="1:11" ht="14.1" customHeight="1">
      <c r="A50" s="15">
        <v>44225</v>
      </c>
      <c r="B50" s="25">
        <v>1.2375</v>
      </c>
      <c r="C50" s="20">
        <v>0.98019564941921822</v>
      </c>
      <c r="D50" s="21">
        <v>0</v>
      </c>
      <c r="E50" s="22">
        <v>0</v>
      </c>
      <c r="F50" s="22">
        <v>0</v>
      </c>
      <c r="G50" s="22">
        <v>0</v>
      </c>
      <c r="H50" s="22">
        <v>325.04287967871653</v>
      </c>
      <c r="I50" s="22">
        <v>499.59426954009558</v>
      </c>
      <c r="J50" s="22">
        <v>174.55138986137905</v>
      </c>
      <c r="K50" s="21">
        <v>499.59426954009558</v>
      </c>
    </row>
    <row r="51" spans="1:11" ht="14.1" customHeight="1">
      <c r="A51" s="15">
        <v>44253</v>
      </c>
      <c r="B51" s="25">
        <v>1.23967</v>
      </c>
      <c r="C51" s="20">
        <v>0.984757931392931</v>
      </c>
      <c r="D51" s="21">
        <v>0</v>
      </c>
      <c r="E51" s="22">
        <v>0</v>
      </c>
      <c r="F51" s="22">
        <v>0</v>
      </c>
      <c r="G51" s="22">
        <v>0</v>
      </c>
      <c r="H51" s="22">
        <v>325.04287967871653</v>
      </c>
      <c r="I51" s="22">
        <v>499.59426954009558</v>
      </c>
      <c r="J51" s="22">
        <v>174.55138986137905</v>
      </c>
      <c r="K51" s="21">
        <v>499.59426954009558</v>
      </c>
    </row>
    <row r="52" spans="1:11" ht="14.1" customHeight="1">
      <c r="A52" s="15">
        <v>44286</v>
      </c>
      <c r="B52" s="25">
        <v>1.15709</v>
      </c>
      <c r="C52" s="20">
        <v>0.98919197969543116</v>
      </c>
      <c r="D52" s="21">
        <v>0</v>
      </c>
      <c r="E52" s="22">
        <v>0</v>
      </c>
      <c r="F52" s="22">
        <v>0</v>
      </c>
      <c r="G52" s="22">
        <v>0</v>
      </c>
      <c r="H52" s="22">
        <v>325.04287967871653</v>
      </c>
      <c r="I52" s="22">
        <v>499.59426954009558</v>
      </c>
      <c r="J52" s="22">
        <v>174.55138986137905</v>
      </c>
      <c r="K52" s="21">
        <v>499.59426954009558</v>
      </c>
    </row>
    <row r="53" spans="1:11" ht="14.1" customHeight="1">
      <c r="A53" s="15">
        <v>44316</v>
      </c>
      <c r="B53" s="25">
        <v>1.17998</v>
      </c>
      <c r="C53" s="20">
        <v>0.99311644135188804</v>
      </c>
      <c r="D53" s="21">
        <v>0</v>
      </c>
      <c r="E53" s="22">
        <v>0</v>
      </c>
      <c r="F53" s="22">
        <v>0</v>
      </c>
      <c r="G53" s="22">
        <v>0</v>
      </c>
      <c r="H53" s="22">
        <v>325.04287967871653</v>
      </c>
      <c r="I53" s="22">
        <v>499.59426954009558</v>
      </c>
      <c r="J53" s="22">
        <v>174.55138986137905</v>
      </c>
      <c r="K53" s="21">
        <v>499.59426954009558</v>
      </c>
    </row>
    <row r="54" spans="1:11" ht="14.1" customHeight="1">
      <c r="A54" s="15">
        <v>44347</v>
      </c>
      <c r="B54" s="25">
        <v>1.2623</v>
      </c>
      <c r="C54" s="20">
        <v>0.99678004882812443</v>
      </c>
      <c r="D54" s="21">
        <v>0</v>
      </c>
      <c r="E54" s="22">
        <v>0</v>
      </c>
      <c r="F54" s="22">
        <v>0</v>
      </c>
      <c r="G54" s="22">
        <v>0</v>
      </c>
      <c r="H54" s="22">
        <v>325.04287967871653</v>
      </c>
      <c r="I54" s="22">
        <v>499.59426954009558</v>
      </c>
      <c r="J54" s="22">
        <v>174.55138986137905</v>
      </c>
      <c r="K54" s="21">
        <v>499.59426954009558</v>
      </c>
    </row>
    <row r="55" spans="1:11" ht="14.1" customHeight="1">
      <c r="A55" s="15">
        <v>44377</v>
      </c>
      <c r="B55" s="25">
        <v>1.33643</v>
      </c>
      <c r="C55" s="20">
        <v>1.0025140478468895</v>
      </c>
      <c r="D55" s="21">
        <v>0</v>
      </c>
      <c r="E55" s="22">
        <v>0</v>
      </c>
      <c r="F55" s="22">
        <v>0</v>
      </c>
      <c r="G55" s="22">
        <v>0</v>
      </c>
      <c r="H55" s="22">
        <v>325.04287967871653</v>
      </c>
      <c r="I55" s="22">
        <v>499.59426954009558</v>
      </c>
      <c r="J55" s="22">
        <v>174.55138986137905</v>
      </c>
      <c r="K55" s="21">
        <v>499.59426954009558</v>
      </c>
    </row>
    <row r="56" spans="1:11" ht="14.1" customHeight="1">
      <c r="A56" s="15">
        <v>44407</v>
      </c>
      <c r="B56" s="25">
        <v>1.28626</v>
      </c>
      <c r="C56" s="20">
        <v>1.0086370852858479</v>
      </c>
      <c r="D56" s="21">
        <v>0</v>
      </c>
      <c r="E56" s="22">
        <v>0</v>
      </c>
      <c r="F56" s="22">
        <v>0</v>
      </c>
      <c r="G56" s="22">
        <v>0</v>
      </c>
      <c r="H56" s="22">
        <v>325.04287967871653</v>
      </c>
      <c r="I56" s="22">
        <v>499.59426954009558</v>
      </c>
      <c r="J56" s="22">
        <v>174.55138986137905</v>
      </c>
      <c r="K56" s="21">
        <v>499.59426954009558</v>
      </c>
    </row>
    <row r="57" spans="1:11" ht="14.1" customHeight="1">
      <c r="A57" s="15">
        <v>44439</v>
      </c>
      <c r="B57" s="25">
        <v>1.2177899999999999</v>
      </c>
      <c r="C57" s="20">
        <v>1.0138825528007342</v>
      </c>
      <c r="D57" s="21">
        <v>0</v>
      </c>
      <c r="E57" s="22">
        <v>0</v>
      </c>
      <c r="F57" s="22">
        <v>0</v>
      </c>
      <c r="G57" s="22">
        <v>0</v>
      </c>
      <c r="H57" s="22">
        <v>325.04287967871653</v>
      </c>
      <c r="I57" s="22">
        <v>499.59426954009558</v>
      </c>
      <c r="J57" s="22">
        <v>174.55138986137905</v>
      </c>
      <c r="K57" s="21">
        <v>499.59426954009558</v>
      </c>
    </row>
    <row r="58" spans="1:11" ht="14.1" customHeight="1">
      <c r="A58" s="15">
        <v>44469</v>
      </c>
      <c r="B58" s="25">
        <v>1.20347</v>
      </c>
      <c r="C58" s="20">
        <v>1.0177556176735794</v>
      </c>
      <c r="D58" s="21">
        <v>0</v>
      </c>
      <c r="E58" s="22">
        <v>0</v>
      </c>
      <c r="F58" s="22">
        <v>0</v>
      </c>
      <c r="G58" s="22">
        <v>0</v>
      </c>
      <c r="H58" s="22">
        <v>325.04287967871653</v>
      </c>
      <c r="I58" s="22">
        <v>499.59426954009558</v>
      </c>
      <c r="J58" s="22">
        <v>174.55138986137905</v>
      </c>
      <c r="K58" s="21">
        <v>499.59426954009558</v>
      </c>
    </row>
    <row r="59" spans="1:11" ht="14.1" customHeight="1">
      <c r="A59" s="15">
        <v>44498</v>
      </c>
      <c r="B59" s="25">
        <v>1.1970999999999998</v>
      </c>
      <c r="C59" s="20">
        <v>1.0204018311111105</v>
      </c>
      <c r="D59" s="21">
        <v>0</v>
      </c>
      <c r="E59" s="22">
        <v>0</v>
      </c>
      <c r="F59" s="22">
        <v>0</v>
      </c>
      <c r="G59" s="22">
        <v>0</v>
      </c>
      <c r="H59" s="22">
        <v>325.04287967871653</v>
      </c>
      <c r="I59" s="22">
        <v>499.59426954009558</v>
      </c>
      <c r="J59" s="22">
        <v>174.55138986137905</v>
      </c>
      <c r="K59" s="21">
        <v>499.59426954009558</v>
      </c>
    </row>
    <row r="60" spans="1:11" ht="14.1" customHeight="1">
      <c r="A60" s="15">
        <v>44530</v>
      </c>
      <c r="B60" s="25">
        <v>1.23373</v>
      </c>
      <c r="C60" s="20">
        <v>1.0245603661726232</v>
      </c>
      <c r="D60" s="21">
        <v>0</v>
      </c>
      <c r="E60" s="22">
        <v>0</v>
      </c>
      <c r="F60" s="22">
        <v>0</v>
      </c>
      <c r="G60" s="22">
        <v>0</v>
      </c>
      <c r="H60" s="22">
        <v>325.04287967871653</v>
      </c>
      <c r="I60" s="22">
        <v>499.59426954009558</v>
      </c>
      <c r="J60" s="22">
        <v>174.55138986137905</v>
      </c>
      <c r="K60" s="21">
        <v>499.59426954009558</v>
      </c>
    </row>
    <row r="61" spans="1:11" ht="14.1" customHeight="1">
      <c r="A61" s="15">
        <v>44561</v>
      </c>
      <c r="B61" s="25">
        <v>1.2554100000000001</v>
      </c>
      <c r="C61" s="20">
        <v>1.0289409572649562</v>
      </c>
      <c r="D61" s="21">
        <v>0</v>
      </c>
      <c r="E61" s="22">
        <v>0</v>
      </c>
      <c r="F61" s="22">
        <v>0</v>
      </c>
      <c r="G61" s="22">
        <v>0</v>
      </c>
      <c r="H61" s="22">
        <v>325.04287967871653</v>
      </c>
      <c r="I61" s="22">
        <v>499.59426954009558</v>
      </c>
      <c r="J61" s="22">
        <v>174.55138986137905</v>
      </c>
      <c r="K61" s="21">
        <v>499.59426954009558</v>
      </c>
    </row>
    <row r="62" spans="1:11" ht="14.1" customHeight="1">
      <c r="A62" s="15">
        <v>44589</v>
      </c>
      <c r="B62" s="25">
        <v>1.11076</v>
      </c>
      <c r="C62" s="20">
        <v>1.0316563299663286</v>
      </c>
      <c r="D62" s="21">
        <v>0</v>
      </c>
      <c r="E62" s="22">
        <v>0</v>
      </c>
      <c r="F62" s="22">
        <v>0</v>
      </c>
      <c r="G62" s="22">
        <v>0</v>
      </c>
      <c r="H62" s="22">
        <v>325.04287967871653</v>
      </c>
      <c r="I62" s="22">
        <v>499.59426954009558</v>
      </c>
      <c r="J62" s="22">
        <v>174.55138986137905</v>
      </c>
      <c r="K62" s="21">
        <v>499.59426954009558</v>
      </c>
    </row>
    <row r="63" spans="1:11" ht="14.1" customHeight="1">
      <c r="A63" s="15">
        <v>44620</v>
      </c>
      <c r="B63" s="25">
        <v>1.15177</v>
      </c>
      <c r="C63" s="20">
        <v>1.0331931727574739</v>
      </c>
      <c r="D63" s="21">
        <v>0</v>
      </c>
      <c r="E63" s="22">
        <v>0</v>
      </c>
      <c r="F63" s="22">
        <v>0</v>
      </c>
      <c r="G63" s="22">
        <v>0</v>
      </c>
      <c r="H63" s="22">
        <v>325.04287967871653</v>
      </c>
      <c r="I63" s="22">
        <v>499.59426954009558</v>
      </c>
      <c r="J63" s="22">
        <v>174.55138986137905</v>
      </c>
      <c r="K63" s="21">
        <v>499.59426954009558</v>
      </c>
    </row>
    <row r="64" spans="1:11" ht="14.1" customHeight="1">
      <c r="A64" s="15">
        <v>44651</v>
      </c>
      <c r="B64" s="25">
        <v>1.0468499999999998</v>
      </c>
      <c r="C64" s="20">
        <v>1.0340066340668286</v>
      </c>
      <c r="D64" s="21">
        <v>0</v>
      </c>
      <c r="E64" s="22">
        <v>0</v>
      </c>
      <c r="F64" s="22">
        <v>0</v>
      </c>
      <c r="G64" s="22">
        <v>0</v>
      </c>
      <c r="H64" s="22">
        <v>325.04287967871653</v>
      </c>
      <c r="I64" s="22">
        <v>499.59426954009558</v>
      </c>
      <c r="J64" s="22">
        <v>174.55138986137905</v>
      </c>
      <c r="K64" s="21">
        <v>499.59426954009558</v>
      </c>
    </row>
    <row r="65" spans="1:11" ht="14.1" customHeight="1">
      <c r="A65" s="15">
        <v>44680</v>
      </c>
      <c r="B65" s="25">
        <v>0.83169999999999999</v>
      </c>
      <c r="C65" s="20">
        <v>1.032387961476724</v>
      </c>
      <c r="D65" s="21">
        <v>62.427269716608713</v>
      </c>
      <c r="E65" s="22">
        <v>75.059840948188906</v>
      </c>
      <c r="F65" s="22">
        <v>75.059840948188906</v>
      </c>
      <c r="G65" s="22">
        <v>62.427269716608713</v>
      </c>
      <c r="H65" s="22">
        <v>387.47014939532522</v>
      </c>
      <c r="I65" s="22">
        <v>562.02153925670427</v>
      </c>
      <c r="J65" s="22">
        <v>174.55138986137905</v>
      </c>
      <c r="K65" s="21">
        <v>499.59426954009558</v>
      </c>
    </row>
    <row r="66" spans="1:11" ht="14.1" customHeight="1">
      <c r="A66" s="15">
        <v>44712</v>
      </c>
      <c r="B66" s="25">
        <v>0.90644000000000002</v>
      </c>
      <c r="C66" s="20">
        <v>1.0300312806324092</v>
      </c>
      <c r="D66" s="21">
        <v>23.675947204956337</v>
      </c>
      <c r="E66" s="22">
        <v>26.119706991037837</v>
      </c>
      <c r="F66" s="22">
        <v>101.17954793922675</v>
      </c>
      <c r="G66" s="22">
        <v>91.713189434032699</v>
      </c>
      <c r="H66" s="22">
        <v>411.14609660028157</v>
      </c>
      <c r="I66" s="22">
        <v>591.30745897412828</v>
      </c>
      <c r="J66" s="22">
        <v>180.16136237384671</v>
      </c>
      <c r="K66" s="21">
        <v>499.59426954009558</v>
      </c>
    </row>
    <row r="67" spans="1:11" ht="14.1" customHeight="1">
      <c r="A67" s="15">
        <v>44742</v>
      </c>
      <c r="B67" s="25">
        <v>0.99066999999999994</v>
      </c>
      <c r="C67" s="20">
        <v>1.0286842768273694</v>
      </c>
      <c r="D67" s="21">
        <v>2.2398821261972124</v>
      </c>
      <c r="E67" s="22">
        <v>2.2609770419990638</v>
      </c>
      <c r="F67" s="22">
        <v>103.44052498122582</v>
      </c>
      <c r="G67" s="22">
        <v>102.47542488315098</v>
      </c>
      <c r="H67" s="22">
        <v>413.38597872647875</v>
      </c>
      <c r="I67" s="22">
        <v>602.06969442324657</v>
      </c>
      <c r="J67" s="22">
        <v>188.68371569676782</v>
      </c>
      <c r="K67" s="21">
        <v>499.59426954009558</v>
      </c>
    </row>
    <row r="68" spans="1:11" ht="14.1" customHeight="1">
      <c r="A68" s="15">
        <v>44771</v>
      </c>
      <c r="B68" s="25">
        <v>1.01267</v>
      </c>
      <c r="C68" s="20">
        <v>1.0278637413924998</v>
      </c>
      <c r="D68" s="21">
        <v>0.35781715512835305</v>
      </c>
      <c r="E68" s="22">
        <v>0.35334033310787627</v>
      </c>
      <c r="F68" s="22">
        <v>103.7938653143337</v>
      </c>
      <c r="G68" s="22">
        <v>105.1089335878663</v>
      </c>
      <c r="H68" s="22">
        <v>413.74379588160713</v>
      </c>
      <c r="I68" s="22">
        <v>604.70320312796184</v>
      </c>
      <c r="J68" s="22">
        <v>190.95940724635471</v>
      </c>
      <c r="K68" s="21">
        <v>499.59426954009558</v>
      </c>
    </row>
    <row r="69" spans="1:11" ht="14.1" customHeight="1">
      <c r="A69" s="15">
        <v>44804</v>
      </c>
      <c r="B69" s="25">
        <v>0.95750000000000002</v>
      </c>
      <c r="C69" s="20">
        <v>1.0277413007518783</v>
      </c>
      <c r="D69" s="21">
        <v>7.6474525135395179</v>
      </c>
      <c r="E69" s="22">
        <v>7.986895575498191</v>
      </c>
      <c r="F69" s="22">
        <v>111.7807608898319</v>
      </c>
      <c r="G69" s="22">
        <v>107.03007855201405</v>
      </c>
      <c r="H69" s="22">
        <v>421.39124839514665</v>
      </c>
      <c r="I69" s="22">
        <v>606.62434809210959</v>
      </c>
      <c r="J69" s="22">
        <v>185.23309969696294</v>
      </c>
      <c r="K69" s="21">
        <v>499.59426954009558</v>
      </c>
    </row>
    <row r="70" spans="1:11" ht="14.1" customHeight="1">
      <c r="A70" s="15">
        <v>44834</v>
      </c>
      <c r="B70" s="25">
        <v>0.85887999999999998</v>
      </c>
      <c r="C70" s="20">
        <v>1.0261969874167267</v>
      </c>
      <c r="D70" s="21">
        <v>43.392210131224097</v>
      </c>
      <c r="E70" s="22">
        <v>50.521854195259053</v>
      </c>
      <c r="F70" s="22">
        <v>162.30261508509096</v>
      </c>
      <c r="G70" s="22">
        <v>139.39847004428293</v>
      </c>
      <c r="H70" s="22">
        <v>464.78345852637074</v>
      </c>
      <c r="I70" s="22">
        <v>638.99273958437857</v>
      </c>
      <c r="J70" s="22">
        <v>174.20928105800783</v>
      </c>
      <c r="K70" s="21">
        <v>499.59426954009558</v>
      </c>
    </row>
    <row r="71" spans="1:11" ht="14.1" customHeight="1">
      <c r="A71" s="15">
        <v>44865</v>
      </c>
      <c r="B71" s="25">
        <v>0.96957000000000004</v>
      </c>
      <c r="C71" s="20">
        <v>1.0250083101682501</v>
      </c>
      <c r="D71" s="21">
        <v>4.7637796631822038</v>
      </c>
      <c r="E71" s="22">
        <v>4.9132911117115876</v>
      </c>
      <c r="F71" s="22">
        <v>167.21590619680256</v>
      </c>
      <c r="G71" s="22">
        <v>162.12752617123388</v>
      </c>
      <c r="H71" s="22">
        <v>469.54723818955296</v>
      </c>
      <c r="I71" s="22">
        <v>661.72179571132949</v>
      </c>
      <c r="J71" s="22">
        <v>192.17455752177653</v>
      </c>
      <c r="K71" s="21">
        <v>499.59426954009558</v>
      </c>
    </row>
    <row r="72" spans="1:11" ht="14.1" customHeight="1">
      <c r="A72" s="15">
        <v>44895</v>
      </c>
      <c r="B72" s="25">
        <v>0.99405999999999994</v>
      </c>
      <c r="C72" s="20">
        <v>1.0247448956083498</v>
      </c>
      <c r="D72" s="21">
        <v>1.4594223686677592</v>
      </c>
      <c r="E72" s="22">
        <v>1.4681431389129018</v>
      </c>
      <c r="F72" s="22">
        <v>168.68404933571546</v>
      </c>
      <c r="G72" s="22">
        <v>167.68206608266129</v>
      </c>
      <c r="H72" s="22">
        <v>471.00666055822069</v>
      </c>
      <c r="I72" s="22">
        <v>667.27633562275685</v>
      </c>
      <c r="J72" s="22">
        <v>196.26967506453616</v>
      </c>
      <c r="K72" s="21">
        <v>499.59426954009558</v>
      </c>
    </row>
    <row r="73" spans="1:11" ht="14.1" customHeight="1">
      <c r="A73" s="15">
        <v>44925</v>
      </c>
      <c r="B73" s="25">
        <v>0.95635000000000003</v>
      </c>
      <c r="C73" s="20">
        <v>1.0242041105598856</v>
      </c>
      <c r="D73" s="21">
        <v>7.1364794958034157</v>
      </c>
      <c r="E73" s="22">
        <v>7.4622047323714282</v>
      </c>
      <c r="F73" s="22">
        <v>176.14625406808688</v>
      </c>
      <c r="G73" s="22">
        <v>168.45747007801489</v>
      </c>
      <c r="H73" s="22">
        <v>478.14314005402412</v>
      </c>
      <c r="I73" s="22">
        <v>668.05173961811045</v>
      </c>
      <c r="J73" s="22">
        <v>189.90859956408633</v>
      </c>
      <c r="K73" s="21">
        <v>499.59426954009558</v>
      </c>
    </row>
    <row r="74" spans="1:11" ht="14.1" customHeight="1">
      <c r="A74" s="15">
        <v>44957</v>
      </c>
      <c r="B74" s="25">
        <v>1.08087</v>
      </c>
      <c r="C74" s="20">
        <v>1.0241600981079177</v>
      </c>
      <c r="D74" s="21">
        <v>-4.9848201075448708</v>
      </c>
      <c r="E74" s="22">
        <v>-4.6118590649614388</v>
      </c>
      <c r="F74" s="22">
        <v>171.53439500312544</v>
      </c>
      <c r="G74" s="22">
        <v>185.4063815270282</v>
      </c>
      <c r="H74" s="22">
        <v>478.14314005402412</v>
      </c>
      <c r="I74" s="22">
        <v>689.98547117466865</v>
      </c>
      <c r="J74" s="22">
        <v>211.84233112064453</v>
      </c>
      <c r="K74" s="21">
        <v>504.57908964764044</v>
      </c>
    </row>
    <row r="75" spans="1:11" ht="14.1" customHeight="1">
      <c r="A75" s="15">
        <v>44985</v>
      </c>
      <c r="B75" s="25">
        <v>1.16859</v>
      </c>
      <c r="C75" s="20">
        <v>1.0261586247408419</v>
      </c>
      <c r="D75" s="21">
        <v>-31.444379820233454</v>
      </c>
      <c r="E75" s="22">
        <v>-26.907965856488122</v>
      </c>
      <c r="F75" s="22">
        <v>144.62642914663732</v>
      </c>
      <c r="G75" s="22">
        <v>169.00899883646892</v>
      </c>
      <c r="H75" s="22">
        <v>478.14314005402412</v>
      </c>
      <c r="I75" s="22">
        <v>705.03246830434284</v>
      </c>
      <c r="J75" s="22">
        <v>226.88932825031873</v>
      </c>
      <c r="K75" s="21">
        <v>536.02346946787395</v>
      </c>
    </row>
    <row r="76" spans="1:11" ht="14.1" customHeight="1">
      <c r="A76" s="15">
        <v>45016</v>
      </c>
      <c r="B76" s="25">
        <v>1.2989900000000001</v>
      </c>
      <c r="C76" s="20">
        <v>1.0293158435374137</v>
      </c>
      <c r="D76" s="21">
        <v>-112.72243352890169</v>
      </c>
      <c r="E76" s="22">
        <v>-86.776983293868071</v>
      </c>
      <c r="F76" s="22">
        <v>57.84944585276925</v>
      </c>
      <c r="G76" s="22">
        <v>75.145851668288728</v>
      </c>
      <c r="H76" s="22">
        <v>478.14314005402412</v>
      </c>
      <c r="I76" s="22">
        <v>723.89175466506435</v>
      </c>
      <c r="J76" s="22">
        <v>245.74861461104024</v>
      </c>
      <c r="K76" s="21">
        <v>648.74590299677561</v>
      </c>
    </row>
    <row r="77" spans="1:11" ht="14.1" customHeight="1">
      <c r="A77" s="15">
        <v>45044</v>
      </c>
      <c r="B77" s="25">
        <v>1.22841</v>
      </c>
      <c r="C77" s="20">
        <v>1.0326041370047001</v>
      </c>
      <c r="D77" s="21">
        <v>-59.42690077416794</v>
      </c>
      <c r="E77" s="22">
        <v>-48.377089712854783</v>
      </c>
      <c r="F77" s="22">
        <v>9.4723561399144671</v>
      </c>
      <c r="G77" s="22">
        <v>11.63593700583233</v>
      </c>
      <c r="H77" s="22">
        <v>478.14314005402412</v>
      </c>
      <c r="I77" s="22">
        <v>719.80874077677595</v>
      </c>
      <c r="J77" s="22">
        <v>241.66560072275183</v>
      </c>
      <c r="K77" s="21">
        <v>708.17280377094357</v>
      </c>
    </row>
    <row r="78" spans="1:11" ht="12.75">
      <c r="A78" s="15">
        <v>45077</v>
      </c>
      <c r="B78" s="25">
        <v>1.2987200000000001</v>
      </c>
      <c r="C78" s="20">
        <v>1.0354160636182892</v>
      </c>
      <c r="D78" s="21">
        <v>-12.301938366029718</v>
      </c>
      <c r="E78" s="22">
        <v>-9.4723561399144671</v>
      </c>
      <c r="F78" s="22">
        <v>0</v>
      </c>
      <c r="G78" s="22">
        <v>0</v>
      </c>
      <c r="H78" s="22">
        <v>478.14314005402412</v>
      </c>
      <c r="I78" s="22">
        <v>720.4747421369733</v>
      </c>
      <c r="J78" s="22">
        <v>242.33160208294919</v>
      </c>
      <c r="K78" s="21">
        <v>720.4747421369733</v>
      </c>
    </row>
    <row r="79" spans="1:11" ht="12.75">
      <c r="A79" s="15">
        <v>45107</v>
      </c>
      <c r="B79" s="25">
        <v>1.32033</v>
      </c>
      <c r="C79" s="20">
        <v>1.0393539895356432</v>
      </c>
      <c r="D79" s="21">
        <v>0</v>
      </c>
      <c r="E79" s="22">
        <v>0</v>
      </c>
      <c r="F79" s="22">
        <v>0</v>
      </c>
      <c r="G79" s="22">
        <v>0</v>
      </c>
      <c r="H79" s="22">
        <v>478.14314005402412</v>
      </c>
      <c r="I79" s="22">
        <v>720.4747421369733</v>
      </c>
      <c r="J79" s="22">
        <v>242.33160208294919</v>
      </c>
      <c r="K79" s="21">
        <v>720.4747421369733</v>
      </c>
    </row>
    <row r="80" spans="1:11" ht="12.75">
      <c r="A80" s="15">
        <v>45138</v>
      </c>
      <c r="B80" s="25">
        <v>1.25888</v>
      </c>
      <c r="C80" s="20">
        <v>1.0426825419354826</v>
      </c>
      <c r="D80" s="21">
        <v>0</v>
      </c>
      <c r="E80" s="22">
        <v>0</v>
      </c>
      <c r="F80" s="22">
        <v>0</v>
      </c>
      <c r="G80" s="22">
        <v>0</v>
      </c>
      <c r="H80" s="22">
        <v>478.14314005402412</v>
      </c>
      <c r="I80" s="22">
        <v>720.4747421369733</v>
      </c>
      <c r="J80" s="22">
        <v>242.33160208294919</v>
      </c>
      <c r="K80" s="21">
        <v>720.4747421369733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68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6</v>
      </c>
      <c r="B1" s="14" t="s">
        <v>15</v>
      </c>
      <c r="C1" s="14" t="s">
        <v>0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20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</v>
      </c>
      <c r="P4" s="11" t="s">
        <v>16</v>
      </c>
      <c r="Q4" s="11" t="s">
        <v>2</v>
      </c>
      <c r="R4" s="11" t="s">
        <v>3</v>
      </c>
      <c r="S4" s="11" t="s">
        <v>4</v>
      </c>
      <c r="T4" s="27" t="s">
        <v>5</v>
      </c>
      <c r="U4" s="11" t="s">
        <v>17</v>
      </c>
      <c r="V4" s="11" t="s">
        <v>18</v>
      </c>
      <c r="X4" s="6">
        <v>43462</v>
      </c>
      <c r="Y4" s="1">
        <f>VLOOKUP(X4,O:R,2,)</f>
        <v>185.03707217220185</v>
      </c>
      <c r="Z4" s="1">
        <f t="shared" ref="Z4" si="0">0-Y4</f>
        <v>-185.03707217220185</v>
      </c>
      <c r="AA4" s="6">
        <v>43462</v>
      </c>
      <c r="AB4" s="7">
        <f>VLOOKUP(AA4,O:P,2,)</f>
        <v>185.03707217220185</v>
      </c>
      <c r="AC4" s="7">
        <f t="shared" ref="AC4:AC6" si="1">0-AB4</f>
        <v>-185.03707217220185</v>
      </c>
      <c r="AD4" s="6">
        <v>43462</v>
      </c>
      <c r="AE4" s="1">
        <v>185.03707217220185</v>
      </c>
      <c r="AF4" s="1">
        <f>-AE4</f>
        <v>-185.03707217220185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185.03707217220185</v>
      </c>
      <c r="Q5" s="5">
        <v>185.03707217220185</v>
      </c>
      <c r="R5" s="5">
        <v>171.9813844465306</v>
      </c>
      <c r="S5" s="5">
        <v>-13.055687725671248</v>
      </c>
      <c r="T5" s="5">
        <v>0</v>
      </c>
      <c r="U5" s="9">
        <v>-7.0557146048664116E-2</v>
      </c>
      <c r="V5" s="9">
        <v>-7.0557146048664116E-2</v>
      </c>
      <c r="X5" s="6">
        <v>43830</v>
      </c>
      <c r="Y5" s="1">
        <f>VLOOKUP(X5,O:R,2,)</f>
        <v>24.103041534476546</v>
      </c>
      <c r="Z5" s="1">
        <f t="shared" ref="Z5" si="2">0-Y5</f>
        <v>-24.103041534476546</v>
      </c>
      <c r="AA5" s="6">
        <v>43830</v>
      </c>
      <c r="AB5" s="7">
        <f>VLOOKUP(AA5,O:P,2,)</f>
        <v>24.103041534476546</v>
      </c>
      <c r="AC5" s="7">
        <f t="shared" si="1"/>
        <v>-24.103041534476546</v>
      </c>
      <c r="AD5" s="6">
        <v>43830</v>
      </c>
      <c r="AE5" s="1">
        <v>24.103041534476546</v>
      </c>
      <c r="AF5" s="1">
        <f>-AE5</f>
        <v>-24.103041534476546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1.8966196578808967</v>
      </c>
      <c r="E6" s="22">
        <v>2.1453517384350573</v>
      </c>
      <c r="F6" s="22">
        <v>2.1453517384350573</v>
      </c>
      <c r="G6" s="22">
        <v>1.8966196578808967</v>
      </c>
      <c r="H6" s="22">
        <v>1.8966196578808967</v>
      </c>
      <c r="I6" s="22">
        <v>1.8966196578808967</v>
      </c>
      <c r="J6" s="22">
        <v>0</v>
      </c>
      <c r="K6" s="21">
        <v>0</v>
      </c>
      <c r="L6" s="7"/>
      <c r="O6" s="6">
        <v>43830</v>
      </c>
      <c r="P6" s="10">
        <v>24.103041534476546</v>
      </c>
      <c r="Q6" s="5">
        <v>209.14011370667839</v>
      </c>
      <c r="R6" s="5">
        <v>283.78575995833921</v>
      </c>
      <c r="S6" s="5">
        <v>74.645646251660821</v>
      </c>
      <c r="T6" s="5">
        <v>193.06474595334512</v>
      </c>
      <c r="U6" s="9">
        <v>0.35691692487244348</v>
      </c>
      <c r="V6" s="9">
        <v>0.17499537713441549</v>
      </c>
      <c r="X6" s="6">
        <v>43830</v>
      </c>
      <c r="Z6" s="1">
        <v>283.78575995833921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17.08529987415811</v>
      </c>
      <c r="E7" s="22">
        <v>21.031685304739415</v>
      </c>
      <c r="F7" s="22">
        <v>23.177037043174472</v>
      </c>
      <c r="G7" s="22">
        <v>18.828097812393214</v>
      </c>
      <c r="H7" s="22">
        <v>18.981919532039008</v>
      </c>
      <c r="I7" s="22">
        <v>18.828097812393214</v>
      </c>
      <c r="J7" s="22">
        <v>-0.15382171964579427</v>
      </c>
      <c r="K7" s="21">
        <v>0</v>
      </c>
      <c r="L7" s="7"/>
      <c r="O7" s="6">
        <v>44196</v>
      </c>
      <c r="P7" s="10">
        <v>0</v>
      </c>
      <c r="Q7" s="5">
        <v>209.14011370667839</v>
      </c>
      <c r="R7" s="5">
        <v>294.16875843451413</v>
      </c>
      <c r="S7" s="5">
        <v>85.02864472783574</v>
      </c>
      <c r="T7" s="5">
        <v>294.16875843451413</v>
      </c>
      <c r="U7" s="9">
        <v>0.40656306062398662</v>
      </c>
      <c r="V7" s="9">
        <v>0.12526732833880572</v>
      </c>
      <c r="Z7" s="2">
        <f>IRR(Z4:Z6)</f>
        <v>0.17499537713441549</v>
      </c>
      <c r="AA7" s="6">
        <v>44196</v>
      </c>
      <c r="AC7" s="7">
        <v>294.16875843451413</v>
      </c>
      <c r="AD7" s="6">
        <v>44561</v>
      </c>
      <c r="AE7" s="1">
        <v>25.382097087861155</v>
      </c>
      <c r="AF7" s="1">
        <f>-AE7</f>
        <v>-25.382097087861155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14.741470770508178</v>
      </c>
      <c r="E8" s="22">
        <v>18.128176751159867</v>
      </c>
      <c r="F8" s="22">
        <v>41.305213794334335</v>
      </c>
      <c r="G8" s="22">
        <v>33.588573753276791</v>
      </c>
      <c r="H8" s="22">
        <v>33.723390302547188</v>
      </c>
      <c r="I8" s="22">
        <v>33.588573753276791</v>
      </c>
      <c r="J8" s="22">
        <v>-0.13481654927039699</v>
      </c>
      <c r="K8" s="21">
        <v>0</v>
      </c>
      <c r="L8" s="7"/>
      <c r="O8" s="6">
        <v>44561</v>
      </c>
      <c r="P8" s="10">
        <v>25.382097087861155</v>
      </c>
      <c r="Q8" s="5">
        <v>234.52221079453955</v>
      </c>
      <c r="R8" s="5">
        <v>321.80638751270993</v>
      </c>
      <c r="S8" s="5">
        <v>87.284176718170386</v>
      </c>
      <c r="T8" s="5">
        <v>304.86568360352226</v>
      </c>
      <c r="U8" s="9">
        <v>0.37217872210252356</v>
      </c>
      <c r="V8" s="9">
        <v>9.161448749478418E-2</v>
      </c>
      <c r="AC8" s="2">
        <f>IRR(AC4:AC7)</f>
        <v>0.12526732833880572</v>
      </c>
      <c r="AD8" s="6">
        <v>44561</v>
      </c>
      <c r="AF8" s="1">
        <v>321.80638751270993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22.932891397688032</v>
      </c>
      <c r="E9" s="22">
        <v>29.489232447809524</v>
      </c>
      <c r="F9" s="22">
        <v>70.794446242143863</v>
      </c>
      <c r="G9" s="22">
        <v>55.054717009128019</v>
      </c>
      <c r="H9" s="22">
        <v>56.656281700235219</v>
      </c>
      <c r="I9" s="22">
        <v>55.054717009128019</v>
      </c>
      <c r="J9" s="22">
        <v>-1.6015646911071997</v>
      </c>
      <c r="K9" s="21">
        <v>0</v>
      </c>
      <c r="L9" s="7"/>
      <c r="O9" s="6">
        <v>44925</v>
      </c>
      <c r="P9" s="10">
        <v>565.58588458679435</v>
      </c>
      <c r="Q9" s="5">
        <v>800.1080953813339</v>
      </c>
      <c r="R9" s="5">
        <v>916.97898329904501</v>
      </c>
      <c r="S9" s="5">
        <v>116.87088791771112</v>
      </c>
      <c r="T9" s="5">
        <v>304.86568360352226</v>
      </c>
      <c r="U9" s="9">
        <v>0.14606887318395412</v>
      </c>
      <c r="V9" s="9">
        <v>6.5682800424140098E-2</v>
      </c>
      <c r="AF9" s="2">
        <f>IRR(AF4:AF8)</f>
        <v>9.161448749478418E-2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20.387601776702041</v>
      </c>
      <c r="E10" s="22">
        <v>26.551888123439831</v>
      </c>
      <c r="F10" s="22">
        <v>97.346334365583687</v>
      </c>
      <c r="G10" s="22">
        <v>74.746409379269792</v>
      </c>
      <c r="H10" s="22">
        <v>77.043883476937253</v>
      </c>
      <c r="I10" s="22">
        <v>74.746409379269792</v>
      </c>
      <c r="J10" s="22">
        <v>-2.297474097667461</v>
      </c>
      <c r="K10" s="21">
        <v>0</v>
      </c>
      <c r="L10" s="7"/>
      <c r="X10" s="6">
        <v>43462</v>
      </c>
      <c r="Y10" s="1">
        <v>185.03707217220185</v>
      </c>
      <c r="Z10" s="1">
        <f>-Y10</f>
        <v>-185.03707217220185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52.79552004382613</v>
      </c>
      <c r="E11" s="22">
        <v>78.009870332790769</v>
      </c>
      <c r="F11" s="22">
        <v>175.35620469837446</v>
      </c>
      <c r="G11" s="22">
        <v>118.67757221576585</v>
      </c>
      <c r="H11" s="22">
        <v>129.83940352076337</v>
      </c>
      <c r="I11" s="22">
        <v>118.67757221576585</v>
      </c>
      <c r="J11" s="22">
        <v>-11.16183130499752</v>
      </c>
      <c r="K11" s="21">
        <v>0</v>
      </c>
      <c r="L11" s="7"/>
      <c r="X11" s="6">
        <v>43830</v>
      </c>
      <c r="Y11" s="1">
        <v>24.103041534476546</v>
      </c>
      <c r="Z11" s="1">
        <f>-Y11</f>
        <v>-24.103041534476546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21.641295149454347</v>
      </c>
      <c r="E12" s="22">
        <v>29.997775459094228</v>
      </c>
      <c r="F12" s="22">
        <v>205.3539801574687</v>
      </c>
      <c r="G12" s="22">
        <v>148.14852190500261</v>
      </c>
      <c r="H12" s="22">
        <v>151.48069867021772</v>
      </c>
      <c r="I12" s="22">
        <v>148.14852190500261</v>
      </c>
      <c r="J12" s="22">
        <v>-3.3321767652151095</v>
      </c>
      <c r="K12" s="21">
        <v>0</v>
      </c>
      <c r="L12" s="7"/>
      <c r="X12" s="6">
        <v>44196</v>
      </c>
      <c r="Y12" s="1">
        <v>0</v>
      </c>
      <c r="Z12" s="1">
        <f>-Y12</f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33.556373501984119</v>
      </c>
      <c r="E13" s="22">
        <v>49.780995582103188</v>
      </c>
      <c r="F13" s="22">
        <v>255.13497573957187</v>
      </c>
      <c r="G13" s="22">
        <v>171.9813844465306</v>
      </c>
      <c r="H13" s="22">
        <v>185.03707217220185</v>
      </c>
      <c r="I13" s="22">
        <v>171.9813844465306</v>
      </c>
      <c r="J13" s="22">
        <v>-13.055687725671248</v>
      </c>
      <c r="K13" s="21">
        <v>0</v>
      </c>
      <c r="L13" s="7"/>
      <c r="X13" s="6">
        <v>44561</v>
      </c>
      <c r="Y13" s="1">
        <v>25.382097087861155</v>
      </c>
      <c r="Z13" s="1">
        <f>-Y13</f>
        <v>-25.382097087861155</v>
      </c>
    </row>
    <row r="14" spans="1:32" ht="14.1" customHeight="1">
      <c r="A14" s="15">
        <v>43496</v>
      </c>
      <c r="B14" s="25">
        <v>0.67819000000000007</v>
      </c>
      <c r="C14" s="20">
        <v>0.80289104000000022</v>
      </c>
      <c r="D14" s="21">
        <v>24.103041534476539</v>
      </c>
      <c r="E14" s="22">
        <v>35.540249096088907</v>
      </c>
      <c r="F14" s="22">
        <v>290.6752248356608</v>
      </c>
      <c r="G14" s="22">
        <v>197.13303073129683</v>
      </c>
      <c r="H14" s="22">
        <v>209.14011370667839</v>
      </c>
      <c r="I14" s="22">
        <v>197.13303073129683</v>
      </c>
      <c r="J14" s="22">
        <v>-12.007082975381564</v>
      </c>
      <c r="K14" s="21">
        <v>0</v>
      </c>
      <c r="L14" s="7"/>
      <c r="X14" s="6">
        <v>44925</v>
      </c>
      <c r="Y14" s="1">
        <v>565.58588458679435</v>
      </c>
      <c r="Z14" s="1">
        <f>-Y14</f>
        <v>-565.58588458679435</v>
      </c>
    </row>
    <row r="15" spans="1:32" ht="14.1" customHeight="1">
      <c r="A15" s="15">
        <v>43524</v>
      </c>
      <c r="B15" s="25">
        <v>0.85648000000000002</v>
      </c>
      <c r="C15" s="20">
        <v>0.79863988000000019</v>
      </c>
      <c r="D15" s="21">
        <v>-5.1854931965022892</v>
      </c>
      <c r="E15" s="22">
        <v>-6.0544241505957981</v>
      </c>
      <c r="F15" s="22">
        <v>284.62080068506498</v>
      </c>
      <c r="G15" s="22">
        <v>243.77202337074445</v>
      </c>
      <c r="H15" s="22">
        <v>209.14011370667839</v>
      </c>
      <c r="I15" s="22">
        <v>248.95751656724673</v>
      </c>
      <c r="J15" s="22">
        <v>39.817402860568336</v>
      </c>
      <c r="K15" s="21">
        <v>5.1854931965022892</v>
      </c>
      <c r="L15" s="7"/>
      <c r="X15" s="6">
        <v>44925</v>
      </c>
      <c r="Z15" s="1">
        <v>916.97898329904501</v>
      </c>
    </row>
    <row r="16" spans="1:32" ht="14.1" customHeight="1">
      <c r="A16" s="15">
        <v>43553</v>
      </c>
      <c r="B16" s="25">
        <v>0.94580999999999993</v>
      </c>
      <c r="C16" s="20">
        <v>0.80337899999999995</v>
      </c>
      <c r="D16" s="21">
        <v>-31.444214129549987</v>
      </c>
      <c r="E16" s="22">
        <v>-33.245804262536865</v>
      </c>
      <c r="F16" s="22">
        <v>251.37499642252811</v>
      </c>
      <c r="G16" s="22">
        <v>237.7529853663913</v>
      </c>
      <c r="H16" s="22">
        <v>209.14011370667839</v>
      </c>
      <c r="I16" s="22">
        <v>274.38269269244358</v>
      </c>
      <c r="J16" s="22">
        <v>65.242578985765192</v>
      </c>
      <c r="K16" s="21">
        <v>36.629707326052277</v>
      </c>
      <c r="L16" s="7"/>
      <c r="Z16" s="2">
        <f>IRR(Z10:Z15)</f>
        <v>6.5682800424140098E-2</v>
      </c>
    </row>
    <row r="17" spans="1:15" ht="14.1" customHeight="1">
      <c r="A17" s="15">
        <v>43585</v>
      </c>
      <c r="B17" s="25">
        <v>0.9108099999999999</v>
      </c>
      <c r="C17" s="20">
        <v>0.80660947999999977</v>
      </c>
      <c r="D17" s="21">
        <v>-16.82950997081916</v>
      </c>
      <c r="E17" s="22">
        <v>-18.477519977623391</v>
      </c>
      <c r="F17" s="22">
        <v>232.89747644490473</v>
      </c>
      <c r="G17" s="22">
        <v>212.12535052078366</v>
      </c>
      <c r="H17" s="22">
        <v>209.14011370667839</v>
      </c>
      <c r="I17" s="22">
        <v>265.58456781765511</v>
      </c>
      <c r="J17" s="22">
        <v>56.444454110976721</v>
      </c>
      <c r="K17" s="21">
        <v>53.459217296871437</v>
      </c>
      <c r="L17" s="7"/>
    </row>
    <row r="18" spans="1:15" ht="14.1" customHeight="1">
      <c r="A18" s="15">
        <v>43616</v>
      </c>
      <c r="B18" s="25">
        <v>0.86360000000000003</v>
      </c>
      <c r="C18" s="20">
        <v>0.8020255199999996</v>
      </c>
      <c r="D18" s="21">
        <v>-5.8766957102692023</v>
      </c>
      <c r="E18" s="22">
        <v>-6.8048815542718879</v>
      </c>
      <c r="F18" s="22">
        <v>226.09259489063282</v>
      </c>
      <c r="G18" s="22">
        <v>195.2535649475505</v>
      </c>
      <c r="H18" s="22">
        <v>209.14011370667839</v>
      </c>
      <c r="I18" s="22">
        <v>254.58947795469115</v>
      </c>
      <c r="J18" s="22">
        <v>45.449364248012756</v>
      </c>
      <c r="K18" s="21">
        <v>59.33591300714064</v>
      </c>
      <c r="L18" s="7"/>
    </row>
    <row r="19" spans="1:15" ht="14.1" customHeight="1">
      <c r="A19" s="15">
        <v>43644</v>
      </c>
      <c r="B19" s="25">
        <v>0.88732</v>
      </c>
      <c r="C19" s="20">
        <v>0.80021431999999926</v>
      </c>
      <c r="D19" s="21">
        <v>-11.760469206806921</v>
      </c>
      <c r="E19" s="22">
        <v>-13.253921028272687</v>
      </c>
      <c r="F19" s="22">
        <v>212.83867386236014</v>
      </c>
      <c r="G19" s="22">
        <v>188.85601209154939</v>
      </c>
      <c r="H19" s="22">
        <v>209.14011370667839</v>
      </c>
      <c r="I19" s="22">
        <v>259.95239430549697</v>
      </c>
      <c r="J19" s="22">
        <v>50.812280598818575</v>
      </c>
      <c r="K19" s="21">
        <v>71.096382213947564</v>
      </c>
      <c r="L19" s="7"/>
    </row>
    <row r="20" spans="1:15" ht="14.1" customHeight="1">
      <c r="A20" s="15">
        <v>43677</v>
      </c>
      <c r="B20" s="25">
        <v>0.89222000000000001</v>
      </c>
      <c r="C20" s="20">
        <v>0.80840215999999976</v>
      </c>
      <c r="D20" s="21">
        <v>-10.889416968511746</v>
      </c>
      <c r="E20" s="22">
        <v>-12.204856390253241</v>
      </c>
      <c r="F20" s="22">
        <v>200.6338174721069</v>
      </c>
      <c r="G20" s="22">
        <v>179.00950462496323</v>
      </c>
      <c r="H20" s="22">
        <v>209.14011370667839</v>
      </c>
      <c r="I20" s="22">
        <v>260.99530380742254</v>
      </c>
      <c r="J20" s="22">
        <v>51.855190100744153</v>
      </c>
      <c r="K20" s="21">
        <v>81.985799182459317</v>
      </c>
      <c r="L20" s="7"/>
    </row>
    <row r="21" spans="1:15" ht="14.1" customHeight="1">
      <c r="A21" s="15">
        <v>43707</v>
      </c>
      <c r="B21" s="25">
        <v>0.92357</v>
      </c>
      <c r="C21" s="20">
        <v>0.81579543999999959</v>
      </c>
      <c r="D21" s="21">
        <v>-18.003801463950214</v>
      </c>
      <c r="E21" s="22">
        <v>-19.493705364996931</v>
      </c>
      <c r="F21" s="22">
        <v>181.14011210710996</v>
      </c>
      <c r="G21" s="22">
        <v>167.29557333876355</v>
      </c>
      <c r="H21" s="22">
        <v>209.14011370667839</v>
      </c>
      <c r="I21" s="22">
        <v>267.28517398517306</v>
      </c>
      <c r="J21" s="22">
        <v>58.145060278494668</v>
      </c>
      <c r="K21" s="21">
        <v>99.989600646409528</v>
      </c>
      <c r="L21" s="8"/>
    </row>
    <row r="22" spans="1:15" ht="14.1" customHeight="1">
      <c r="A22" s="15">
        <v>43738</v>
      </c>
      <c r="B22" s="25">
        <v>0.95855999999999997</v>
      </c>
      <c r="C22" s="20">
        <v>0.83312139999999968</v>
      </c>
      <c r="D22" s="21">
        <v>-24.38900567343811</v>
      </c>
      <c r="E22" s="22">
        <v>-25.443379312132897</v>
      </c>
      <c r="F22" s="22">
        <v>155.69673279497707</v>
      </c>
      <c r="G22" s="22">
        <v>149.2446601879532</v>
      </c>
      <c r="H22" s="22">
        <v>209.14011370667839</v>
      </c>
      <c r="I22" s="22">
        <v>273.62326650780085</v>
      </c>
      <c r="J22" s="22">
        <v>64.483152801122458</v>
      </c>
      <c r="K22" s="21">
        <v>124.37860631984763</v>
      </c>
      <c r="L22" s="7"/>
    </row>
    <row r="23" spans="1:15" ht="14.1" customHeight="1">
      <c r="A23" s="15">
        <v>43769</v>
      </c>
      <c r="B23" s="25">
        <v>0.97238999999999998</v>
      </c>
      <c r="C23" s="20">
        <v>0.85132979999999947</v>
      </c>
      <c r="D23" s="21">
        <v>-22.716136637262188</v>
      </c>
      <c r="E23" s="22">
        <v>-23.361137647715616</v>
      </c>
      <c r="F23" s="22">
        <v>132.33559514726144</v>
      </c>
      <c r="G23" s="22">
        <v>128.68180936524556</v>
      </c>
      <c r="H23" s="22">
        <v>209.14011370667839</v>
      </c>
      <c r="I23" s="22">
        <v>275.77655232235537</v>
      </c>
      <c r="J23" s="22">
        <v>66.63643861567698</v>
      </c>
      <c r="K23" s="21">
        <v>147.09474295710982</v>
      </c>
      <c r="L23" s="7"/>
      <c r="O23" s="3"/>
    </row>
    <row r="24" spans="1:15" ht="14.1" customHeight="1">
      <c r="A24" s="15">
        <v>43798</v>
      </c>
      <c r="B24" s="25">
        <v>0.97728999999999999</v>
      </c>
      <c r="C24" s="20">
        <v>0.87548991999999959</v>
      </c>
      <c r="D24" s="21">
        <v>-16.063047246410047</v>
      </c>
      <c r="E24" s="22">
        <v>-16.436315982369663</v>
      </c>
      <c r="F24" s="22">
        <v>115.89927916489178</v>
      </c>
      <c r="G24" s="22">
        <v>113.26720653505708</v>
      </c>
      <c r="H24" s="22">
        <v>209.14011370667839</v>
      </c>
      <c r="I24" s="22">
        <v>276.42499673857697</v>
      </c>
      <c r="J24" s="22">
        <v>67.284883031898573</v>
      </c>
      <c r="K24" s="21">
        <v>163.15779020351985</v>
      </c>
      <c r="L24" s="7"/>
    </row>
    <row r="25" spans="1:15" ht="14.1" customHeight="1">
      <c r="A25" s="15">
        <v>43830</v>
      </c>
      <c r="B25" s="25">
        <v>1.0407999999999999</v>
      </c>
      <c r="C25" s="20">
        <v>0.90189423999999996</v>
      </c>
      <c r="D25" s="21">
        <v>-29.906955749825276</v>
      </c>
      <c r="E25" s="22">
        <v>-28.734584694297922</v>
      </c>
      <c r="F25" s="22">
        <v>87.164694470593858</v>
      </c>
      <c r="G25" s="22">
        <v>90.721014004994089</v>
      </c>
      <c r="H25" s="22">
        <v>209.14011370667839</v>
      </c>
      <c r="I25" s="22">
        <v>283.78575995833921</v>
      </c>
      <c r="J25" s="22">
        <v>74.645646251660821</v>
      </c>
      <c r="K25" s="21">
        <v>193.06474595334512</v>
      </c>
      <c r="L25" s="7"/>
    </row>
    <row r="26" spans="1:15" ht="14.1" customHeight="1">
      <c r="A26" s="15">
        <v>43853</v>
      </c>
      <c r="B26" s="25">
        <v>1.13632</v>
      </c>
      <c r="C26" s="20">
        <v>0.92962908</v>
      </c>
      <c r="D26" s="21">
        <v>-66.217761436191921</v>
      </c>
      <c r="E26" s="22">
        <v>-58.27386778037166</v>
      </c>
      <c r="F26" s="22">
        <v>28.890826690222198</v>
      </c>
      <c r="G26" s="22">
        <v>32.82922418463329</v>
      </c>
      <c r="H26" s="22">
        <v>209.14011370667839</v>
      </c>
      <c r="I26" s="22">
        <v>292.11173157417034</v>
      </c>
      <c r="J26" s="22">
        <v>82.971617867491943</v>
      </c>
      <c r="K26" s="21">
        <v>259.28250738953705</v>
      </c>
      <c r="L26" s="7"/>
    </row>
    <row r="27" spans="1:15" ht="14.1" customHeight="1">
      <c r="A27" s="15">
        <v>43889</v>
      </c>
      <c r="B27" s="25">
        <v>1.2075199999999999</v>
      </c>
      <c r="C27" s="20">
        <v>0.96966315999999997</v>
      </c>
      <c r="D27" s="21">
        <v>-34.886251044977108</v>
      </c>
      <c r="E27" s="22">
        <v>-28.890826690222198</v>
      </c>
      <c r="F27" s="22">
        <v>0</v>
      </c>
      <c r="G27" s="22">
        <v>0</v>
      </c>
      <c r="H27" s="22">
        <v>209.14011370667839</v>
      </c>
      <c r="I27" s="22">
        <v>294.16875843451413</v>
      </c>
      <c r="J27" s="22">
        <v>85.02864472783574</v>
      </c>
      <c r="K27" s="21">
        <v>294.16875843451413</v>
      </c>
      <c r="L27" s="7"/>
    </row>
    <row r="28" spans="1:15" ht="14.1" customHeight="1">
      <c r="A28" s="15">
        <v>43921</v>
      </c>
      <c r="B28" s="25">
        <v>1.0721400000000001</v>
      </c>
      <c r="C28" s="20">
        <v>0.99416948000000038</v>
      </c>
      <c r="D28" s="21">
        <v>0</v>
      </c>
      <c r="E28" s="22">
        <v>0</v>
      </c>
      <c r="F28" s="22">
        <v>0</v>
      </c>
      <c r="G28" s="22">
        <v>0</v>
      </c>
      <c r="H28" s="22">
        <v>209.14011370667839</v>
      </c>
      <c r="I28" s="22">
        <v>294.16875843451413</v>
      </c>
      <c r="J28" s="22">
        <v>85.02864472783574</v>
      </c>
      <c r="K28" s="21">
        <v>294.16875843451413</v>
      </c>
      <c r="L28" s="7"/>
    </row>
    <row r="29" spans="1:15" ht="14.1" customHeight="1">
      <c r="A29" s="15">
        <v>43951</v>
      </c>
      <c r="B29" s="25">
        <v>1.13618</v>
      </c>
      <c r="C29" s="20">
        <v>1.0066833200000003</v>
      </c>
      <c r="D29" s="21">
        <v>0</v>
      </c>
      <c r="E29" s="22">
        <v>0</v>
      </c>
      <c r="F29" s="22">
        <v>0</v>
      </c>
      <c r="G29" s="22">
        <v>0</v>
      </c>
      <c r="H29" s="22">
        <v>209.14011370667839</v>
      </c>
      <c r="I29" s="22">
        <v>294.16875843451413</v>
      </c>
      <c r="J29" s="22">
        <v>85.02864472783574</v>
      </c>
      <c r="K29" s="21">
        <v>294.16875843451413</v>
      </c>
      <c r="L29" s="7"/>
    </row>
    <row r="30" spans="1:15" ht="14.1" customHeight="1">
      <c r="A30" s="15">
        <v>43980</v>
      </c>
      <c r="B30" s="25">
        <v>1.12294</v>
      </c>
      <c r="C30" s="20">
        <v>1.0254032800000001</v>
      </c>
      <c r="D30" s="21">
        <v>0</v>
      </c>
      <c r="E30" s="22">
        <v>0</v>
      </c>
      <c r="F30" s="22">
        <v>0</v>
      </c>
      <c r="G30" s="22">
        <v>0</v>
      </c>
      <c r="H30" s="22">
        <v>209.14011370667839</v>
      </c>
      <c r="I30" s="22">
        <v>294.16875843451413</v>
      </c>
      <c r="J30" s="22">
        <v>85.02864472783574</v>
      </c>
      <c r="K30" s="21">
        <v>294.16875843451413</v>
      </c>
      <c r="L30" s="7"/>
    </row>
    <row r="31" spans="1:15" ht="14.1" customHeight="1">
      <c r="A31" s="15">
        <v>44012</v>
      </c>
      <c r="B31" s="25">
        <v>1.25214</v>
      </c>
      <c r="C31" s="20">
        <v>1.0521240799999996</v>
      </c>
      <c r="D31" s="21">
        <v>0</v>
      </c>
      <c r="E31" s="22">
        <v>0</v>
      </c>
      <c r="F31" s="22">
        <v>0</v>
      </c>
      <c r="G31" s="22">
        <v>0</v>
      </c>
      <c r="H31" s="22">
        <v>209.14011370667839</v>
      </c>
      <c r="I31" s="22">
        <v>294.16875843451413</v>
      </c>
      <c r="J31" s="22">
        <v>85.02864472783574</v>
      </c>
      <c r="K31" s="21">
        <v>294.16875843451413</v>
      </c>
      <c r="L31" s="7"/>
    </row>
    <row r="32" spans="1:15" ht="14.1" customHeight="1">
      <c r="A32" s="15">
        <v>44043</v>
      </c>
      <c r="B32" s="25">
        <v>1.3561700000000001</v>
      </c>
      <c r="C32" s="20">
        <v>1.09524756</v>
      </c>
      <c r="D32" s="21">
        <v>0</v>
      </c>
      <c r="E32" s="22">
        <v>0</v>
      </c>
      <c r="F32" s="22">
        <v>0</v>
      </c>
      <c r="G32" s="22">
        <v>0</v>
      </c>
      <c r="H32" s="22">
        <v>209.14011370667839</v>
      </c>
      <c r="I32" s="22">
        <v>294.16875843451413</v>
      </c>
      <c r="J32" s="22">
        <v>85.02864472783574</v>
      </c>
      <c r="K32" s="21">
        <v>294.16875843451413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209.14011370667839</v>
      </c>
      <c r="I33" s="22">
        <v>294.16875843451413</v>
      </c>
      <c r="J33" s="22">
        <v>85.02864472783574</v>
      </c>
      <c r="K33" s="21">
        <v>294.16875843451413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209.14011370667839</v>
      </c>
      <c r="I34" s="22">
        <v>294.16875843451413</v>
      </c>
      <c r="J34" s="22">
        <v>85.02864472783574</v>
      </c>
      <c r="K34" s="21">
        <v>294.16875843451413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209.14011370667839</v>
      </c>
      <c r="I35" s="22">
        <v>294.16875843451413</v>
      </c>
      <c r="J35" s="22">
        <v>85.02864472783574</v>
      </c>
      <c r="K35" s="21">
        <v>294.16875843451413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209.14011370667839</v>
      </c>
      <c r="I36" s="22">
        <v>294.16875843451413</v>
      </c>
      <c r="J36" s="22">
        <v>85.02864472783574</v>
      </c>
      <c r="K36" s="21">
        <v>294.16875843451413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209.14011370667839</v>
      </c>
      <c r="I37" s="22">
        <v>294.16875843451413</v>
      </c>
      <c r="J37" s="22">
        <v>85.02864472783574</v>
      </c>
      <c r="K37" s="21">
        <v>294.16875843451413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8.5555045580028403E-3</v>
      </c>
      <c r="E38" s="22">
        <v>6.9135390367699714E-3</v>
      </c>
      <c r="F38" s="22">
        <v>6.9135390367699714E-3</v>
      </c>
      <c r="G38" s="22">
        <v>8.5555045580028403E-3</v>
      </c>
      <c r="H38" s="22">
        <v>209.14866921123638</v>
      </c>
      <c r="I38" s="22">
        <v>294.17731393907212</v>
      </c>
      <c r="J38" s="22">
        <v>85.02864472783574</v>
      </c>
      <c r="K38" s="21">
        <v>294.16875843451413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7.3869099942091523E-2</v>
      </c>
      <c r="E39" s="22">
        <v>5.9587712812354511E-2</v>
      </c>
      <c r="F39" s="22">
        <v>6.6501251849124476E-2</v>
      </c>
      <c r="G39" s="22">
        <v>8.2439606879804145E-2</v>
      </c>
      <c r="H39" s="22">
        <v>209.22253831117848</v>
      </c>
      <c r="I39" s="22">
        <v>294.25119804139393</v>
      </c>
      <c r="J39" s="22">
        <v>85.028659730215452</v>
      </c>
      <c r="K39" s="21">
        <v>294.16875843451413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10.996753105969821</v>
      </c>
      <c r="E40" s="22">
        <v>9.503801005945796</v>
      </c>
      <c r="F40" s="22">
        <v>9.5703022577949213</v>
      </c>
      <c r="G40" s="22">
        <v>11.073701039471924</v>
      </c>
      <c r="H40" s="22">
        <v>220.2192914171483</v>
      </c>
      <c r="I40" s="22">
        <v>305.24245947398606</v>
      </c>
      <c r="J40" s="22">
        <v>85.023168056837761</v>
      </c>
      <c r="K40" s="21">
        <v>294.16875843451413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6.9638997993867822</v>
      </c>
      <c r="E41" s="22">
        <v>5.9017100284638566</v>
      </c>
      <c r="F41" s="22">
        <v>15.472012286258778</v>
      </c>
      <c r="G41" s="22">
        <v>18.256665057539632</v>
      </c>
      <c r="H41" s="22">
        <v>227.18319121653508</v>
      </c>
      <c r="I41" s="22">
        <v>312.42542349205377</v>
      </c>
      <c r="J41" s="22">
        <v>85.242232275518688</v>
      </c>
      <c r="K41" s="21">
        <v>294.16875843451413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-0.21327481311968566</v>
      </c>
      <c r="E42" s="22">
        <v>-0.1689573105598397</v>
      </c>
      <c r="F42" s="22">
        <v>15.303054975698938</v>
      </c>
      <c r="G42" s="22">
        <v>19.31704629582477</v>
      </c>
      <c r="H42" s="22">
        <v>227.18319121653508</v>
      </c>
      <c r="I42" s="22">
        <v>313.69907954345859</v>
      </c>
      <c r="J42" s="22">
        <v>86.515888326923516</v>
      </c>
      <c r="K42" s="21">
        <v>294.38203324763384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-8.8039124515977729</v>
      </c>
      <c r="E43" s="22">
        <v>-6.5876345574386788</v>
      </c>
      <c r="F43" s="22">
        <v>8.7154204182602584</v>
      </c>
      <c r="G43" s="22">
        <v>11.647549309575558</v>
      </c>
      <c r="H43" s="22">
        <v>227.18319121653508</v>
      </c>
      <c r="I43" s="22">
        <v>314.83349500880718</v>
      </c>
      <c r="J43" s="22">
        <v>87.650303792272098</v>
      </c>
      <c r="K43" s="21">
        <v>303.18594569923164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-1.2188239938654468</v>
      </c>
      <c r="E44" s="22">
        <v>-0.94757202576885458</v>
      </c>
      <c r="F44" s="22">
        <v>7.7678483924914037</v>
      </c>
      <c r="G44" s="22">
        <v>9.9914726733259922</v>
      </c>
      <c r="H44" s="22">
        <v>227.18319121653508</v>
      </c>
      <c r="I44" s="22">
        <v>314.39624236642305</v>
      </c>
      <c r="J44" s="22">
        <v>87.213051149887974</v>
      </c>
      <c r="K44" s="21">
        <v>304.40476969309708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1.7460570110720595</v>
      </c>
      <c r="E45" s="22">
        <v>1.4337915495053002</v>
      </c>
      <c r="F45" s="22">
        <v>9.201639941996703</v>
      </c>
      <c r="G45" s="22">
        <v>11.205665104964165</v>
      </c>
      <c r="H45" s="22">
        <v>228.92924822760713</v>
      </c>
      <c r="I45" s="22">
        <v>315.61043479806125</v>
      </c>
      <c r="J45" s="22">
        <v>86.681186570454116</v>
      </c>
      <c r="K45" s="21">
        <v>304.40476969309708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2.6120106799920069</v>
      </c>
      <c r="E46" s="22">
        <v>2.1703994947875782</v>
      </c>
      <c r="F46" s="22">
        <v>11.372039436784281</v>
      </c>
      <c r="G46" s="22">
        <v>13.685908300986778</v>
      </c>
      <c r="H46" s="22">
        <v>231.54125890759914</v>
      </c>
      <c r="I46" s="22">
        <v>318.09067799408388</v>
      </c>
      <c r="J46" s="22">
        <v>86.549419086484733</v>
      </c>
      <c r="K46" s="21">
        <v>304.40476969309708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2.9454176300259243</v>
      </c>
      <c r="E47" s="22">
        <v>2.4604608053010817</v>
      </c>
      <c r="F47" s="22">
        <v>13.832500242085363</v>
      </c>
      <c r="G47" s="22">
        <v>16.558886039800385</v>
      </c>
      <c r="H47" s="22">
        <v>234.48667653762507</v>
      </c>
      <c r="I47" s="22">
        <v>320.96365573289745</v>
      </c>
      <c r="J47" s="22">
        <v>86.476979195272378</v>
      </c>
      <c r="K47" s="21">
        <v>304.40476969309708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3.5534256914486494E-2</v>
      </c>
      <c r="E48" s="22">
        <v>2.8802296219178018E-2</v>
      </c>
      <c r="F48" s="22">
        <v>13.861302538304541</v>
      </c>
      <c r="G48" s="22">
        <v>17.10110478058246</v>
      </c>
      <c r="H48" s="22">
        <v>234.52221079453955</v>
      </c>
      <c r="I48" s="22">
        <v>321.50587447367957</v>
      </c>
      <c r="J48" s="22">
        <v>86.983663679140022</v>
      </c>
      <c r="K48" s="21">
        <v>304.40476969309708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-0.46091391042520402</v>
      </c>
      <c r="E49" s="22">
        <v>-0.36714213717048932</v>
      </c>
      <c r="F49" s="22">
        <v>13.494160401134051</v>
      </c>
      <c r="G49" s="22">
        <v>16.9407039091877</v>
      </c>
      <c r="H49" s="22">
        <v>234.52221079453955</v>
      </c>
      <c r="I49" s="22">
        <v>321.80638751270993</v>
      </c>
      <c r="J49" s="22">
        <v>87.284176718170386</v>
      </c>
      <c r="K49" s="21">
        <v>304.86568360352226</v>
      </c>
    </row>
    <row r="50" spans="1:11" ht="14.1" customHeight="1">
      <c r="A50" s="15">
        <v>44589</v>
      </c>
      <c r="B50" s="25">
        <v>1.11076</v>
      </c>
      <c r="C50" s="20">
        <v>1.2355355200000004</v>
      </c>
      <c r="D50" s="21">
        <v>24.131842106469303</v>
      </c>
      <c r="E50" s="22">
        <v>21.725523161141293</v>
      </c>
      <c r="F50" s="22">
        <v>35.219683562275343</v>
      </c>
      <c r="G50" s="22">
        <v>39.120615713632958</v>
      </c>
      <c r="H50" s="22">
        <v>258.65405290100887</v>
      </c>
      <c r="I50" s="22">
        <v>343.98629931715521</v>
      </c>
      <c r="J50" s="22">
        <v>85.332246416146347</v>
      </c>
      <c r="K50" s="21">
        <v>304.86568360352226</v>
      </c>
    </row>
    <row r="51" spans="1:11" ht="14.1" customHeight="1">
      <c r="A51" s="15">
        <v>44620</v>
      </c>
      <c r="B51" s="25">
        <v>1.15177</v>
      </c>
      <c r="C51" s="20">
        <v>1.2277890400000004</v>
      </c>
      <c r="D51" s="21">
        <v>8.9572863859085938</v>
      </c>
      <c r="E51" s="22">
        <v>7.7769749046325174</v>
      </c>
      <c r="F51" s="22">
        <v>42.99665846690786</v>
      </c>
      <c r="G51" s="22">
        <v>49.522261322430467</v>
      </c>
      <c r="H51" s="22">
        <v>267.61133928691748</v>
      </c>
      <c r="I51" s="22">
        <v>354.38794492595275</v>
      </c>
      <c r="J51" s="22">
        <v>86.776605639035267</v>
      </c>
      <c r="K51" s="21">
        <v>304.86568360352226</v>
      </c>
    </row>
    <row r="52" spans="1:11" ht="14.1" customHeight="1">
      <c r="A52" s="15">
        <v>44651</v>
      </c>
      <c r="B52" s="25">
        <v>1.0468499999999998</v>
      </c>
      <c r="C52" s="20">
        <v>1.2143669200000002</v>
      </c>
      <c r="D52" s="21">
        <v>43.49597365374413</v>
      </c>
      <c r="E52" s="22">
        <v>41.549384967993632</v>
      </c>
      <c r="F52" s="22">
        <v>84.546043434901492</v>
      </c>
      <c r="G52" s="22">
        <v>88.50702556982661</v>
      </c>
      <c r="H52" s="22">
        <v>311.10731294066159</v>
      </c>
      <c r="I52" s="22">
        <v>393.37270917334888</v>
      </c>
      <c r="J52" s="22">
        <v>82.265396232687294</v>
      </c>
      <c r="K52" s="21">
        <v>304.86568360352226</v>
      </c>
    </row>
    <row r="53" spans="1:11" ht="14.1" customHeight="1">
      <c r="A53" s="15">
        <v>44680</v>
      </c>
      <c r="B53" s="25">
        <v>0.83169999999999999</v>
      </c>
      <c r="C53" s="20">
        <v>1.1967078799999999</v>
      </c>
      <c r="D53" s="21">
        <v>206.50766631624629</v>
      </c>
      <c r="E53" s="22">
        <v>248.29585946404507</v>
      </c>
      <c r="F53" s="22">
        <v>332.84190289894656</v>
      </c>
      <c r="G53" s="22">
        <v>276.82461064105382</v>
      </c>
      <c r="H53" s="22">
        <v>517.61497925690787</v>
      </c>
      <c r="I53" s="22">
        <v>581.69029424457608</v>
      </c>
      <c r="J53" s="22">
        <v>64.075314987668207</v>
      </c>
      <c r="K53" s="21">
        <v>304.86568360352226</v>
      </c>
    </row>
    <row r="54" spans="1:11" ht="14.1" customHeight="1">
      <c r="A54" s="15">
        <v>44712</v>
      </c>
      <c r="B54" s="25">
        <v>0.90644000000000002</v>
      </c>
      <c r="C54" s="20">
        <v>1.1734625999999997</v>
      </c>
      <c r="D54" s="21">
        <v>110.51665681167773</v>
      </c>
      <c r="E54" s="22">
        <v>121.92385244657973</v>
      </c>
      <c r="F54" s="22">
        <v>454.76575534552626</v>
      </c>
      <c r="G54" s="22">
        <v>412.21787127539881</v>
      </c>
      <c r="H54" s="22">
        <v>628.13163606858564</v>
      </c>
      <c r="I54" s="22">
        <v>717.08355487892106</v>
      </c>
      <c r="J54" s="22">
        <v>88.951918810335428</v>
      </c>
      <c r="K54" s="21">
        <v>304.86568360352226</v>
      </c>
    </row>
    <row r="55" spans="1:11" ht="14.1" customHeight="1">
      <c r="A55" s="15">
        <v>44742</v>
      </c>
      <c r="B55" s="25">
        <v>0.99066999999999994</v>
      </c>
      <c r="C55" s="20">
        <v>1.1480034399999997</v>
      </c>
      <c r="D55" s="21">
        <v>38.368407580461941</v>
      </c>
      <c r="E55" s="22">
        <v>38.729756205862643</v>
      </c>
      <c r="F55" s="22">
        <v>493.49551155138892</v>
      </c>
      <c r="G55" s="22">
        <v>488.89119842861442</v>
      </c>
      <c r="H55" s="22">
        <v>666.5000436490476</v>
      </c>
      <c r="I55" s="22">
        <v>793.75688203213667</v>
      </c>
      <c r="J55" s="22">
        <v>127.25683838308908</v>
      </c>
      <c r="K55" s="21">
        <v>304.86568360352226</v>
      </c>
    </row>
    <row r="56" spans="1:11" ht="14.1" customHeight="1">
      <c r="A56" s="15">
        <v>44771</v>
      </c>
      <c r="B56" s="25">
        <v>1.01267</v>
      </c>
      <c r="C56" s="20">
        <v>1.1203607999999998</v>
      </c>
      <c r="D56" s="21">
        <v>17.975828027191955</v>
      </c>
      <c r="E56" s="22">
        <v>17.750923822362623</v>
      </c>
      <c r="F56" s="22">
        <v>511.24643537375152</v>
      </c>
      <c r="G56" s="22">
        <v>517.7239277099369</v>
      </c>
      <c r="H56" s="22">
        <v>684.47587167623954</v>
      </c>
      <c r="I56" s="22">
        <v>822.58961131345916</v>
      </c>
      <c r="J56" s="22">
        <v>138.11373963721962</v>
      </c>
      <c r="K56" s="21">
        <v>304.86568360352226</v>
      </c>
    </row>
    <row r="57" spans="1:11" ht="14.1" customHeight="1">
      <c r="A57" s="15">
        <v>44804</v>
      </c>
      <c r="B57" s="25">
        <v>0.95750000000000002</v>
      </c>
      <c r="C57" s="20">
        <v>1.0959177199999997</v>
      </c>
      <c r="D57" s="21">
        <v>29.697171075497362</v>
      </c>
      <c r="E57" s="22">
        <v>31.015322272059908</v>
      </c>
      <c r="F57" s="22">
        <v>542.26175764581149</v>
      </c>
      <c r="G57" s="22">
        <v>519.21563294586451</v>
      </c>
      <c r="H57" s="22">
        <v>714.17304275173694</v>
      </c>
      <c r="I57" s="22">
        <v>824.08131654938677</v>
      </c>
      <c r="J57" s="22">
        <v>109.90827379764983</v>
      </c>
      <c r="K57" s="21">
        <v>304.86568360352226</v>
      </c>
    </row>
    <row r="58" spans="1:11" ht="14.1" customHeight="1">
      <c r="A58" s="15">
        <v>44834</v>
      </c>
      <c r="B58" s="25">
        <v>0.85887999999999998</v>
      </c>
      <c r="C58" s="20">
        <v>1.06964792</v>
      </c>
      <c r="D58" s="21">
        <v>68.855829956745922</v>
      </c>
      <c r="E58" s="22">
        <v>80.169325117299181</v>
      </c>
      <c r="F58" s="22">
        <v>622.43108276311068</v>
      </c>
      <c r="G58" s="22">
        <v>534.59360836358053</v>
      </c>
      <c r="H58" s="22">
        <v>783.02887270848282</v>
      </c>
      <c r="I58" s="22">
        <v>839.45929196710279</v>
      </c>
      <c r="J58" s="22">
        <v>56.430419258619963</v>
      </c>
      <c r="K58" s="21">
        <v>304.86568360352226</v>
      </c>
    </row>
    <row r="59" spans="1:11" ht="14.1" customHeight="1">
      <c r="A59" s="15">
        <v>44865</v>
      </c>
      <c r="B59" s="25">
        <v>0.96957000000000004</v>
      </c>
      <c r="C59" s="20">
        <v>1.0512867600000002</v>
      </c>
      <c r="D59" s="21">
        <v>10.350324740591322</v>
      </c>
      <c r="E59" s="22">
        <v>10.675170168828782</v>
      </c>
      <c r="F59" s="22">
        <v>633.10625293193948</v>
      </c>
      <c r="G59" s="22">
        <v>613.84082965522055</v>
      </c>
      <c r="H59" s="22">
        <v>793.37919744907413</v>
      </c>
      <c r="I59" s="22">
        <v>918.7065132587428</v>
      </c>
      <c r="J59" s="22">
        <v>125.32731580966868</v>
      </c>
      <c r="K59" s="21">
        <v>304.86568360352226</v>
      </c>
    </row>
    <row r="60" spans="1:11" ht="14.1" customHeight="1">
      <c r="A60" s="15">
        <v>44895</v>
      </c>
      <c r="B60" s="25">
        <v>0.99405999999999994</v>
      </c>
      <c r="C60" s="20">
        <v>1.0324731600000001</v>
      </c>
      <c r="D60" s="21">
        <v>2.2871348348376999</v>
      </c>
      <c r="E60" s="22">
        <v>2.30080159631984</v>
      </c>
      <c r="F60" s="22">
        <v>635.40705452825932</v>
      </c>
      <c r="G60" s="22">
        <v>631.63273662436143</v>
      </c>
      <c r="H60" s="22">
        <v>795.66633228391186</v>
      </c>
      <c r="I60" s="22">
        <v>936.49842022788368</v>
      </c>
      <c r="J60" s="22">
        <v>140.83208794397183</v>
      </c>
      <c r="K60" s="21">
        <v>304.86568360352226</v>
      </c>
    </row>
    <row r="61" spans="1:11" ht="14.1" customHeight="1">
      <c r="A61" s="15">
        <v>44925</v>
      </c>
      <c r="B61" s="25">
        <v>0.95635000000000003</v>
      </c>
      <c r="C61" s="20">
        <v>1.0098818000000001</v>
      </c>
      <c r="D61" s="21">
        <v>4.4417630974220028</v>
      </c>
      <c r="E61" s="22">
        <v>4.6444953180551085</v>
      </c>
      <c r="F61" s="22">
        <v>640.0515498463144</v>
      </c>
      <c r="G61" s="22">
        <v>612.11329969552276</v>
      </c>
      <c r="H61" s="22">
        <v>800.1080953813339</v>
      </c>
      <c r="I61" s="22">
        <v>916.97898329904501</v>
      </c>
      <c r="J61" s="22">
        <v>116.87088791771112</v>
      </c>
      <c r="K61" s="21">
        <v>304.86568360352226</v>
      </c>
    </row>
    <row r="62" spans="1:11" ht="14.1" customHeight="1">
      <c r="A62" s="15">
        <v>44957</v>
      </c>
      <c r="B62" s="25">
        <v>1.08087</v>
      </c>
      <c r="C62" s="20">
        <v>0.99600491999999985</v>
      </c>
      <c r="D62" s="21">
        <v>-11.163226795279959</v>
      </c>
      <c r="E62" s="22">
        <v>-10.328001327893233</v>
      </c>
      <c r="F62" s="22">
        <v>629.72354851842113</v>
      </c>
      <c r="G62" s="22">
        <v>680.64929188710585</v>
      </c>
      <c r="H62" s="22">
        <v>800.1080953813339</v>
      </c>
      <c r="I62" s="22">
        <v>996.67820228590813</v>
      </c>
      <c r="J62" s="22">
        <v>196.57010690457423</v>
      </c>
      <c r="K62" s="21">
        <v>316.02891039880222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-46.103408991792342</v>
      </c>
      <c r="E63" s="22">
        <v>-39.452167990306556</v>
      </c>
      <c r="F63" s="22">
        <v>590.27138052811461</v>
      </c>
      <c r="G63" s="22">
        <v>689.78523257134941</v>
      </c>
      <c r="H63" s="22">
        <v>800.1080953813339</v>
      </c>
      <c r="I63" s="22">
        <v>1051.9175519619439</v>
      </c>
      <c r="J63" s="22">
        <v>251.80945658061</v>
      </c>
      <c r="K63" s="21">
        <v>362.13231939059455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-132.31287519156189</v>
      </c>
      <c r="E64" s="22">
        <v>-101.85827080390294</v>
      </c>
      <c r="F64" s="22">
        <v>488.41310972421167</v>
      </c>
      <c r="G64" s="22">
        <v>634.44374540065371</v>
      </c>
      <c r="H64" s="22">
        <v>800.1080953813339</v>
      </c>
      <c r="I64" s="22">
        <v>1128.8889399828101</v>
      </c>
      <c r="J64" s="22">
        <v>328.78084460147625</v>
      </c>
      <c r="K64" s="21">
        <v>494.44519458215643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-62.185940802559053</v>
      </c>
      <c r="E65" s="22">
        <v>-50.623115085809339</v>
      </c>
      <c r="F65" s="22">
        <v>437.78999463840233</v>
      </c>
      <c r="G65" s="22">
        <v>537.78560731375978</v>
      </c>
      <c r="H65" s="22">
        <v>800.1080953813339</v>
      </c>
      <c r="I65" s="22">
        <v>1094.4167426984752</v>
      </c>
      <c r="J65" s="22">
        <v>294.30864731714132</v>
      </c>
      <c r="K65" s="21">
        <v>556.63113538471544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-89.008200778208106</v>
      </c>
      <c r="E66" s="22">
        <v>-68.535327690501489</v>
      </c>
      <c r="F66" s="22">
        <v>369.25466694790083</v>
      </c>
      <c r="G66" s="22">
        <v>479.55842105857778</v>
      </c>
      <c r="H66" s="22">
        <v>800.1080953813339</v>
      </c>
      <c r="I66" s="22">
        <v>1125.1977572215014</v>
      </c>
      <c r="J66" s="22">
        <v>325.08966184016754</v>
      </c>
      <c r="K66" s="21">
        <v>645.63933616292354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-80.515726690503115</v>
      </c>
      <c r="E67" s="22">
        <v>-60.981517265004292</v>
      </c>
      <c r="F67" s="22">
        <v>308.27314968289653</v>
      </c>
      <c r="G67" s="22">
        <v>407.02228772081878</v>
      </c>
      <c r="H67" s="22">
        <v>800.1080953813339</v>
      </c>
      <c r="I67" s="22">
        <v>1133.1773505742453</v>
      </c>
      <c r="J67" s="22">
        <v>333.06925519291144</v>
      </c>
      <c r="K67" s="21">
        <v>726.15506285342667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-30.373594497679139</v>
      </c>
      <c r="E68" s="22">
        <v>-24.127474022686147</v>
      </c>
      <c r="F68" s="22">
        <v>284.14567566021037</v>
      </c>
      <c r="G68" s="22">
        <v>357.70530817512565</v>
      </c>
      <c r="H68" s="22">
        <v>800.1080953813339</v>
      </c>
      <c r="I68" s="22">
        <v>1114.2339655262315</v>
      </c>
      <c r="J68" s="22">
        <v>314.12587014489759</v>
      </c>
      <c r="K68" s="21">
        <v>756.52865735110584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F68"/>
  <sheetViews>
    <sheetView tabSelected="1" workbookViewId="0">
      <pane ySplit="1" topLeftCell="A4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6</v>
      </c>
      <c r="B1" s="14" t="s">
        <v>15</v>
      </c>
      <c r="C1" s="14" t="s">
        <v>0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21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</v>
      </c>
      <c r="P4" s="11" t="s">
        <v>16</v>
      </c>
      <c r="Q4" s="11" t="s">
        <v>2</v>
      </c>
      <c r="R4" s="11" t="s">
        <v>3</v>
      </c>
      <c r="S4" s="11" t="s">
        <v>4</v>
      </c>
      <c r="T4" s="27" t="s">
        <v>5</v>
      </c>
      <c r="U4" s="11" t="s">
        <v>17</v>
      </c>
      <c r="V4" s="11" t="s">
        <v>18</v>
      </c>
      <c r="X4" s="6">
        <v>43462</v>
      </c>
      <c r="Y4" s="1">
        <f>VLOOKUP(X4,O:R,2,)</f>
        <v>25.663806972387135</v>
      </c>
      <c r="Z4" s="1">
        <f t="shared" ref="Z4:Z5" si="0">0-Y4</f>
        <v>-25.663806972387135</v>
      </c>
      <c r="AA4" s="6">
        <v>43462</v>
      </c>
      <c r="AB4" s="7">
        <f>VLOOKUP(AA4,O:P,2,)</f>
        <v>25.663806972387135</v>
      </c>
      <c r="AC4" s="7">
        <f t="shared" ref="AC4:AC6" si="1">0-AB4</f>
        <v>-25.663806972387135</v>
      </c>
      <c r="AD4" s="6">
        <v>43462</v>
      </c>
      <c r="AE4" s="1">
        <v>25.663806972387135</v>
      </c>
      <c r="AF4" s="1">
        <f>-AE4</f>
        <v>-25.663806972387135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25.663806972387135</v>
      </c>
      <c r="Q5" s="5">
        <v>25.663806972387135</v>
      </c>
      <c r="R5" s="5">
        <v>24.232998752585281</v>
      </c>
      <c r="S5" s="5">
        <v>-1.4308082198018539</v>
      </c>
      <c r="T5" s="5">
        <v>0</v>
      </c>
      <c r="U5" s="9">
        <v>-5.5751986497612219E-2</v>
      </c>
      <c r="V5" s="9">
        <v>-5.5751986497612219E-2</v>
      </c>
      <c r="X5" s="6">
        <v>43830</v>
      </c>
      <c r="Y5" s="1">
        <f>VLOOKUP(X5,O:R,2,)</f>
        <v>3.0056743465124249</v>
      </c>
      <c r="Z5" s="1">
        <f t="shared" si="0"/>
        <v>-3.0056743465124249</v>
      </c>
      <c r="AA5" s="6">
        <v>43830</v>
      </c>
      <c r="AB5" s="7">
        <f>VLOOKUP(AA5,O:P,2,)</f>
        <v>3.0056743465124249</v>
      </c>
      <c r="AC5" s="7">
        <f t="shared" si="1"/>
        <v>-3.0056743465124249</v>
      </c>
      <c r="AD5" s="6">
        <v>43830</v>
      </c>
      <c r="AE5" s="1">
        <v>3.0056743465124249</v>
      </c>
      <c r="AF5" s="1">
        <f>-AE5</f>
        <v>-3.0056743465124249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6.6344438415750898E-2</v>
      </c>
      <c r="E6" s="22">
        <v>7.5045176137084474E-2</v>
      </c>
      <c r="F6" s="22">
        <v>7.5045176137084474E-2</v>
      </c>
      <c r="G6" s="22">
        <v>6.6344438415750898E-2</v>
      </c>
      <c r="H6" s="22">
        <v>6.6344438415750898E-2</v>
      </c>
      <c r="I6" s="22">
        <v>6.6344438415750898E-2</v>
      </c>
      <c r="J6" s="22">
        <v>0</v>
      </c>
      <c r="K6" s="21">
        <v>0</v>
      </c>
      <c r="L6" s="7"/>
      <c r="O6" s="6">
        <v>43830</v>
      </c>
      <c r="P6" s="10">
        <v>3.0056743465124249</v>
      </c>
      <c r="Q6" s="5">
        <v>28.66948131889956</v>
      </c>
      <c r="R6" s="5">
        <v>40.052650673906498</v>
      </c>
      <c r="S6" s="5">
        <v>11.383169355006938</v>
      </c>
      <c r="T6" s="5">
        <v>22.37035212590262</v>
      </c>
      <c r="U6" s="9">
        <v>0.39704831867686768</v>
      </c>
      <c r="V6" s="9">
        <v>0.19207956697892992</v>
      </c>
      <c r="X6" s="6">
        <v>43830</v>
      </c>
      <c r="Z6" s="1">
        <v>40.052650673906498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1.7937753826079414</v>
      </c>
      <c r="E7" s="22">
        <v>2.2081040211334155</v>
      </c>
      <c r="F7" s="22">
        <v>2.2831491972704998</v>
      </c>
      <c r="G7" s="22">
        <v>1.8547390818946632</v>
      </c>
      <c r="H7" s="22">
        <v>1.8601198210236924</v>
      </c>
      <c r="I7" s="22">
        <v>1.8547390818946632</v>
      </c>
      <c r="J7" s="22">
        <v>-5.380739129029255E-3</v>
      </c>
      <c r="K7" s="21">
        <v>0</v>
      </c>
      <c r="L7" s="7"/>
      <c r="O7" s="6">
        <v>44196</v>
      </c>
      <c r="P7" s="10">
        <v>0</v>
      </c>
      <c r="Q7" s="5">
        <v>28.66948131889956</v>
      </c>
      <c r="R7" s="5">
        <v>42.027499187512902</v>
      </c>
      <c r="S7" s="5">
        <v>13.358017868613342</v>
      </c>
      <c r="T7" s="5">
        <v>42.027499187512902</v>
      </c>
      <c r="U7" s="9">
        <v>0.46593161976067698</v>
      </c>
      <c r="V7" s="9">
        <v>0.14092775697418336</v>
      </c>
      <c r="Z7" s="2">
        <f>IRR(Z4:Z6)</f>
        <v>0.19207956697892992</v>
      </c>
      <c r="AA7" s="6">
        <v>44196</v>
      </c>
      <c r="AC7" s="7">
        <v>42.027499187512902</v>
      </c>
      <c r="AD7" s="6">
        <v>44561</v>
      </c>
      <c r="AE7" s="1">
        <v>1.6879618273276691</v>
      </c>
      <c r="AF7" s="1">
        <f>-AE7</f>
        <v>-1.6879618273276691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1.4376241987286422</v>
      </c>
      <c r="E8" s="22">
        <v>1.7679040295243886</v>
      </c>
      <c r="F8" s="22">
        <v>4.0510532267948882</v>
      </c>
      <c r="G8" s="22">
        <v>3.2942354629650668</v>
      </c>
      <c r="H8" s="22">
        <v>3.2977440197523347</v>
      </c>
      <c r="I8" s="22">
        <v>3.2942354629650668</v>
      </c>
      <c r="J8" s="22">
        <v>-3.5085567872679135E-3</v>
      </c>
      <c r="K8" s="21">
        <v>0</v>
      </c>
      <c r="L8" s="7"/>
      <c r="O8" s="6">
        <v>44561</v>
      </c>
      <c r="P8" s="10">
        <v>1.6879618273276691</v>
      </c>
      <c r="Q8" s="5">
        <v>30.357443146227229</v>
      </c>
      <c r="R8" s="5">
        <v>43.877765592769855</v>
      </c>
      <c r="S8" s="5">
        <v>13.520322446542625</v>
      </c>
      <c r="T8" s="5">
        <v>42.735637349930364</v>
      </c>
      <c r="U8" s="9">
        <v>0.44537092209700496</v>
      </c>
      <c r="V8" s="9">
        <v>0.10297744786565266</v>
      </c>
      <c r="AC8" s="2">
        <f>IRR(AC4:AC7)</f>
        <v>0.14092775697418336</v>
      </c>
      <c r="AD8" s="6">
        <v>44561</v>
      </c>
      <c r="AF8" s="1">
        <v>43.877765592769855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2.7894743512057425</v>
      </c>
      <c r="E9" s="22">
        <v>3.586964073714741</v>
      </c>
      <c r="F9" s="22">
        <v>7.6380173005096292</v>
      </c>
      <c r="G9" s="22">
        <v>5.939856914087323</v>
      </c>
      <c r="H9" s="22">
        <v>6.0872183709580767</v>
      </c>
      <c r="I9" s="22">
        <v>5.939856914087323</v>
      </c>
      <c r="J9" s="22">
        <v>-0.14736145687075375</v>
      </c>
      <c r="K9" s="21">
        <v>0</v>
      </c>
      <c r="L9" s="7"/>
      <c r="O9" s="6">
        <v>44925</v>
      </c>
      <c r="P9" s="10">
        <v>143.63277580565705</v>
      </c>
      <c r="Q9" s="5">
        <v>173.99021895188429</v>
      </c>
      <c r="R9" s="5">
        <v>200.30674170877987</v>
      </c>
      <c r="S9" s="5">
        <v>26.31652275689558</v>
      </c>
      <c r="T9" s="5">
        <v>42.735637349930364</v>
      </c>
      <c r="U9" s="9">
        <v>0.15125288602673245</v>
      </c>
      <c r="V9" s="9">
        <v>8.4185988221880725E-2</v>
      </c>
      <c r="AF9" s="2">
        <f>IRR(AF4:AF8)</f>
        <v>0.10297744786565266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2.3382091950460508</v>
      </c>
      <c r="E10" s="22">
        <v>3.0451776347234456</v>
      </c>
      <c r="F10" s="22">
        <v>10.683194935233075</v>
      </c>
      <c r="G10" s="22">
        <v>8.2029843990693649</v>
      </c>
      <c r="H10" s="22">
        <v>8.425427566004128</v>
      </c>
      <c r="I10" s="22">
        <v>8.2029843990693649</v>
      </c>
      <c r="J10" s="22">
        <v>-0.22244316693476307</v>
      </c>
      <c r="K10" s="21">
        <v>0</v>
      </c>
      <c r="L10" s="7"/>
      <c r="X10" s="6">
        <v>43462</v>
      </c>
      <c r="Y10" s="1">
        <v>25.663806972387135</v>
      </c>
      <c r="Z10" s="1">
        <f>-Y10</f>
        <v>-25.663806972387135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9.7438313646068782</v>
      </c>
      <c r="E11" s="22">
        <v>14.3973394080896</v>
      </c>
      <c r="F11" s="22">
        <v>25.080534343322675</v>
      </c>
      <c r="G11" s="22">
        <v>16.974004032873918</v>
      </c>
      <c r="H11" s="22">
        <v>18.169258930611008</v>
      </c>
      <c r="I11" s="22">
        <v>16.974004032873918</v>
      </c>
      <c r="J11" s="22">
        <v>-1.1952548977370903</v>
      </c>
      <c r="K11" s="21">
        <v>0</v>
      </c>
      <c r="L11" s="7"/>
      <c r="X11" s="6">
        <v>43830</v>
      </c>
      <c r="Y11" s="1">
        <v>3.0056743465124249</v>
      </c>
      <c r="Z11" s="1">
        <f>-Y11</f>
        <v>-3.0056743465124249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2.5571665983245566</v>
      </c>
      <c r="E12" s="22">
        <v>3.5445803450432569</v>
      </c>
      <c r="F12" s="22">
        <v>28.625114688365933</v>
      </c>
      <c r="G12" s="22">
        <v>20.651016489627832</v>
      </c>
      <c r="H12" s="22">
        <v>20.726425528935565</v>
      </c>
      <c r="I12" s="22">
        <v>20.651016489627832</v>
      </c>
      <c r="J12" s="22">
        <v>-7.5409039307732684E-2</v>
      </c>
      <c r="K12" s="21">
        <v>0</v>
      </c>
      <c r="L12" s="7"/>
      <c r="X12" s="6">
        <v>44196</v>
      </c>
      <c r="Y12" s="1">
        <v>0</v>
      </c>
      <c r="Z12" s="1">
        <f>-Y12</f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4.9373814434515726</v>
      </c>
      <c r="E13" s="22">
        <v>7.3246223644842932</v>
      </c>
      <c r="F13" s="22">
        <v>35.949737052850224</v>
      </c>
      <c r="G13" s="22">
        <v>24.232998752585281</v>
      </c>
      <c r="H13" s="22">
        <v>25.663806972387135</v>
      </c>
      <c r="I13" s="22">
        <v>24.232998752585281</v>
      </c>
      <c r="J13" s="22">
        <v>-1.4308082198018539</v>
      </c>
      <c r="K13" s="21">
        <v>0</v>
      </c>
      <c r="L13" s="7"/>
      <c r="X13" s="6">
        <v>44561</v>
      </c>
      <c r="Y13" s="1">
        <v>1.6879618273276691</v>
      </c>
      <c r="Z13" s="1">
        <f>-Y13</f>
        <v>-1.6879618273276691</v>
      </c>
    </row>
    <row r="14" spans="1:32" ht="14.1" customHeight="1">
      <c r="A14" s="15">
        <v>43496</v>
      </c>
      <c r="B14" s="25">
        <v>0.67819000000000007</v>
      </c>
      <c r="C14" s="20">
        <v>0.80289104000000022</v>
      </c>
      <c r="D14" s="21">
        <v>3.0056743465124236</v>
      </c>
      <c r="E14" s="22">
        <v>4.4319060241413517</v>
      </c>
      <c r="F14" s="22">
        <v>40.38164307699158</v>
      </c>
      <c r="G14" s="22">
        <v>27.386426518384923</v>
      </c>
      <c r="H14" s="22">
        <v>28.66948131889956</v>
      </c>
      <c r="I14" s="22">
        <v>27.386426518384923</v>
      </c>
      <c r="J14" s="22">
        <v>-1.2830548005146376</v>
      </c>
      <c r="K14" s="21">
        <v>0</v>
      </c>
      <c r="L14" s="7"/>
      <c r="X14" s="6">
        <v>44925</v>
      </c>
      <c r="Y14" s="1">
        <v>143.63277580565705</v>
      </c>
      <c r="Z14" s="1">
        <f>-Y14</f>
        <v>-143.63277580565705</v>
      </c>
    </row>
    <row r="15" spans="1:32" ht="14.1" customHeight="1">
      <c r="A15" s="15">
        <v>43524</v>
      </c>
      <c r="B15" s="25">
        <v>0.85648000000000002</v>
      </c>
      <c r="C15" s="20">
        <v>0.79863988000000019</v>
      </c>
      <c r="D15" s="21">
        <v>-0.2999295487448751</v>
      </c>
      <c r="E15" s="22">
        <v>-0.35018861940135798</v>
      </c>
      <c r="F15" s="22">
        <v>40.031454457590222</v>
      </c>
      <c r="G15" s="22">
        <v>34.286140113836872</v>
      </c>
      <c r="H15" s="22">
        <v>28.66948131889956</v>
      </c>
      <c r="I15" s="22">
        <v>34.58606966258175</v>
      </c>
      <c r="J15" s="22">
        <v>5.9165883436821893</v>
      </c>
      <c r="K15" s="21">
        <v>0.2999295487448751</v>
      </c>
      <c r="L15" s="7"/>
      <c r="X15" s="6">
        <v>44925</v>
      </c>
      <c r="Z15" s="1">
        <v>200.30674170877987</v>
      </c>
    </row>
    <row r="16" spans="1:32" ht="14.1" customHeight="1">
      <c r="A16" s="15">
        <v>43553</v>
      </c>
      <c r="B16" s="25">
        <v>0.94580999999999993</v>
      </c>
      <c r="C16" s="20">
        <v>0.80337899999999995</v>
      </c>
      <c r="D16" s="21">
        <v>-4.4786308626859341</v>
      </c>
      <c r="E16" s="22">
        <v>-4.7352331469173876</v>
      </c>
      <c r="F16" s="22">
        <v>35.296221310672834</v>
      </c>
      <c r="G16" s="22">
        <v>33.383519077847474</v>
      </c>
      <c r="H16" s="22">
        <v>28.66948131889956</v>
      </c>
      <c r="I16" s="22">
        <v>38.162079489278284</v>
      </c>
      <c r="J16" s="22">
        <v>9.4925981703787237</v>
      </c>
      <c r="K16" s="21">
        <v>4.7785604114308091</v>
      </c>
      <c r="L16" s="7"/>
      <c r="Z16" s="2">
        <f>IRR(Z10:Z15)</f>
        <v>8.4185988221880725E-2</v>
      </c>
    </row>
    <row r="17" spans="1:15" ht="14.1" customHeight="1">
      <c r="A17" s="15">
        <v>43585</v>
      </c>
      <c r="B17" s="25">
        <v>0.9108099999999999</v>
      </c>
      <c r="C17" s="20">
        <v>0.80660947999999977</v>
      </c>
      <c r="D17" s="21">
        <v>-1.7536436903045434</v>
      </c>
      <c r="E17" s="22">
        <v>-1.9253671899787481</v>
      </c>
      <c r="F17" s="22">
        <v>33.370854120694084</v>
      </c>
      <c r="G17" s="22">
        <v>30.394507641669374</v>
      </c>
      <c r="H17" s="22">
        <v>28.66948131889956</v>
      </c>
      <c r="I17" s="22">
        <v>36.926711743404724</v>
      </c>
      <c r="J17" s="22">
        <v>8.2572304245051633</v>
      </c>
      <c r="K17" s="21">
        <v>6.5322041017353527</v>
      </c>
      <c r="L17" s="7"/>
    </row>
    <row r="18" spans="1:15" ht="14.1" customHeight="1">
      <c r="A18" s="15">
        <v>43616</v>
      </c>
      <c r="B18" s="25">
        <v>0.86360000000000003</v>
      </c>
      <c r="C18" s="20">
        <v>0.8020255199999996</v>
      </c>
      <c r="D18" s="21">
        <v>-0.36185448247805929</v>
      </c>
      <c r="E18" s="22">
        <v>-0.41900704316588616</v>
      </c>
      <c r="F18" s="22">
        <v>32.9518470775282</v>
      </c>
      <c r="G18" s="22">
        <v>28.457215136153355</v>
      </c>
      <c r="H18" s="22">
        <v>28.66948131889956</v>
      </c>
      <c r="I18" s="22">
        <v>35.35127372036677</v>
      </c>
      <c r="J18" s="22">
        <v>6.6817924014672094</v>
      </c>
      <c r="K18" s="21">
        <v>6.8940585842134121</v>
      </c>
      <c r="L18" s="7"/>
    </row>
    <row r="19" spans="1:15" ht="14.1" customHeight="1">
      <c r="A19" s="15">
        <v>43644</v>
      </c>
      <c r="B19" s="25">
        <v>0.88732</v>
      </c>
      <c r="C19" s="20">
        <v>0.80021431999999926</v>
      </c>
      <c r="D19" s="21">
        <v>-1.0244036673779862</v>
      </c>
      <c r="E19" s="22">
        <v>-1.1544918038340015</v>
      </c>
      <c r="F19" s="22">
        <v>31.797355273694198</v>
      </c>
      <c r="G19" s="22">
        <v>28.214429281454336</v>
      </c>
      <c r="H19" s="22">
        <v>28.66948131889956</v>
      </c>
      <c r="I19" s="22">
        <v>36.132891533045736</v>
      </c>
      <c r="J19" s="22">
        <v>7.463410214146176</v>
      </c>
      <c r="K19" s="21">
        <v>7.9184622515913983</v>
      </c>
      <c r="L19" s="7"/>
    </row>
    <row r="20" spans="1:15" ht="14.1" customHeight="1">
      <c r="A20" s="15">
        <v>43677</v>
      </c>
      <c r="B20" s="25">
        <v>0.89222000000000001</v>
      </c>
      <c r="C20" s="20">
        <v>0.80840215999999976</v>
      </c>
      <c r="D20" s="21">
        <v>-0.91272740916000517</v>
      </c>
      <c r="E20" s="22">
        <v>-1.0229847001412264</v>
      </c>
      <c r="F20" s="22">
        <v>30.774370573552972</v>
      </c>
      <c r="G20" s="22">
        <v>27.457508913135431</v>
      </c>
      <c r="H20" s="22">
        <v>28.66948131889956</v>
      </c>
      <c r="I20" s="22">
        <v>36.288698573886833</v>
      </c>
      <c r="J20" s="22">
        <v>7.619217254987273</v>
      </c>
      <c r="K20" s="21">
        <v>8.831189660751404</v>
      </c>
      <c r="L20" s="7"/>
    </row>
    <row r="21" spans="1:15" ht="14.1" customHeight="1">
      <c r="A21" s="15">
        <v>43707</v>
      </c>
      <c r="B21" s="25">
        <v>0.92357</v>
      </c>
      <c r="C21" s="20">
        <v>0.81579543999999959</v>
      </c>
      <c r="D21" s="21">
        <v>-1.9403517811045978</v>
      </c>
      <c r="E21" s="22">
        <v>-2.1009255184821916</v>
      </c>
      <c r="F21" s="22">
        <v>28.673445055070779</v>
      </c>
      <c r="G21" s="22">
        <v>26.481933649511721</v>
      </c>
      <c r="H21" s="22">
        <v>28.66948131889956</v>
      </c>
      <c r="I21" s="22">
        <v>37.253475091367719</v>
      </c>
      <c r="J21" s="22">
        <v>8.5839937724681583</v>
      </c>
      <c r="K21" s="21">
        <v>10.771541441856002</v>
      </c>
      <c r="L21" s="8"/>
    </row>
    <row r="22" spans="1:15" ht="14.1" customHeight="1">
      <c r="A22" s="15">
        <v>43738</v>
      </c>
      <c r="B22" s="25">
        <v>0.95855999999999997</v>
      </c>
      <c r="C22" s="20">
        <v>0.83312139999999968</v>
      </c>
      <c r="D22" s="21">
        <v>-3.0593227270681411</v>
      </c>
      <c r="E22" s="22">
        <v>-3.1915818801829214</v>
      </c>
      <c r="F22" s="22">
        <v>25.481863174887856</v>
      </c>
      <c r="G22" s="22">
        <v>24.425894764920503</v>
      </c>
      <c r="H22" s="22">
        <v>28.66948131889956</v>
      </c>
      <c r="I22" s="22">
        <v>38.256758933844644</v>
      </c>
      <c r="J22" s="22">
        <v>9.5872776149450836</v>
      </c>
      <c r="K22" s="21">
        <v>13.830864168924142</v>
      </c>
      <c r="L22" s="7"/>
    </row>
    <row r="23" spans="1:15" ht="14.1" customHeight="1">
      <c r="A23" s="15">
        <v>43769</v>
      </c>
      <c r="B23" s="25">
        <v>0.97238999999999998</v>
      </c>
      <c r="C23" s="20">
        <v>0.85132979999999947</v>
      </c>
      <c r="D23" s="21">
        <v>-2.7500200445342999</v>
      </c>
      <c r="E23" s="22">
        <v>-2.8281039958599945</v>
      </c>
      <c r="F23" s="22">
        <v>22.653759179027862</v>
      </c>
      <c r="G23" s="22">
        <v>22.028288888094902</v>
      </c>
      <c r="H23" s="22">
        <v>28.66948131889956</v>
      </c>
      <c r="I23" s="22">
        <v>38.609173101553345</v>
      </c>
      <c r="J23" s="22">
        <v>9.9396917826537852</v>
      </c>
      <c r="K23" s="21">
        <v>16.580884213458443</v>
      </c>
      <c r="L23" s="7"/>
      <c r="O23" s="3"/>
    </row>
    <row r="24" spans="1:15" ht="14.1" customHeight="1">
      <c r="A24" s="15">
        <v>43798</v>
      </c>
      <c r="B24" s="25">
        <v>0.97728999999999999</v>
      </c>
      <c r="C24" s="20">
        <v>0.87548991999999959</v>
      </c>
      <c r="D24" s="21">
        <v>-1.6352194947283292</v>
      </c>
      <c r="E24" s="22">
        <v>-1.673218281910517</v>
      </c>
      <c r="F24" s="22">
        <v>20.980540897117343</v>
      </c>
      <c r="G24" s="22">
        <v>20.504072813343807</v>
      </c>
      <c r="H24" s="22">
        <v>28.66948131889956</v>
      </c>
      <c r="I24" s="22">
        <v>38.720176521530576</v>
      </c>
      <c r="J24" s="22">
        <v>10.050695202631015</v>
      </c>
      <c r="K24" s="21">
        <v>18.216103708186772</v>
      </c>
      <c r="L24" s="7"/>
    </row>
    <row r="25" spans="1:15" ht="14.1" customHeight="1">
      <c r="A25" s="15">
        <v>43830</v>
      </c>
      <c r="B25" s="25">
        <v>1.0407999999999999</v>
      </c>
      <c r="C25" s="20">
        <v>0.90189423999999996</v>
      </c>
      <c r="D25" s="21">
        <v>-4.1542484177158503</v>
      </c>
      <c r="E25" s="22">
        <v>-3.9913993252458209</v>
      </c>
      <c r="F25" s="22">
        <v>16.989141571871521</v>
      </c>
      <c r="G25" s="22">
        <v>17.682298548003878</v>
      </c>
      <c r="H25" s="22">
        <v>28.66948131889956</v>
      </c>
      <c r="I25" s="22">
        <v>40.052650673906498</v>
      </c>
      <c r="J25" s="22">
        <v>11.383169355006938</v>
      </c>
      <c r="K25" s="21">
        <v>22.37035212590262</v>
      </c>
      <c r="L25" s="7"/>
    </row>
    <row r="26" spans="1:15" ht="14.1" customHeight="1">
      <c r="A26" s="15">
        <v>43853</v>
      </c>
      <c r="B26" s="25">
        <v>1.13632</v>
      </c>
      <c r="C26" s="20">
        <v>0.92962908</v>
      </c>
      <c r="D26" s="21">
        <v>-13.68661003158703</v>
      </c>
      <c r="E26" s="22">
        <v>-12.044679343483375</v>
      </c>
      <c r="F26" s="22">
        <v>4.9444622283881454</v>
      </c>
      <c r="G26" s="22">
        <v>5.6184913193620174</v>
      </c>
      <c r="H26" s="22">
        <v>28.66948131889956</v>
      </c>
      <c r="I26" s="22">
        <v>41.675453476851665</v>
      </c>
      <c r="J26" s="22">
        <v>13.005972157952105</v>
      </c>
      <c r="K26" s="21">
        <v>36.05696215748965</v>
      </c>
      <c r="L26" s="7"/>
    </row>
    <row r="27" spans="1:15" ht="14.1" customHeight="1">
      <c r="A27" s="15">
        <v>43889</v>
      </c>
      <c r="B27" s="25">
        <v>1.2075199999999999</v>
      </c>
      <c r="C27" s="20">
        <v>0.96966315999999997</v>
      </c>
      <c r="D27" s="21">
        <v>-5.9705370300232534</v>
      </c>
      <c r="E27" s="22">
        <v>-4.9444622283881454</v>
      </c>
      <c r="F27" s="22">
        <v>0</v>
      </c>
      <c r="G27" s="22">
        <v>0</v>
      </c>
      <c r="H27" s="22">
        <v>28.66948131889956</v>
      </c>
      <c r="I27" s="22">
        <v>42.027499187512902</v>
      </c>
      <c r="J27" s="22">
        <v>13.358017868613342</v>
      </c>
      <c r="K27" s="21">
        <v>42.027499187512902</v>
      </c>
      <c r="L27" s="7"/>
    </row>
    <row r="28" spans="1:15" ht="14.1" customHeight="1">
      <c r="A28" s="15">
        <v>43921</v>
      </c>
      <c r="B28" s="25">
        <v>1.0721400000000001</v>
      </c>
      <c r="C28" s="20">
        <v>0.99416948000000038</v>
      </c>
      <c r="D28" s="21">
        <v>0</v>
      </c>
      <c r="E28" s="22">
        <v>0</v>
      </c>
      <c r="F28" s="22">
        <v>0</v>
      </c>
      <c r="G28" s="22">
        <v>0</v>
      </c>
      <c r="H28" s="22">
        <v>28.66948131889956</v>
      </c>
      <c r="I28" s="22">
        <v>42.027499187512902</v>
      </c>
      <c r="J28" s="22">
        <v>13.358017868613342</v>
      </c>
      <c r="K28" s="21">
        <v>42.027499187512902</v>
      </c>
      <c r="L28" s="7"/>
    </row>
    <row r="29" spans="1:15" ht="14.1" customHeight="1">
      <c r="A29" s="15">
        <v>43951</v>
      </c>
      <c r="B29" s="25">
        <v>1.13618</v>
      </c>
      <c r="C29" s="20">
        <v>1.0066833200000003</v>
      </c>
      <c r="D29" s="21">
        <v>0</v>
      </c>
      <c r="E29" s="22">
        <v>0</v>
      </c>
      <c r="F29" s="22">
        <v>0</v>
      </c>
      <c r="G29" s="22">
        <v>0</v>
      </c>
      <c r="H29" s="22">
        <v>28.66948131889956</v>
      </c>
      <c r="I29" s="22">
        <v>42.027499187512902</v>
      </c>
      <c r="J29" s="22">
        <v>13.358017868613342</v>
      </c>
      <c r="K29" s="21">
        <v>42.027499187512902</v>
      </c>
      <c r="L29" s="7"/>
    </row>
    <row r="30" spans="1:15" ht="14.1" customHeight="1">
      <c r="A30" s="15">
        <v>43980</v>
      </c>
      <c r="B30" s="25">
        <v>1.12294</v>
      </c>
      <c r="C30" s="20">
        <v>1.0254032800000001</v>
      </c>
      <c r="D30" s="21">
        <v>0</v>
      </c>
      <c r="E30" s="22">
        <v>0</v>
      </c>
      <c r="F30" s="22">
        <v>0</v>
      </c>
      <c r="G30" s="22">
        <v>0</v>
      </c>
      <c r="H30" s="22">
        <v>28.66948131889956</v>
      </c>
      <c r="I30" s="22">
        <v>42.027499187512902</v>
      </c>
      <c r="J30" s="22">
        <v>13.358017868613342</v>
      </c>
      <c r="K30" s="21">
        <v>42.027499187512902</v>
      </c>
      <c r="L30" s="7"/>
    </row>
    <row r="31" spans="1:15" ht="14.1" customHeight="1">
      <c r="A31" s="15">
        <v>44012</v>
      </c>
      <c r="B31" s="25">
        <v>1.25214</v>
      </c>
      <c r="C31" s="20">
        <v>1.0521240799999996</v>
      </c>
      <c r="D31" s="21">
        <v>0</v>
      </c>
      <c r="E31" s="22">
        <v>0</v>
      </c>
      <c r="F31" s="22">
        <v>0</v>
      </c>
      <c r="G31" s="22">
        <v>0</v>
      </c>
      <c r="H31" s="22">
        <v>28.66948131889956</v>
      </c>
      <c r="I31" s="22">
        <v>42.027499187512902</v>
      </c>
      <c r="J31" s="22">
        <v>13.358017868613342</v>
      </c>
      <c r="K31" s="21">
        <v>42.027499187512902</v>
      </c>
      <c r="L31" s="7"/>
    </row>
    <row r="32" spans="1:15" ht="14.1" customHeight="1">
      <c r="A32" s="15">
        <v>44043</v>
      </c>
      <c r="B32" s="25">
        <v>1.3561700000000001</v>
      </c>
      <c r="C32" s="20">
        <v>1.09524756</v>
      </c>
      <c r="D32" s="21">
        <v>0</v>
      </c>
      <c r="E32" s="22">
        <v>0</v>
      </c>
      <c r="F32" s="22">
        <v>0</v>
      </c>
      <c r="G32" s="22">
        <v>0</v>
      </c>
      <c r="H32" s="22">
        <v>28.66948131889956</v>
      </c>
      <c r="I32" s="22">
        <v>42.027499187512902</v>
      </c>
      <c r="J32" s="22">
        <v>13.358017868613342</v>
      </c>
      <c r="K32" s="21">
        <v>42.027499187512902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28.66948131889956</v>
      </c>
      <c r="I33" s="22">
        <v>42.027499187512902</v>
      </c>
      <c r="J33" s="22">
        <v>13.358017868613342</v>
      </c>
      <c r="K33" s="21">
        <v>42.027499187512902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28.66948131889956</v>
      </c>
      <c r="I34" s="22">
        <v>42.027499187512902</v>
      </c>
      <c r="J34" s="22">
        <v>13.358017868613342</v>
      </c>
      <c r="K34" s="21">
        <v>42.027499187512902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28.66948131889956</v>
      </c>
      <c r="I35" s="22">
        <v>42.027499187512902</v>
      </c>
      <c r="J35" s="22">
        <v>13.358017868613342</v>
      </c>
      <c r="K35" s="21">
        <v>42.027499187512902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28.66948131889956</v>
      </c>
      <c r="I36" s="22">
        <v>42.027499187512902</v>
      </c>
      <c r="J36" s="22">
        <v>13.358017868613342</v>
      </c>
      <c r="K36" s="21">
        <v>42.027499187512902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28.66948131889956</v>
      </c>
      <c r="I37" s="22">
        <v>42.027499187512902</v>
      </c>
      <c r="J37" s="22">
        <v>13.358017868613342</v>
      </c>
      <c r="K37" s="21">
        <v>42.027499187512902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2.0100302408575209E-5</v>
      </c>
      <c r="E38" s="22">
        <v>1.6242668612990068E-5</v>
      </c>
      <c r="F38" s="22">
        <v>1.6242668612990068E-5</v>
      </c>
      <c r="G38" s="22">
        <v>2.0100302408575209E-5</v>
      </c>
      <c r="H38" s="22">
        <v>28.669501419201968</v>
      </c>
      <c r="I38" s="22">
        <v>42.027519287815309</v>
      </c>
      <c r="J38" s="22">
        <v>13.358017868613342</v>
      </c>
      <c r="K38" s="21">
        <v>42.027499187512902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5.0995089930427201E-4</v>
      </c>
      <c r="E39" s="22">
        <v>4.113602001373527E-4</v>
      </c>
      <c r="F39" s="22">
        <v>4.2760286875034279E-4</v>
      </c>
      <c r="G39" s="22">
        <v>5.3008644830373748E-4</v>
      </c>
      <c r="H39" s="22">
        <v>28.670011370101271</v>
      </c>
      <c r="I39" s="22">
        <v>42.028029273961202</v>
      </c>
      <c r="J39" s="22">
        <v>13.358017903859931</v>
      </c>
      <c r="K39" s="21">
        <v>42.027499187512902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0.92625563437558556</v>
      </c>
      <c r="E40" s="22">
        <v>0.80050439842673049</v>
      </c>
      <c r="F40" s="22">
        <v>0.80093200129548081</v>
      </c>
      <c r="G40" s="22">
        <v>0.92675040937898789</v>
      </c>
      <c r="H40" s="22">
        <v>29.596267004476857</v>
      </c>
      <c r="I40" s="22">
        <v>42.954249596891891</v>
      </c>
      <c r="J40" s="22">
        <v>13.357982592415034</v>
      </c>
      <c r="K40" s="21">
        <v>42.027499187512902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0.46678073264916559</v>
      </c>
      <c r="E41" s="22">
        <v>0.39558359688229089</v>
      </c>
      <c r="F41" s="22">
        <v>1.1965155981777718</v>
      </c>
      <c r="G41" s="22">
        <v>1.4118644755378071</v>
      </c>
      <c r="H41" s="22">
        <v>30.063047737126023</v>
      </c>
      <c r="I41" s="22">
        <v>43.439363663050706</v>
      </c>
      <c r="J41" s="22">
        <v>13.376315925924683</v>
      </c>
      <c r="K41" s="21">
        <v>42.027499187512902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-2.5017476818640452E-3</v>
      </c>
      <c r="E42" s="22">
        <v>-1.9818962860366357E-3</v>
      </c>
      <c r="F42" s="22">
        <v>1.194533701891735</v>
      </c>
      <c r="G42" s="22">
        <v>1.5078598918979371</v>
      </c>
      <c r="H42" s="22">
        <v>30.063047737126023</v>
      </c>
      <c r="I42" s="22">
        <v>43.5378608270927</v>
      </c>
      <c r="J42" s="22">
        <v>13.474813089966677</v>
      </c>
      <c r="K42" s="21">
        <v>42.030000935194764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-0.66351038347963831</v>
      </c>
      <c r="E43" s="22">
        <v>-0.4964797134751826</v>
      </c>
      <c r="F43" s="22">
        <v>0.69805398841655242</v>
      </c>
      <c r="G43" s="22">
        <v>0.93290029173953315</v>
      </c>
      <c r="H43" s="22">
        <v>30.063047737126023</v>
      </c>
      <c r="I43" s="22">
        <v>43.626411610413939</v>
      </c>
      <c r="J43" s="22">
        <v>13.563363873287916</v>
      </c>
      <c r="K43" s="21">
        <v>42.693511318674403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-3.4177921165255559E-2</v>
      </c>
      <c r="E44" s="22">
        <v>-2.6571549426442211E-2</v>
      </c>
      <c r="F44" s="22">
        <v>0.67148243899011018</v>
      </c>
      <c r="G44" s="22">
        <v>0.8637010019754191</v>
      </c>
      <c r="H44" s="22">
        <v>30.063047737126023</v>
      </c>
      <c r="I44" s="22">
        <v>43.591390241815077</v>
      </c>
      <c r="J44" s="22">
        <v>13.528342504689054</v>
      </c>
      <c r="K44" s="21">
        <v>42.727689239839655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5.8603260674014737E-2</v>
      </c>
      <c r="E45" s="22">
        <v>4.8122632534357106E-2</v>
      </c>
      <c r="F45" s="22">
        <v>0.71960507152446729</v>
      </c>
      <c r="G45" s="22">
        <v>0.87632786005178098</v>
      </c>
      <c r="H45" s="22">
        <v>30.121650997800039</v>
      </c>
      <c r="I45" s="22">
        <v>43.604017099891436</v>
      </c>
      <c r="J45" s="22">
        <v>13.482366102091397</v>
      </c>
      <c r="K45" s="21">
        <v>42.727689239839655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0.10722512802221602</v>
      </c>
      <c r="E46" s="22">
        <v>8.9096635580626041E-2</v>
      </c>
      <c r="F46" s="22">
        <v>0.80870170710509337</v>
      </c>
      <c r="G46" s="22">
        <v>0.97324824344976679</v>
      </c>
      <c r="H46" s="22">
        <v>30.228876125822254</v>
      </c>
      <c r="I46" s="22">
        <v>43.700937483289422</v>
      </c>
      <c r="J46" s="22">
        <v>13.472061357467169</v>
      </c>
      <c r="K46" s="21">
        <v>42.727689239839655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0.12839688096150059</v>
      </c>
      <c r="E47" s="22">
        <v>0.10725660426154925</v>
      </c>
      <c r="F47" s="22">
        <v>0.91595831136664263</v>
      </c>
      <c r="G47" s="22">
        <v>1.0964936945370078</v>
      </c>
      <c r="H47" s="22">
        <v>30.357273006783753</v>
      </c>
      <c r="I47" s="22">
        <v>43.824182934376665</v>
      </c>
      <c r="J47" s="22">
        <v>13.466909927592912</v>
      </c>
      <c r="K47" s="21">
        <v>42.727689239839655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1.7013944347685347E-4</v>
      </c>
      <c r="E48" s="22">
        <v>1.3790654638928571E-4</v>
      </c>
      <c r="F48" s="22">
        <v>0.91609621791303186</v>
      </c>
      <c r="G48" s="22">
        <v>1.1302153869258449</v>
      </c>
      <c r="H48" s="22">
        <v>30.357443146227229</v>
      </c>
      <c r="I48" s="22">
        <v>43.857904626765503</v>
      </c>
      <c r="J48" s="22">
        <v>13.500461480538274</v>
      </c>
      <c r="K48" s="21">
        <v>42.727689239839655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-7.9481100907100657E-3</v>
      </c>
      <c r="E49" s="22">
        <v>-6.3310871274803171E-3</v>
      </c>
      <c r="F49" s="22">
        <v>0.90976513078555155</v>
      </c>
      <c r="G49" s="22">
        <v>1.1421282428394894</v>
      </c>
      <c r="H49" s="22">
        <v>30.357443146227229</v>
      </c>
      <c r="I49" s="22">
        <v>43.877765592769855</v>
      </c>
      <c r="J49" s="22">
        <v>13.520322446542625</v>
      </c>
      <c r="K49" s="21">
        <v>42.735637349930364</v>
      </c>
    </row>
    <row r="50" spans="1:11" ht="14.1" customHeight="1">
      <c r="A50" s="15">
        <v>44589</v>
      </c>
      <c r="B50" s="25">
        <v>1.11076</v>
      </c>
      <c r="C50" s="20">
        <v>1.2355355200000004</v>
      </c>
      <c r="D50" s="21">
        <v>3.0110631473926137</v>
      </c>
      <c r="E50" s="22">
        <v>2.7108134497034588</v>
      </c>
      <c r="F50" s="22">
        <v>3.6205785804890103</v>
      </c>
      <c r="G50" s="22">
        <v>4.0215938640639726</v>
      </c>
      <c r="H50" s="22">
        <v>33.368506293619845</v>
      </c>
      <c r="I50" s="22">
        <v>46.757231213994338</v>
      </c>
      <c r="J50" s="22">
        <v>13.388724920374493</v>
      </c>
      <c r="K50" s="21">
        <v>42.735637349930364</v>
      </c>
    </row>
    <row r="51" spans="1:11" ht="14.1" customHeight="1">
      <c r="A51" s="15">
        <v>44620</v>
      </c>
      <c r="B51" s="25">
        <v>1.15177</v>
      </c>
      <c r="C51" s="20">
        <v>1.2277890400000004</v>
      </c>
      <c r="D51" s="21">
        <v>0.68092431206184523</v>
      </c>
      <c r="E51" s="22">
        <v>0.59119816635425937</v>
      </c>
      <c r="F51" s="22">
        <v>4.2117767468432694</v>
      </c>
      <c r="G51" s="22">
        <v>4.8509981037116718</v>
      </c>
      <c r="H51" s="22">
        <v>34.049430605681692</v>
      </c>
      <c r="I51" s="22">
        <v>47.586635453642039</v>
      </c>
      <c r="J51" s="22">
        <v>13.537204847960346</v>
      </c>
      <c r="K51" s="21">
        <v>42.735637349930364</v>
      </c>
    </row>
    <row r="52" spans="1:11" ht="14.1" customHeight="1">
      <c r="A52" s="15">
        <v>44651</v>
      </c>
      <c r="B52" s="25">
        <v>1.0468499999999998</v>
      </c>
      <c r="C52" s="20">
        <v>1.2143669200000002</v>
      </c>
      <c r="D52" s="21">
        <v>7.2863115388763804</v>
      </c>
      <c r="E52" s="22">
        <v>6.9602249977326087</v>
      </c>
      <c r="F52" s="22">
        <v>11.172001744575878</v>
      </c>
      <c r="G52" s="22">
        <v>11.695410026309256</v>
      </c>
      <c r="H52" s="22">
        <v>41.335742144558075</v>
      </c>
      <c r="I52" s="22">
        <v>54.431047376239619</v>
      </c>
      <c r="J52" s="22">
        <v>13.095305231681543</v>
      </c>
      <c r="K52" s="21">
        <v>42.735637349930364</v>
      </c>
    </row>
    <row r="53" spans="1:11" ht="14.1" customHeight="1">
      <c r="A53" s="15">
        <v>44680</v>
      </c>
      <c r="B53" s="25">
        <v>0.83169999999999999</v>
      </c>
      <c r="C53" s="20">
        <v>1.1967078799999999</v>
      </c>
      <c r="D53" s="21">
        <v>75.376925485840445</v>
      </c>
      <c r="E53" s="22">
        <v>90.629945275749009</v>
      </c>
      <c r="F53" s="22">
        <v>101.80194702032489</v>
      </c>
      <c r="G53" s="22">
        <v>84.668679336804203</v>
      </c>
      <c r="H53" s="22">
        <v>116.71266763039853</v>
      </c>
      <c r="I53" s="22">
        <v>127.40431668673457</v>
      </c>
      <c r="J53" s="22">
        <v>10.691649056336047</v>
      </c>
      <c r="K53" s="21">
        <v>42.735637349930364</v>
      </c>
    </row>
    <row r="54" spans="1:11" ht="14.1" customHeight="1">
      <c r="A54" s="15">
        <v>44712</v>
      </c>
      <c r="B54" s="25">
        <v>0.90644000000000002</v>
      </c>
      <c r="C54" s="20">
        <v>1.1734625999999997</v>
      </c>
      <c r="D54" s="21">
        <v>29.510445045161859</v>
      </c>
      <c r="E54" s="22">
        <v>32.556424082302037</v>
      </c>
      <c r="F54" s="22">
        <v>134.35837110262693</v>
      </c>
      <c r="G54" s="22">
        <v>121.78780190226516</v>
      </c>
      <c r="H54" s="22">
        <v>146.2231126755604</v>
      </c>
      <c r="I54" s="22">
        <v>164.52343925219552</v>
      </c>
      <c r="J54" s="22">
        <v>18.300326576635115</v>
      </c>
      <c r="K54" s="21">
        <v>42.735637349930364</v>
      </c>
    </row>
    <row r="55" spans="1:11" ht="14.1" customHeight="1">
      <c r="A55" s="15">
        <v>44742</v>
      </c>
      <c r="B55" s="25">
        <v>0.99066999999999994</v>
      </c>
      <c r="C55" s="20">
        <v>1.1480034399999997</v>
      </c>
      <c r="D55" s="21">
        <v>6.0366335519561423</v>
      </c>
      <c r="E55" s="22">
        <v>6.0934857742297055</v>
      </c>
      <c r="F55" s="22">
        <v>140.45185687685665</v>
      </c>
      <c r="G55" s="22">
        <v>139.14144105219557</v>
      </c>
      <c r="H55" s="22">
        <v>152.25974622751653</v>
      </c>
      <c r="I55" s="22">
        <v>181.87707840212593</v>
      </c>
      <c r="J55" s="22">
        <v>29.617332174609402</v>
      </c>
      <c r="K55" s="21">
        <v>42.735637349930364</v>
      </c>
    </row>
    <row r="56" spans="1:11" ht="14.1" customHeight="1">
      <c r="A56" s="15">
        <v>44771</v>
      </c>
      <c r="B56" s="25">
        <v>1.01267</v>
      </c>
      <c r="C56" s="20">
        <v>1.1203607999999998</v>
      </c>
      <c r="D56" s="21">
        <v>1.9358313009107209</v>
      </c>
      <c r="E56" s="22">
        <v>1.911611187169286</v>
      </c>
      <c r="F56" s="22">
        <v>142.36346806402594</v>
      </c>
      <c r="G56" s="22">
        <v>144.16721320439714</v>
      </c>
      <c r="H56" s="22">
        <v>154.19557752842726</v>
      </c>
      <c r="I56" s="22">
        <v>186.9028505543275</v>
      </c>
      <c r="J56" s="22">
        <v>32.707273025900236</v>
      </c>
      <c r="K56" s="21">
        <v>42.735637349930364</v>
      </c>
    </row>
    <row r="57" spans="1:11" ht="14.1" customHeight="1">
      <c r="A57" s="15">
        <v>44804</v>
      </c>
      <c r="B57" s="25">
        <v>0.95750000000000002</v>
      </c>
      <c r="C57" s="20">
        <v>1.0959177199999997</v>
      </c>
      <c r="D57" s="21">
        <v>4.1106147107202817</v>
      </c>
      <c r="E57" s="22">
        <v>4.2930701939637403</v>
      </c>
      <c r="F57" s="22">
        <v>146.65653825798967</v>
      </c>
      <c r="G57" s="22">
        <v>140.42363538202511</v>
      </c>
      <c r="H57" s="22">
        <v>158.30619223914755</v>
      </c>
      <c r="I57" s="22">
        <v>183.15927273195547</v>
      </c>
      <c r="J57" s="22">
        <v>24.853080492807919</v>
      </c>
      <c r="K57" s="21">
        <v>42.735637349930364</v>
      </c>
    </row>
    <row r="58" spans="1:11" ht="14.1" customHeight="1">
      <c r="A58" s="15">
        <v>44834</v>
      </c>
      <c r="B58" s="25">
        <v>0.85887999999999998</v>
      </c>
      <c r="C58" s="20">
        <v>1.06964792</v>
      </c>
      <c r="D58" s="21">
        <v>14.512600059857027</v>
      </c>
      <c r="E58" s="22">
        <v>16.897121902776902</v>
      </c>
      <c r="F58" s="22">
        <v>163.55366016076658</v>
      </c>
      <c r="G58" s="22">
        <v>140.4729676388792</v>
      </c>
      <c r="H58" s="22">
        <v>172.81879229900457</v>
      </c>
      <c r="I58" s="22">
        <v>183.20860498880955</v>
      </c>
      <c r="J58" s="22">
        <v>10.389812689804984</v>
      </c>
      <c r="K58" s="21">
        <v>42.735637349930364</v>
      </c>
    </row>
    <row r="59" spans="1:11" ht="14.1" customHeight="1">
      <c r="A59" s="15">
        <v>44865</v>
      </c>
      <c r="B59" s="25">
        <v>0.96957000000000004</v>
      </c>
      <c r="C59" s="20">
        <v>1.0512867600000002</v>
      </c>
      <c r="D59" s="21">
        <v>0.84579500274896502</v>
      </c>
      <c r="E59" s="22">
        <v>0.87234031864534278</v>
      </c>
      <c r="F59" s="22">
        <v>164.42600047941193</v>
      </c>
      <c r="G59" s="22">
        <v>159.42251728482341</v>
      </c>
      <c r="H59" s="22">
        <v>173.66458730175353</v>
      </c>
      <c r="I59" s="22">
        <v>202.15815463475377</v>
      </c>
      <c r="J59" s="22">
        <v>28.493567333000243</v>
      </c>
      <c r="K59" s="21">
        <v>42.735637349930364</v>
      </c>
    </row>
    <row r="60" spans="1:11" ht="14.1" customHeight="1">
      <c r="A60" s="15">
        <v>44895</v>
      </c>
      <c r="B60" s="25">
        <v>0.99405999999999994</v>
      </c>
      <c r="C60" s="20">
        <v>1.0324731600000001</v>
      </c>
      <c r="D60" s="21">
        <v>8.7856076352194529E-2</v>
      </c>
      <c r="E60" s="22">
        <v>8.8381059847689805E-2</v>
      </c>
      <c r="F60" s="22">
        <v>164.5143815392596</v>
      </c>
      <c r="G60" s="22">
        <v>163.5371661129164</v>
      </c>
      <c r="H60" s="22">
        <v>173.75244337810571</v>
      </c>
      <c r="I60" s="22">
        <v>206.27280346284675</v>
      </c>
      <c r="J60" s="22">
        <v>32.520360084741043</v>
      </c>
      <c r="K60" s="21">
        <v>42.735637349930364</v>
      </c>
    </row>
    <row r="61" spans="1:11" ht="14.1" customHeight="1">
      <c r="A61" s="15">
        <v>44925</v>
      </c>
      <c r="B61" s="25">
        <v>0.95635000000000003</v>
      </c>
      <c r="C61" s="20">
        <v>1.0098818000000001</v>
      </c>
      <c r="D61" s="21">
        <v>0.23777557377857525</v>
      </c>
      <c r="E61" s="22">
        <v>0.24862819446706252</v>
      </c>
      <c r="F61" s="22">
        <v>164.76300973372668</v>
      </c>
      <c r="G61" s="22">
        <v>157.57110435884951</v>
      </c>
      <c r="H61" s="22">
        <v>173.99021895188429</v>
      </c>
      <c r="I61" s="22">
        <v>200.30674170877987</v>
      </c>
      <c r="J61" s="22">
        <v>26.31652275689558</v>
      </c>
      <c r="K61" s="21">
        <v>42.735637349930364</v>
      </c>
    </row>
    <row r="62" spans="1:11" ht="14.1" customHeight="1">
      <c r="A62" s="15">
        <v>44957</v>
      </c>
      <c r="B62" s="25">
        <v>1.08087</v>
      </c>
      <c r="C62" s="20">
        <v>0.99600491999999985</v>
      </c>
      <c r="D62" s="21">
        <v>-0.94736813503957917</v>
      </c>
      <c r="E62" s="22">
        <v>-0.87648665893176714</v>
      </c>
      <c r="F62" s="22">
        <v>163.88652307479492</v>
      </c>
      <c r="G62" s="22">
        <v>177.14002619585358</v>
      </c>
      <c r="H62" s="22">
        <v>173.99021895188429</v>
      </c>
      <c r="I62" s="22">
        <v>220.82303168082353</v>
      </c>
      <c r="J62" s="22">
        <v>46.832812728939246</v>
      </c>
      <c r="K62" s="21">
        <v>43.683005484969947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-7.9512188993603896</v>
      </c>
      <c r="E63" s="22">
        <v>-6.8041134181880638</v>
      </c>
      <c r="F63" s="22">
        <v>157.08240965660687</v>
      </c>
      <c r="G63" s="22">
        <v>183.56493310061421</v>
      </c>
      <c r="H63" s="22">
        <v>173.99021895188429</v>
      </c>
      <c r="I63" s="22">
        <v>235.19915748494455</v>
      </c>
      <c r="J63" s="22">
        <v>61.208938533060262</v>
      </c>
      <c r="K63" s="21">
        <v>51.634224384330338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-38.657815697113634</v>
      </c>
      <c r="E64" s="22">
        <v>-29.759902460460534</v>
      </c>
      <c r="F64" s="22">
        <v>127.32250719614633</v>
      </c>
      <c r="G64" s="22">
        <v>165.39066362272214</v>
      </c>
      <c r="H64" s="22">
        <v>173.99021895188429</v>
      </c>
      <c r="I64" s="22">
        <v>255.6827037041661</v>
      </c>
      <c r="J64" s="22">
        <v>81.692484752281814</v>
      </c>
      <c r="K64" s="21">
        <v>90.292040081443972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-12.455824043251557</v>
      </c>
      <c r="E65" s="22">
        <v>-10.139793752290812</v>
      </c>
      <c r="F65" s="22">
        <v>117.18271344385552</v>
      </c>
      <c r="G65" s="22">
        <v>143.94841702156657</v>
      </c>
      <c r="H65" s="22">
        <v>173.99021895188429</v>
      </c>
      <c r="I65" s="22">
        <v>246.69628114626209</v>
      </c>
      <c r="J65" s="22">
        <v>72.706062194377807</v>
      </c>
      <c r="K65" s="21">
        <v>102.74786412469552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-21.329426788565446</v>
      </c>
      <c r="E66" s="22">
        <v>-16.42342212991672</v>
      </c>
      <c r="F66" s="22">
        <v>100.7592913139388</v>
      </c>
      <c r="G66" s="22">
        <v>130.85810681523861</v>
      </c>
      <c r="H66" s="22">
        <v>173.99021895188429</v>
      </c>
      <c r="I66" s="22">
        <v>254.93539772849959</v>
      </c>
      <c r="J66" s="22">
        <v>80.945178776615307</v>
      </c>
      <c r="K66" s="21">
        <v>124.07729091326097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-18.350809481876375</v>
      </c>
      <c r="E67" s="22">
        <v>-13.898653731927908</v>
      </c>
      <c r="F67" s="22">
        <v>86.860637582010895</v>
      </c>
      <c r="G67" s="22">
        <v>114.68470561865645</v>
      </c>
      <c r="H67" s="22">
        <v>173.99021895188429</v>
      </c>
      <c r="I67" s="22">
        <v>257.11280601379377</v>
      </c>
      <c r="J67" s="22">
        <v>83.122587061909485</v>
      </c>
      <c r="K67" s="21">
        <v>142.42810039513733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-4.2518549154202834</v>
      </c>
      <c r="E68" s="22">
        <v>-3.3774902416594776</v>
      </c>
      <c r="F68" s="22">
        <v>83.483147340351422</v>
      </c>
      <c r="G68" s="22">
        <v>105.0952645238216</v>
      </c>
      <c r="H68" s="22">
        <v>173.99021895188429</v>
      </c>
      <c r="I68" s="22">
        <v>251.77521983437924</v>
      </c>
      <c r="J68" s="22">
        <v>77.785000882494955</v>
      </c>
      <c r="K68" s="21">
        <v>146.67995531055763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model4(1)mean</vt:lpstr>
      <vt:lpstr>model4(1)MA250</vt:lpstr>
      <vt:lpstr>model4(3)MA250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2023-09-02T03:44:14Z</dcterms:modified>
</cp:coreProperties>
</file>