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4860" yWindow="15" windowWidth="17280" windowHeight="8880" activeTab="2"/>
  </bookViews>
  <sheets>
    <sheet name="model4(1)mean" sheetId="13" r:id="rId1"/>
    <sheet name="model4(1)MA250" sheetId="10" r:id="rId2"/>
    <sheet name="model4(3)MA250" sheetId="14" r:id="rId3"/>
  </sheets>
  <definedNames>
    <definedName name="_xlnm._FilterDatabase" localSheetId="1" hidden="1">'model4(1)MA250'!$O$1:$O$65</definedName>
    <definedName name="_xlnm._FilterDatabase" localSheetId="0" hidden="1">'model4(1)mean'!$O$1:$O$77</definedName>
    <definedName name="_xlnm._FilterDatabase" localSheetId="2" hidden="1">'model4(3)MA250'!$O$1:$O$65</definedName>
    <definedName name="金额" localSheetId="1">OFFSET('model4(1)MA250'!J1,0,0,COUNTA('model4(1)MA250'!J:J)-1)</definedName>
    <definedName name="金额" localSheetId="0">OFFSET('model4(1)mean'!J1,0,0,COUNTA('model4(1)mean'!J:J)-1)</definedName>
    <definedName name="金额" localSheetId="2">OFFSET('model4(3)MA250'!J1,0,0,COUNTA('model4(3)MA250'!J:J)-1)</definedName>
    <definedName name="金额">OFFSET(#REF!,0,0,COUNTA(#REF!)-1)</definedName>
    <definedName name="时间" localSheetId="1">OFFSET('model4(1)MA250'!A1,0,0,COUNTA('model4(1)MA250'!A:A)-1)</definedName>
    <definedName name="时间" localSheetId="0">OFFSET('model4(1)mean'!A1,0,0,COUNTA('model4(1)mean'!A:A)-1)</definedName>
    <definedName name="时间" localSheetId="2">OFFSET('model4(3)MA250'!A1,0,0,COUNTA('model4(3)MA250'!A:A)-1)</definedName>
    <definedName name="时间">OFFSET(#REF!,0,0,COUNTA(#REF!)-1)</definedName>
    <definedName name="资产" localSheetId="1">OFFSET('model4(1)MA250'!I1,0,0,COUNTA('model4(1)MA250'!I:I)-1)</definedName>
    <definedName name="资产" localSheetId="0">OFFSET('model4(1)mean'!I1048576,0,0,COUNTA('model4(1)mean'!I:I)-1)</definedName>
    <definedName name="资产" localSheetId="2">OFFSET('model4(3)MA250'!I1,0,0,COUNTA('model4(3)MA250'!I:I)-1)</definedName>
    <definedName name="资产">OFFSET(#REF!,0,0,COUNTA(#REF!)-1)</definedName>
    <definedName name="资金" localSheetId="1">OFFSET('model4(1)MA250'!H1,0,0,COUNTA('model4(1)MA250'!H:H)-1)</definedName>
    <definedName name="资金" localSheetId="0">OFFSET('model4(1)mean'!H1,0,0,COUNTA('model4(1)mean'!H:H)-1)</definedName>
    <definedName name="资金" localSheetId="2">OFFSET('model4(3)MA250'!H1,0,0,COUNTA('model4(3)MA250'!H:H)-1)</definedName>
    <definedName name="资金">OFFSET(#REF!,0,0,COUNTA(#REF!)-1)</definedName>
  </definedNames>
  <calcPr calcId="145621"/>
</workbook>
</file>

<file path=xl/calcChain.xml><?xml version="1.0" encoding="utf-8"?>
<calcChain xmlns="http://schemas.openxmlformats.org/spreadsheetml/2006/main">
  <c r="Z14" i="14" l="1"/>
  <c r="Z13" i="14"/>
  <c r="Z12" i="14"/>
  <c r="Z11" i="14"/>
  <c r="Z16" i="14" s="1"/>
  <c r="Z10" i="14"/>
  <c r="Z14" i="10"/>
  <c r="Z13" i="10"/>
  <c r="Z12" i="10"/>
  <c r="Z11" i="10"/>
  <c r="Z10" i="10"/>
  <c r="AC15" i="13"/>
  <c r="AC14" i="13"/>
  <c r="AC13" i="13"/>
  <c r="AC12" i="13"/>
  <c r="AC11" i="13"/>
  <c r="AC10" i="13"/>
  <c r="AC17" i="13" s="1"/>
  <c r="Z16" i="10" l="1"/>
  <c r="AF7" i="14" l="1"/>
  <c r="AF6" i="14"/>
  <c r="AF5" i="14"/>
  <c r="AF4" i="14"/>
  <c r="AF9" i="14" s="1"/>
  <c r="AF7" i="10"/>
  <c r="AF6" i="10"/>
  <c r="AF5" i="10"/>
  <c r="AF4" i="10"/>
  <c r="AF9" i="10" s="1"/>
  <c r="Z14" i="13"/>
  <c r="Z13" i="13"/>
  <c r="Z12" i="13"/>
  <c r="Z11" i="13"/>
  <c r="Z10" i="13"/>
  <c r="Z16" i="13" l="1"/>
  <c r="AB4" i="14" l="1"/>
  <c r="AC4" i="14" s="1"/>
  <c r="AB4" i="13" l="1"/>
  <c r="AC4" i="13" s="1"/>
  <c r="AE4" i="13"/>
  <c r="AF4" i="13" s="1"/>
  <c r="Y5" i="14"/>
  <c r="Z5" i="14" s="1"/>
  <c r="AB5" i="14"/>
  <c r="AC5" i="14" s="1"/>
  <c r="Y4" i="14"/>
  <c r="Z4" i="14" s="1"/>
  <c r="Y4" i="13"/>
  <c r="Z4" i="13" s="1"/>
  <c r="AE5" i="13" l="1"/>
  <c r="AF5" i="13" s="1"/>
  <c r="Y5" i="13" l="1"/>
  <c r="Z5" i="13" s="1"/>
  <c r="AB5" i="13"/>
  <c r="AC5" i="13" s="1"/>
  <c r="AB6" i="13" l="1"/>
  <c r="AC6" i="13" s="1"/>
  <c r="AE6" i="13"/>
  <c r="AF6" i="13" s="1"/>
  <c r="AB4" i="10" l="1"/>
  <c r="AC4" i="10" s="1"/>
  <c r="Y5" i="10" l="1"/>
  <c r="Z5" i="10" s="1"/>
  <c r="AB5" i="10"/>
  <c r="AC5" i="10" s="1"/>
  <c r="Y4" i="10"/>
  <c r="Z4" i="10" s="1"/>
  <c r="Z7" i="14" l="1"/>
  <c r="Z7" i="10" l="1"/>
  <c r="AB6" i="14" l="1"/>
  <c r="AC6" i="14" s="1"/>
  <c r="AC8" i="14" l="1"/>
  <c r="AB6" i="10" l="1"/>
  <c r="AC6" i="10" s="1"/>
  <c r="Z7" i="13"/>
  <c r="AC8" i="10" l="1"/>
  <c r="AC8" i="13" l="1"/>
  <c r="AE7" i="13" l="1"/>
  <c r="AF7" i="13" s="1"/>
  <c r="G3" i="14" l="1"/>
  <c r="AF9" i="13" l="1"/>
  <c r="G3" i="10" l="1"/>
  <c r="G3" i="13" l="1"/>
</calcChain>
</file>

<file path=xl/sharedStrings.xml><?xml version="1.0" encoding="utf-8"?>
<sst xmlns="http://schemas.openxmlformats.org/spreadsheetml/2006/main" count="60" uniqueCount="23">
  <si>
    <t>MA250</t>
    <phoneticPr fontId="6" type="noConversion"/>
  </si>
  <si>
    <t>date</t>
  </si>
  <si>
    <t>accumulated investment</t>
  </si>
  <si>
    <t>total assets</t>
  </si>
  <si>
    <t>profit amount</t>
  </si>
  <si>
    <t>recovered funds</t>
  </si>
  <si>
    <t>date</t>
    <phoneticPr fontId="6" type="noConversion"/>
  </si>
  <si>
    <t>sales amount</t>
    <phoneticPr fontId="6" type="noConversion"/>
  </si>
  <si>
    <t>sales shares</t>
    <phoneticPr fontId="6" type="noConversion"/>
  </si>
  <si>
    <t>shares held</t>
    <phoneticPr fontId="6" type="noConversion"/>
  </si>
  <si>
    <t>market value</t>
    <phoneticPr fontId="6" type="noConversion"/>
  </si>
  <si>
    <t>accumulated investment</t>
    <phoneticPr fontId="6" type="noConversion"/>
  </si>
  <si>
    <t>total assets</t>
    <phoneticPr fontId="6" type="noConversion"/>
  </si>
  <si>
    <t>profit amount</t>
    <phoneticPr fontId="6" type="noConversion"/>
  </si>
  <si>
    <t>recovered funds</t>
    <phoneticPr fontId="6" type="noConversion"/>
  </si>
  <si>
    <t>Aiinduindex</t>
    <phoneticPr fontId="6" type="noConversion"/>
  </si>
  <si>
    <t>investment per year</t>
  </si>
  <si>
    <t>absolute RR</t>
  </si>
  <si>
    <t>annualized RR</t>
  </si>
  <si>
    <t>unit:yuan</t>
    <phoneticPr fontId="17" type="noConversion"/>
  </si>
  <si>
    <t>unit:yuan</t>
    <phoneticPr fontId="17" type="noConversion"/>
  </si>
  <si>
    <t>unit:yuan</t>
    <phoneticPr fontId="17" type="noConversion"/>
  </si>
  <si>
    <t>Mean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</si>
</sst>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等线"/>
      <family val="3"/>
      <charset val="134"/>
    </font>
    <font>
      <sz val="10"/>
      <color indexed="8"/>
      <name val="等线"/>
      <family val="3"/>
      <charset val="134"/>
    </font>
    <font>
      <sz val="10"/>
      <color indexed="8"/>
      <name val="Tahoma"/>
      <family val="2"/>
    </font>
    <font>
      <b/>
      <sz val="10"/>
      <name val="宋体"/>
      <family val="3"/>
      <charset val="134"/>
    </font>
    <font>
      <sz val="9"/>
      <name val="等线"/>
      <family val="3"/>
      <charset val="134"/>
    </font>
    <font>
      <b/>
      <sz val="10"/>
      <color indexed="8"/>
      <name val="等线"/>
      <family val="3"/>
      <charset val="134"/>
    </font>
    <font>
      <b/>
      <sz val="10"/>
      <color indexed="9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等线"/>
      <family val="3"/>
      <charset val="134"/>
    </font>
    <font>
      <sz val="10"/>
      <color theme="1"/>
      <name val="宋体"/>
      <family val="3"/>
      <charset val="134"/>
    </font>
    <font>
      <sz val="9"/>
      <name val="宋体"/>
      <family val="3"/>
      <charset val="134"/>
      <scheme val="minor"/>
    </font>
  </fonts>
  <fills count="2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8">
    <xf numFmtId="0" fontId="0" fillId="0" borderId="0">
      <alignment vertical="center"/>
    </xf>
    <xf numFmtId="0" fontId="2" fillId="0" borderId="0"/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0" fontId="4" fillId="0" borderId="1" xfId="1" applyFont="1" applyBorder="1"/>
    <xf numFmtId="176" fontId="4" fillId="0" borderId="1" xfId="1" applyNumberFormat="1" applyFont="1" applyBorder="1"/>
    <xf numFmtId="177" fontId="4" fillId="2" borderId="1" xfId="1" applyNumberFormat="1" applyFont="1" applyFill="1" applyBorder="1" applyAlignment="1">
      <alignment horizontal="center"/>
    </xf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5" fillId="0" borderId="1" xfId="1" applyFont="1" applyBorder="1" applyAlignment="1">
      <alignment horizontal="center"/>
    </xf>
    <xf numFmtId="0" fontId="7" fillId="0" borderId="0" xfId="1" applyFont="1" applyAlignment="1">
      <alignment horizontal="center"/>
    </xf>
    <xf numFmtId="10" fontId="7" fillId="0" borderId="0" xfId="1" applyNumberFormat="1" applyFont="1" applyAlignment="1">
      <alignment horizontal="center"/>
    </xf>
    <xf numFmtId="0" fontId="8" fillId="3" borderId="1" xfId="1" applyFont="1" applyFill="1" applyBorder="1" applyAlignment="1">
      <alignment horizontal="center" vertical="center"/>
    </xf>
    <xf numFmtId="177" fontId="13" fillId="2" borderId="1" xfId="1" applyNumberFormat="1" applyFont="1" applyFill="1" applyBorder="1" applyAlignment="1">
      <alignment horizontal="center"/>
    </xf>
    <xf numFmtId="0" fontId="8" fillId="20" borderId="1" xfId="1" applyFont="1" applyFill="1" applyBorder="1" applyAlignment="1">
      <alignment horizontal="center" vertical="center"/>
    </xf>
    <xf numFmtId="176" fontId="8" fillId="20" borderId="1" xfId="1" applyNumberFormat="1" applyFont="1" applyFill="1" applyBorder="1" applyAlignment="1">
      <alignment horizontal="center" vertical="center"/>
    </xf>
    <xf numFmtId="0" fontId="7" fillId="20" borderId="0" xfId="1" applyFont="1" applyFill="1" applyAlignment="1">
      <alignment horizontal="center"/>
    </xf>
    <xf numFmtId="10" fontId="7" fillId="20" borderId="0" xfId="1" applyNumberFormat="1" applyFont="1" applyFill="1" applyAlignment="1">
      <alignment horizontal="center"/>
    </xf>
    <xf numFmtId="0" fontId="14" fillId="0" borderId="1" xfId="1" applyFont="1" applyBorder="1"/>
    <xf numFmtId="176" fontId="14" fillId="0" borderId="1" xfId="1" applyNumberFormat="1" applyFont="1" applyBorder="1"/>
    <xf numFmtId="176" fontId="14" fillId="2" borderId="1" xfId="1" applyNumberFormat="1" applyFont="1" applyFill="1" applyBorder="1"/>
    <xf numFmtId="0" fontId="15" fillId="20" borderId="1" xfId="1" applyFont="1" applyFill="1" applyBorder="1" applyAlignment="1">
      <alignment horizontal="left" vertical="center"/>
    </xf>
    <xf numFmtId="176" fontId="8" fillId="20" borderId="0" xfId="1" applyNumberFormat="1" applyFont="1" applyFill="1" applyAlignment="1">
      <alignment horizontal="center" vertical="center"/>
    </xf>
    <xf numFmtId="0" fontId="14" fillId="2" borderId="1" xfId="1" applyFont="1" applyFill="1" applyBorder="1"/>
    <xf numFmtId="0" fontId="5" fillId="0" borderId="1" xfId="0" applyFont="1" applyBorder="1" applyAlignment="1"/>
    <xf numFmtId="0" fontId="5" fillId="0" borderId="1" xfId="0" applyFont="1" applyBorder="1" applyAlignment="1">
      <alignment horizontal="center"/>
    </xf>
    <xf numFmtId="176" fontId="16" fillId="0" borderId="1" xfId="0" applyNumberFormat="1" applyFont="1" applyBorder="1" applyAlignment="1"/>
  </cellXfs>
  <cellStyles count="28">
    <cellStyle name="20% - 着色 1" xfId="2"/>
    <cellStyle name="20% - 着色 2" xfId="3"/>
    <cellStyle name="20% - 着色 3" xfId="4"/>
    <cellStyle name="20% - 着色 4" xfId="5"/>
    <cellStyle name="20% - 着色 5" xfId="6"/>
    <cellStyle name="20% - 着色 6" xfId="7"/>
    <cellStyle name="40% - 着色 1" xfId="8"/>
    <cellStyle name="40% - 着色 2" xfId="9"/>
    <cellStyle name="40% - 着色 3" xfId="10"/>
    <cellStyle name="40% - 着色 4" xfId="11"/>
    <cellStyle name="40% - 着色 5" xfId="12"/>
    <cellStyle name="40% - 着色 6" xfId="13"/>
    <cellStyle name="60% - 着色 1" xfId="14"/>
    <cellStyle name="60% - 着色 2" xfId="15"/>
    <cellStyle name="60% - 着色 3" xfId="16"/>
    <cellStyle name="60% - 着色 4" xfId="17"/>
    <cellStyle name="60% - 着色 5" xfId="18"/>
    <cellStyle name="60% - 着色 6" xfId="19"/>
    <cellStyle name="差_主要板块" xfId="20"/>
    <cellStyle name="常规" xfId="0" builtinId="0"/>
    <cellStyle name="常规 2" xfId="1"/>
    <cellStyle name="好_主要板块" xfId="21"/>
    <cellStyle name="着色 1" xfId="22"/>
    <cellStyle name="着色 2" xfId="23"/>
    <cellStyle name="着色 3" xfId="24"/>
    <cellStyle name="着色 4" xfId="25"/>
    <cellStyle name="着色 5" xfId="26"/>
    <cellStyle name="着色 6" xfId="27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</a:t>
            </a:r>
            <a:r>
              <a:rPr lang="zh-CN" altLang="en-US"/>
              <a:t>（</a:t>
            </a:r>
            <a:r>
              <a:rPr lang="en-US" altLang="zh-CN"/>
              <a:t>1</a:t>
            </a:r>
            <a:r>
              <a:rPr lang="zh-CN" altLang="en-US"/>
              <a:t>）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'model4(1)mean'!$H$1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'model4(1)mean'!时间</c:f>
              <c:numCache>
                <c:formatCode>yyyy\-mm\-dd</c:formatCode>
                <c:ptCount val="80"/>
                <c:pt idx="0">
                  <c:v>42825</c:v>
                </c:pt>
                <c:pt idx="1">
                  <c:v>42853</c:v>
                </c:pt>
                <c:pt idx="2">
                  <c:v>42886</c:v>
                </c:pt>
                <c:pt idx="3">
                  <c:v>42916</c:v>
                </c:pt>
                <c:pt idx="4">
                  <c:v>42947</c:v>
                </c:pt>
                <c:pt idx="5">
                  <c:v>42978</c:v>
                </c:pt>
                <c:pt idx="6">
                  <c:v>43007</c:v>
                </c:pt>
                <c:pt idx="7">
                  <c:v>43039</c:v>
                </c:pt>
                <c:pt idx="8">
                  <c:v>43069</c:v>
                </c:pt>
                <c:pt idx="9">
                  <c:v>43098</c:v>
                </c:pt>
                <c:pt idx="10">
                  <c:v>43131</c:v>
                </c:pt>
                <c:pt idx="11">
                  <c:v>43159</c:v>
                </c:pt>
                <c:pt idx="12">
                  <c:v>43189</c:v>
                </c:pt>
                <c:pt idx="13">
                  <c:v>43217</c:v>
                </c:pt>
                <c:pt idx="14">
                  <c:v>43251</c:v>
                </c:pt>
                <c:pt idx="15">
                  <c:v>43280</c:v>
                </c:pt>
                <c:pt idx="16">
                  <c:v>43312</c:v>
                </c:pt>
                <c:pt idx="17">
                  <c:v>43343</c:v>
                </c:pt>
                <c:pt idx="18">
                  <c:v>43371</c:v>
                </c:pt>
                <c:pt idx="19">
                  <c:v>43404</c:v>
                </c:pt>
                <c:pt idx="20">
                  <c:v>43434</c:v>
                </c:pt>
                <c:pt idx="21">
                  <c:v>43462</c:v>
                </c:pt>
                <c:pt idx="22">
                  <c:v>43496</c:v>
                </c:pt>
                <c:pt idx="23">
                  <c:v>43524</c:v>
                </c:pt>
                <c:pt idx="24">
                  <c:v>43553</c:v>
                </c:pt>
                <c:pt idx="25">
                  <c:v>43585</c:v>
                </c:pt>
                <c:pt idx="26">
                  <c:v>43616</c:v>
                </c:pt>
                <c:pt idx="27">
                  <c:v>43644</c:v>
                </c:pt>
                <c:pt idx="28">
                  <c:v>43677</c:v>
                </c:pt>
                <c:pt idx="29">
                  <c:v>43707</c:v>
                </c:pt>
                <c:pt idx="30">
                  <c:v>43738</c:v>
                </c:pt>
                <c:pt idx="31">
                  <c:v>43769</c:v>
                </c:pt>
                <c:pt idx="32">
                  <c:v>43798</c:v>
                </c:pt>
                <c:pt idx="33">
                  <c:v>43830</c:v>
                </c:pt>
                <c:pt idx="34">
                  <c:v>43853</c:v>
                </c:pt>
                <c:pt idx="35">
                  <c:v>43889</c:v>
                </c:pt>
                <c:pt idx="36">
                  <c:v>43921</c:v>
                </c:pt>
                <c:pt idx="37">
                  <c:v>43951</c:v>
                </c:pt>
                <c:pt idx="38">
                  <c:v>43980</c:v>
                </c:pt>
                <c:pt idx="39">
                  <c:v>44012</c:v>
                </c:pt>
                <c:pt idx="40">
                  <c:v>44043</c:v>
                </c:pt>
                <c:pt idx="41">
                  <c:v>44074</c:v>
                </c:pt>
                <c:pt idx="42">
                  <c:v>44104</c:v>
                </c:pt>
                <c:pt idx="43">
                  <c:v>44134</c:v>
                </c:pt>
                <c:pt idx="44">
                  <c:v>44165</c:v>
                </c:pt>
                <c:pt idx="45">
                  <c:v>44196</c:v>
                </c:pt>
                <c:pt idx="46">
                  <c:v>44225</c:v>
                </c:pt>
                <c:pt idx="47">
                  <c:v>44253</c:v>
                </c:pt>
                <c:pt idx="48">
                  <c:v>44286</c:v>
                </c:pt>
                <c:pt idx="49">
                  <c:v>44316</c:v>
                </c:pt>
                <c:pt idx="50">
                  <c:v>44347</c:v>
                </c:pt>
                <c:pt idx="51">
                  <c:v>44377</c:v>
                </c:pt>
                <c:pt idx="52">
                  <c:v>44407</c:v>
                </c:pt>
                <c:pt idx="53">
                  <c:v>44439</c:v>
                </c:pt>
                <c:pt idx="54">
                  <c:v>44469</c:v>
                </c:pt>
                <c:pt idx="55">
                  <c:v>44498</c:v>
                </c:pt>
                <c:pt idx="56">
                  <c:v>44530</c:v>
                </c:pt>
                <c:pt idx="57">
                  <c:v>44561</c:v>
                </c:pt>
                <c:pt idx="58">
                  <c:v>44589</c:v>
                </c:pt>
                <c:pt idx="59">
                  <c:v>44620</c:v>
                </c:pt>
                <c:pt idx="60">
                  <c:v>44651</c:v>
                </c:pt>
                <c:pt idx="61">
                  <c:v>44680</c:v>
                </c:pt>
                <c:pt idx="62">
                  <c:v>44712</c:v>
                </c:pt>
                <c:pt idx="63">
                  <c:v>44742</c:v>
                </c:pt>
                <c:pt idx="64">
                  <c:v>44771</c:v>
                </c:pt>
                <c:pt idx="65">
                  <c:v>44804</c:v>
                </c:pt>
                <c:pt idx="66">
                  <c:v>44834</c:v>
                </c:pt>
                <c:pt idx="67">
                  <c:v>44865</c:v>
                </c:pt>
                <c:pt idx="68">
                  <c:v>44895</c:v>
                </c:pt>
                <c:pt idx="69">
                  <c:v>44925</c:v>
                </c:pt>
                <c:pt idx="70">
                  <c:v>44957</c:v>
                </c:pt>
                <c:pt idx="71">
                  <c:v>44985</c:v>
                </c:pt>
                <c:pt idx="72">
                  <c:v>45016</c:v>
                </c:pt>
                <c:pt idx="73">
                  <c:v>45044</c:v>
                </c:pt>
                <c:pt idx="74">
                  <c:v>45077</c:v>
                </c:pt>
                <c:pt idx="75">
                  <c:v>45107</c:v>
                </c:pt>
                <c:pt idx="76">
                  <c:v>45138</c:v>
                </c:pt>
                <c:pt idx="77">
                  <c:v>45169</c:v>
                </c:pt>
                <c:pt idx="78">
                  <c:v>45197</c:v>
                </c:pt>
                <c:pt idx="79">
                  <c:v>45230</c:v>
                </c:pt>
              </c:numCache>
            </c:numRef>
          </c:cat>
          <c:val>
            <c:numRef>
              <c:f>'model4(1)mean'!资金</c:f>
              <c:numCache>
                <c:formatCode>0.00_ </c:formatCode>
                <c:ptCount val="80"/>
                <c:pt idx="0">
                  <c:v>0.48968411061224032</c:v>
                </c:pt>
                <c:pt idx="1">
                  <c:v>8.5489658770917281</c:v>
                </c:pt>
                <c:pt idx="2">
                  <c:v>17.317012767311862</c:v>
                </c:pt>
                <c:pt idx="3">
                  <c:v>17.317012767311862</c:v>
                </c:pt>
                <c:pt idx="4">
                  <c:v>17.372677754342892</c:v>
                </c:pt>
                <c:pt idx="5">
                  <c:v>17.372677754342892</c:v>
                </c:pt>
                <c:pt idx="6">
                  <c:v>17.372677754342892</c:v>
                </c:pt>
                <c:pt idx="7">
                  <c:v>17.372677754342892</c:v>
                </c:pt>
                <c:pt idx="8">
                  <c:v>17.372677754342892</c:v>
                </c:pt>
                <c:pt idx="9">
                  <c:v>18.350992705669857</c:v>
                </c:pt>
                <c:pt idx="10">
                  <c:v>23.972249590348572</c:v>
                </c:pt>
                <c:pt idx="11">
                  <c:v>31.116244674376116</c:v>
                </c:pt>
                <c:pt idx="12">
                  <c:v>31.116244674376116</c:v>
                </c:pt>
                <c:pt idx="13">
                  <c:v>31.116244674376116</c:v>
                </c:pt>
                <c:pt idx="14">
                  <c:v>33.109439863183816</c:v>
                </c:pt>
                <c:pt idx="15">
                  <c:v>49.319272543853174</c:v>
                </c:pt>
                <c:pt idx="16">
                  <c:v>63.316451710315135</c:v>
                </c:pt>
                <c:pt idx="17">
                  <c:v>86.640783409135693</c:v>
                </c:pt>
                <c:pt idx="18">
                  <c:v>111.20887480760251</c:v>
                </c:pt>
                <c:pt idx="19">
                  <c:v>177.86262671444945</c:v>
                </c:pt>
                <c:pt idx="20">
                  <c:v>214.99625339047739</c:v>
                </c:pt>
                <c:pt idx="21">
                  <c:v>273.53000271347906</c:v>
                </c:pt>
                <c:pt idx="22">
                  <c:v>325.38695714961136</c:v>
                </c:pt>
                <c:pt idx="23">
                  <c:v>325.38909799295487</c:v>
                </c:pt>
                <c:pt idx="24">
                  <c:v>325.38909799295487</c:v>
                </c:pt>
                <c:pt idx="25">
                  <c:v>325.38909799295487</c:v>
                </c:pt>
                <c:pt idx="26">
                  <c:v>325.39311049113576</c:v>
                </c:pt>
                <c:pt idx="27">
                  <c:v>325.39311049113576</c:v>
                </c:pt>
                <c:pt idx="28">
                  <c:v>325.39311049113576</c:v>
                </c:pt>
                <c:pt idx="29">
                  <c:v>325.39311049113576</c:v>
                </c:pt>
                <c:pt idx="30">
                  <c:v>325.39311049113576</c:v>
                </c:pt>
                <c:pt idx="31">
                  <c:v>325.39311049113576</c:v>
                </c:pt>
                <c:pt idx="32">
                  <c:v>325.39311049113576</c:v>
                </c:pt>
                <c:pt idx="33">
                  <c:v>325.39311049113576</c:v>
                </c:pt>
                <c:pt idx="34">
                  <c:v>325.39311049113576</c:v>
                </c:pt>
                <c:pt idx="35">
                  <c:v>325.39311049113576</c:v>
                </c:pt>
                <c:pt idx="36">
                  <c:v>325.39311049113576</c:v>
                </c:pt>
                <c:pt idx="37">
                  <c:v>325.39311049113576</c:v>
                </c:pt>
                <c:pt idx="38">
                  <c:v>325.39311049113576</c:v>
                </c:pt>
                <c:pt idx="39">
                  <c:v>325.39311049113576</c:v>
                </c:pt>
                <c:pt idx="40">
                  <c:v>325.39311049113576</c:v>
                </c:pt>
                <c:pt idx="41">
                  <c:v>325.39311049113576</c:v>
                </c:pt>
                <c:pt idx="42">
                  <c:v>325.39311049113576</c:v>
                </c:pt>
                <c:pt idx="43">
                  <c:v>325.39311049113576</c:v>
                </c:pt>
                <c:pt idx="44">
                  <c:v>325.39311049113576</c:v>
                </c:pt>
                <c:pt idx="45">
                  <c:v>325.39311049113576</c:v>
                </c:pt>
                <c:pt idx="46">
                  <c:v>325.39311049113576</c:v>
                </c:pt>
                <c:pt idx="47">
                  <c:v>325.39311049113576</c:v>
                </c:pt>
                <c:pt idx="48">
                  <c:v>325.39311049113576</c:v>
                </c:pt>
                <c:pt idx="49">
                  <c:v>325.39311049113576</c:v>
                </c:pt>
                <c:pt idx="50">
                  <c:v>325.39311049113576</c:v>
                </c:pt>
                <c:pt idx="51">
                  <c:v>325.39311049113576</c:v>
                </c:pt>
                <c:pt idx="52">
                  <c:v>325.39311049113576</c:v>
                </c:pt>
                <c:pt idx="53">
                  <c:v>325.39311049113576</c:v>
                </c:pt>
                <c:pt idx="54">
                  <c:v>325.39311049113576</c:v>
                </c:pt>
                <c:pt idx="55">
                  <c:v>325.39311049113576</c:v>
                </c:pt>
                <c:pt idx="56">
                  <c:v>325.39311049113576</c:v>
                </c:pt>
                <c:pt idx="57">
                  <c:v>325.39311049113576</c:v>
                </c:pt>
                <c:pt idx="58">
                  <c:v>325.39311049113576</c:v>
                </c:pt>
                <c:pt idx="59">
                  <c:v>325.39311049113576</c:v>
                </c:pt>
                <c:pt idx="60">
                  <c:v>325.39311049113576</c:v>
                </c:pt>
                <c:pt idx="61">
                  <c:v>387.6217777903621</c:v>
                </c:pt>
                <c:pt idx="62">
                  <c:v>411.17943913804055</c:v>
                </c:pt>
                <c:pt idx="63">
                  <c:v>413.38399657560086</c:v>
                </c:pt>
                <c:pt idx="64">
                  <c:v>413.72808880469648</c:v>
                </c:pt>
                <c:pt idx="65">
                  <c:v>421.31276487356826</c:v>
                </c:pt>
                <c:pt idx="66">
                  <c:v>464.55935255264319</c:v>
                </c:pt>
                <c:pt idx="67">
                  <c:v>469.27597018464593</c:v>
                </c:pt>
                <c:pt idx="68">
                  <c:v>470.70980436236283</c:v>
                </c:pt>
                <c:pt idx="69">
                  <c:v>477.7906842909785</c:v>
                </c:pt>
                <c:pt idx="70">
                  <c:v>477.7906842909785</c:v>
                </c:pt>
                <c:pt idx="71">
                  <c:v>477.7906842909785</c:v>
                </c:pt>
                <c:pt idx="72">
                  <c:v>477.7906842909785</c:v>
                </c:pt>
                <c:pt idx="73">
                  <c:v>477.7906842909785</c:v>
                </c:pt>
                <c:pt idx="74">
                  <c:v>477.7906842909785</c:v>
                </c:pt>
                <c:pt idx="75">
                  <c:v>477.7906842909785</c:v>
                </c:pt>
                <c:pt idx="76">
                  <c:v>477.7906842909785</c:v>
                </c:pt>
                <c:pt idx="77">
                  <c:v>477.7906842909785</c:v>
                </c:pt>
                <c:pt idx="78">
                  <c:v>477.7906842909785</c:v>
                </c:pt>
                <c:pt idx="79">
                  <c:v>477.7906842909785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F74-4DDF-B785-43F3E88DDF16}"/>
            </c:ext>
          </c:extLst>
        </c:ser>
        <c:ser>
          <c:idx val="1"/>
          <c:order val="1"/>
          <c:tx>
            <c:strRef>
              <c:f>'model4(1)mean'!$I$1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'model4(1)mean'!时间</c:f>
              <c:numCache>
                <c:formatCode>yyyy\-mm\-dd</c:formatCode>
                <c:ptCount val="80"/>
                <c:pt idx="0">
                  <c:v>42825</c:v>
                </c:pt>
                <c:pt idx="1">
                  <c:v>42853</c:v>
                </c:pt>
                <c:pt idx="2">
                  <c:v>42886</c:v>
                </c:pt>
                <c:pt idx="3">
                  <c:v>42916</c:v>
                </c:pt>
                <c:pt idx="4">
                  <c:v>42947</c:v>
                </c:pt>
                <c:pt idx="5">
                  <c:v>42978</c:v>
                </c:pt>
                <c:pt idx="6">
                  <c:v>43007</c:v>
                </c:pt>
                <c:pt idx="7">
                  <c:v>43039</c:v>
                </c:pt>
                <c:pt idx="8">
                  <c:v>43069</c:v>
                </c:pt>
                <c:pt idx="9">
                  <c:v>43098</c:v>
                </c:pt>
                <c:pt idx="10">
                  <c:v>43131</c:v>
                </c:pt>
                <c:pt idx="11">
                  <c:v>43159</c:v>
                </c:pt>
                <c:pt idx="12">
                  <c:v>43189</c:v>
                </c:pt>
                <c:pt idx="13">
                  <c:v>43217</c:v>
                </c:pt>
                <c:pt idx="14">
                  <c:v>43251</c:v>
                </c:pt>
                <c:pt idx="15">
                  <c:v>43280</c:v>
                </c:pt>
                <c:pt idx="16">
                  <c:v>43312</c:v>
                </c:pt>
                <c:pt idx="17">
                  <c:v>43343</c:v>
                </c:pt>
                <c:pt idx="18">
                  <c:v>43371</c:v>
                </c:pt>
                <c:pt idx="19">
                  <c:v>43404</c:v>
                </c:pt>
                <c:pt idx="20">
                  <c:v>43434</c:v>
                </c:pt>
                <c:pt idx="21">
                  <c:v>43462</c:v>
                </c:pt>
                <c:pt idx="22">
                  <c:v>43496</c:v>
                </c:pt>
                <c:pt idx="23">
                  <c:v>43524</c:v>
                </c:pt>
                <c:pt idx="24">
                  <c:v>43553</c:v>
                </c:pt>
                <c:pt idx="25">
                  <c:v>43585</c:v>
                </c:pt>
                <c:pt idx="26">
                  <c:v>43616</c:v>
                </c:pt>
                <c:pt idx="27">
                  <c:v>43644</c:v>
                </c:pt>
                <c:pt idx="28">
                  <c:v>43677</c:v>
                </c:pt>
                <c:pt idx="29">
                  <c:v>43707</c:v>
                </c:pt>
                <c:pt idx="30">
                  <c:v>43738</c:v>
                </c:pt>
                <c:pt idx="31">
                  <c:v>43769</c:v>
                </c:pt>
                <c:pt idx="32">
                  <c:v>43798</c:v>
                </c:pt>
                <c:pt idx="33">
                  <c:v>43830</c:v>
                </c:pt>
                <c:pt idx="34">
                  <c:v>43853</c:v>
                </c:pt>
                <c:pt idx="35">
                  <c:v>43889</c:v>
                </c:pt>
                <c:pt idx="36">
                  <c:v>43921</c:v>
                </c:pt>
                <c:pt idx="37">
                  <c:v>43951</c:v>
                </c:pt>
                <c:pt idx="38">
                  <c:v>43980</c:v>
                </c:pt>
                <c:pt idx="39">
                  <c:v>44012</c:v>
                </c:pt>
                <c:pt idx="40">
                  <c:v>44043</c:v>
                </c:pt>
                <c:pt idx="41">
                  <c:v>44074</c:v>
                </c:pt>
                <c:pt idx="42">
                  <c:v>44104</c:v>
                </c:pt>
                <c:pt idx="43">
                  <c:v>44134</c:v>
                </c:pt>
                <c:pt idx="44">
                  <c:v>44165</c:v>
                </c:pt>
                <c:pt idx="45">
                  <c:v>44196</c:v>
                </c:pt>
                <c:pt idx="46">
                  <c:v>44225</c:v>
                </c:pt>
                <c:pt idx="47">
                  <c:v>44253</c:v>
                </c:pt>
                <c:pt idx="48">
                  <c:v>44286</c:v>
                </c:pt>
                <c:pt idx="49">
                  <c:v>44316</c:v>
                </c:pt>
                <c:pt idx="50">
                  <c:v>44347</c:v>
                </c:pt>
                <c:pt idx="51">
                  <c:v>44377</c:v>
                </c:pt>
                <c:pt idx="52">
                  <c:v>44407</c:v>
                </c:pt>
                <c:pt idx="53">
                  <c:v>44439</c:v>
                </c:pt>
                <c:pt idx="54">
                  <c:v>44469</c:v>
                </c:pt>
                <c:pt idx="55">
                  <c:v>44498</c:v>
                </c:pt>
                <c:pt idx="56">
                  <c:v>44530</c:v>
                </c:pt>
                <c:pt idx="57">
                  <c:v>44561</c:v>
                </c:pt>
                <c:pt idx="58">
                  <c:v>44589</c:v>
                </c:pt>
                <c:pt idx="59">
                  <c:v>44620</c:v>
                </c:pt>
                <c:pt idx="60">
                  <c:v>44651</c:v>
                </c:pt>
                <c:pt idx="61">
                  <c:v>44680</c:v>
                </c:pt>
                <c:pt idx="62">
                  <c:v>44712</c:v>
                </c:pt>
                <c:pt idx="63">
                  <c:v>44742</c:v>
                </c:pt>
                <c:pt idx="64">
                  <c:v>44771</c:v>
                </c:pt>
                <c:pt idx="65">
                  <c:v>44804</c:v>
                </c:pt>
                <c:pt idx="66">
                  <c:v>44834</c:v>
                </c:pt>
                <c:pt idx="67">
                  <c:v>44865</c:v>
                </c:pt>
                <c:pt idx="68">
                  <c:v>44895</c:v>
                </c:pt>
                <c:pt idx="69">
                  <c:v>44925</c:v>
                </c:pt>
                <c:pt idx="70">
                  <c:v>44957</c:v>
                </c:pt>
                <c:pt idx="71">
                  <c:v>44985</c:v>
                </c:pt>
                <c:pt idx="72">
                  <c:v>45016</c:v>
                </c:pt>
                <c:pt idx="73">
                  <c:v>45044</c:v>
                </c:pt>
                <c:pt idx="74">
                  <c:v>45077</c:v>
                </c:pt>
                <c:pt idx="75">
                  <c:v>45107</c:v>
                </c:pt>
                <c:pt idx="76">
                  <c:v>45138</c:v>
                </c:pt>
                <c:pt idx="77">
                  <c:v>45169</c:v>
                </c:pt>
                <c:pt idx="78">
                  <c:v>45197</c:v>
                </c:pt>
                <c:pt idx="79">
                  <c:v>45230</c:v>
                </c:pt>
              </c:numCache>
            </c:numRef>
          </c:cat>
          <c:val>
            <c:numRef>
              <c:f>'model4(1)mean'!资产</c:f>
              <c:numCache>
                <c:formatCode>0.00_ </c:formatCode>
                <c:ptCount val="80"/>
                <c:pt idx="1">
                  <c:v>0.48968411061224026</c:v>
                </c:pt>
                <c:pt idx="2">
                  <c:v>8.5029919895439559</c:v>
                </c:pt>
                <c:pt idx="3">
                  <c:v>16.870140280675411</c:v>
                </c:pt>
                <c:pt idx="4">
                  <c:v>18.265592643731932</c:v>
                </c:pt>
                <c:pt idx="5">
                  <c:v>17.957754998708666</c:v>
                </c:pt>
                <c:pt idx="6">
                  <c:v>19.553301719664571</c:v>
                </c:pt>
                <c:pt idx="7">
                  <c:v>19.523923615297353</c:v>
                </c:pt>
                <c:pt idx="8">
                  <c:v>19.323241779612047</c:v>
                </c:pt>
                <c:pt idx="9">
                  <c:v>19.27304988386015</c:v>
                </c:pt>
                <c:pt idx="10">
                  <c:v>20.013489454489903</c:v>
                </c:pt>
                <c:pt idx="11">
                  <c:v>25.341393548383017</c:v>
                </c:pt>
                <c:pt idx="12">
                  <c:v>32.267774424544903</c:v>
                </c:pt>
                <c:pt idx="13">
                  <c:v>34.636912493666102</c:v>
                </c:pt>
                <c:pt idx="14">
                  <c:v>34.035608528361124</c:v>
                </c:pt>
                <c:pt idx="15">
                  <c:v>35.153436000600394</c:v>
                </c:pt>
                <c:pt idx="16">
                  <c:v>49.726899507749891</c:v>
                </c:pt>
                <c:pt idx="17">
                  <c:v>63.759155358843358</c:v>
                </c:pt>
                <c:pt idx="18">
                  <c:v>84.95326572770918</c:v>
                </c:pt>
                <c:pt idx="19">
                  <c:v>108.63683486410696</c:v>
                </c:pt>
                <c:pt idx="20">
                  <c:v>164.18324394956102</c:v>
                </c:pt>
                <c:pt idx="21">
                  <c:v>211.16062722397862</c:v>
                </c:pt>
                <c:pt idx="22">
                  <c:v>256.81815366368033</c:v>
                </c:pt>
                <c:pt idx="23">
                  <c:v>309.78371402441792</c:v>
                </c:pt>
                <c:pt idx="24">
                  <c:v>387.84865603416119</c:v>
                </c:pt>
                <c:pt idx="25">
                  <c:v>426.7387908059535</c:v>
                </c:pt>
                <c:pt idx="26">
                  <c:v>411.9152166953026</c:v>
                </c:pt>
                <c:pt idx="27">
                  <c:v>392.09197566567309</c:v>
                </c:pt>
                <c:pt idx="28">
                  <c:v>402.05401033300228</c:v>
                </c:pt>
                <c:pt idx="29">
                  <c:v>404.10774833232256</c:v>
                </c:pt>
                <c:pt idx="30">
                  <c:v>417.21032433637623</c:v>
                </c:pt>
                <c:pt idx="31">
                  <c:v>431.64547494630381</c:v>
                </c:pt>
                <c:pt idx="32">
                  <c:v>437.17958728329086</c:v>
                </c:pt>
                <c:pt idx="33">
                  <c:v>439.06463646461111</c:v>
                </c:pt>
                <c:pt idx="34">
                  <c:v>462.4989477732662</c:v>
                </c:pt>
                <c:pt idx="35">
                  <c:v>494.18044192296361</c:v>
                </c:pt>
                <c:pt idx="36">
                  <c:v>511.80074417233186</c:v>
                </c:pt>
                <c:pt idx="37">
                  <c:v>495.06942687390398</c:v>
                </c:pt>
                <c:pt idx="38">
                  <c:v>500.39541038362876</c:v>
                </c:pt>
                <c:pt idx="39">
                  <c:v>500.21251916564194</c:v>
                </c:pt>
                <c:pt idx="40">
                  <c:v>500.21251916564194</c:v>
                </c:pt>
                <c:pt idx="41">
                  <c:v>500.21251916564194</c:v>
                </c:pt>
                <c:pt idx="42">
                  <c:v>500.21251916564194</c:v>
                </c:pt>
                <c:pt idx="43">
                  <c:v>500.21251916564194</c:v>
                </c:pt>
                <c:pt idx="44">
                  <c:v>500.21251916564194</c:v>
                </c:pt>
                <c:pt idx="45">
                  <c:v>500.21251916564194</c:v>
                </c:pt>
                <c:pt idx="46">
                  <c:v>500.21251916564194</c:v>
                </c:pt>
                <c:pt idx="47">
                  <c:v>500.21251916564194</c:v>
                </c:pt>
                <c:pt idx="48">
                  <c:v>500.21251916564194</c:v>
                </c:pt>
                <c:pt idx="49">
                  <c:v>500.21251916564194</c:v>
                </c:pt>
                <c:pt idx="50">
                  <c:v>500.21251916564194</c:v>
                </c:pt>
                <c:pt idx="51">
                  <c:v>500.21251916564194</c:v>
                </c:pt>
                <c:pt idx="52">
                  <c:v>500.21251916564194</c:v>
                </c:pt>
                <c:pt idx="53">
                  <c:v>500.21251916564194</c:v>
                </c:pt>
                <c:pt idx="54">
                  <c:v>500.21251916564194</c:v>
                </c:pt>
                <c:pt idx="55">
                  <c:v>500.21251916564194</c:v>
                </c:pt>
                <c:pt idx="56">
                  <c:v>500.21251916564194</c:v>
                </c:pt>
                <c:pt idx="57">
                  <c:v>500.21251916564194</c:v>
                </c:pt>
                <c:pt idx="58">
                  <c:v>500.21251916564194</c:v>
                </c:pt>
                <c:pt idx="59">
                  <c:v>500.21251916564194</c:v>
                </c:pt>
                <c:pt idx="60">
                  <c:v>500.21251916564194</c:v>
                </c:pt>
                <c:pt idx="61">
                  <c:v>500.21251916564194</c:v>
                </c:pt>
                <c:pt idx="62">
                  <c:v>562.44118646486822</c:v>
                </c:pt>
                <c:pt idx="63">
                  <c:v>591.59097309082517</c:v>
                </c:pt>
                <c:pt idx="64">
                  <c:v>602.28677890016763</c:v>
                </c:pt>
                <c:pt idx="65">
                  <c:v>604.89765392692493</c:v>
                </c:pt>
                <c:pt idx="66">
                  <c:v>606.77911089699853</c:v>
                </c:pt>
                <c:pt idx="67">
                  <c:v>639.04961786949764</c:v>
                </c:pt>
                <c:pt idx="68">
                  <c:v>661.6591640311317</c:v>
                </c:pt>
                <c:pt idx="69">
                  <c:v>667.17091762957727</c:v>
                </c:pt>
                <c:pt idx="70">
                  <c:v>667.91817463193593</c:v>
                </c:pt>
                <c:pt idx="71">
                  <c:v>689.75401738685093</c:v>
                </c:pt>
                <c:pt idx="72">
                  <c:v>704.7283116702439</c:v>
                </c:pt>
                <c:pt idx="73">
                  <c:v>723.46658595462122</c:v>
                </c:pt>
                <c:pt idx="74">
                  <c:v>719.46109753752114</c:v>
                </c:pt>
                <c:pt idx="75">
                  <c:v>720.0405566801802</c:v>
                </c:pt>
                <c:pt idx="76">
                  <c:v>720.0405566801802</c:v>
                </c:pt>
                <c:pt idx="77">
                  <c:v>720.0405566801802</c:v>
                </c:pt>
                <c:pt idx="78">
                  <c:v>720.0405566801802</c:v>
                </c:pt>
                <c:pt idx="79">
                  <c:v>720.0405566801802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F74-4DDF-B785-43F3E88DDF16}"/>
            </c:ext>
          </c:extLst>
        </c:ser>
        <c:ser>
          <c:idx val="2"/>
          <c:order val="2"/>
          <c:tx>
            <c:strRef>
              <c:f>'model4(1)mean'!$J$1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'model4(1)mean'!时间</c:f>
              <c:numCache>
                <c:formatCode>yyyy\-mm\-dd</c:formatCode>
                <c:ptCount val="80"/>
                <c:pt idx="0">
                  <c:v>42825</c:v>
                </c:pt>
                <c:pt idx="1">
                  <c:v>42853</c:v>
                </c:pt>
                <c:pt idx="2">
                  <c:v>42886</c:v>
                </c:pt>
                <c:pt idx="3">
                  <c:v>42916</c:v>
                </c:pt>
                <c:pt idx="4">
                  <c:v>42947</c:v>
                </c:pt>
                <c:pt idx="5">
                  <c:v>42978</c:v>
                </c:pt>
                <c:pt idx="6">
                  <c:v>43007</c:v>
                </c:pt>
                <c:pt idx="7">
                  <c:v>43039</c:v>
                </c:pt>
                <c:pt idx="8">
                  <c:v>43069</c:v>
                </c:pt>
                <c:pt idx="9">
                  <c:v>43098</c:v>
                </c:pt>
                <c:pt idx="10">
                  <c:v>43131</c:v>
                </c:pt>
                <c:pt idx="11">
                  <c:v>43159</c:v>
                </c:pt>
                <c:pt idx="12">
                  <c:v>43189</c:v>
                </c:pt>
                <c:pt idx="13">
                  <c:v>43217</c:v>
                </c:pt>
                <c:pt idx="14">
                  <c:v>43251</c:v>
                </c:pt>
                <c:pt idx="15">
                  <c:v>43280</c:v>
                </c:pt>
                <c:pt idx="16">
                  <c:v>43312</c:v>
                </c:pt>
                <c:pt idx="17">
                  <c:v>43343</c:v>
                </c:pt>
                <c:pt idx="18">
                  <c:v>43371</c:v>
                </c:pt>
                <c:pt idx="19">
                  <c:v>43404</c:v>
                </c:pt>
                <c:pt idx="20">
                  <c:v>43434</c:v>
                </c:pt>
                <c:pt idx="21">
                  <c:v>43462</c:v>
                </c:pt>
                <c:pt idx="22">
                  <c:v>43496</c:v>
                </c:pt>
                <c:pt idx="23">
                  <c:v>43524</c:v>
                </c:pt>
                <c:pt idx="24">
                  <c:v>43553</c:v>
                </c:pt>
                <c:pt idx="25">
                  <c:v>43585</c:v>
                </c:pt>
                <c:pt idx="26">
                  <c:v>43616</c:v>
                </c:pt>
                <c:pt idx="27">
                  <c:v>43644</c:v>
                </c:pt>
                <c:pt idx="28">
                  <c:v>43677</c:v>
                </c:pt>
                <c:pt idx="29">
                  <c:v>43707</c:v>
                </c:pt>
                <c:pt idx="30">
                  <c:v>43738</c:v>
                </c:pt>
                <c:pt idx="31">
                  <c:v>43769</c:v>
                </c:pt>
                <c:pt idx="32">
                  <c:v>43798</c:v>
                </c:pt>
                <c:pt idx="33">
                  <c:v>43830</c:v>
                </c:pt>
                <c:pt idx="34">
                  <c:v>43853</c:v>
                </c:pt>
                <c:pt idx="35">
                  <c:v>43889</c:v>
                </c:pt>
                <c:pt idx="36">
                  <c:v>43921</c:v>
                </c:pt>
                <c:pt idx="37">
                  <c:v>43951</c:v>
                </c:pt>
                <c:pt idx="38">
                  <c:v>43980</c:v>
                </c:pt>
                <c:pt idx="39">
                  <c:v>44012</c:v>
                </c:pt>
                <c:pt idx="40">
                  <c:v>44043</c:v>
                </c:pt>
                <c:pt idx="41">
                  <c:v>44074</c:v>
                </c:pt>
                <c:pt idx="42">
                  <c:v>44104</c:v>
                </c:pt>
                <c:pt idx="43">
                  <c:v>44134</c:v>
                </c:pt>
                <c:pt idx="44">
                  <c:v>44165</c:v>
                </c:pt>
                <c:pt idx="45">
                  <c:v>44196</c:v>
                </c:pt>
                <c:pt idx="46">
                  <c:v>44225</c:v>
                </c:pt>
                <c:pt idx="47">
                  <c:v>44253</c:v>
                </c:pt>
                <c:pt idx="48">
                  <c:v>44286</c:v>
                </c:pt>
                <c:pt idx="49">
                  <c:v>44316</c:v>
                </c:pt>
                <c:pt idx="50">
                  <c:v>44347</c:v>
                </c:pt>
                <c:pt idx="51">
                  <c:v>44377</c:v>
                </c:pt>
                <c:pt idx="52">
                  <c:v>44407</c:v>
                </c:pt>
                <c:pt idx="53">
                  <c:v>44439</c:v>
                </c:pt>
                <c:pt idx="54">
                  <c:v>44469</c:v>
                </c:pt>
                <c:pt idx="55">
                  <c:v>44498</c:v>
                </c:pt>
                <c:pt idx="56">
                  <c:v>44530</c:v>
                </c:pt>
                <c:pt idx="57">
                  <c:v>44561</c:v>
                </c:pt>
                <c:pt idx="58">
                  <c:v>44589</c:v>
                </c:pt>
                <c:pt idx="59">
                  <c:v>44620</c:v>
                </c:pt>
                <c:pt idx="60">
                  <c:v>44651</c:v>
                </c:pt>
                <c:pt idx="61">
                  <c:v>44680</c:v>
                </c:pt>
                <c:pt idx="62">
                  <c:v>44712</c:v>
                </c:pt>
                <c:pt idx="63">
                  <c:v>44742</c:v>
                </c:pt>
                <c:pt idx="64">
                  <c:v>44771</c:v>
                </c:pt>
                <c:pt idx="65">
                  <c:v>44804</c:v>
                </c:pt>
                <c:pt idx="66">
                  <c:v>44834</c:v>
                </c:pt>
                <c:pt idx="67">
                  <c:v>44865</c:v>
                </c:pt>
                <c:pt idx="68">
                  <c:v>44895</c:v>
                </c:pt>
                <c:pt idx="69">
                  <c:v>44925</c:v>
                </c:pt>
                <c:pt idx="70">
                  <c:v>44957</c:v>
                </c:pt>
                <c:pt idx="71">
                  <c:v>44985</c:v>
                </c:pt>
                <c:pt idx="72">
                  <c:v>45016</c:v>
                </c:pt>
                <c:pt idx="73">
                  <c:v>45044</c:v>
                </c:pt>
                <c:pt idx="74">
                  <c:v>45077</c:v>
                </c:pt>
                <c:pt idx="75">
                  <c:v>45107</c:v>
                </c:pt>
                <c:pt idx="76">
                  <c:v>45138</c:v>
                </c:pt>
                <c:pt idx="77">
                  <c:v>45169</c:v>
                </c:pt>
                <c:pt idx="78">
                  <c:v>45197</c:v>
                </c:pt>
                <c:pt idx="79">
                  <c:v>45230</c:v>
                </c:pt>
              </c:numCache>
            </c:numRef>
          </c:cat>
          <c:val>
            <c:numRef>
              <c:f>'model4(1)mean'!金额</c:f>
              <c:numCache>
                <c:formatCode>0.00_ </c:formatCode>
                <c:ptCount val="80"/>
                <c:pt idx="0">
                  <c:v>0</c:v>
                </c:pt>
                <c:pt idx="1">
                  <c:v>-4.5973887547772208E-2</c:v>
                </c:pt>
                <c:pt idx="2">
                  <c:v>-0.44687248663645107</c:v>
                </c:pt>
                <c:pt idx="3">
                  <c:v>0.94857987642006947</c:v>
                </c:pt>
                <c:pt idx="4">
                  <c:v>0.58507724436577391</c:v>
                </c:pt>
                <c:pt idx="5">
                  <c:v>2.1806239653216792</c:v>
                </c:pt>
                <c:pt idx="6">
                  <c:v>2.1512458609544609</c:v>
                </c:pt>
                <c:pt idx="7">
                  <c:v>1.9505640252691556</c:v>
                </c:pt>
                <c:pt idx="8">
                  <c:v>1.9003721295172582</c:v>
                </c:pt>
                <c:pt idx="9">
                  <c:v>1.6624967488200468</c:v>
                </c:pt>
                <c:pt idx="10">
                  <c:v>1.3691439580344458</c:v>
                </c:pt>
                <c:pt idx="11">
                  <c:v>1.1515297501687876</c:v>
                </c:pt>
                <c:pt idx="12">
                  <c:v>3.5206678192899865</c:v>
                </c:pt>
                <c:pt idx="13">
                  <c:v>2.9193638539850078</c:v>
                </c:pt>
                <c:pt idx="14">
                  <c:v>2.0439961374165776</c:v>
                </c:pt>
                <c:pt idx="15">
                  <c:v>0.4076269638967176</c:v>
                </c:pt>
                <c:pt idx="16">
                  <c:v>0.44270364852822297</c:v>
                </c:pt>
                <c:pt idx="17">
                  <c:v>-1.6875176814265131</c:v>
                </c:pt>
                <c:pt idx="18">
                  <c:v>-2.5720399434955539</c:v>
                </c:pt>
                <c:pt idx="19">
                  <c:v>-13.67938276488843</c:v>
                </c:pt>
                <c:pt idx="20">
                  <c:v>-3.8356261664987699</c:v>
                </c:pt>
                <c:pt idx="21">
                  <c:v>-16.71184904979873</c:v>
                </c:pt>
                <c:pt idx="22">
                  <c:v>-15.603243125193444</c:v>
                </c:pt>
                <c:pt idx="23">
                  <c:v>62.459558041206321</c:v>
                </c:pt>
                <c:pt idx="24">
                  <c:v>101.34969281299863</c:v>
                </c:pt>
                <c:pt idx="25">
                  <c:v>86.526118702347731</c:v>
                </c:pt>
                <c:pt idx="26">
                  <c:v>66.698865174537332</c:v>
                </c:pt>
                <c:pt idx="27">
                  <c:v>76.660899841866524</c:v>
                </c:pt>
                <c:pt idx="28">
                  <c:v>78.7146378411868</c:v>
                </c:pt>
                <c:pt idx="29">
                  <c:v>91.817213845240474</c:v>
                </c:pt>
                <c:pt idx="30">
                  <c:v>106.25236445516805</c:v>
                </c:pt>
                <c:pt idx="31">
                  <c:v>111.7864767921551</c:v>
                </c:pt>
                <c:pt idx="32">
                  <c:v>113.67152597347535</c:v>
                </c:pt>
                <c:pt idx="33">
                  <c:v>137.10583728213044</c:v>
                </c:pt>
                <c:pt idx="34">
                  <c:v>168.78733143182785</c:v>
                </c:pt>
                <c:pt idx="35">
                  <c:v>186.4076336811961</c:v>
                </c:pt>
                <c:pt idx="36">
                  <c:v>169.67631638276822</c:v>
                </c:pt>
                <c:pt idx="37">
                  <c:v>175.002299892493</c:v>
                </c:pt>
                <c:pt idx="38">
                  <c:v>174.81940867450618</c:v>
                </c:pt>
                <c:pt idx="39">
                  <c:v>174.81940867450618</c:v>
                </c:pt>
                <c:pt idx="40">
                  <c:v>174.81940867450618</c:v>
                </c:pt>
                <c:pt idx="41">
                  <c:v>174.81940867450618</c:v>
                </c:pt>
                <c:pt idx="42">
                  <c:v>174.81940867450618</c:v>
                </c:pt>
                <c:pt idx="43">
                  <c:v>174.81940867450618</c:v>
                </c:pt>
                <c:pt idx="44">
                  <c:v>174.81940867450618</c:v>
                </c:pt>
                <c:pt idx="45">
                  <c:v>174.81940867450618</c:v>
                </c:pt>
                <c:pt idx="46">
                  <c:v>174.81940867450618</c:v>
                </c:pt>
                <c:pt idx="47">
                  <c:v>174.81940867450618</c:v>
                </c:pt>
                <c:pt idx="48">
                  <c:v>174.81940867450618</c:v>
                </c:pt>
                <c:pt idx="49">
                  <c:v>174.81940867450618</c:v>
                </c:pt>
                <c:pt idx="50">
                  <c:v>174.81940867450618</c:v>
                </c:pt>
                <c:pt idx="51">
                  <c:v>174.81940867450618</c:v>
                </c:pt>
                <c:pt idx="52">
                  <c:v>174.81940867450618</c:v>
                </c:pt>
                <c:pt idx="53">
                  <c:v>174.81940867450618</c:v>
                </c:pt>
                <c:pt idx="54">
                  <c:v>174.81940867450618</c:v>
                </c:pt>
                <c:pt idx="55">
                  <c:v>174.81940867450618</c:v>
                </c:pt>
                <c:pt idx="56">
                  <c:v>174.81940867450618</c:v>
                </c:pt>
                <c:pt idx="57">
                  <c:v>174.81940867450618</c:v>
                </c:pt>
                <c:pt idx="58">
                  <c:v>174.81940867450618</c:v>
                </c:pt>
                <c:pt idx="59">
                  <c:v>174.81940867450618</c:v>
                </c:pt>
                <c:pt idx="60">
                  <c:v>174.81940867450618</c:v>
                </c:pt>
                <c:pt idx="61">
                  <c:v>174.81940867450612</c:v>
                </c:pt>
                <c:pt idx="62">
                  <c:v>180.41153395278462</c:v>
                </c:pt>
                <c:pt idx="63">
                  <c:v>188.90278232456677</c:v>
                </c:pt>
                <c:pt idx="64">
                  <c:v>191.16956512222845</c:v>
                </c:pt>
                <c:pt idx="65">
                  <c:v>185.46634602343028</c:v>
                </c:pt>
                <c:pt idx="66">
                  <c:v>174.49026531685445</c:v>
                </c:pt>
                <c:pt idx="67">
                  <c:v>192.38319384648577</c:v>
                </c:pt>
                <c:pt idx="68">
                  <c:v>196.46111326721444</c:v>
                </c:pt>
                <c:pt idx="69">
                  <c:v>190.12749034095742</c:v>
                </c:pt>
                <c:pt idx="70">
                  <c:v>211.96333309587243</c:v>
                </c:pt>
                <c:pt idx="71">
                  <c:v>226.93762737926539</c:v>
                </c:pt>
                <c:pt idx="72">
                  <c:v>245.67590166364272</c:v>
                </c:pt>
                <c:pt idx="73">
                  <c:v>241.67041324654264</c:v>
                </c:pt>
                <c:pt idx="74">
                  <c:v>242.2498723892017</c:v>
                </c:pt>
                <c:pt idx="75">
                  <c:v>242.2498723892017</c:v>
                </c:pt>
                <c:pt idx="76">
                  <c:v>242.2498723892017</c:v>
                </c:pt>
                <c:pt idx="77">
                  <c:v>242.2498723892017</c:v>
                </c:pt>
                <c:pt idx="78">
                  <c:v>242.2498723892017</c:v>
                </c:pt>
                <c:pt idx="79">
                  <c:v>242.2498723892017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F74-4DDF-B785-43F3E88DDF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718336"/>
        <c:axId val="40751104"/>
      </c:lineChart>
      <c:dateAx>
        <c:axId val="40718336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751104"/>
        <c:crosses val="autoZero"/>
        <c:auto val="1"/>
        <c:lblOffset val="100"/>
        <c:baseTimeUnit val="days"/>
      </c:dateAx>
      <c:valAx>
        <c:axId val="4075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71833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</a:t>
            </a:r>
            <a:r>
              <a:rPr lang="zh-CN" altLang="en-US"/>
              <a:t>（</a:t>
            </a:r>
            <a:r>
              <a:rPr lang="en-US" altLang="zh-CN"/>
              <a:t>1</a:t>
            </a:r>
            <a:r>
              <a:rPr lang="zh-CN" altLang="en-US"/>
              <a:t>）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'model4(1)MA250'!$H$1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'model4(1)MA250'!时间</c:f>
              <c:numCache>
                <c:formatCode>yyyy\-mm\-dd</c:formatCode>
                <c:ptCount val="68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  <c:pt idx="62">
                  <c:v>45077</c:v>
                </c:pt>
                <c:pt idx="63">
                  <c:v>45107</c:v>
                </c:pt>
                <c:pt idx="64">
                  <c:v>45138</c:v>
                </c:pt>
                <c:pt idx="65">
                  <c:v>45169</c:v>
                </c:pt>
                <c:pt idx="66">
                  <c:v>45197</c:v>
                </c:pt>
                <c:pt idx="67">
                  <c:v>45230</c:v>
                </c:pt>
              </c:numCache>
            </c:numRef>
          </c:cat>
          <c:val>
            <c:numRef>
              <c:f>'model4(1)MA250'!资金</c:f>
              <c:numCache>
                <c:formatCode>0.00_ 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1.8966196578808967</c:v>
                </c:pt>
                <c:pt idx="3">
                  <c:v>18.981919532039008</c:v>
                </c:pt>
                <c:pt idx="4">
                  <c:v>33.723390302547188</c:v>
                </c:pt>
                <c:pt idx="5">
                  <c:v>56.656281700235219</c:v>
                </c:pt>
                <c:pt idx="6">
                  <c:v>77.043883476937253</c:v>
                </c:pt>
                <c:pt idx="7">
                  <c:v>129.83940352076337</c:v>
                </c:pt>
                <c:pt idx="8">
                  <c:v>151.48069867021772</c:v>
                </c:pt>
                <c:pt idx="9">
                  <c:v>185.03707217220185</c:v>
                </c:pt>
                <c:pt idx="10">
                  <c:v>209.1825781335356</c:v>
                </c:pt>
                <c:pt idx="11">
                  <c:v>209.1825781335356</c:v>
                </c:pt>
                <c:pt idx="12">
                  <c:v>209.1825781335356</c:v>
                </c:pt>
                <c:pt idx="13">
                  <c:v>209.1825781335356</c:v>
                </c:pt>
                <c:pt idx="14">
                  <c:v>209.1825781335356</c:v>
                </c:pt>
                <c:pt idx="15">
                  <c:v>209.1825781335356</c:v>
                </c:pt>
                <c:pt idx="16">
                  <c:v>209.1825781335356</c:v>
                </c:pt>
                <c:pt idx="17">
                  <c:v>209.1825781335356</c:v>
                </c:pt>
                <c:pt idx="18">
                  <c:v>209.1825781335356</c:v>
                </c:pt>
                <c:pt idx="19">
                  <c:v>209.1825781335356</c:v>
                </c:pt>
                <c:pt idx="20">
                  <c:v>209.1825781335356</c:v>
                </c:pt>
                <c:pt idx="21">
                  <c:v>209.1825781335356</c:v>
                </c:pt>
                <c:pt idx="22">
                  <c:v>209.1825781335356</c:v>
                </c:pt>
                <c:pt idx="23">
                  <c:v>209.1825781335356</c:v>
                </c:pt>
                <c:pt idx="24">
                  <c:v>209.1825781335356</c:v>
                </c:pt>
                <c:pt idx="25">
                  <c:v>209.1825781335356</c:v>
                </c:pt>
                <c:pt idx="26">
                  <c:v>209.1825781335356</c:v>
                </c:pt>
                <c:pt idx="27">
                  <c:v>209.1825781335356</c:v>
                </c:pt>
                <c:pt idx="28">
                  <c:v>209.1825781335356</c:v>
                </c:pt>
                <c:pt idx="29">
                  <c:v>209.1825781335356</c:v>
                </c:pt>
                <c:pt idx="30">
                  <c:v>209.1825781335356</c:v>
                </c:pt>
                <c:pt idx="31">
                  <c:v>209.1825781335356</c:v>
                </c:pt>
                <c:pt idx="32">
                  <c:v>209.1825781335356</c:v>
                </c:pt>
                <c:pt idx="33">
                  <c:v>209.1825781335356</c:v>
                </c:pt>
                <c:pt idx="34">
                  <c:v>209.19113363809359</c:v>
                </c:pt>
                <c:pt idx="35">
                  <c:v>209.26500273803569</c:v>
                </c:pt>
                <c:pt idx="36">
                  <c:v>220.26175584400551</c:v>
                </c:pt>
                <c:pt idx="37">
                  <c:v>227.22565564339229</c:v>
                </c:pt>
                <c:pt idx="38">
                  <c:v>227.22565564339229</c:v>
                </c:pt>
                <c:pt idx="39">
                  <c:v>227.22565564339229</c:v>
                </c:pt>
                <c:pt idx="40">
                  <c:v>227.22565564339229</c:v>
                </c:pt>
                <c:pt idx="41">
                  <c:v>228.97171265446434</c:v>
                </c:pt>
                <c:pt idx="42">
                  <c:v>231.58372333445635</c:v>
                </c:pt>
                <c:pt idx="43">
                  <c:v>234.52914096448228</c:v>
                </c:pt>
                <c:pt idx="44">
                  <c:v>234.56467522139675</c:v>
                </c:pt>
                <c:pt idx="45">
                  <c:v>234.56467522139675</c:v>
                </c:pt>
                <c:pt idx="46">
                  <c:v>258.510591972295</c:v>
                </c:pt>
                <c:pt idx="47">
                  <c:v>267.32609642104512</c:v>
                </c:pt>
                <c:pt idx="48">
                  <c:v>310.83507438003988</c:v>
                </c:pt>
                <c:pt idx="49">
                  <c:v>517.18453863087416</c:v>
                </c:pt>
                <c:pt idx="50">
                  <c:v>627.54367730117099</c:v>
                </c:pt>
                <c:pt idx="51">
                  <c:v>665.65594637804895</c:v>
                </c:pt>
                <c:pt idx="52">
                  <c:v>683.42686226068815</c:v>
                </c:pt>
                <c:pt idx="53">
                  <c:v>712.97388590161097</c:v>
                </c:pt>
                <c:pt idx="54">
                  <c:v>781.66787723058087</c:v>
                </c:pt>
                <c:pt idx="55">
                  <c:v>791.96993467838092</c:v>
                </c:pt>
                <c:pt idx="56">
                  <c:v>794.21786136695403</c:v>
                </c:pt>
                <c:pt idx="57">
                  <c:v>798.60485211015759</c:v>
                </c:pt>
                <c:pt idx="58">
                  <c:v>798.60485211015759</c:v>
                </c:pt>
                <c:pt idx="59">
                  <c:v>798.60485211015759</c:v>
                </c:pt>
                <c:pt idx="60">
                  <c:v>798.60485211015759</c:v>
                </c:pt>
                <c:pt idx="61">
                  <c:v>798.60485211015759</c:v>
                </c:pt>
                <c:pt idx="62">
                  <c:v>798.60485211015759</c:v>
                </c:pt>
                <c:pt idx="63">
                  <c:v>798.60485211015759</c:v>
                </c:pt>
                <c:pt idx="64">
                  <c:v>798.60485211015759</c:v>
                </c:pt>
                <c:pt idx="65">
                  <c:v>798.60485211015759</c:v>
                </c:pt>
                <c:pt idx="66">
                  <c:v>798.60485211015759</c:v>
                </c:pt>
                <c:pt idx="67">
                  <c:v>798.60485211015759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4FC-4CF7-AEC2-660318BEDD89}"/>
            </c:ext>
          </c:extLst>
        </c:ser>
        <c:ser>
          <c:idx val="1"/>
          <c:order val="1"/>
          <c:tx>
            <c:strRef>
              <c:f>'model4(1)MA250'!$I$1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'model4(1)MA250'!时间</c:f>
              <c:numCache>
                <c:formatCode>yyyy\-mm\-dd</c:formatCode>
                <c:ptCount val="68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  <c:pt idx="62">
                  <c:v>45077</c:v>
                </c:pt>
                <c:pt idx="63">
                  <c:v>45107</c:v>
                </c:pt>
                <c:pt idx="64">
                  <c:v>45138</c:v>
                </c:pt>
                <c:pt idx="65">
                  <c:v>45169</c:v>
                </c:pt>
                <c:pt idx="66">
                  <c:v>45197</c:v>
                </c:pt>
                <c:pt idx="67">
                  <c:v>45230</c:v>
                </c:pt>
              </c:numCache>
            </c:numRef>
          </c:cat>
          <c:val>
            <c:numRef>
              <c:f>'model4(1)MA250'!资产</c:f>
              <c:numCache>
                <c:formatCode>0.00_ 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1.8966196578808967</c:v>
                </c:pt>
                <c:pt idx="3">
                  <c:v>18.828097812393214</c:v>
                </c:pt>
                <c:pt idx="4">
                  <c:v>33.588573753276791</c:v>
                </c:pt>
                <c:pt idx="5">
                  <c:v>55.054717009128019</c:v>
                </c:pt>
                <c:pt idx="6">
                  <c:v>74.746409379269792</c:v>
                </c:pt>
                <c:pt idx="7">
                  <c:v>118.67757221576585</c:v>
                </c:pt>
                <c:pt idx="8">
                  <c:v>148.14852190500261</c:v>
                </c:pt>
                <c:pt idx="9">
                  <c:v>171.9813844465306</c:v>
                </c:pt>
                <c:pt idx="10">
                  <c:v>196.91525748289962</c:v>
                </c:pt>
                <c:pt idx="11">
                  <c:v>249.05707537096129</c:v>
                </c:pt>
                <c:pt idx="12">
                  <c:v>274.48364641468703</c:v>
                </c:pt>
                <c:pt idx="13">
                  <c:v>265.70210089456555</c:v>
                </c:pt>
                <c:pt idx="14">
                  <c:v>254.74613552258083</c:v>
                </c:pt>
                <c:pt idx="15">
                  <c:v>260.08400534442558</c:v>
                </c:pt>
                <c:pt idx="16">
                  <c:v>261.12110816488894</c:v>
                </c:pt>
                <c:pt idx="17">
                  <c:v>267.36856417233184</c:v>
                </c:pt>
                <c:pt idx="18">
                  <c:v>273.65872081695909</c:v>
                </c:pt>
                <c:pt idx="19">
                  <c:v>275.79407041892637</c:v>
                </c:pt>
                <c:pt idx="20">
                  <c:v>276.43745264844472</c:v>
                </c:pt>
                <c:pt idx="21">
                  <c:v>283.73492233354239</c:v>
                </c:pt>
                <c:pt idx="22">
                  <c:v>291.99306209889534</c:v>
                </c:pt>
                <c:pt idx="23">
                  <c:v>294.02335070053988</c:v>
                </c:pt>
                <c:pt idx="24">
                  <c:v>294.02335070053988</c:v>
                </c:pt>
                <c:pt idx="25">
                  <c:v>294.02335070053988</c:v>
                </c:pt>
                <c:pt idx="26">
                  <c:v>294.02335070053988</c:v>
                </c:pt>
                <c:pt idx="27">
                  <c:v>294.02335070053988</c:v>
                </c:pt>
                <c:pt idx="28">
                  <c:v>294.02335070053988</c:v>
                </c:pt>
                <c:pt idx="29">
                  <c:v>294.02335070053988</c:v>
                </c:pt>
                <c:pt idx="30">
                  <c:v>294.02335070053988</c:v>
                </c:pt>
                <c:pt idx="31">
                  <c:v>294.02335070053988</c:v>
                </c:pt>
                <c:pt idx="32">
                  <c:v>294.02335070053988</c:v>
                </c:pt>
                <c:pt idx="33">
                  <c:v>294.02335070053988</c:v>
                </c:pt>
                <c:pt idx="34">
                  <c:v>294.03190620509787</c:v>
                </c:pt>
                <c:pt idx="35">
                  <c:v>294.10579030741968</c:v>
                </c:pt>
                <c:pt idx="36">
                  <c:v>305.09705174001181</c:v>
                </c:pt>
                <c:pt idx="37">
                  <c:v>312.28001575807951</c:v>
                </c:pt>
                <c:pt idx="38">
                  <c:v>313.55367180948434</c:v>
                </c:pt>
                <c:pt idx="39">
                  <c:v>314.68808727483292</c:v>
                </c:pt>
                <c:pt idx="40">
                  <c:v>314.2508346324488</c:v>
                </c:pt>
                <c:pt idx="41">
                  <c:v>315.465027064087</c:v>
                </c:pt>
                <c:pt idx="42">
                  <c:v>317.94527026010962</c:v>
                </c:pt>
                <c:pt idx="43">
                  <c:v>320.8182479989232</c:v>
                </c:pt>
                <c:pt idx="44">
                  <c:v>321.36046673970532</c:v>
                </c:pt>
                <c:pt idx="45">
                  <c:v>321.66097977873568</c:v>
                </c:pt>
                <c:pt idx="46">
                  <c:v>343.65496622760992</c:v>
                </c:pt>
                <c:pt idx="47">
                  <c:v>353.90796541112189</c:v>
                </c:pt>
                <c:pt idx="48">
                  <c:v>392.93621163834564</c:v>
                </c:pt>
                <c:pt idx="49">
                  <c:v>581.15541980601915</c:v>
                </c:pt>
                <c:pt idx="50">
                  <c:v>716.35616321097018</c:v>
                </c:pt>
                <c:pt idx="51">
                  <c:v>792.71927160514224</c:v>
                </c:pt>
                <c:pt idx="52">
                  <c:v>821.3272754244133</c:v>
                </c:pt>
                <c:pt idx="53">
                  <c:v>822.72968318312189</c:v>
                </c:pt>
                <c:pt idx="54">
                  <c:v>838.07005806377356</c:v>
                </c:pt>
                <c:pt idx="55">
                  <c:v>917.10871130036696</c:v>
                </c:pt>
                <c:pt idx="56">
                  <c:v>934.82472464972864</c:v>
                </c:pt>
                <c:pt idx="57">
                  <c:v>915.30849147938511</c:v>
                </c:pt>
                <c:pt idx="58">
                  <c:v>994.80913936743536</c:v>
                </c:pt>
                <c:pt idx="59">
                  <c:v>1049.9051071093913</c:v>
                </c:pt>
                <c:pt idx="60">
                  <c:v>1126.6633509874846</c:v>
                </c:pt>
                <c:pt idx="61">
                  <c:v>1092.3065196049665</c:v>
                </c:pt>
                <c:pt idx="62">
                  <c:v>1122.9726095522383</c:v>
                </c:pt>
                <c:pt idx="63">
                  <c:v>1130.9168804745734</c:v>
                </c:pt>
                <c:pt idx="64">
                  <c:v>1112.0739379693</c:v>
                </c:pt>
                <c:pt idx="65">
                  <c:v>1110.4268980540689</c:v>
                </c:pt>
                <c:pt idx="66">
                  <c:v>1104.7144248968345</c:v>
                </c:pt>
                <c:pt idx="67">
                  <c:v>1100.1291702505141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4FC-4CF7-AEC2-660318BEDD89}"/>
            </c:ext>
          </c:extLst>
        </c:ser>
        <c:ser>
          <c:idx val="2"/>
          <c:order val="2"/>
          <c:tx>
            <c:strRef>
              <c:f>'model4(1)MA250'!$J$1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'model4(1)MA250'!时间</c:f>
              <c:numCache>
                <c:formatCode>yyyy\-mm\-dd</c:formatCode>
                <c:ptCount val="68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  <c:pt idx="62">
                  <c:v>45077</c:v>
                </c:pt>
                <c:pt idx="63">
                  <c:v>45107</c:v>
                </c:pt>
                <c:pt idx="64">
                  <c:v>45138</c:v>
                </c:pt>
                <c:pt idx="65">
                  <c:v>45169</c:v>
                </c:pt>
                <c:pt idx="66">
                  <c:v>45197</c:v>
                </c:pt>
                <c:pt idx="67">
                  <c:v>45230</c:v>
                </c:pt>
              </c:numCache>
            </c:numRef>
          </c:cat>
          <c:val>
            <c:numRef>
              <c:f>'model4(1)MA250'!金额</c:f>
              <c:numCache>
                <c:formatCode>0.00_ 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-0.15382171964579427</c:v>
                </c:pt>
                <c:pt idx="4">
                  <c:v>-0.13481654927039699</c:v>
                </c:pt>
                <c:pt idx="5">
                  <c:v>-1.6015646911071997</c:v>
                </c:pt>
                <c:pt idx="6">
                  <c:v>-2.297474097667461</c:v>
                </c:pt>
                <c:pt idx="7">
                  <c:v>-11.16183130499752</c:v>
                </c:pt>
                <c:pt idx="8">
                  <c:v>-3.3321767652151095</c:v>
                </c:pt>
                <c:pt idx="9">
                  <c:v>-13.055687725671248</c:v>
                </c:pt>
                <c:pt idx="10">
                  <c:v>-12.26732065063598</c:v>
                </c:pt>
                <c:pt idx="11">
                  <c:v>39.874497237425686</c:v>
                </c:pt>
                <c:pt idx="12">
                  <c:v>65.30106828115143</c:v>
                </c:pt>
                <c:pt idx="13">
                  <c:v>56.519522761029947</c:v>
                </c:pt>
                <c:pt idx="14">
                  <c:v>45.563557389045229</c:v>
                </c:pt>
                <c:pt idx="15">
                  <c:v>50.901427210889977</c:v>
                </c:pt>
                <c:pt idx="16">
                  <c:v>51.938530031353338</c:v>
                </c:pt>
                <c:pt idx="17">
                  <c:v>58.185986038796244</c:v>
                </c:pt>
                <c:pt idx="18">
                  <c:v>64.47614268342349</c:v>
                </c:pt>
                <c:pt idx="19">
                  <c:v>66.611492285390767</c:v>
                </c:pt>
                <c:pt idx="20">
                  <c:v>67.254874514909119</c:v>
                </c:pt>
                <c:pt idx="21">
                  <c:v>74.552344200006786</c:v>
                </c:pt>
                <c:pt idx="22">
                  <c:v>82.810483965359737</c:v>
                </c:pt>
                <c:pt idx="23">
                  <c:v>84.840772567004279</c:v>
                </c:pt>
                <c:pt idx="24">
                  <c:v>84.840772567004279</c:v>
                </c:pt>
                <c:pt idx="25">
                  <c:v>84.840772567004279</c:v>
                </c:pt>
                <c:pt idx="26">
                  <c:v>84.840772567004279</c:v>
                </c:pt>
                <c:pt idx="27">
                  <c:v>84.840772567004279</c:v>
                </c:pt>
                <c:pt idx="28">
                  <c:v>84.840772567004279</c:v>
                </c:pt>
                <c:pt idx="29">
                  <c:v>84.840772567004279</c:v>
                </c:pt>
                <c:pt idx="30">
                  <c:v>84.840772567004279</c:v>
                </c:pt>
                <c:pt idx="31">
                  <c:v>84.840772567004279</c:v>
                </c:pt>
                <c:pt idx="32">
                  <c:v>84.840772567004279</c:v>
                </c:pt>
                <c:pt idx="33">
                  <c:v>84.840772567004279</c:v>
                </c:pt>
                <c:pt idx="34">
                  <c:v>84.840772567004279</c:v>
                </c:pt>
                <c:pt idx="35">
                  <c:v>84.840787569383991</c:v>
                </c:pt>
                <c:pt idx="36">
                  <c:v>84.835295896006301</c:v>
                </c:pt>
                <c:pt idx="37">
                  <c:v>85.054360114687228</c:v>
                </c:pt>
                <c:pt idx="38">
                  <c:v>86.328016166092056</c:v>
                </c:pt>
                <c:pt idx="39">
                  <c:v>87.462431631440637</c:v>
                </c:pt>
                <c:pt idx="40">
                  <c:v>87.025178989056514</c:v>
                </c:pt>
                <c:pt idx="41">
                  <c:v>86.493314409622656</c:v>
                </c:pt>
                <c:pt idx="42">
                  <c:v>86.361546925653272</c:v>
                </c:pt>
                <c:pt idx="43">
                  <c:v>86.289107034440917</c:v>
                </c:pt>
                <c:pt idx="44">
                  <c:v>86.795791518308562</c:v>
                </c:pt>
                <c:pt idx="45">
                  <c:v>87.096304557338925</c:v>
                </c:pt>
                <c:pt idx="46">
                  <c:v>85.144374255314915</c:v>
                </c:pt>
                <c:pt idx="47">
                  <c:v>86.581868990076771</c:v>
                </c:pt>
                <c:pt idx="48">
                  <c:v>82.101137258305755</c:v>
                </c:pt>
                <c:pt idx="49">
                  <c:v>63.970881175144996</c:v>
                </c:pt>
                <c:pt idx="50">
                  <c:v>88.812485909799193</c:v>
                </c:pt>
                <c:pt idx="51">
                  <c:v>127.06332522709329</c:v>
                </c:pt>
                <c:pt idx="52">
                  <c:v>137.90041316372515</c:v>
                </c:pt>
                <c:pt idx="53">
                  <c:v>109.75579728151092</c:v>
                </c:pt>
                <c:pt idx="54">
                  <c:v>56.402180833192688</c:v>
                </c:pt>
                <c:pt idx="55">
                  <c:v>125.13877662198604</c:v>
                </c:pt>
                <c:pt idx="56">
                  <c:v>140.60686328277461</c:v>
                </c:pt>
                <c:pt idx="57">
                  <c:v>116.70363936922752</c:v>
                </c:pt>
                <c:pt idx="58">
                  <c:v>196.20428725727777</c:v>
                </c:pt>
                <c:pt idx="59">
                  <c:v>251.30025499923374</c:v>
                </c:pt>
                <c:pt idx="60">
                  <c:v>328.058498877327</c:v>
                </c:pt>
                <c:pt idx="61">
                  <c:v>293.70166749480893</c:v>
                </c:pt>
                <c:pt idx="62">
                  <c:v>324.36775744208069</c:v>
                </c:pt>
                <c:pt idx="63">
                  <c:v>332.31202836441582</c:v>
                </c:pt>
                <c:pt idx="64">
                  <c:v>313.46908585914241</c:v>
                </c:pt>
                <c:pt idx="65">
                  <c:v>311.82204594391135</c:v>
                </c:pt>
                <c:pt idx="66">
                  <c:v>306.10957278667695</c:v>
                </c:pt>
                <c:pt idx="67">
                  <c:v>301.52431814035651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4FC-4CF7-AEC2-660318BEDD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4489088"/>
        <c:axId val="447552128"/>
      </c:lineChart>
      <c:dateAx>
        <c:axId val="444489088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7552128"/>
        <c:crosses val="autoZero"/>
        <c:auto val="1"/>
        <c:lblOffset val="100"/>
        <c:baseTimeUnit val="days"/>
      </c:dateAx>
      <c:valAx>
        <c:axId val="44755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448908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</a:t>
            </a:r>
            <a:r>
              <a:rPr lang="zh-CN" altLang="en-US"/>
              <a:t>（</a:t>
            </a:r>
            <a:r>
              <a:rPr lang="en-US" altLang="zh-CN"/>
              <a:t>3</a:t>
            </a:r>
            <a:r>
              <a:rPr lang="zh-CN" altLang="en-US"/>
              <a:t>）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'model4(3)MA250'!$H$1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'model4(3)MA250'!时间</c:f>
              <c:numCache>
                <c:formatCode>yyyy\-mm\-dd</c:formatCode>
                <c:ptCount val="68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  <c:pt idx="62">
                  <c:v>45077</c:v>
                </c:pt>
                <c:pt idx="63">
                  <c:v>45107</c:v>
                </c:pt>
                <c:pt idx="64">
                  <c:v>45138</c:v>
                </c:pt>
                <c:pt idx="65">
                  <c:v>45169</c:v>
                </c:pt>
                <c:pt idx="66">
                  <c:v>45197</c:v>
                </c:pt>
                <c:pt idx="67">
                  <c:v>45230</c:v>
                </c:pt>
              </c:numCache>
            </c:numRef>
          </c:cat>
          <c:val>
            <c:numRef>
              <c:f>'model4(3)MA250'!资金</c:f>
              <c:numCache>
                <c:formatCode>0.00_ 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6.6344438415750898E-2</c:v>
                </c:pt>
                <c:pt idx="3">
                  <c:v>1.8601198210236924</c:v>
                </c:pt>
                <c:pt idx="4">
                  <c:v>3.2977440197523347</c:v>
                </c:pt>
                <c:pt idx="5">
                  <c:v>6.0872183709580767</c:v>
                </c:pt>
                <c:pt idx="6">
                  <c:v>8.425427566004128</c:v>
                </c:pt>
                <c:pt idx="7">
                  <c:v>18.169258930611008</c:v>
                </c:pt>
                <c:pt idx="8">
                  <c:v>20.726425528935565</c:v>
                </c:pt>
                <c:pt idx="9">
                  <c:v>25.663806972387135</c:v>
                </c:pt>
                <c:pt idx="10">
                  <c:v>28.677427853646215</c:v>
                </c:pt>
                <c:pt idx="11">
                  <c:v>28.677427853646215</c:v>
                </c:pt>
                <c:pt idx="12">
                  <c:v>28.677427853646215</c:v>
                </c:pt>
                <c:pt idx="13">
                  <c:v>28.677427853646215</c:v>
                </c:pt>
                <c:pt idx="14">
                  <c:v>28.677427853646215</c:v>
                </c:pt>
                <c:pt idx="15">
                  <c:v>28.677427853646215</c:v>
                </c:pt>
                <c:pt idx="16">
                  <c:v>28.677427853646215</c:v>
                </c:pt>
                <c:pt idx="17">
                  <c:v>28.677427853646215</c:v>
                </c:pt>
                <c:pt idx="18">
                  <c:v>28.677427853646215</c:v>
                </c:pt>
                <c:pt idx="19">
                  <c:v>28.677427853646215</c:v>
                </c:pt>
                <c:pt idx="20">
                  <c:v>28.677427853646215</c:v>
                </c:pt>
                <c:pt idx="21">
                  <c:v>28.677427853646215</c:v>
                </c:pt>
                <c:pt idx="22">
                  <c:v>28.677427853646215</c:v>
                </c:pt>
                <c:pt idx="23">
                  <c:v>28.677427853646215</c:v>
                </c:pt>
                <c:pt idx="24">
                  <c:v>28.677427853646215</c:v>
                </c:pt>
                <c:pt idx="25">
                  <c:v>28.677427853646215</c:v>
                </c:pt>
                <c:pt idx="26">
                  <c:v>28.677427853646215</c:v>
                </c:pt>
                <c:pt idx="27">
                  <c:v>28.677427853646215</c:v>
                </c:pt>
                <c:pt idx="28">
                  <c:v>28.677427853646215</c:v>
                </c:pt>
                <c:pt idx="29">
                  <c:v>28.677427853646215</c:v>
                </c:pt>
                <c:pt idx="30">
                  <c:v>28.677427853646215</c:v>
                </c:pt>
                <c:pt idx="31">
                  <c:v>28.677427853646215</c:v>
                </c:pt>
                <c:pt idx="32">
                  <c:v>28.677427853646215</c:v>
                </c:pt>
                <c:pt idx="33">
                  <c:v>28.677427853646215</c:v>
                </c:pt>
                <c:pt idx="34">
                  <c:v>28.677447953948622</c:v>
                </c:pt>
                <c:pt idx="35">
                  <c:v>28.677957904847926</c:v>
                </c:pt>
                <c:pt idx="36">
                  <c:v>29.604213539223512</c:v>
                </c:pt>
                <c:pt idx="37">
                  <c:v>30.070994271872678</c:v>
                </c:pt>
                <c:pt idx="38">
                  <c:v>30.070994271872678</c:v>
                </c:pt>
                <c:pt idx="39">
                  <c:v>30.070994271872678</c:v>
                </c:pt>
                <c:pt idx="40">
                  <c:v>30.070994271872678</c:v>
                </c:pt>
                <c:pt idx="41">
                  <c:v>30.129597532546693</c:v>
                </c:pt>
                <c:pt idx="42">
                  <c:v>30.236822660568908</c:v>
                </c:pt>
                <c:pt idx="43">
                  <c:v>30.365219541530408</c:v>
                </c:pt>
                <c:pt idx="44">
                  <c:v>30.365389680973884</c:v>
                </c:pt>
                <c:pt idx="45">
                  <c:v>30.365389680973884</c:v>
                </c:pt>
                <c:pt idx="46">
                  <c:v>33.341721541936707</c:v>
                </c:pt>
                <c:pt idx="47">
                  <c:v>34.006542809939198</c:v>
                </c:pt>
                <c:pt idx="48">
                  <c:v>41.296122254786006</c:v>
                </c:pt>
                <c:pt idx="49">
                  <c:v>116.58644683103796</c:v>
                </c:pt>
                <c:pt idx="50">
                  <c:v>146.03382300690384</c:v>
                </c:pt>
                <c:pt idx="51">
                  <c:v>152.01010882894948</c:v>
                </c:pt>
                <c:pt idx="52">
                  <c:v>153.91293391210289</c:v>
                </c:pt>
                <c:pt idx="53">
                  <c:v>157.99241346206267</c:v>
                </c:pt>
                <c:pt idx="54">
                  <c:v>172.45387801215671</c:v>
                </c:pt>
                <c:pt idx="55">
                  <c:v>173.29376354764605</c:v>
                </c:pt>
                <c:pt idx="56">
                  <c:v>173.37937017080512</c:v>
                </c:pt>
                <c:pt idx="57">
                  <c:v>173.61276123697687</c:v>
                </c:pt>
                <c:pt idx="58">
                  <c:v>173.61276123697687</c:v>
                </c:pt>
                <c:pt idx="59">
                  <c:v>173.61276123697687</c:v>
                </c:pt>
                <c:pt idx="60">
                  <c:v>173.61276123697687</c:v>
                </c:pt>
                <c:pt idx="61">
                  <c:v>173.61276123697687</c:v>
                </c:pt>
                <c:pt idx="62">
                  <c:v>173.61276123697687</c:v>
                </c:pt>
                <c:pt idx="63">
                  <c:v>173.61276123697687</c:v>
                </c:pt>
                <c:pt idx="64">
                  <c:v>173.61276123697687</c:v>
                </c:pt>
                <c:pt idx="65">
                  <c:v>173.61276123697687</c:v>
                </c:pt>
                <c:pt idx="66">
                  <c:v>173.61276123697687</c:v>
                </c:pt>
                <c:pt idx="67">
                  <c:v>173.61276123697687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29E-4F23-8FAD-FE433A0E4D18}"/>
            </c:ext>
          </c:extLst>
        </c:ser>
        <c:ser>
          <c:idx val="1"/>
          <c:order val="1"/>
          <c:tx>
            <c:strRef>
              <c:f>'model4(3)MA250'!$I$1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'model4(3)MA250'!时间</c:f>
              <c:numCache>
                <c:formatCode>yyyy\-mm\-dd</c:formatCode>
                <c:ptCount val="68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  <c:pt idx="62">
                  <c:v>45077</c:v>
                </c:pt>
                <c:pt idx="63">
                  <c:v>45107</c:v>
                </c:pt>
                <c:pt idx="64">
                  <c:v>45138</c:v>
                </c:pt>
                <c:pt idx="65">
                  <c:v>45169</c:v>
                </c:pt>
                <c:pt idx="66">
                  <c:v>45197</c:v>
                </c:pt>
                <c:pt idx="67">
                  <c:v>45230</c:v>
                </c:pt>
              </c:numCache>
            </c:numRef>
          </c:cat>
          <c:val>
            <c:numRef>
              <c:f>'model4(3)MA250'!资产</c:f>
              <c:numCache>
                <c:formatCode>0.00_ 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6.6344438415750898E-2</c:v>
                </c:pt>
                <c:pt idx="3">
                  <c:v>1.8547390818946632</c:v>
                </c:pt>
                <c:pt idx="4">
                  <c:v>3.2942354629650668</c:v>
                </c:pt>
                <c:pt idx="5">
                  <c:v>5.939856914087323</c:v>
                </c:pt>
                <c:pt idx="6">
                  <c:v>8.2029843990693649</c:v>
                </c:pt>
                <c:pt idx="7">
                  <c:v>16.974004032873918</c:v>
                </c:pt>
                <c:pt idx="8">
                  <c:v>20.651016489627832</c:v>
                </c:pt>
                <c:pt idx="9">
                  <c:v>24.232998752585281</c:v>
                </c:pt>
                <c:pt idx="10">
                  <c:v>27.357704321337661</c:v>
                </c:pt>
                <c:pt idx="11">
                  <c:v>34.601837938980289</c:v>
                </c:pt>
                <c:pt idx="12">
                  <c:v>38.178709265279807</c:v>
                </c:pt>
                <c:pt idx="13">
                  <c:v>36.94667629580718</c:v>
                </c:pt>
                <c:pt idx="14">
                  <c:v>35.378368760151886</c:v>
                </c:pt>
                <c:pt idx="15">
                  <c:v>36.155902092843739</c:v>
                </c:pt>
                <c:pt idx="16">
                  <c:v>36.310782512884686</c:v>
                </c:pt>
                <c:pt idx="17">
                  <c:v>37.268966545298241</c:v>
                </c:pt>
                <c:pt idx="18">
                  <c:v>38.26479591588182</c:v>
                </c:pt>
                <c:pt idx="19">
                  <c:v>38.614453698874527</c:v>
                </c:pt>
                <c:pt idx="20">
                  <c:v>38.724714594989976</c:v>
                </c:pt>
                <c:pt idx="21">
                  <c:v>40.047918583279149</c:v>
                </c:pt>
                <c:pt idx="22">
                  <c:v>41.66246591697179</c:v>
                </c:pt>
                <c:pt idx="23">
                  <c:v>42.015733490645488</c:v>
                </c:pt>
                <c:pt idx="24">
                  <c:v>42.015733490645488</c:v>
                </c:pt>
                <c:pt idx="25">
                  <c:v>42.015733490645488</c:v>
                </c:pt>
                <c:pt idx="26">
                  <c:v>42.015733490645488</c:v>
                </c:pt>
                <c:pt idx="27">
                  <c:v>42.015733490645488</c:v>
                </c:pt>
                <c:pt idx="28">
                  <c:v>42.015733490645488</c:v>
                </c:pt>
                <c:pt idx="29">
                  <c:v>42.015733490645488</c:v>
                </c:pt>
                <c:pt idx="30">
                  <c:v>42.015733490645488</c:v>
                </c:pt>
                <c:pt idx="31">
                  <c:v>42.015733490645488</c:v>
                </c:pt>
                <c:pt idx="32">
                  <c:v>42.015733490645488</c:v>
                </c:pt>
                <c:pt idx="33">
                  <c:v>42.015733490645488</c:v>
                </c:pt>
                <c:pt idx="34">
                  <c:v>42.015753590947895</c:v>
                </c:pt>
                <c:pt idx="35">
                  <c:v>42.016263577093788</c:v>
                </c:pt>
                <c:pt idx="36">
                  <c:v>42.942483900024477</c:v>
                </c:pt>
                <c:pt idx="37">
                  <c:v>43.427597966183292</c:v>
                </c:pt>
                <c:pt idx="38">
                  <c:v>43.526095130225286</c:v>
                </c:pt>
                <c:pt idx="39">
                  <c:v>43.614645913546525</c:v>
                </c:pt>
                <c:pt idx="40">
                  <c:v>43.579624544947663</c:v>
                </c:pt>
                <c:pt idx="41">
                  <c:v>43.592251403024022</c:v>
                </c:pt>
                <c:pt idx="42">
                  <c:v>43.689171786422008</c:v>
                </c:pt>
                <c:pt idx="43">
                  <c:v>43.812417237509251</c:v>
                </c:pt>
                <c:pt idx="44">
                  <c:v>43.846138929898089</c:v>
                </c:pt>
                <c:pt idx="45">
                  <c:v>43.865999895902441</c:v>
                </c:pt>
                <c:pt idx="46">
                  <c:v>46.710734230697135</c:v>
                </c:pt>
                <c:pt idx="47">
                  <c:v>47.522753124027133</c:v>
                </c:pt>
                <c:pt idx="48">
                  <c:v>54.375180495166894</c:v>
                </c:pt>
                <c:pt idx="49">
                  <c:v>127.2709126299242</c:v>
                </c:pt>
                <c:pt idx="50">
                  <c:v>164.31603540024796</c:v>
                </c:pt>
                <c:pt idx="51">
                  <c:v>181.59114734694097</c:v>
                </c:pt>
                <c:pt idx="52">
                  <c:v>186.57782483832852</c:v>
                </c:pt>
                <c:pt idx="53">
                  <c:v>182.82017818011477</c:v>
                </c:pt>
                <c:pt idx="54">
                  <c:v>182.8520889446236</c:v>
                </c:pt>
                <c:pt idx="55">
                  <c:v>201.75129868373025</c:v>
                </c:pt>
                <c:pt idx="56">
                  <c:v>205.85371862411347</c:v>
                </c:pt>
                <c:pt idx="57">
                  <c:v>199.89872415090301</c:v>
                </c:pt>
                <c:pt idx="58">
                  <c:v>220.36342079233245</c:v>
                </c:pt>
                <c:pt idx="59">
                  <c:v>234.70275549347008</c:v>
                </c:pt>
                <c:pt idx="60">
                  <c:v>255.13160996817459</c:v>
                </c:pt>
                <c:pt idx="61">
                  <c:v>246.17478973640564</c:v>
                </c:pt>
                <c:pt idx="62">
                  <c:v>254.3844172346171</c:v>
                </c:pt>
                <c:pt idx="63">
                  <c:v>256.55276195703544</c:v>
                </c:pt>
                <c:pt idx="64">
                  <c:v>251.24094884280933</c:v>
                </c:pt>
                <c:pt idx="65">
                  <c:v>250.75668728454005</c:v>
                </c:pt>
                <c:pt idx="66">
                  <c:v>249.01471975620359</c:v>
                </c:pt>
                <c:pt idx="67">
                  <c:v>247.5896506719719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29E-4F23-8FAD-FE433A0E4D18}"/>
            </c:ext>
          </c:extLst>
        </c:ser>
        <c:ser>
          <c:idx val="2"/>
          <c:order val="2"/>
          <c:tx>
            <c:strRef>
              <c:f>'model4(3)MA250'!$J$1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'model4(3)MA250'!时间</c:f>
              <c:numCache>
                <c:formatCode>yyyy\-mm\-dd</c:formatCode>
                <c:ptCount val="68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  <c:pt idx="62">
                  <c:v>45077</c:v>
                </c:pt>
                <c:pt idx="63">
                  <c:v>45107</c:v>
                </c:pt>
                <c:pt idx="64">
                  <c:v>45138</c:v>
                </c:pt>
                <c:pt idx="65">
                  <c:v>45169</c:v>
                </c:pt>
                <c:pt idx="66">
                  <c:v>45197</c:v>
                </c:pt>
                <c:pt idx="67">
                  <c:v>45230</c:v>
                </c:pt>
              </c:numCache>
            </c:numRef>
          </c:cat>
          <c:val>
            <c:numRef>
              <c:f>'model4(3)MA250'!金额</c:f>
              <c:numCache>
                <c:formatCode>0.00_ 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-5.380739129029255E-3</c:v>
                </c:pt>
                <c:pt idx="4">
                  <c:v>-3.5085567872679135E-3</c:v>
                </c:pt>
                <c:pt idx="5">
                  <c:v>-0.14736145687075375</c:v>
                </c:pt>
                <c:pt idx="6">
                  <c:v>-0.22244316693476307</c:v>
                </c:pt>
                <c:pt idx="7">
                  <c:v>-1.1952548977370903</c:v>
                </c:pt>
                <c:pt idx="8">
                  <c:v>-7.5409039307732684E-2</c:v>
                </c:pt>
                <c:pt idx="9">
                  <c:v>-1.4308082198018539</c:v>
                </c:pt>
                <c:pt idx="10">
                  <c:v>-1.3197235323085543</c:v>
                </c:pt>
                <c:pt idx="11">
                  <c:v>5.924410085334074</c:v>
                </c:pt>
                <c:pt idx="12">
                  <c:v>9.5012814116335917</c:v>
                </c:pt>
                <c:pt idx="13">
                  <c:v>8.2692484421609649</c:v>
                </c:pt>
                <c:pt idx="14">
                  <c:v>6.7009409065056715</c:v>
                </c:pt>
                <c:pt idx="15">
                  <c:v>7.4784742391975243</c:v>
                </c:pt>
                <c:pt idx="16">
                  <c:v>7.6333546592384707</c:v>
                </c:pt>
                <c:pt idx="17">
                  <c:v>8.5915386916520262</c:v>
                </c:pt>
                <c:pt idx="18">
                  <c:v>9.5873680622356048</c:v>
                </c:pt>
                <c:pt idx="19">
                  <c:v>9.9370258452283124</c:v>
                </c:pt>
                <c:pt idx="20">
                  <c:v>10.047286741343761</c:v>
                </c:pt>
                <c:pt idx="21">
                  <c:v>11.370490729632934</c:v>
                </c:pt>
                <c:pt idx="22">
                  <c:v>12.985038063325575</c:v>
                </c:pt>
                <c:pt idx="23">
                  <c:v>13.338305636999273</c:v>
                </c:pt>
                <c:pt idx="24">
                  <c:v>13.338305636999273</c:v>
                </c:pt>
                <c:pt idx="25">
                  <c:v>13.338305636999273</c:v>
                </c:pt>
                <c:pt idx="26">
                  <c:v>13.338305636999273</c:v>
                </c:pt>
                <c:pt idx="27">
                  <c:v>13.338305636999273</c:v>
                </c:pt>
                <c:pt idx="28">
                  <c:v>13.338305636999273</c:v>
                </c:pt>
                <c:pt idx="29">
                  <c:v>13.338305636999273</c:v>
                </c:pt>
                <c:pt idx="30">
                  <c:v>13.338305636999273</c:v>
                </c:pt>
                <c:pt idx="31">
                  <c:v>13.338305636999273</c:v>
                </c:pt>
                <c:pt idx="32">
                  <c:v>13.338305636999273</c:v>
                </c:pt>
                <c:pt idx="33">
                  <c:v>13.338305636999273</c:v>
                </c:pt>
                <c:pt idx="34">
                  <c:v>13.338305636999273</c:v>
                </c:pt>
                <c:pt idx="35">
                  <c:v>13.338305672245863</c:v>
                </c:pt>
                <c:pt idx="36">
                  <c:v>13.338270360800966</c:v>
                </c:pt>
                <c:pt idx="37">
                  <c:v>13.356603694310614</c:v>
                </c:pt>
                <c:pt idx="38">
                  <c:v>13.455100858352608</c:v>
                </c:pt>
                <c:pt idx="39">
                  <c:v>13.543651641673847</c:v>
                </c:pt>
                <c:pt idx="40">
                  <c:v>13.508630273074985</c:v>
                </c:pt>
                <c:pt idx="41">
                  <c:v>13.462653870477329</c:v>
                </c:pt>
                <c:pt idx="42">
                  <c:v>13.4523491258531</c:v>
                </c:pt>
                <c:pt idx="43">
                  <c:v>13.447197695978844</c:v>
                </c:pt>
                <c:pt idx="44">
                  <c:v>13.480749248924205</c:v>
                </c:pt>
                <c:pt idx="45">
                  <c:v>13.500610214928557</c:v>
                </c:pt>
                <c:pt idx="46">
                  <c:v>13.369012688760428</c:v>
                </c:pt>
                <c:pt idx="47">
                  <c:v>13.516210314087935</c:v>
                </c:pt>
                <c:pt idx="48">
                  <c:v>13.079058240380888</c:v>
                </c:pt>
                <c:pt idx="49">
                  <c:v>10.684465798886237</c:v>
                </c:pt>
                <c:pt idx="50">
                  <c:v>18.282212393344111</c:v>
                </c:pt>
                <c:pt idx="51">
                  <c:v>29.581038517991487</c:v>
                </c:pt>
                <c:pt idx="52">
                  <c:v>32.664890926225638</c:v>
                </c:pt>
                <c:pt idx="53">
                  <c:v>24.827764718052094</c:v>
                </c:pt>
                <c:pt idx="54">
                  <c:v>10.398210932466895</c:v>
                </c:pt>
                <c:pt idx="55">
                  <c:v>28.457535136084203</c:v>
                </c:pt>
                <c:pt idx="56">
                  <c:v>32.474348453308352</c:v>
                </c:pt>
                <c:pt idx="57">
                  <c:v>26.285962913926141</c:v>
                </c:pt>
                <c:pt idx="58">
                  <c:v>46.750659555355583</c:v>
                </c:pt>
                <c:pt idx="59">
                  <c:v>61.089994256493213</c:v>
                </c:pt>
                <c:pt idx="60">
                  <c:v>81.518848731197721</c:v>
                </c:pt>
                <c:pt idx="61">
                  <c:v>72.562028499428777</c:v>
                </c:pt>
                <c:pt idx="62">
                  <c:v>80.771655997640238</c:v>
                </c:pt>
                <c:pt idx="63">
                  <c:v>82.940000720058578</c:v>
                </c:pt>
                <c:pt idx="64">
                  <c:v>77.628187605832466</c:v>
                </c:pt>
                <c:pt idx="65">
                  <c:v>77.143926047563184</c:v>
                </c:pt>
                <c:pt idx="66">
                  <c:v>75.401958519226724</c:v>
                </c:pt>
                <c:pt idx="67">
                  <c:v>73.97688943499503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29E-4F23-8FAD-FE433A0E4D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4782208"/>
        <c:axId val="504784000"/>
      </c:lineChart>
      <c:dateAx>
        <c:axId val="504782208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4784000"/>
        <c:crosses val="autoZero"/>
        <c:auto val="1"/>
        <c:lblOffset val="100"/>
        <c:baseTimeUnit val="days"/>
      </c:dateAx>
      <c:valAx>
        <c:axId val="50478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478220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19050</xdr:colOff>
      <xdr:row>8</xdr:row>
      <xdr:rowOff>133350</xdr:rowOff>
    </xdr:from>
    <xdr:to>
      <xdr:col>22</xdr:col>
      <xdr:colOff>133350</xdr:colOff>
      <xdr:row>31</xdr:row>
      <xdr:rowOff>133350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8</xdr:row>
      <xdr:rowOff>66674</xdr:rowOff>
    </xdr:from>
    <xdr:to>
      <xdr:col>22</xdr:col>
      <xdr:colOff>19050</xdr:colOff>
      <xdr:row>31</xdr:row>
      <xdr:rowOff>38099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19050</xdr:colOff>
      <xdr:row>8</xdr:row>
      <xdr:rowOff>76200</xdr:rowOff>
    </xdr:from>
    <xdr:to>
      <xdr:col>21</xdr:col>
      <xdr:colOff>742950</xdr:colOff>
      <xdr:row>31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00B050"/>
  </sheetPr>
  <dimension ref="A1:AF83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2" customFormat="1" ht="27" customHeight="1">
      <c r="A1" s="14" t="s">
        <v>6</v>
      </c>
      <c r="B1" s="14" t="s">
        <v>15</v>
      </c>
      <c r="C1" s="14" t="s">
        <v>22</v>
      </c>
      <c r="D1" s="14" t="s">
        <v>7</v>
      </c>
      <c r="E1" s="14" t="s">
        <v>8</v>
      </c>
      <c r="F1" s="14" t="s">
        <v>9</v>
      </c>
      <c r="G1" s="14" t="s">
        <v>10</v>
      </c>
      <c r="H1" s="14" t="s">
        <v>11</v>
      </c>
      <c r="I1" s="14" t="s">
        <v>12</v>
      </c>
      <c r="J1" s="14" t="s">
        <v>13</v>
      </c>
      <c r="K1" s="14" t="s">
        <v>14</v>
      </c>
      <c r="M1" s="13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28" t="s">
        <v>19</v>
      </c>
      <c r="F3" s="5"/>
      <c r="G3" s="5">
        <f>MIN(F:F)</f>
        <v>0</v>
      </c>
      <c r="H3" s="5"/>
      <c r="I3" s="4"/>
      <c r="J3" s="4"/>
      <c r="K3" s="5"/>
      <c r="L3" s="7"/>
      <c r="X3" s="7"/>
      <c r="Y3" s="7"/>
      <c r="Z3" s="8"/>
    </row>
    <row r="4" spans="1:32" ht="14.1" customHeight="1">
      <c r="A4" s="15">
        <v>42825</v>
      </c>
      <c r="B4" s="25">
        <v>0.97609000000000001</v>
      </c>
      <c r="C4" s="20">
        <v>0.99386428571428564</v>
      </c>
      <c r="D4" s="21">
        <v>0.48968411061224032</v>
      </c>
      <c r="E4" s="22">
        <v>0.50167926176094446</v>
      </c>
      <c r="F4" s="22">
        <v>0.50167926176094446</v>
      </c>
      <c r="G4" s="22">
        <v>0.48968411061224026</v>
      </c>
      <c r="H4" s="22">
        <v>0.48968411061224032</v>
      </c>
      <c r="I4" s="22">
        <v>0.48968411061224026</v>
      </c>
      <c r="J4" s="22">
        <v>0</v>
      </c>
      <c r="K4" s="21">
        <v>0</v>
      </c>
      <c r="L4" s="7"/>
      <c r="O4" s="26" t="s">
        <v>1</v>
      </c>
      <c r="P4" s="11" t="s">
        <v>16</v>
      </c>
      <c r="Q4" s="11" t="s">
        <v>2</v>
      </c>
      <c r="R4" s="11" t="s">
        <v>3</v>
      </c>
      <c r="S4" s="11" t="s">
        <v>4</v>
      </c>
      <c r="T4" s="27" t="s">
        <v>5</v>
      </c>
      <c r="U4" s="11" t="s">
        <v>17</v>
      </c>
      <c r="V4" s="11" t="s">
        <v>18</v>
      </c>
      <c r="X4" s="6">
        <v>43098</v>
      </c>
      <c r="Y4" s="7">
        <f>VLOOKUP(X4,O:P,2,)</f>
        <v>18.350992705669857</v>
      </c>
      <c r="Z4" s="7">
        <f t="shared" ref="Z4:Z5" si="0">0-Y4</f>
        <v>-18.350992705669857</v>
      </c>
      <c r="AA4" s="6">
        <v>43098</v>
      </c>
      <c r="AB4" s="1">
        <f>VLOOKUP(AA4,O:P,2,)</f>
        <v>18.350992705669857</v>
      </c>
      <c r="AC4" s="1">
        <f t="shared" ref="AC4" si="1">0-AB4</f>
        <v>-18.350992705669857</v>
      </c>
      <c r="AD4" s="6">
        <v>43098</v>
      </c>
      <c r="AE4" s="7">
        <f>VLOOKUP(AD4,O:P,2,)</f>
        <v>18.350992705669857</v>
      </c>
      <c r="AF4" s="7">
        <f t="shared" ref="AF4" si="2">0-AE4</f>
        <v>-18.350992705669857</v>
      </c>
    </row>
    <row r="5" spans="1:32" ht="14.1" customHeight="1">
      <c r="A5" s="15">
        <v>42853</v>
      </c>
      <c r="B5" s="25">
        <v>0.88445000000000007</v>
      </c>
      <c r="C5" s="20">
        <v>0.95655781250000005</v>
      </c>
      <c r="D5" s="21">
        <v>8.0592817664794882</v>
      </c>
      <c r="E5" s="22">
        <v>9.112196016145047</v>
      </c>
      <c r="F5" s="22">
        <v>9.6138752779059917</v>
      </c>
      <c r="G5" s="22">
        <v>8.5029919895439559</v>
      </c>
      <c r="H5" s="22">
        <v>8.5489658770917281</v>
      </c>
      <c r="I5" s="22">
        <v>8.5029919895439559</v>
      </c>
      <c r="J5" s="22">
        <v>-4.5973887547772208E-2</v>
      </c>
      <c r="K5" s="21">
        <v>0</v>
      </c>
      <c r="L5" s="7"/>
      <c r="O5" s="6">
        <v>43098</v>
      </c>
      <c r="P5" s="10">
        <v>18.350992705669857</v>
      </c>
      <c r="Q5" s="5">
        <v>18.350992705669857</v>
      </c>
      <c r="R5" s="5">
        <v>20.013489454489903</v>
      </c>
      <c r="S5" s="5">
        <v>1.6624967488200468</v>
      </c>
      <c r="T5" s="5">
        <v>12.856156424569493</v>
      </c>
      <c r="U5" s="9">
        <v>9.0594376853868494E-2</v>
      </c>
      <c r="V5" s="9">
        <v>9.0594376853868494E-2</v>
      </c>
      <c r="X5" s="6">
        <v>43462</v>
      </c>
      <c r="Y5" s="7">
        <f>VLOOKUP(X5,O:P,2,)</f>
        <v>255.17901000780921</v>
      </c>
      <c r="Z5" s="7">
        <f t="shared" si="0"/>
        <v>-255.17901000780921</v>
      </c>
      <c r="AA5" s="6">
        <v>43462</v>
      </c>
      <c r="AB5" s="1">
        <f>VLOOKUP(AA5,O:P,2,)</f>
        <v>255.17901000780921</v>
      </c>
      <c r="AC5" s="1">
        <f t="shared" ref="AC5:AC6" si="3">0-AB5</f>
        <v>-255.17901000780921</v>
      </c>
      <c r="AD5" s="6">
        <v>43462</v>
      </c>
      <c r="AE5" s="7">
        <f>VLOOKUP(AD5,O:P,2,)</f>
        <v>255.17901000780921</v>
      </c>
      <c r="AF5" s="7">
        <f t="shared" ref="AF5:AF7" si="4">0-AE5</f>
        <v>-255.17901000780921</v>
      </c>
    </row>
    <row r="6" spans="1:32" ht="14.1" customHeight="1">
      <c r="A6" s="15">
        <v>42886</v>
      </c>
      <c r="B6" s="25">
        <v>0.84275</v>
      </c>
      <c r="C6" s="20">
        <v>0.91796173076923115</v>
      </c>
      <c r="D6" s="21">
        <v>8.7680468902201341</v>
      </c>
      <c r="E6" s="22">
        <v>10.404090050691348</v>
      </c>
      <c r="F6" s="22">
        <v>20.017965328597342</v>
      </c>
      <c r="G6" s="22">
        <v>16.870140280675411</v>
      </c>
      <c r="H6" s="22">
        <v>17.317012767311862</v>
      </c>
      <c r="I6" s="22">
        <v>16.870140280675411</v>
      </c>
      <c r="J6" s="22">
        <v>-0.44687248663645107</v>
      </c>
      <c r="K6" s="21">
        <v>0</v>
      </c>
      <c r="L6" s="7"/>
      <c r="O6" s="6">
        <v>43462</v>
      </c>
      <c r="P6" s="10">
        <v>255.17901000780921</v>
      </c>
      <c r="Q6" s="5">
        <v>273.53000271347906</v>
      </c>
      <c r="R6" s="5">
        <v>256.81815366368033</v>
      </c>
      <c r="S6" s="5">
        <v>-16.71184904979873</v>
      </c>
      <c r="T6" s="5">
        <v>14.977026913543675</v>
      </c>
      <c r="U6" s="9">
        <v>-6.1096950550262985E-2</v>
      </c>
      <c r="V6" s="9">
        <v>-5.7463297893912024E-2</v>
      </c>
      <c r="X6" s="6">
        <v>43462</v>
      </c>
      <c r="Z6" s="7">
        <v>256.81815366368033</v>
      </c>
      <c r="AA6" s="6">
        <v>43830</v>
      </c>
      <c r="AB6" s="1">
        <f>VLOOKUP(AA6,O:P,2,)</f>
        <v>51.863107777656694</v>
      </c>
      <c r="AC6" s="1">
        <f t="shared" si="3"/>
        <v>-51.863107777656694</v>
      </c>
      <c r="AD6" s="6">
        <v>43830</v>
      </c>
      <c r="AE6" s="7">
        <f>VLOOKUP(AD6,O:P,2,)</f>
        <v>51.863107777656694</v>
      </c>
      <c r="AF6" s="7">
        <f t="shared" si="4"/>
        <v>-51.863107777656694</v>
      </c>
    </row>
    <row r="7" spans="1:32" ht="14.1" customHeight="1">
      <c r="A7" s="15">
        <v>42916</v>
      </c>
      <c r="B7" s="25">
        <v>0.91246000000000005</v>
      </c>
      <c r="C7" s="20">
        <v>0.90437932432432466</v>
      </c>
      <c r="D7" s="21">
        <v>-0.10121084503195038</v>
      </c>
      <c r="E7" s="22">
        <v>-0.11092085683969749</v>
      </c>
      <c r="F7" s="22">
        <v>19.907044471757644</v>
      </c>
      <c r="G7" s="22">
        <v>18.164381798699981</v>
      </c>
      <c r="H7" s="22">
        <v>17.317012767311862</v>
      </c>
      <c r="I7" s="22">
        <v>18.265592643731932</v>
      </c>
      <c r="J7" s="22">
        <v>0.94857987642006947</v>
      </c>
      <c r="K7" s="21">
        <v>0.10121084503195038</v>
      </c>
      <c r="L7" s="7"/>
      <c r="O7" s="6">
        <v>43830</v>
      </c>
      <c r="P7" s="10">
        <v>51.863107777656694</v>
      </c>
      <c r="Q7" s="5">
        <v>325.39311049113576</v>
      </c>
      <c r="R7" s="5">
        <v>462.4989477732662</v>
      </c>
      <c r="S7" s="5">
        <v>137.10583728213044</v>
      </c>
      <c r="T7" s="5">
        <v>117.2927175491765</v>
      </c>
      <c r="U7" s="9">
        <v>0.42135445669144067</v>
      </c>
      <c r="V7" s="9">
        <v>0.20147159559258454</v>
      </c>
      <c r="Z7" s="8">
        <f>IRR(Z4:Z6)</f>
        <v>-5.7463297893912024E-2</v>
      </c>
      <c r="AA7" s="6">
        <v>43830</v>
      </c>
      <c r="AC7" s="1">
        <v>462.4989477732662</v>
      </c>
      <c r="AD7" s="6">
        <v>44196</v>
      </c>
      <c r="AE7" s="7">
        <f>VLOOKUP(AD7,O:P,2,)</f>
        <v>0</v>
      </c>
      <c r="AF7" s="7">
        <f t="shared" si="4"/>
        <v>0</v>
      </c>
    </row>
    <row r="8" spans="1:32" ht="14.1" customHeight="1">
      <c r="A8" s="15">
        <v>42947</v>
      </c>
      <c r="B8" s="25">
        <v>0.89419999999999999</v>
      </c>
      <c r="C8" s="20">
        <v>0.90019273684210555</v>
      </c>
      <c r="D8" s="21">
        <v>5.5664987031030275E-2</v>
      </c>
      <c r="E8" s="22">
        <v>6.2251159730519208E-2</v>
      </c>
      <c r="F8" s="22">
        <v>19.969295631488162</v>
      </c>
      <c r="G8" s="22">
        <v>17.856544153676715</v>
      </c>
      <c r="H8" s="22">
        <v>17.372677754342892</v>
      </c>
      <c r="I8" s="22">
        <v>17.957754998708666</v>
      </c>
      <c r="J8" s="22">
        <v>0.58507724436577391</v>
      </c>
      <c r="K8" s="21">
        <v>0.10121084503195038</v>
      </c>
      <c r="L8" s="7"/>
      <c r="O8" s="6">
        <v>44196</v>
      </c>
      <c r="P8" s="10">
        <v>0</v>
      </c>
      <c r="Q8" s="5">
        <v>325.39311049113576</v>
      </c>
      <c r="R8" s="5">
        <v>500.21251916564194</v>
      </c>
      <c r="S8" s="5">
        <v>174.81940867450618</v>
      </c>
      <c r="T8" s="5">
        <v>500.21251916564194</v>
      </c>
      <c r="U8" s="9">
        <v>0.5372560236774544</v>
      </c>
      <c r="V8" s="9">
        <v>0.15912234163115446</v>
      </c>
      <c r="AC8" s="2">
        <f>IRR(AC4:AC7)</f>
        <v>0.20147159559258454</v>
      </c>
      <c r="AD8" s="6">
        <v>44196</v>
      </c>
      <c r="AF8" s="7">
        <v>500.21251916564194</v>
      </c>
    </row>
    <row r="9" spans="1:32" ht="14.1" customHeight="1">
      <c r="A9" s="15">
        <v>42978</v>
      </c>
      <c r="B9" s="25">
        <v>0.97410000000000008</v>
      </c>
      <c r="C9" s="20">
        <v>0.90535008474576273</v>
      </c>
      <c r="D9" s="21">
        <v>-7.3261538135704667</v>
      </c>
      <c r="E9" s="22">
        <v>-7.5209463233451039</v>
      </c>
      <c r="F9" s="22">
        <v>12.448349308143058</v>
      </c>
      <c r="G9" s="22">
        <v>12.125937061062153</v>
      </c>
      <c r="H9" s="22">
        <v>17.372677754342892</v>
      </c>
      <c r="I9" s="22">
        <v>19.553301719664571</v>
      </c>
      <c r="J9" s="22">
        <v>2.1806239653216792</v>
      </c>
      <c r="K9" s="21">
        <v>7.4273646586024169</v>
      </c>
      <c r="L9" s="7"/>
      <c r="O9" s="6">
        <v>44561</v>
      </c>
      <c r="P9" s="10">
        <v>0</v>
      </c>
      <c r="Q9" s="5">
        <v>325.39311049113576</v>
      </c>
      <c r="R9" s="5">
        <v>500.21251916564194</v>
      </c>
      <c r="S9" s="5">
        <v>174.81940867450618</v>
      </c>
      <c r="T9" s="5">
        <v>500.21251916564194</v>
      </c>
      <c r="U9" s="9">
        <v>0.5372560236774544</v>
      </c>
      <c r="V9" s="9">
        <v>0.11623036743162096</v>
      </c>
      <c r="AF9" s="2">
        <f>IRR(AF4:AF8)</f>
        <v>0.15912234163115446</v>
      </c>
    </row>
    <row r="10" spans="1:32" ht="14.1" customHeight="1">
      <c r="A10" s="15">
        <v>43007</v>
      </c>
      <c r="B10" s="25">
        <v>0.97174000000000005</v>
      </c>
      <c r="C10" s="20">
        <v>0.91768381294964019</v>
      </c>
      <c r="D10" s="21">
        <v>-4.5292106055564147</v>
      </c>
      <c r="E10" s="22">
        <v>-4.6609284433659361</v>
      </c>
      <c r="F10" s="22">
        <v>7.7874208647771219</v>
      </c>
      <c r="G10" s="22">
        <v>7.5673483511385209</v>
      </c>
      <c r="H10" s="22">
        <v>17.372677754342892</v>
      </c>
      <c r="I10" s="22">
        <v>19.523923615297353</v>
      </c>
      <c r="J10" s="22">
        <v>2.1512458609544609</v>
      </c>
      <c r="K10" s="21">
        <v>11.956575264158833</v>
      </c>
      <c r="L10" s="7"/>
      <c r="O10" s="6">
        <v>44925</v>
      </c>
      <c r="P10" s="10">
        <v>152.39757379984275</v>
      </c>
      <c r="Q10" s="5">
        <v>477.7906842909785</v>
      </c>
      <c r="R10" s="5">
        <v>667.91817463193593</v>
      </c>
      <c r="S10" s="5">
        <v>190.12749034095742</v>
      </c>
      <c r="T10" s="5">
        <v>500.21251916564194</v>
      </c>
      <c r="U10" s="9">
        <v>0.39793050930471513</v>
      </c>
      <c r="V10" s="9">
        <v>9.2107928430304797E-2</v>
      </c>
      <c r="X10" s="6">
        <v>43098</v>
      </c>
      <c r="Y10" s="1">
        <v>18.350992705669857</v>
      </c>
      <c r="Z10" s="1">
        <f>-Y10</f>
        <v>-18.350992705669857</v>
      </c>
      <c r="AA10" s="6">
        <v>43098</v>
      </c>
      <c r="AB10" s="1">
        <v>18.350992705669857</v>
      </c>
      <c r="AC10" s="1">
        <f t="shared" ref="AC10:AC15" si="5">-AB10</f>
        <v>-18.350992705669857</v>
      </c>
    </row>
    <row r="11" spans="1:32" ht="14.1" customHeight="1">
      <c r="A11" s="15">
        <v>43039</v>
      </c>
      <c r="B11" s="25">
        <v>0.94596999999999998</v>
      </c>
      <c r="C11" s="20">
        <v>0.92351769230769187</v>
      </c>
      <c r="D11" s="21">
        <v>-0.78136448710062045</v>
      </c>
      <c r="E11" s="22">
        <v>-0.82599288254449976</v>
      </c>
      <c r="F11" s="22">
        <v>6.9614279822326219</v>
      </c>
      <c r="G11" s="22">
        <v>6.5853020283525936</v>
      </c>
      <c r="H11" s="22">
        <v>17.372677754342892</v>
      </c>
      <c r="I11" s="22">
        <v>19.323241779612047</v>
      </c>
      <c r="J11" s="22">
        <v>1.9505640252691556</v>
      </c>
      <c r="K11" s="21">
        <v>12.737939751259454</v>
      </c>
      <c r="L11" s="7"/>
      <c r="X11" s="6">
        <v>43462</v>
      </c>
      <c r="Y11" s="1">
        <v>255.17901000780921</v>
      </c>
      <c r="Z11" s="1">
        <f>-Y11</f>
        <v>-255.17901000780921</v>
      </c>
      <c r="AA11" s="6">
        <v>43462</v>
      </c>
      <c r="AB11" s="1">
        <v>255.17901000780921</v>
      </c>
      <c r="AC11" s="1">
        <f t="shared" si="5"/>
        <v>-255.17901000780921</v>
      </c>
    </row>
    <row r="12" spans="1:32" ht="14.1" customHeight="1">
      <c r="A12" s="15">
        <v>43069</v>
      </c>
      <c r="B12" s="25">
        <v>0.93876000000000004</v>
      </c>
      <c r="C12" s="20">
        <v>0.93002679775280872</v>
      </c>
      <c r="D12" s="21">
        <v>-0.11821667331003861</v>
      </c>
      <c r="E12" s="22">
        <v>-0.12592853691043357</v>
      </c>
      <c r="F12" s="22">
        <v>6.8354994453221884</v>
      </c>
      <c r="G12" s="22">
        <v>6.4168934592906579</v>
      </c>
      <c r="H12" s="22">
        <v>17.372677754342892</v>
      </c>
      <c r="I12" s="22">
        <v>19.27304988386015</v>
      </c>
      <c r="J12" s="22">
        <v>1.9003721295172582</v>
      </c>
      <c r="K12" s="21">
        <v>12.856156424569493</v>
      </c>
      <c r="L12" s="7"/>
      <c r="X12" s="6">
        <v>43830</v>
      </c>
      <c r="Y12" s="1">
        <v>51.512876965237467</v>
      </c>
      <c r="Z12" s="1">
        <f>-Y12</f>
        <v>-51.512876965237467</v>
      </c>
      <c r="AA12" s="6">
        <v>43830</v>
      </c>
      <c r="AB12" s="1">
        <v>51.512876965237467</v>
      </c>
      <c r="AC12" s="1">
        <f t="shared" si="5"/>
        <v>-51.512876965237467</v>
      </c>
    </row>
    <row r="13" spans="1:32" ht="14.1" customHeight="1">
      <c r="A13" s="15">
        <v>43098</v>
      </c>
      <c r="B13" s="25">
        <v>0.90395999999999999</v>
      </c>
      <c r="C13" s="20">
        <v>0.92908311557788914</v>
      </c>
      <c r="D13" s="21">
        <v>0.97831495132696389</v>
      </c>
      <c r="E13" s="22">
        <v>1.0822546919409752</v>
      </c>
      <c r="F13" s="22">
        <v>7.9177541372631639</v>
      </c>
      <c r="G13" s="22">
        <v>7.1573330299204097</v>
      </c>
      <c r="H13" s="22">
        <v>18.350992705669857</v>
      </c>
      <c r="I13" s="22">
        <v>20.013489454489903</v>
      </c>
      <c r="J13" s="22">
        <v>1.6624967488200468</v>
      </c>
      <c r="K13" s="21">
        <v>12.856156424569493</v>
      </c>
      <c r="L13" s="7"/>
      <c r="X13" s="6">
        <v>44196</v>
      </c>
      <c r="Y13" s="1">
        <v>0</v>
      </c>
      <c r="Z13" s="1">
        <f>-Y13</f>
        <v>0</v>
      </c>
      <c r="AA13" s="6">
        <v>44196</v>
      </c>
      <c r="AB13" s="1">
        <v>0</v>
      </c>
      <c r="AC13" s="1">
        <f t="shared" si="5"/>
        <v>0</v>
      </c>
    </row>
    <row r="14" spans="1:32" ht="14.1" customHeight="1">
      <c r="A14" s="15">
        <v>43131</v>
      </c>
      <c r="B14" s="25">
        <v>0.86690999999999996</v>
      </c>
      <c r="C14" s="20">
        <v>0.92713140271493188</v>
      </c>
      <c r="D14" s="21">
        <v>5.6212568846787159</v>
      </c>
      <c r="E14" s="22">
        <v>6.4842450596702266</v>
      </c>
      <c r="F14" s="22">
        <v>14.40199919693339</v>
      </c>
      <c r="G14" s="22">
        <v>12.485237123813524</v>
      </c>
      <c r="H14" s="22">
        <v>23.972249590348572</v>
      </c>
      <c r="I14" s="22">
        <v>25.341393548383017</v>
      </c>
      <c r="J14" s="22">
        <v>1.3691439580344458</v>
      </c>
      <c r="K14" s="21">
        <v>12.856156424569493</v>
      </c>
      <c r="L14" s="7"/>
      <c r="X14" s="6">
        <v>44561</v>
      </c>
      <c r="Y14" s="1">
        <v>0</v>
      </c>
      <c r="Z14" s="1">
        <f>-Y14</f>
        <v>0</v>
      </c>
      <c r="AA14" s="6">
        <v>44561</v>
      </c>
      <c r="AB14" s="1">
        <v>0</v>
      </c>
      <c r="AC14" s="1">
        <f t="shared" si="5"/>
        <v>0</v>
      </c>
    </row>
    <row r="15" spans="1:32" ht="14.1" customHeight="1">
      <c r="A15" s="15">
        <v>43159</v>
      </c>
      <c r="B15" s="25">
        <v>0.8518</v>
      </c>
      <c r="C15" s="20">
        <v>0.91968983050847442</v>
      </c>
      <c r="D15" s="21">
        <v>7.1439950840275444</v>
      </c>
      <c r="E15" s="22">
        <v>8.38693952104666</v>
      </c>
      <c r="F15" s="22">
        <v>22.788938717980052</v>
      </c>
      <c r="G15" s="22">
        <v>19.411617999975409</v>
      </c>
      <c r="H15" s="22">
        <v>31.116244674376116</v>
      </c>
      <c r="I15" s="22">
        <v>32.267774424544903</v>
      </c>
      <c r="J15" s="22">
        <v>1.1515297501687876</v>
      </c>
      <c r="K15" s="21">
        <v>12.856156424569493</v>
      </c>
      <c r="L15" s="7"/>
      <c r="X15" s="6">
        <v>44561</v>
      </c>
      <c r="Z15" s="1">
        <v>499.59426954009558</v>
      </c>
      <c r="AA15" s="6">
        <v>44925</v>
      </c>
      <c r="AB15" s="1">
        <v>153.10026037530758</v>
      </c>
      <c r="AC15" s="1">
        <f t="shared" si="5"/>
        <v>-153.10026037530758</v>
      </c>
    </row>
    <row r="16" spans="1:32" ht="14.1" customHeight="1">
      <c r="A16" s="15">
        <v>43189</v>
      </c>
      <c r="B16" s="25">
        <v>0.95575999999999994</v>
      </c>
      <c r="C16" s="20">
        <v>0.91931608527131781</v>
      </c>
      <c r="D16" s="21">
        <v>-2.0586463271647548</v>
      </c>
      <c r="E16" s="22">
        <v>-2.153936476902941</v>
      </c>
      <c r="F16" s="22">
        <v>20.63500224107711</v>
      </c>
      <c r="G16" s="22">
        <v>19.722109741931856</v>
      </c>
      <c r="H16" s="22">
        <v>31.116244674376116</v>
      </c>
      <c r="I16" s="22">
        <v>34.636912493666102</v>
      </c>
      <c r="J16" s="22">
        <v>3.5206678192899865</v>
      </c>
      <c r="K16" s="21">
        <v>14.914802751734248</v>
      </c>
      <c r="L16" s="7"/>
      <c r="Z16" s="2">
        <f>IRR(Z10:Z15)</f>
        <v>0.11623036743162096</v>
      </c>
      <c r="AA16" s="6">
        <v>44925</v>
      </c>
      <c r="AC16" s="1">
        <v>668.05173961811045</v>
      </c>
    </row>
    <row r="17" spans="1:29" ht="14.1" customHeight="1">
      <c r="A17" s="15">
        <v>43217</v>
      </c>
      <c r="B17" s="25">
        <v>0.92662</v>
      </c>
      <c r="C17" s="20">
        <v>0.92028402173913049</v>
      </c>
      <c r="D17" s="21">
        <v>-6.2224161809427136E-2</v>
      </c>
      <c r="E17" s="22">
        <v>-6.7151757796537023E-2</v>
      </c>
      <c r="F17" s="22">
        <v>20.567850483280573</v>
      </c>
      <c r="G17" s="22">
        <v>19.058581614817445</v>
      </c>
      <c r="H17" s="22">
        <v>31.116244674376116</v>
      </c>
      <c r="I17" s="22">
        <v>34.035608528361124</v>
      </c>
      <c r="J17" s="22">
        <v>2.9193638539850078</v>
      </c>
      <c r="K17" s="21">
        <v>14.977026913543675</v>
      </c>
      <c r="L17" s="7"/>
      <c r="AC17" s="2">
        <f>IRR(AC10:AC16)</f>
        <v>9.2107928430304797E-2</v>
      </c>
    </row>
    <row r="18" spans="1:29" ht="14.1" customHeight="1">
      <c r="A18" s="15">
        <v>43251</v>
      </c>
      <c r="B18" s="25">
        <v>0.88405999999999996</v>
      </c>
      <c r="C18" s="20">
        <v>0.91991989932885943</v>
      </c>
      <c r="D18" s="21">
        <v>1.9931951888077002</v>
      </c>
      <c r="E18" s="22">
        <v>2.2545926620452237</v>
      </c>
      <c r="F18" s="22">
        <v>22.822443145325796</v>
      </c>
      <c r="G18" s="22">
        <v>20.176409087056722</v>
      </c>
      <c r="H18" s="22">
        <v>33.109439863183816</v>
      </c>
      <c r="I18" s="22">
        <v>35.153436000600394</v>
      </c>
      <c r="J18" s="22">
        <v>2.0439961374165776</v>
      </c>
      <c r="K18" s="21">
        <v>14.977026913543675</v>
      </c>
      <c r="L18" s="7"/>
    </row>
    <row r="19" spans="1:29" ht="14.1" customHeight="1">
      <c r="A19" s="15">
        <v>43280</v>
      </c>
      <c r="B19" s="25">
        <v>0.81235999999999997</v>
      </c>
      <c r="C19" s="20">
        <v>0.91462415094339644</v>
      </c>
      <c r="D19" s="21">
        <v>16.209832680669354</v>
      </c>
      <c r="E19" s="22">
        <v>19.954001527240823</v>
      </c>
      <c r="F19" s="22">
        <v>42.776444672566619</v>
      </c>
      <c r="G19" s="22">
        <v>34.749872594206217</v>
      </c>
      <c r="H19" s="22">
        <v>49.319272543853174</v>
      </c>
      <c r="I19" s="22">
        <v>49.726899507749891</v>
      </c>
      <c r="J19" s="22">
        <v>0.4076269638967176</v>
      </c>
      <c r="K19" s="21">
        <v>14.977026913543675</v>
      </c>
      <c r="L19" s="7"/>
    </row>
    <row r="20" spans="1:29" ht="14.1" customHeight="1">
      <c r="A20" s="15">
        <v>43312</v>
      </c>
      <c r="B20" s="25">
        <v>0.8131799999999999</v>
      </c>
      <c r="C20" s="20">
        <v>0.90820861764705896</v>
      </c>
      <c r="D20" s="21">
        <v>13.997179166461963</v>
      </c>
      <c r="E20" s="22">
        <v>17.212891569470433</v>
      </c>
      <c r="F20" s="22">
        <v>59.989336242037055</v>
      </c>
      <c r="G20" s="22">
        <v>48.782128445299684</v>
      </c>
      <c r="H20" s="22">
        <v>63.316451710315135</v>
      </c>
      <c r="I20" s="22">
        <v>63.759155358843358</v>
      </c>
      <c r="J20" s="22">
        <v>0.44270364852822297</v>
      </c>
      <c r="K20" s="21">
        <v>14.977026913543675</v>
      </c>
      <c r="L20" s="7"/>
    </row>
    <row r="21" spans="1:29" ht="14.1" customHeight="1">
      <c r="A21" s="15">
        <v>43343</v>
      </c>
      <c r="B21" s="25">
        <v>0.77766999999999997</v>
      </c>
      <c r="C21" s="20">
        <v>0.90034011019283766</v>
      </c>
      <c r="D21" s="21">
        <v>23.324331698820558</v>
      </c>
      <c r="E21" s="22">
        <v>29.992582584927487</v>
      </c>
      <c r="F21" s="22">
        <v>89.981918826964545</v>
      </c>
      <c r="G21" s="22">
        <v>69.976238814165512</v>
      </c>
      <c r="H21" s="22">
        <v>86.640783409135693</v>
      </c>
      <c r="I21" s="22">
        <v>84.95326572770918</v>
      </c>
      <c r="J21" s="22">
        <v>-1.6875176814265131</v>
      </c>
      <c r="K21" s="21">
        <v>14.977026913543675</v>
      </c>
      <c r="L21" s="8"/>
    </row>
    <row r="22" spans="1:29" ht="14.1" customHeight="1">
      <c r="A22" s="15">
        <v>43371</v>
      </c>
      <c r="B22" s="25">
        <v>0.76784000000000008</v>
      </c>
      <c r="C22" s="20">
        <v>0.8937382984293194</v>
      </c>
      <c r="D22" s="21">
        <v>24.568091398466816</v>
      </c>
      <c r="E22" s="22">
        <v>31.996368251806121</v>
      </c>
      <c r="F22" s="22">
        <v>121.97828707877066</v>
      </c>
      <c r="G22" s="22">
        <v>93.659807950563277</v>
      </c>
      <c r="H22" s="22">
        <v>111.20887480760251</v>
      </c>
      <c r="I22" s="22">
        <v>108.63683486410696</v>
      </c>
      <c r="J22" s="22">
        <v>-2.5720399434955539</v>
      </c>
      <c r="K22" s="21">
        <v>14.977026913543675</v>
      </c>
      <c r="L22" s="7"/>
    </row>
    <row r="23" spans="1:29" ht="14.1" customHeight="1">
      <c r="A23" s="15">
        <v>43404</v>
      </c>
      <c r="B23" s="25">
        <v>0.67677999999999994</v>
      </c>
      <c r="C23" s="20">
        <v>0.88415025000000003</v>
      </c>
      <c r="D23" s="21">
        <v>66.653751906846935</v>
      </c>
      <c r="E23" s="22">
        <v>98.486586345410529</v>
      </c>
      <c r="F23" s="22">
        <v>220.46487342418118</v>
      </c>
      <c r="G23" s="22">
        <v>149.20621703601734</v>
      </c>
      <c r="H23" s="22">
        <v>177.86262671444945</v>
      </c>
      <c r="I23" s="22">
        <v>164.18324394956102</v>
      </c>
      <c r="J23" s="22">
        <v>-13.67938276488843</v>
      </c>
      <c r="K23" s="21">
        <v>14.977026913543675</v>
      </c>
      <c r="L23" s="7"/>
    </row>
    <row r="24" spans="1:29" ht="14.1" customHeight="1">
      <c r="A24" s="15">
        <v>43434</v>
      </c>
      <c r="B24" s="25">
        <v>0.7214299999999999</v>
      </c>
      <c r="C24" s="20">
        <v>0.87621106635071089</v>
      </c>
      <c r="D24" s="21">
        <v>37.133626676027951</v>
      </c>
      <c r="E24" s="22">
        <v>51.472251883104327</v>
      </c>
      <c r="F24" s="22">
        <v>271.9371253072855</v>
      </c>
      <c r="G24" s="22">
        <v>196.18360031043494</v>
      </c>
      <c r="H24" s="22">
        <v>214.99625339047739</v>
      </c>
      <c r="I24" s="22">
        <v>211.16062722397862</v>
      </c>
      <c r="J24" s="22">
        <v>-3.8356261664987699</v>
      </c>
      <c r="K24" s="21">
        <v>14.977026913543675</v>
      </c>
      <c r="L24" s="7"/>
      <c r="O24" s="3"/>
    </row>
    <row r="25" spans="1:29" ht="14.1" customHeight="1">
      <c r="A25" s="15">
        <v>43462</v>
      </c>
      <c r="B25" s="25">
        <v>0.67408000000000001</v>
      </c>
      <c r="C25" s="20">
        <v>0.86840886877828072</v>
      </c>
      <c r="D25" s="21">
        <v>58.533749323001672</v>
      </c>
      <c r="E25" s="22">
        <v>86.835018577916074</v>
      </c>
      <c r="F25" s="22">
        <v>358.77214388520156</v>
      </c>
      <c r="G25" s="22">
        <v>241.84112675013668</v>
      </c>
      <c r="H25" s="22">
        <v>273.53000271347906</v>
      </c>
      <c r="I25" s="22">
        <v>256.81815366368033</v>
      </c>
      <c r="J25" s="22">
        <v>-16.71184904979873</v>
      </c>
      <c r="K25" s="21">
        <v>14.977026913543675</v>
      </c>
      <c r="L25" s="7"/>
    </row>
    <row r="26" spans="1:29" ht="14.1" customHeight="1">
      <c r="A26" s="15">
        <v>43496</v>
      </c>
      <c r="B26" s="25">
        <v>0.67716999999999994</v>
      </c>
      <c r="C26" s="20">
        <v>0.86008008620689669</v>
      </c>
      <c r="D26" s="21">
        <v>51.856954436132327</v>
      </c>
      <c r="E26" s="22">
        <v>76.578930602555246</v>
      </c>
      <c r="F26" s="22">
        <v>435.35107448775682</v>
      </c>
      <c r="G26" s="22">
        <v>294.80668711087424</v>
      </c>
      <c r="H26" s="22">
        <v>325.38695714961136</v>
      </c>
      <c r="I26" s="22">
        <v>309.78371402441792</v>
      </c>
      <c r="J26" s="22">
        <v>-15.603243125193444</v>
      </c>
      <c r="K26" s="21">
        <v>14.977026913543675</v>
      </c>
      <c r="L26" s="7"/>
    </row>
    <row r="27" spans="1:29" ht="14.1" customHeight="1">
      <c r="A27" s="15">
        <v>43524</v>
      </c>
      <c r="B27" s="25">
        <v>0.85648000000000002</v>
      </c>
      <c r="C27" s="20">
        <v>0.85765524008350746</v>
      </c>
      <c r="D27" s="21">
        <v>2.1408433435180091E-3</v>
      </c>
      <c r="E27" s="22">
        <v>2.4995835787385685E-3</v>
      </c>
      <c r="F27" s="22">
        <v>435.35357407133557</v>
      </c>
      <c r="G27" s="22">
        <v>372.87162912061751</v>
      </c>
      <c r="H27" s="22">
        <v>325.38909799295487</v>
      </c>
      <c r="I27" s="22">
        <v>387.84865603416119</v>
      </c>
      <c r="J27" s="22">
        <v>62.459558041206321</v>
      </c>
      <c r="K27" s="21">
        <v>14.977026913543675</v>
      </c>
      <c r="L27" s="7"/>
    </row>
    <row r="28" spans="1:29" ht="14.1" customHeight="1">
      <c r="A28" s="15">
        <v>43553</v>
      </c>
      <c r="B28" s="25">
        <v>0.94580999999999993</v>
      </c>
      <c r="C28" s="20">
        <v>0.86087282000000032</v>
      </c>
      <c r="D28" s="21">
        <v>-11.182203046846118</v>
      </c>
      <c r="E28" s="22">
        <v>-11.822885195595434</v>
      </c>
      <c r="F28" s="22">
        <v>423.53068887574011</v>
      </c>
      <c r="G28" s="22">
        <v>400.57956084556372</v>
      </c>
      <c r="H28" s="22">
        <v>325.38909799295487</v>
      </c>
      <c r="I28" s="22">
        <v>426.7387908059535</v>
      </c>
      <c r="J28" s="22">
        <v>101.34969281299863</v>
      </c>
      <c r="K28" s="21">
        <v>26.159229960389794</v>
      </c>
      <c r="L28" s="7"/>
    </row>
    <row r="29" spans="1:29" ht="14.1" customHeight="1">
      <c r="A29" s="15">
        <v>43585</v>
      </c>
      <c r="B29" s="25">
        <v>0.9108099999999999</v>
      </c>
      <c r="C29" s="20">
        <v>0.86513197696737065</v>
      </c>
      <c r="D29" s="21">
        <v>-3.2340467716625816</v>
      </c>
      <c r="E29" s="22">
        <v>-3.5507370051520977</v>
      </c>
      <c r="F29" s="22">
        <v>419.97995187058802</v>
      </c>
      <c r="G29" s="22">
        <v>382.52193996325025</v>
      </c>
      <c r="H29" s="22">
        <v>325.38909799295487</v>
      </c>
      <c r="I29" s="22">
        <v>411.9152166953026</v>
      </c>
      <c r="J29" s="22">
        <v>86.526118702347731</v>
      </c>
      <c r="K29" s="21">
        <v>29.393276732052374</v>
      </c>
      <c r="L29" s="7"/>
    </row>
    <row r="30" spans="1:29" ht="14.1" customHeight="1">
      <c r="A30" s="15">
        <v>43616</v>
      </c>
      <c r="B30" s="25">
        <v>0.86360000000000003</v>
      </c>
      <c r="C30" s="20">
        <v>0.86520894639556412</v>
      </c>
      <c r="D30" s="21">
        <v>4.0124981808879077E-3</v>
      </c>
      <c r="E30" s="22">
        <v>4.6462461566557523E-3</v>
      </c>
      <c r="F30" s="22">
        <v>419.98459811674468</v>
      </c>
      <c r="G30" s="22">
        <v>362.69869893362073</v>
      </c>
      <c r="H30" s="22">
        <v>325.39311049113576</v>
      </c>
      <c r="I30" s="22">
        <v>392.09197566567309</v>
      </c>
      <c r="J30" s="22">
        <v>66.698865174537332</v>
      </c>
      <c r="K30" s="21">
        <v>29.393276732052374</v>
      </c>
      <c r="L30" s="7"/>
    </row>
    <row r="31" spans="1:29" ht="14.1" customHeight="1">
      <c r="A31" s="15">
        <v>43644</v>
      </c>
      <c r="B31" s="25">
        <v>0.88732</v>
      </c>
      <c r="C31" s="20">
        <v>0.86520416071428607</v>
      </c>
      <c r="D31" s="21">
        <v>-0.75812103833286737</v>
      </c>
      <c r="E31" s="22">
        <v>-0.85439417384130567</v>
      </c>
      <c r="F31" s="22">
        <v>419.13020394290339</v>
      </c>
      <c r="G31" s="22">
        <v>371.90261256261704</v>
      </c>
      <c r="H31" s="22">
        <v>325.39311049113576</v>
      </c>
      <c r="I31" s="22">
        <v>402.05401033300228</v>
      </c>
      <c r="J31" s="22">
        <v>76.660899841866524</v>
      </c>
      <c r="K31" s="21">
        <v>30.151397770385241</v>
      </c>
      <c r="L31" s="7"/>
    </row>
    <row r="32" spans="1:29" ht="14.1" customHeight="1">
      <c r="A32" s="15">
        <v>43677</v>
      </c>
      <c r="B32" s="25">
        <v>0.89222000000000001</v>
      </c>
      <c r="C32" s="20">
        <v>0.86610048027444275</v>
      </c>
      <c r="D32" s="21">
        <v>-1.057455431575351</v>
      </c>
      <c r="E32" s="22">
        <v>-1.1851958391151858</v>
      </c>
      <c r="F32" s="22">
        <v>417.94500810378821</v>
      </c>
      <c r="G32" s="22">
        <v>372.89889513036195</v>
      </c>
      <c r="H32" s="22">
        <v>325.39311049113576</v>
      </c>
      <c r="I32" s="22">
        <v>404.10774833232256</v>
      </c>
      <c r="J32" s="22">
        <v>78.7146378411868</v>
      </c>
      <c r="K32" s="21">
        <v>31.208853201960594</v>
      </c>
      <c r="L32" s="7"/>
    </row>
    <row r="33" spans="1:15" ht="14.1" customHeight="1">
      <c r="A33" s="15">
        <v>43707</v>
      </c>
      <c r="B33" s="25">
        <v>0.92357</v>
      </c>
      <c r="C33" s="20">
        <v>0.86687626446280996</v>
      </c>
      <c r="D33" s="21">
        <v>-4.9819784561993092</v>
      </c>
      <c r="E33" s="22">
        <v>-5.3942618926549253</v>
      </c>
      <c r="F33" s="22">
        <v>412.55074621113329</v>
      </c>
      <c r="G33" s="22">
        <v>381.01949267821635</v>
      </c>
      <c r="H33" s="22">
        <v>325.39311049113576</v>
      </c>
      <c r="I33" s="22">
        <v>417.21032433637623</v>
      </c>
      <c r="J33" s="22">
        <v>91.817213845240474</v>
      </c>
      <c r="K33" s="21">
        <v>36.190831658159901</v>
      </c>
      <c r="L33" s="7"/>
    </row>
    <row r="34" spans="1:15" ht="14.1" customHeight="1">
      <c r="A34" s="15">
        <v>43738</v>
      </c>
      <c r="B34" s="25">
        <v>0.95855999999999997</v>
      </c>
      <c r="C34" s="20">
        <v>0.87099716799999982</v>
      </c>
      <c r="D34" s="21">
        <v>-11.884236799183387</v>
      </c>
      <c r="E34" s="22">
        <v>-12.398010348004703</v>
      </c>
      <c r="F34" s="22">
        <v>400.15273586312856</v>
      </c>
      <c r="G34" s="22">
        <v>383.57040648896049</v>
      </c>
      <c r="H34" s="22">
        <v>325.39311049113576</v>
      </c>
      <c r="I34" s="22">
        <v>431.64547494630381</v>
      </c>
      <c r="J34" s="22">
        <v>106.25236445516805</v>
      </c>
      <c r="K34" s="21">
        <v>48.075068457343292</v>
      </c>
      <c r="L34" s="7"/>
    </row>
    <row r="35" spans="1:15" ht="14.1" customHeight="1">
      <c r="A35" s="15">
        <v>43769</v>
      </c>
      <c r="B35" s="25">
        <v>0.97238999999999998</v>
      </c>
      <c r="C35" s="20">
        <v>0.87394309486780741</v>
      </c>
      <c r="D35" s="21">
        <v>-15.02227935166573</v>
      </c>
      <c r="E35" s="22">
        <v>-15.448821307979031</v>
      </c>
      <c r="F35" s="22">
        <v>384.70391455514954</v>
      </c>
      <c r="G35" s="22">
        <v>374.08223947428183</v>
      </c>
      <c r="H35" s="22">
        <v>325.39311049113576</v>
      </c>
      <c r="I35" s="22">
        <v>437.17958728329086</v>
      </c>
      <c r="J35" s="22">
        <v>111.7864767921551</v>
      </c>
      <c r="K35" s="21">
        <v>63.097347809009023</v>
      </c>
      <c r="L35" s="7"/>
    </row>
    <row r="36" spans="1:15" ht="14.1" customHeight="1">
      <c r="A36" s="15">
        <v>43798</v>
      </c>
      <c r="B36" s="25">
        <v>0.97728999999999999</v>
      </c>
      <c r="C36" s="20">
        <v>0.87774004518072291</v>
      </c>
      <c r="D36" s="21">
        <v>-15.360799932006168</v>
      </c>
      <c r="E36" s="22">
        <v>-15.717750035308013</v>
      </c>
      <c r="F36" s="22">
        <v>368.98616451984151</v>
      </c>
      <c r="G36" s="22">
        <v>360.60648872359593</v>
      </c>
      <c r="H36" s="22">
        <v>325.39311049113576</v>
      </c>
      <c r="I36" s="22">
        <v>439.06463646461111</v>
      </c>
      <c r="J36" s="22">
        <v>113.67152597347535</v>
      </c>
      <c r="K36" s="21">
        <v>78.458147741015196</v>
      </c>
      <c r="L36" s="7"/>
      <c r="O36" s="3"/>
    </row>
    <row r="37" spans="1:15" ht="14.1" customHeight="1">
      <c r="A37" s="15">
        <v>43830</v>
      </c>
      <c r="B37" s="25">
        <v>1.0407999999999999</v>
      </c>
      <c r="C37" s="20">
        <v>0.88251367346938747</v>
      </c>
      <c r="D37" s="21">
        <v>-38.834569808161298</v>
      </c>
      <c r="E37" s="22">
        <v>-37.312230791853672</v>
      </c>
      <c r="F37" s="22">
        <v>331.67393372798784</v>
      </c>
      <c r="G37" s="22">
        <v>345.20623022408972</v>
      </c>
      <c r="H37" s="22">
        <v>325.39311049113576</v>
      </c>
      <c r="I37" s="22">
        <v>462.4989477732662</v>
      </c>
      <c r="J37" s="22">
        <v>137.10583728213044</v>
      </c>
      <c r="K37" s="21">
        <v>117.2927175491765</v>
      </c>
      <c r="L37" s="7"/>
    </row>
    <row r="38" spans="1:15" ht="14.1" customHeight="1">
      <c r="A38" s="15">
        <v>43853</v>
      </c>
      <c r="B38" s="25">
        <v>1.13632</v>
      </c>
      <c r="C38" s="20">
        <v>0.88787240740740703</v>
      </c>
      <c r="D38" s="21">
        <v>-95.675619710835349</v>
      </c>
      <c r="E38" s="22">
        <v>-84.197778540231056</v>
      </c>
      <c r="F38" s="22">
        <v>247.47615518775677</v>
      </c>
      <c r="G38" s="22">
        <v>281.21210466295179</v>
      </c>
      <c r="H38" s="22">
        <v>325.39311049113576</v>
      </c>
      <c r="I38" s="22">
        <v>494.18044192296361</v>
      </c>
      <c r="J38" s="22">
        <v>168.78733143182785</v>
      </c>
      <c r="K38" s="21">
        <v>212.96833726001185</v>
      </c>
      <c r="L38" s="7"/>
    </row>
    <row r="39" spans="1:15" ht="14.1" customHeight="1">
      <c r="A39" s="15">
        <v>43889</v>
      </c>
      <c r="B39" s="25">
        <v>1.2075199999999999</v>
      </c>
      <c r="C39" s="20">
        <v>0.89685198060941806</v>
      </c>
      <c r="D39" s="21">
        <v>-149.59765832170376</v>
      </c>
      <c r="E39" s="22">
        <v>-123.88834828549736</v>
      </c>
      <c r="F39" s="22">
        <v>123.58780690225942</v>
      </c>
      <c r="G39" s="22">
        <v>149.23474859061628</v>
      </c>
      <c r="H39" s="22">
        <v>325.39311049113576</v>
      </c>
      <c r="I39" s="22">
        <v>511.80074417233186</v>
      </c>
      <c r="J39" s="22">
        <v>186.4076336811961</v>
      </c>
      <c r="K39" s="21">
        <v>362.56599558171558</v>
      </c>
      <c r="L39" s="7"/>
    </row>
    <row r="40" spans="1:15" ht="14.1" customHeight="1">
      <c r="A40" s="15">
        <v>43921</v>
      </c>
      <c r="B40" s="25">
        <v>1.0721400000000001</v>
      </c>
      <c r="C40" s="20">
        <v>0.90492893817204278</v>
      </c>
      <c r="D40" s="21">
        <v>-43.337285756331092</v>
      </c>
      <c r="E40" s="22">
        <v>-40.421293633602971</v>
      </c>
      <c r="F40" s="22">
        <v>83.166513268656445</v>
      </c>
      <c r="G40" s="22">
        <v>89.166145535857325</v>
      </c>
      <c r="H40" s="22">
        <v>325.39311049113576</v>
      </c>
      <c r="I40" s="22">
        <v>495.06942687390398</v>
      </c>
      <c r="J40" s="22">
        <v>169.67631638276822</v>
      </c>
      <c r="K40" s="21">
        <v>405.90328133804667</v>
      </c>
      <c r="L40" s="7"/>
    </row>
    <row r="41" spans="1:15" ht="14.1" customHeight="1">
      <c r="A41" s="15">
        <v>43951</v>
      </c>
      <c r="B41" s="25">
        <v>1.13618</v>
      </c>
      <c r="C41" s="20">
        <v>0.91070921568627439</v>
      </c>
      <c r="D41" s="21">
        <v>-78.797465597522176</v>
      </c>
      <c r="E41" s="22">
        <v>-69.352977166929691</v>
      </c>
      <c r="F41" s="22">
        <v>13.813536101726754</v>
      </c>
      <c r="G41" s="22">
        <v>15.694663448059902</v>
      </c>
      <c r="H41" s="22">
        <v>325.39311049113576</v>
      </c>
      <c r="I41" s="22">
        <v>500.39541038362876</v>
      </c>
      <c r="J41" s="22">
        <v>175.002299892493</v>
      </c>
      <c r="K41" s="21">
        <v>484.70074693556887</v>
      </c>
      <c r="L41" s="7"/>
    </row>
    <row r="42" spans="1:15" ht="14.1" customHeight="1">
      <c r="A42" s="15">
        <v>43980</v>
      </c>
      <c r="B42" s="25">
        <v>1.12294</v>
      </c>
      <c r="C42" s="20">
        <v>0.91629127713920799</v>
      </c>
      <c r="D42" s="21">
        <v>-15.511772230073042</v>
      </c>
      <c r="E42" s="22">
        <v>-13.813536101726754</v>
      </c>
      <c r="F42" s="22">
        <v>0</v>
      </c>
      <c r="G42" s="22">
        <v>0</v>
      </c>
      <c r="H42" s="22">
        <v>325.39311049113576</v>
      </c>
      <c r="I42" s="22">
        <v>500.21251916564194</v>
      </c>
      <c r="J42" s="22">
        <v>174.81940867450618</v>
      </c>
      <c r="K42" s="21">
        <v>500.21251916564194</v>
      </c>
      <c r="L42" s="7"/>
    </row>
    <row r="43" spans="1:15" ht="14.1" customHeight="1">
      <c r="A43" s="15">
        <v>44012</v>
      </c>
      <c r="B43" s="25">
        <v>1.25214</v>
      </c>
      <c r="C43" s="20">
        <v>0.92317073474470712</v>
      </c>
      <c r="D43" s="21">
        <v>0</v>
      </c>
      <c r="E43" s="22">
        <v>0</v>
      </c>
      <c r="F43" s="22">
        <v>0</v>
      </c>
      <c r="G43" s="22">
        <v>0</v>
      </c>
      <c r="H43" s="22">
        <v>325.39311049113576</v>
      </c>
      <c r="I43" s="22">
        <v>500.21251916564194</v>
      </c>
      <c r="J43" s="22">
        <v>174.81940867450618</v>
      </c>
      <c r="K43" s="21">
        <v>500.21251916564194</v>
      </c>
      <c r="L43" s="7"/>
    </row>
    <row r="44" spans="1:15" ht="14.1" customHeight="1">
      <c r="A44" s="15">
        <v>44043</v>
      </c>
      <c r="B44" s="25">
        <v>1.3561700000000001</v>
      </c>
      <c r="C44" s="20">
        <v>0.93524518159806236</v>
      </c>
      <c r="D44" s="21">
        <v>0</v>
      </c>
      <c r="E44" s="22">
        <v>0</v>
      </c>
      <c r="F44" s="22">
        <v>0</v>
      </c>
      <c r="G44" s="22">
        <v>0</v>
      </c>
      <c r="H44" s="22">
        <v>325.39311049113576</v>
      </c>
      <c r="I44" s="22">
        <v>500.21251916564194</v>
      </c>
      <c r="J44" s="22">
        <v>174.81940867450618</v>
      </c>
      <c r="K44" s="21">
        <v>500.21251916564194</v>
      </c>
      <c r="L44" s="7"/>
    </row>
    <row r="45" spans="1:15" ht="14.1" customHeight="1">
      <c r="A45" s="15">
        <v>44074</v>
      </c>
      <c r="B45" s="25">
        <v>1.35833</v>
      </c>
      <c r="C45" s="20">
        <v>0.9455635537190078</v>
      </c>
      <c r="D45" s="21">
        <v>0</v>
      </c>
      <c r="E45" s="22">
        <v>0</v>
      </c>
      <c r="F45" s="22">
        <v>0</v>
      </c>
      <c r="G45" s="22">
        <v>0</v>
      </c>
      <c r="H45" s="22">
        <v>325.39311049113576</v>
      </c>
      <c r="I45" s="22">
        <v>500.21251916564194</v>
      </c>
      <c r="J45" s="22">
        <v>174.81940867450618</v>
      </c>
      <c r="K45" s="21">
        <v>500.21251916564194</v>
      </c>
      <c r="L45" s="7"/>
    </row>
    <row r="46" spans="1:15" ht="14.1" customHeight="1">
      <c r="A46" s="15">
        <v>44104</v>
      </c>
      <c r="B46" s="25">
        <v>1.2336199999999999</v>
      </c>
      <c r="C46" s="20">
        <v>0.9540192059838889</v>
      </c>
      <c r="D46" s="21">
        <v>0</v>
      </c>
      <c r="E46" s="22">
        <v>0</v>
      </c>
      <c r="F46" s="22">
        <v>0</v>
      </c>
      <c r="G46" s="22">
        <v>0</v>
      </c>
      <c r="H46" s="22">
        <v>325.39311049113576</v>
      </c>
      <c r="I46" s="22">
        <v>500.21251916564194</v>
      </c>
      <c r="J46" s="22">
        <v>174.81940867450618</v>
      </c>
      <c r="K46" s="21">
        <v>500.21251916564194</v>
      </c>
      <c r="L46" s="7"/>
    </row>
    <row r="47" spans="1:15" ht="14.1" customHeight="1">
      <c r="A47" s="15">
        <v>44134</v>
      </c>
      <c r="B47" s="25">
        <v>1.2367600000000001</v>
      </c>
      <c r="C47" s="20">
        <v>0.95971613559321989</v>
      </c>
      <c r="D47" s="21">
        <v>0</v>
      </c>
      <c r="E47" s="22">
        <v>0</v>
      </c>
      <c r="F47" s="22">
        <v>0</v>
      </c>
      <c r="G47" s="22">
        <v>0</v>
      </c>
      <c r="H47" s="22">
        <v>325.39311049113576</v>
      </c>
      <c r="I47" s="22">
        <v>500.21251916564194</v>
      </c>
      <c r="J47" s="22">
        <v>174.81940867450618</v>
      </c>
      <c r="K47" s="21">
        <v>500.21251916564194</v>
      </c>
      <c r="L47" s="7"/>
    </row>
    <row r="48" spans="1:15" ht="14.1" customHeight="1">
      <c r="A48" s="15">
        <v>44165</v>
      </c>
      <c r="B48" s="25">
        <v>1.23942</v>
      </c>
      <c r="C48" s="20">
        <v>0.96667163355408336</v>
      </c>
      <c r="D48" s="21">
        <v>0</v>
      </c>
      <c r="E48" s="22">
        <v>0</v>
      </c>
      <c r="F48" s="22">
        <v>0</v>
      </c>
      <c r="G48" s="22">
        <v>0</v>
      </c>
      <c r="H48" s="22">
        <v>325.39311049113576</v>
      </c>
      <c r="I48" s="22">
        <v>500.21251916564194</v>
      </c>
      <c r="J48" s="22">
        <v>174.81940867450618</v>
      </c>
      <c r="K48" s="21">
        <v>500.21251916564194</v>
      </c>
      <c r="L48" s="7"/>
    </row>
    <row r="49" spans="1:11" ht="14.1" customHeight="1">
      <c r="A49" s="15">
        <v>44196</v>
      </c>
      <c r="B49" s="25">
        <v>1.2531099999999999</v>
      </c>
      <c r="C49" s="20">
        <v>0.9734885360602793</v>
      </c>
      <c r="D49" s="21">
        <v>0</v>
      </c>
      <c r="E49" s="22">
        <v>0</v>
      </c>
      <c r="F49" s="22">
        <v>0</v>
      </c>
      <c r="G49" s="22">
        <v>0</v>
      </c>
      <c r="H49" s="22">
        <v>325.39311049113576</v>
      </c>
      <c r="I49" s="22">
        <v>500.21251916564194</v>
      </c>
      <c r="J49" s="22">
        <v>174.81940867450618</v>
      </c>
      <c r="K49" s="21">
        <v>500.21251916564194</v>
      </c>
    </row>
    <row r="50" spans="1:11" ht="14.1" customHeight="1">
      <c r="A50" s="15">
        <v>44225</v>
      </c>
      <c r="B50" s="25">
        <v>1.2375</v>
      </c>
      <c r="C50" s="20">
        <v>0.97975223393045274</v>
      </c>
      <c r="D50" s="21">
        <v>0</v>
      </c>
      <c r="E50" s="22">
        <v>0</v>
      </c>
      <c r="F50" s="22">
        <v>0</v>
      </c>
      <c r="G50" s="22">
        <v>0</v>
      </c>
      <c r="H50" s="22">
        <v>325.39311049113576</v>
      </c>
      <c r="I50" s="22">
        <v>500.21251916564194</v>
      </c>
      <c r="J50" s="22">
        <v>174.81940867450618</v>
      </c>
      <c r="K50" s="21">
        <v>500.21251916564194</v>
      </c>
    </row>
    <row r="51" spans="1:11" ht="14.1" customHeight="1">
      <c r="A51" s="15">
        <v>44253</v>
      </c>
      <c r="B51" s="25">
        <v>1.23967</v>
      </c>
      <c r="C51" s="20">
        <v>0.98431195020746853</v>
      </c>
      <c r="D51" s="21">
        <v>0</v>
      </c>
      <c r="E51" s="22">
        <v>0</v>
      </c>
      <c r="F51" s="22">
        <v>0</v>
      </c>
      <c r="G51" s="22">
        <v>0</v>
      </c>
      <c r="H51" s="22">
        <v>325.39311049113576</v>
      </c>
      <c r="I51" s="22">
        <v>500.21251916564194</v>
      </c>
      <c r="J51" s="22">
        <v>174.81940867450618</v>
      </c>
      <c r="K51" s="21">
        <v>500.21251916564194</v>
      </c>
    </row>
    <row r="52" spans="1:11" ht="14.1" customHeight="1">
      <c r="A52" s="15">
        <v>44286</v>
      </c>
      <c r="B52" s="25">
        <v>1.15709</v>
      </c>
      <c r="C52" s="20">
        <v>0.98874740628166125</v>
      </c>
      <c r="D52" s="21">
        <v>0</v>
      </c>
      <c r="E52" s="22">
        <v>0</v>
      </c>
      <c r="F52" s="22">
        <v>0</v>
      </c>
      <c r="G52" s="22">
        <v>0</v>
      </c>
      <c r="H52" s="22">
        <v>325.39311049113576</v>
      </c>
      <c r="I52" s="22">
        <v>500.21251916564194</v>
      </c>
      <c r="J52" s="22">
        <v>174.81940867450618</v>
      </c>
      <c r="K52" s="21">
        <v>500.21251916564194</v>
      </c>
    </row>
    <row r="53" spans="1:11" ht="14.1" customHeight="1">
      <c r="A53" s="15">
        <v>44316</v>
      </c>
      <c r="B53" s="25">
        <v>1.17998</v>
      </c>
      <c r="C53" s="20">
        <v>0.99267334325396761</v>
      </c>
      <c r="D53" s="21">
        <v>0</v>
      </c>
      <c r="E53" s="22">
        <v>0</v>
      </c>
      <c r="F53" s="22">
        <v>0</v>
      </c>
      <c r="G53" s="22">
        <v>0</v>
      </c>
      <c r="H53" s="22">
        <v>325.39311049113576</v>
      </c>
      <c r="I53" s="22">
        <v>500.21251916564194</v>
      </c>
      <c r="J53" s="22">
        <v>174.81940867450618</v>
      </c>
      <c r="K53" s="21">
        <v>500.21251916564194</v>
      </c>
    </row>
    <row r="54" spans="1:11" ht="14.1" customHeight="1">
      <c r="A54" s="15">
        <v>44347</v>
      </c>
      <c r="B54" s="25">
        <v>1.2623</v>
      </c>
      <c r="C54" s="20">
        <v>0.99633758284600327</v>
      </c>
      <c r="D54" s="21">
        <v>0</v>
      </c>
      <c r="E54" s="22">
        <v>0</v>
      </c>
      <c r="F54" s="22">
        <v>0</v>
      </c>
      <c r="G54" s="22">
        <v>0</v>
      </c>
      <c r="H54" s="22">
        <v>325.39311049113576</v>
      </c>
      <c r="I54" s="22">
        <v>500.21251916564194</v>
      </c>
      <c r="J54" s="22">
        <v>174.81940867450618</v>
      </c>
      <c r="K54" s="21">
        <v>500.21251916564194</v>
      </c>
    </row>
    <row r="55" spans="1:11" ht="14.1" customHeight="1">
      <c r="A55" s="15">
        <v>44377</v>
      </c>
      <c r="B55" s="25">
        <v>1.33643</v>
      </c>
      <c r="C55" s="20">
        <v>1.0020695033428839</v>
      </c>
      <c r="D55" s="21">
        <v>0</v>
      </c>
      <c r="E55" s="22">
        <v>0</v>
      </c>
      <c r="F55" s="22">
        <v>0</v>
      </c>
      <c r="G55" s="22">
        <v>0</v>
      </c>
      <c r="H55" s="22">
        <v>325.39311049113576</v>
      </c>
      <c r="I55" s="22">
        <v>500.21251916564194</v>
      </c>
      <c r="J55" s="22">
        <v>174.81940867450618</v>
      </c>
      <c r="K55" s="21">
        <v>500.21251916564194</v>
      </c>
    </row>
    <row r="56" spans="1:11" ht="14.1" customHeight="1">
      <c r="A56" s="15">
        <v>44407</v>
      </c>
      <c r="B56" s="25">
        <v>1.28626</v>
      </c>
      <c r="C56" s="20">
        <v>1.0081902338634234</v>
      </c>
      <c r="D56" s="21">
        <v>0</v>
      </c>
      <c r="E56" s="22">
        <v>0</v>
      </c>
      <c r="F56" s="22">
        <v>0</v>
      </c>
      <c r="G56" s="22">
        <v>0</v>
      </c>
      <c r="H56" s="22">
        <v>325.39311049113576</v>
      </c>
      <c r="I56" s="22">
        <v>500.21251916564194</v>
      </c>
      <c r="J56" s="22">
        <v>174.81940867450618</v>
      </c>
      <c r="K56" s="21">
        <v>500.21251916564194</v>
      </c>
    </row>
    <row r="57" spans="1:11" ht="14.1" customHeight="1">
      <c r="A57" s="15">
        <v>44439</v>
      </c>
      <c r="B57" s="25">
        <v>1.2177899999999999</v>
      </c>
      <c r="C57" s="20">
        <v>1.0134350962419794</v>
      </c>
      <c r="D57" s="21">
        <v>0</v>
      </c>
      <c r="E57" s="22">
        <v>0</v>
      </c>
      <c r="F57" s="22">
        <v>0</v>
      </c>
      <c r="G57" s="22">
        <v>0</v>
      </c>
      <c r="H57" s="22">
        <v>325.39311049113576</v>
      </c>
      <c r="I57" s="22">
        <v>500.21251916564194</v>
      </c>
      <c r="J57" s="22">
        <v>174.81940867450618</v>
      </c>
      <c r="K57" s="21">
        <v>500.21251916564194</v>
      </c>
    </row>
    <row r="58" spans="1:11" ht="14.1" customHeight="1">
      <c r="A58" s="15">
        <v>44469</v>
      </c>
      <c r="B58" s="25">
        <v>1.20347</v>
      </c>
      <c r="C58" s="20">
        <v>1.0173092439243918</v>
      </c>
      <c r="D58" s="21">
        <v>0</v>
      </c>
      <c r="E58" s="22">
        <v>0</v>
      </c>
      <c r="F58" s="22">
        <v>0</v>
      </c>
      <c r="G58" s="22">
        <v>0</v>
      </c>
      <c r="H58" s="22">
        <v>325.39311049113576</v>
      </c>
      <c r="I58" s="22">
        <v>500.21251916564194</v>
      </c>
      <c r="J58" s="22">
        <v>174.81940867450618</v>
      </c>
      <c r="K58" s="21">
        <v>500.21251916564194</v>
      </c>
    </row>
    <row r="59" spans="1:11" ht="14.1" customHeight="1">
      <c r="A59" s="15">
        <v>44498</v>
      </c>
      <c r="B59" s="25">
        <v>1.1970999999999998</v>
      </c>
      <c r="C59" s="20">
        <v>1.0199570984915698</v>
      </c>
      <c r="D59" s="21">
        <v>0</v>
      </c>
      <c r="E59" s="22">
        <v>0</v>
      </c>
      <c r="F59" s="22">
        <v>0</v>
      </c>
      <c r="G59" s="22">
        <v>0</v>
      </c>
      <c r="H59" s="22">
        <v>325.39311049113576</v>
      </c>
      <c r="I59" s="22">
        <v>500.21251916564194</v>
      </c>
      <c r="J59" s="22">
        <v>174.81940867450618</v>
      </c>
      <c r="K59" s="21">
        <v>500.21251916564194</v>
      </c>
    </row>
    <row r="60" spans="1:11" ht="14.1" customHeight="1">
      <c r="A60" s="15">
        <v>44530</v>
      </c>
      <c r="B60" s="25">
        <v>1.23373</v>
      </c>
      <c r="C60" s="20">
        <v>1.0241169103568308</v>
      </c>
      <c r="D60" s="21">
        <v>0</v>
      </c>
      <c r="E60" s="22">
        <v>0</v>
      </c>
      <c r="F60" s="22">
        <v>0</v>
      </c>
      <c r="G60" s="22">
        <v>0</v>
      </c>
      <c r="H60" s="22">
        <v>325.39311049113576</v>
      </c>
      <c r="I60" s="22">
        <v>500.21251916564194</v>
      </c>
      <c r="J60" s="22">
        <v>174.81940867450618</v>
      </c>
      <c r="K60" s="21">
        <v>500.21251916564194</v>
      </c>
    </row>
    <row r="61" spans="1:11" ht="14.1" customHeight="1">
      <c r="A61" s="15">
        <v>44561</v>
      </c>
      <c r="B61" s="25">
        <v>1.2554100000000001</v>
      </c>
      <c r="C61" s="20">
        <v>1.0284987286689407</v>
      </c>
      <c r="D61" s="21">
        <v>0</v>
      </c>
      <c r="E61" s="22">
        <v>0</v>
      </c>
      <c r="F61" s="22">
        <v>0</v>
      </c>
      <c r="G61" s="22">
        <v>0</v>
      </c>
      <c r="H61" s="22">
        <v>325.39311049113576</v>
      </c>
      <c r="I61" s="22">
        <v>500.21251916564194</v>
      </c>
      <c r="J61" s="22">
        <v>174.81940867450618</v>
      </c>
      <c r="K61" s="21">
        <v>500.21251916564194</v>
      </c>
    </row>
    <row r="62" spans="1:11" ht="14.1" customHeight="1">
      <c r="A62" s="15">
        <v>44589</v>
      </c>
      <c r="B62" s="25">
        <v>1.11076</v>
      </c>
      <c r="C62" s="20">
        <v>1.0313231318219969</v>
      </c>
      <c r="D62" s="21">
        <v>0</v>
      </c>
      <c r="E62" s="22">
        <v>0</v>
      </c>
      <c r="F62" s="22">
        <v>0</v>
      </c>
      <c r="G62" s="22">
        <v>0</v>
      </c>
      <c r="H62" s="22">
        <v>325.39311049113576</v>
      </c>
      <c r="I62" s="22">
        <v>500.21251916564194</v>
      </c>
      <c r="J62" s="22">
        <v>174.81940867450618</v>
      </c>
      <c r="K62" s="21">
        <v>500.21251916564194</v>
      </c>
    </row>
    <row r="63" spans="1:11" ht="14.1" customHeight="1">
      <c r="A63" s="15">
        <v>44620</v>
      </c>
      <c r="B63" s="25">
        <v>1.15177</v>
      </c>
      <c r="C63" s="20">
        <v>1.0328605716652843</v>
      </c>
      <c r="D63" s="21">
        <v>0</v>
      </c>
      <c r="E63" s="22">
        <v>0</v>
      </c>
      <c r="F63" s="22">
        <v>0</v>
      </c>
      <c r="G63" s="22">
        <v>0</v>
      </c>
      <c r="H63" s="22">
        <v>325.39311049113576</v>
      </c>
      <c r="I63" s="22">
        <v>500.21251916564194</v>
      </c>
      <c r="J63" s="22">
        <v>174.81940867450618</v>
      </c>
      <c r="K63" s="21">
        <v>500.21251916564194</v>
      </c>
    </row>
    <row r="64" spans="1:11" ht="14.1" customHeight="1">
      <c r="A64" s="15">
        <v>44651</v>
      </c>
      <c r="B64" s="25">
        <v>1.0468499999999998</v>
      </c>
      <c r="C64" s="20">
        <v>1.0336782682926817</v>
      </c>
      <c r="D64" s="21">
        <v>0</v>
      </c>
      <c r="E64" s="22">
        <v>0</v>
      </c>
      <c r="F64" s="22">
        <v>0</v>
      </c>
      <c r="G64" s="22">
        <v>0</v>
      </c>
      <c r="H64" s="22">
        <v>325.39311049113576</v>
      </c>
      <c r="I64" s="22">
        <v>500.21251916564194</v>
      </c>
      <c r="J64" s="22">
        <v>174.81940867450618</v>
      </c>
      <c r="K64" s="21">
        <v>500.21251916564194</v>
      </c>
    </row>
    <row r="65" spans="1:11" ht="14.1" customHeight="1">
      <c r="A65" s="15">
        <v>44680</v>
      </c>
      <c r="B65" s="25">
        <v>0.83169999999999999</v>
      </c>
      <c r="C65" s="20">
        <v>1.0320684787830248</v>
      </c>
      <c r="D65" s="21">
        <v>62.228667299226338</v>
      </c>
      <c r="E65" s="22">
        <v>74.821050017105136</v>
      </c>
      <c r="F65" s="22">
        <v>74.821050017105136</v>
      </c>
      <c r="G65" s="22">
        <v>62.228667299226345</v>
      </c>
      <c r="H65" s="22">
        <v>387.6217777903621</v>
      </c>
      <c r="I65" s="22">
        <v>562.44118646486822</v>
      </c>
      <c r="J65" s="22">
        <v>174.81940867450612</v>
      </c>
      <c r="K65" s="21">
        <v>500.21251916564194</v>
      </c>
    </row>
    <row r="66" spans="1:11" ht="14.1" customHeight="1">
      <c r="A66" s="15">
        <v>44712</v>
      </c>
      <c r="B66" s="25">
        <v>0.90644000000000002</v>
      </c>
      <c r="C66" s="20">
        <v>1.0297221608832787</v>
      </c>
      <c r="D66" s="21">
        <v>23.557661347678451</v>
      </c>
      <c r="E66" s="22">
        <v>25.989212024710351</v>
      </c>
      <c r="F66" s="22">
        <v>100.81026204181549</v>
      </c>
      <c r="G66" s="22">
        <v>91.378453925183237</v>
      </c>
      <c r="H66" s="22">
        <v>411.17943913804055</v>
      </c>
      <c r="I66" s="22">
        <v>591.59097309082517</v>
      </c>
      <c r="J66" s="22">
        <v>180.41153395278462</v>
      </c>
      <c r="K66" s="21">
        <v>500.21251916564194</v>
      </c>
    </row>
    <row r="67" spans="1:11" ht="14.1" customHeight="1">
      <c r="A67" s="15">
        <v>44742</v>
      </c>
      <c r="B67" s="25">
        <v>0.99066999999999994</v>
      </c>
      <c r="C67" s="20">
        <v>1.0283833281613628</v>
      </c>
      <c r="D67" s="21">
        <v>2.2045574375602994</v>
      </c>
      <c r="E67" s="22">
        <v>2.225319670082166</v>
      </c>
      <c r="F67" s="22">
        <v>103.03558171189766</v>
      </c>
      <c r="G67" s="22">
        <v>102.07425973452565</v>
      </c>
      <c r="H67" s="22">
        <v>413.38399657560086</v>
      </c>
      <c r="I67" s="22">
        <v>602.28677890016763</v>
      </c>
      <c r="J67" s="22">
        <v>188.90278232456677</v>
      </c>
      <c r="K67" s="21">
        <v>500.21251916564194</v>
      </c>
    </row>
    <row r="68" spans="1:11" ht="14.1" customHeight="1">
      <c r="A68" s="15">
        <v>44771</v>
      </c>
      <c r="B68" s="25">
        <v>1.01267</v>
      </c>
      <c r="C68" s="20">
        <v>1.027569496183204</v>
      </c>
      <c r="D68" s="21">
        <v>0.34409222909563486</v>
      </c>
      <c r="E68" s="22">
        <v>0.33978712620659729</v>
      </c>
      <c r="F68" s="22">
        <v>103.37536883810427</v>
      </c>
      <c r="G68" s="22">
        <v>104.68513476128304</v>
      </c>
      <c r="H68" s="22">
        <v>413.72808880469648</v>
      </c>
      <c r="I68" s="22">
        <v>604.89765392692493</v>
      </c>
      <c r="J68" s="22">
        <v>191.16956512222845</v>
      </c>
      <c r="K68" s="21">
        <v>500.21251916564194</v>
      </c>
    </row>
    <row r="69" spans="1:11" ht="14.1" customHeight="1">
      <c r="A69" s="15">
        <v>44804</v>
      </c>
      <c r="B69" s="25">
        <v>0.95750000000000002</v>
      </c>
      <c r="C69" s="20">
        <v>1.027452408102024</v>
      </c>
      <c r="D69" s="21">
        <v>7.5846760688717678</v>
      </c>
      <c r="E69" s="22">
        <v>7.9213327090044574</v>
      </c>
      <c r="F69" s="22">
        <v>111.29670154710873</v>
      </c>
      <c r="G69" s="22">
        <v>106.56659173135661</v>
      </c>
      <c r="H69" s="22">
        <v>421.31276487356826</v>
      </c>
      <c r="I69" s="22">
        <v>606.77911089699853</v>
      </c>
      <c r="J69" s="22">
        <v>185.46634602343028</v>
      </c>
      <c r="K69" s="21">
        <v>500.21251916564194</v>
      </c>
    </row>
    <row r="70" spans="1:11" ht="14.1" customHeight="1">
      <c r="A70" s="15">
        <v>44834</v>
      </c>
      <c r="B70" s="25">
        <v>0.85887999999999998</v>
      </c>
      <c r="C70" s="20">
        <v>1.0259159970457883</v>
      </c>
      <c r="D70" s="21">
        <v>43.246587679074935</v>
      </c>
      <c r="E70" s="22">
        <v>50.352304954213551</v>
      </c>
      <c r="F70" s="22">
        <v>161.64900650132228</v>
      </c>
      <c r="G70" s="22">
        <v>138.83709870385567</v>
      </c>
      <c r="H70" s="22">
        <v>464.55935255264319</v>
      </c>
      <c r="I70" s="22">
        <v>639.04961786949764</v>
      </c>
      <c r="J70" s="22">
        <v>174.49026531685445</v>
      </c>
      <c r="K70" s="21">
        <v>500.21251916564194</v>
      </c>
    </row>
    <row r="71" spans="1:11" ht="14.1" customHeight="1">
      <c r="A71" s="15">
        <v>44865</v>
      </c>
      <c r="B71" s="25">
        <v>0.96957000000000004</v>
      </c>
      <c r="C71" s="20">
        <v>1.0247332043795603</v>
      </c>
      <c r="D71" s="21">
        <v>4.716617632002758</v>
      </c>
      <c r="E71" s="22">
        <v>4.8646488979679212</v>
      </c>
      <c r="F71" s="22">
        <v>166.5136553992902</v>
      </c>
      <c r="G71" s="22">
        <v>161.44664486548982</v>
      </c>
      <c r="H71" s="22">
        <v>469.27597018464593</v>
      </c>
      <c r="I71" s="22">
        <v>661.6591640311317</v>
      </c>
      <c r="J71" s="22">
        <v>192.38319384648577</v>
      </c>
      <c r="K71" s="21">
        <v>500.21251916564194</v>
      </c>
    </row>
    <row r="72" spans="1:11" ht="14.1" customHeight="1">
      <c r="A72" s="15">
        <v>44895</v>
      </c>
      <c r="B72" s="25">
        <v>0.99405999999999994</v>
      </c>
      <c r="C72" s="20">
        <v>1.0244747054597683</v>
      </c>
      <c r="D72" s="21">
        <v>1.4338341777169143</v>
      </c>
      <c r="E72" s="22">
        <v>1.4424020458693785</v>
      </c>
      <c r="F72" s="22">
        <v>167.95605744515959</v>
      </c>
      <c r="G72" s="22">
        <v>166.95839846393534</v>
      </c>
      <c r="H72" s="22">
        <v>470.70980436236283</v>
      </c>
      <c r="I72" s="22">
        <v>667.17091762957727</v>
      </c>
      <c r="J72" s="22">
        <v>196.46111326721444</v>
      </c>
      <c r="K72" s="21">
        <v>500.21251916564194</v>
      </c>
    </row>
    <row r="73" spans="1:11" ht="14.1" customHeight="1">
      <c r="A73" s="15">
        <v>44925</v>
      </c>
      <c r="B73" s="25">
        <v>0.95635000000000003</v>
      </c>
      <c r="C73" s="20">
        <v>1.0239392715700129</v>
      </c>
      <c r="D73" s="21">
        <v>7.0808799286156621</v>
      </c>
      <c r="E73" s="22">
        <v>7.4040674738491781</v>
      </c>
      <c r="F73" s="22">
        <v>175.36012491900877</v>
      </c>
      <c r="G73" s="22">
        <v>167.70565546629405</v>
      </c>
      <c r="H73" s="22">
        <v>477.7906842909785</v>
      </c>
      <c r="I73" s="22">
        <v>667.91817463193593</v>
      </c>
      <c r="J73" s="22">
        <v>190.12749034095742</v>
      </c>
      <c r="K73" s="21">
        <v>500.21251916564194</v>
      </c>
    </row>
    <row r="74" spans="1:11" ht="14.1" customHeight="1">
      <c r="A74" s="15">
        <v>44957</v>
      </c>
      <c r="B74" s="25">
        <v>1.08087</v>
      </c>
      <c r="C74" s="20">
        <v>1.0238983146853136</v>
      </c>
      <c r="D74" s="21">
        <v>-5.0309480377732703</v>
      </c>
      <c r="E74" s="22">
        <v>-4.6545357330421515</v>
      </c>
      <c r="F74" s="22">
        <v>170.70558918596663</v>
      </c>
      <c r="G74" s="22">
        <v>184.51055018343575</v>
      </c>
      <c r="H74" s="22">
        <v>477.7906842909785</v>
      </c>
      <c r="I74" s="22">
        <v>689.75401738685093</v>
      </c>
      <c r="J74" s="22">
        <v>211.96333309587243</v>
      </c>
      <c r="K74" s="21">
        <v>505.24346720341521</v>
      </c>
    </row>
    <row r="75" spans="1:11" ht="14.1" customHeight="1">
      <c r="A75" s="15">
        <v>44985</v>
      </c>
      <c r="B75" s="25">
        <v>1.16859</v>
      </c>
      <c r="C75" s="20">
        <v>1.0258963172413778</v>
      </c>
      <c r="D75" s="21">
        <v>-31.560305003788415</v>
      </c>
      <c r="E75" s="22">
        <v>-27.007166759760405</v>
      </c>
      <c r="F75" s="22">
        <v>143.69842242620624</v>
      </c>
      <c r="G75" s="22">
        <v>167.92453946304036</v>
      </c>
      <c r="H75" s="22">
        <v>477.7906842909785</v>
      </c>
      <c r="I75" s="22">
        <v>704.7283116702439</v>
      </c>
      <c r="J75" s="22">
        <v>226.93762737926539</v>
      </c>
      <c r="K75" s="21">
        <v>536.80377220720356</v>
      </c>
    </row>
    <row r="76" spans="1:11" ht="14.1" customHeight="1">
      <c r="A76" s="15">
        <v>45016</v>
      </c>
      <c r="B76" s="25">
        <v>1.2989900000000001</v>
      </c>
      <c r="C76" s="20">
        <v>1.0290512016293265</v>
      </c>
      <c r="D76" s="21">
        <v>-112.9437800419949</v>
      </c>
      <c r="E76" s="22">
        <v>-86.947382229266495</v>
      </c>
      <c r="F76" s="22">
        <v>56.751040196939741</v>
      </c>
      <c r="G76" s="22">
        <v>73.71903370542276</v>
      </c>
      <c r="H76" s="22">
        <v>477.7906842909785</v>
      </c>
      <c r="I76" s="22">
        <v>723.46658595462122</v>
      </c>
      <c r="J76" s="22">
        <v>245.67590166364272</v>
      </c>
      <c r="K76" s="21">
        <v>649.74755224919841</v>
      </c>
    </row>
    <row r="77" spans="1:11" ht="14.1" customHeight="1">
      <c r="A77" s="15">
        <v>45044</v>
      </c>
      <c r="B77" s="25">
        <v>1.22841</v>
      </c>
      <c r="C77" s="20">
        <v>1.0323362533512053</v>
      </c>
      <c r="D77" s="21">
        <v>-59.589616893588399</v>
      </c>
      <c r="E77" s="22">
        <v>-48.509550470598903</v>
      </c>
      <c r="F77" s="22">
        <v>8.2414897263408378</v>
      </c>
      <c r="G77" s="22">
        <v>10.123928394734348</v>
      </c>
      <c r="H77" s="22">
        <v>477.7906842909785</v>
      </c>
      <c r="I77" s="22">
        <v>719.46109753752114</v>
      </c>
      <c r="J77" s="22">
        <v>241.67041324654264</v>
      </c>
      <c r="K77" s="21">
        <v>709.33716914278682</v>
      </c>
    </row>
    <row r="78" spans="1:11" ht="12.75">
      <c r="A78" s="15">
        <v>45077</v>
      </c>
      <c r="B78" s="25">
        <v>1.2987200000000001</v>
      </c>
      <c r="C78" s="20">
        <v>1.035146144179893</v>
      </c>
      <c r="D78" s="21">
        <v>-10.703387537393374</v>
      </c>
      <c r="E78" s="22">
        <v>-8.2414897263408378</v>
      </c>
      <c r="F78" s="22">
        <v>0</v>
      </c>
      <c r="G78" s="22">
        <v>0</v>
      </c>
      <c r="H78" s="22">
        <v>477.7906842909785</v>
      </c>
      <c r="I78" s="22">
        <v>720.0405566801802</v>
      </c>
      <c r="J78" s="22">
        <v>242.2498723892017</v>
      </c>
      <c r="K78" s="21">
        <v>720.0405566801802</v>
      </c>
    </row>
    <row r="79" spans="1:11" ht="12.75">
      <c r="A79" s="15">
        <v>45107</v>
      </c>
      <c r="B79" s="25">
        <v>1.32033</v>
      </c>
      <c r="C79" s="20">
        <v>1.0390798825065262</v>
      </c>
      <c r="D79" s="21">
        <v>0</v>
      </c>
      <c r="E79" s="22">
        <v>0</v>
      </c>
      <c r="F79" s="22">
        <v>0</v>
      </c>
      <c r="G79" s="22">
        <v>0</v>
      </c>
      <c r="H79" s="22">
        <v>477.7906842909785</v>
      </c>
      <c r="I79" s="22">
        <v>720.0405566801802</v>
      </c>
      <c r="J79" s="22">
        <v>242.2498723892017</v>
      </c>
      <c r="K79" s="21">
        <v>720.0405566801802</v>
      </c>
    </row>
    <row r="80" spans="1:11" ht="12.75">
      <c r="A80" s="15">
        <v>45138</v>
      </c>
      <c r="B80" s="25">
        <v>1.25888</v>
      </c>
      <c r="C80" s="20">
        <v>1.0424057115260772</v>
      </c>
      <c r="D80" s="21">
        <v>0</v>
      </c>
      <c r="E80" s="22">
        <v>0</v>
      </c>
      <c r="F80" s="22">
        <v>0</v>
      </c>
      <c r="G80" s="22">
        <v>0</v>
      </c>
      <c r="H80" s="22">
        <v>477.7906842909785</v>
      </c>
      <c r="I80" s="22">
        <v>720.0405566801802</v>
      </c>
      <c r="J80" s="22">
        <v>242.2498723892017</v>
      </c>
      <c r="K80" s="21">
        <v>720.0405566801802</v>
      </c>
    </row>
    <row r="81" spans="1:11" ht="12.75">
      <c r="A81" s="15">
        <v>45169</v>
      </c>
      <c r="B81" s="25">
        <v>1.25305</v>
      </c>
      <c r="C81" s="20">
        <v>1.0452700190355317</v>
      </c>
      <c r="D81" s="21">
        <v>0</v>
      </c>
      <c r="E81" s="22">
        <v>0</v>
      </c>
      <c r="F81" s="22">
        <v>0</v>
      </c>
      <c r="G81" s="22">
        <v>0</v>
      </c>
      <c r="H81" s="22">
        <v>477.7906842909785</v>
      </c>
      <c r="I81" s="22">
        <v>720.0405566801802</v>
      </c>
      <c r="J81" s="22">
        <v>242.2498723892017</v>
      </c>
      <c r="K81" s="21">
        <v>720.0405566801802</v>
      </c>
    </row>
    <row r="82" spans="1:11" ht="12.75">
      <c r="A82" s="15">
        <v>45197</v>
      </c>
      <c r="B82" s="25">
        <v>1.2315999999999998</v>
      </c>
      <c r="C82" s="20">
        <v>1.0475409711779438</v>
      </c>
      <c r="D82" s="21">
        <v>0</v>
      </c>
      <c r="E82" s="22">
        <v>0</v>
      </c>
      <c r="F82" s="22">
        <v>0</v>
      </c>
      <c r="G82" s="22">
        <v>0</v>
      </c>
      <c r="H82" s="22">
        <v>477.7906842909785</v>
      </c>
      <c r="I82" s="22">
        <v>720.0405566801802</v>
      </c>
      <c r="J82" s="22">
        <v>242.2498723892017</v>
      </c>
      <c r="K82" s="21">
        <v>720.0405566801802</v>
      </c>
    </row>
    <row r="83" spans="1:11" ht="12.75">
      <c r="A83" s="15">
        <v>45230</v>
      </c>
      <c r="B83" s="25">
        <v>1.2139500000000001</v>
      </c>
      <c r="C83" s="20">
        <v>1.0492853130812139</v>
      </c>
      <c r="D83" s="21">
        <v>0</v>
      </c>
      <c r="E83" s="22">
        <v>0</v>
      </c>
      <c r="F83" s="22">
        <v>0</v>
      </c>
      <c r="G83" s="22">
        <v>0</v>
      </c>
      <c r="H83" s="22">
        <v>477.7906842909785</v>
      </c>
      <c r="I83" s="22">
        <v>720.0405566801802</v>
      </c>
      <c r="J83" s="22">
        <v>242.2498723892017</v>
      </c>
      <c r="K83" s="21">
        <v>720.0405566801802</v>
      </c>
    </row>
  </sheetData>
  <phoneticPr fontId="1" type="noConversion"/>
  <conditionalFormatting sqref="G3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F71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2" customFormat="1" ht="27" customHeight="1">
      <c r="A1" s="14" t="s">
        <v>6</v>
      </c>
      <c r="B1" s="14" t="s">
        <v>15</v>
      </c>
      <c r="C1" s="14" t="s">
        <v>0</v>
      </c>
      <c r="D1" s="14" t="s">
        <v>7</v>
      </c>
      <c r="E1" s="14" t="s">
        <v>8</v>
      </c>
      <c r="F1" s="14" t="s">
        <v>9</v>
      </c>
      <c r="G1" s="14" t="s">
        <v>10</v>
      </c>
      <c r="H1" s="14" t="s">
        <v>11</v>
      </c>
      <c r="I1" s="14" t="s">
        <v>12</v>
      </c>
      <c r="J1" s="14" t="s">
        <v>13</v>
      </c>
      <c r="K1" s="14" t="s">
        <v>14</v>
      </c>
      <c r="M1" s="13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28" t="s">
        <v>20</v>
      </c>
      <c r="F3" s="5"/>
      <c r="G3" s="5">
        <f>MIN(F:F)</f>
        <v>0</v>
      </c>
      <c r="H3" s="5"/>
      <c r="I3" s="4"/>
      <c r="J3" s="4"/>
      <c r="K3" s="5"/>
      <c r="L3" s="7"/>
    </row>
    <row r="4" spans="1:32" ht="14.1" customHeight="1">
      <c r="A4" s="15">
        <v>43189</v>
      </c>
      <c r="B4" s="25">
        <v>0.95575999999999994</v>
      </c>
      <c r="C4" s="20">
        <v>0.91680896000000012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7"/>
      <c r="O4" s="26" t="s">
        <v>1</v>
      </c>
      <c r="P4" s="11" t="s">
        <v>16</v>
      </c>
      <c r="Q4" s="11" t="s">
        <v>2</v>
      </c>
      <c r="R4" s="11" t="s">
        <v>3</v>
      </c>
      <c r="S4" s="11" t="s">
        <v>4</v>
      </c>
      <c r="T4" s="27" t="s">
        <v>5</v>
      </c>
      <c r="U4" s="11" t="s">
        <v>17</v>
      </c>
      <c r="V4" s="11" t="s">
        <v>18</v>
      </c>
      <c r="X4" s="6">
        <v>43462</v>
      </c>
      <c r="Y4" s="1">
        <f>VLOOKUP(X4,O:R,2,)</f>
        <v>185.03707217220185</v>
      </c>
      <c r="Z4" s="1">
        <f t="shared" ref="Z4" si="0">0-Y4</f>
        <v>-185.03707217220185</v>
      </c>
      <c r="AA4" s="6">
        <v>43462</v>
      </c>
      <c r="AB4" s="7">
        <f>VLOOKUP(AA4,O:P,2,)</f>
        <v>185.03707217220185</v>
      </c>
      <c r="AC4" s="7">
        <f t="shared" ref="AC4:AC6" si="1">0-AB4</f>
        <v>-185.03707217220185</v>
      </c>
      <c r="AD4" s="6">
        <v>43462</v>
      </c>
      <c r="AE4" s="1">
        <v>185.03707217220185</v>
      </c>
      <c r="AF4" s="1">
        <f>-AE4</f>
        <v>-185.03707217220185</v>
      </c>
    </row>
    <row r="5" spans="1:32" ht="14.1" customHeight="1">
      <c r="A5" s="15">
        <v>43217</v>
      </c>
      <c r="B5" s="25">
        <v>0.92662</v>
      </c>
      <c r="C5" s="20">
        <v>0.91465696000000007</v>
      </c>
      <c r="D5" s="21">
        <v>0</v>
      </c>
      <c r="E5" s="22">
        <v>0</v>
      </c>
      <c r="F5" s="22">
        <v>0</v>
      </c>
      <c r="G5" s="22">
        <v>0</v>
      </c>
      <c r="H5" s="22">
        <v>0</v>
      </c>
      <c r="I5" s="22">
        <v>0</v>
      </c>
      <c r="J5" s="22">
        <v>0</v>
      </c>
      <c r="K5" s="21">
        <v>0</v>
      </c>
      <c r="L5" s="7"/>
      <c r="O5" s="6">
        <v>43462</v>
      </c>
      <c r="P5" s="10">
        <v>185.03707217220185</v>
      </c>
      <c r="Q5" s="5">
        <v>185.03707217220185</v>
      </c>
      <c r="R5" s="5">
        <v>171.9813844465306</v>
      </c>
      <c r="S5" s="5">
        <v>-13.055687725671248</v>
      </c>
      <c r="T5" s="5">
        <v>0</v>
      </c>
      <c r="U5" s="9">
        <v>-7.0557146048664116E-2</v>
      </c>
      <c r="V5" s="9">
        <v>-7.0557146048664116E-2</v>
      </c>
      <c r="X5" s="6">
        <v>43830</v>
      </c>
      <c r="Y5" s="1">
        <f>VLOOKUP(X5,O:R,2,)</f>
        <v>24.145505961333754</v>
      </c>
      <c r="Z5" s="1">
        <f t="shared" ref="Z5" si="2">0-Y5</f>
        <v>-24.145505961333754</v>
      </c>
      <c r="AA5" s="6">
        <v>43830</v>
      </c>
      <c r="AB5" s="7">
        <f>VLOOKUP(AA5,O:P,2,)</f>
        <v>24.145505961333754</v>
      </c>
      <c r="AC5" s="7">
        <f t="shared" si="1"/>
        <v>-24.145505961333754</v>
      </c>
      <c r="AD5" s="6">
        <v>43830</v>
      </c>
      <c r="AE5" s="1">
        <v>24.103041534476546</v>
      </c>
      <c r="AF5" s="1">
        <f>-AE5</f>
        <v>-24.103041534476546</v>
      </c>
    </row>
    <row r="6" spans="1:32" ht="14.1" customHeight="1">
      <c r="A6" s="15">
        <v>43251</v>
      </c>
      <c r="B6" s="25">
        <v>0.88405999999999996</v>
      </c>
      <c r="C6" s="20">
        <v>0.91904036000000011</v>
      </c>
      <c r="D6" s="21">
        <v>1.8966196578808967</v>
      </c>
      <c r="E6" s="22">
        <v>2.1453517384350573</v>
      </c>
      <c r="F6" s="22">
        <v>2.1453517384350573</v>
      </c>
      <c r="G6" s="22">
        <v>1.8966196578808967</v>
      </c>
      <c r="H6" s="22">
        <v>1.8966196578808967</v>
      </c>
      <c r="I6" s="22">
        <v>1.8966196578808967</v>
      </c>
      <c r="J6" s="22">
        <v>0</v>
      </c>
      <c r="K6" s="21">
        <v>0</v>
      </c>
      <c r="L6" s="7"/>
      <c r="O6" s="6">
        <v>43830</v>
      </c>
      <c r="P6" s="10">
        <v>24.145505961333754</v>
      </c>
      <c r="Q6" s="5">
        <v>209.1825781335356</v>
      </c>
      <c r="R6" s="5">
        <v>283.73492233354239</v>
      </c>
      <c r="S6" s="5">
        <v>74.552344200006786</v>
      </c>
      <c r="T6" s="5">
        <v>193.75301417002311</v>
      </c>
      <c r="U6" s="9">
        <v>0.35639843846084979</v>
      </c>
      <c r="V6" s="9">
        <v>0.17477588642982766</v>
      </c>
      <c r="X6" s="6">
        <v>43830</v>
      </c>
      <c r="Z6" s="1">
        <v>283.73492233354239</v>
      </c>
      <c r="AA6" s="6">
        <v>44196</v>
      </c>
      <c r="AB6" s="7">
        <f>VLOOKUP(AA6,O:P,2,)</f>
        <v>0</v>
      </c>
      <c r="AC6" s="7">
        <f t="shared" si="1"/>
        <v>0</v>
      </c>
      <c r="AD6" s="6">
        <v>44196</v>
      </c>
      <c r="AE6" s="1">
        <v>0</v>
      </c>
      <c r="AF6" s="1">
        <f>-AE6</f>
        <v>0</v>
      </c>
    </row>
    <row r="7" spans="1:32" ht="14.1" customHeight="1">
      <c r="A7" s="15">
        <v>43280</v>
      </c>
      <c r="B7" s="25">
        <v>0.81235999999999997</v>
      </c>
      <c r="C7" s="20">
        <v>0.91734940000000031</v>
      </c>
      <c r="D7" s="21">
        <v>17.08529987415811</v>
      </c>
      <c r="E7" s="22">
        <v>21.031685304739415</v>
      </c>
      <c r="F7" s="22">
        <v>23.177037043174472</v>
      </c>
      <c r="G7" s="22">
        <v>18.828097812393214</v>
      </c>
      <c r="H7" s="22">
        <v>18.981919532039008</v>
      </c>
      <c r="I7" s="22">
        <v>18.828097812393214</v>
      </c>
      <c r="J7" s="22">
        <v>-0.15382171964579427</v>
      </c>
      <c r="K7" s="21">
        <v>0</v>
      </c>
      <c r="L7" s="7"/>
      <c r="O7" s="6">
        <v>44196</v>
      </c>
      <c r="P7" s="10">
        <v>0</v>
      </c>
      <c r="Q7" s="5">
        <v>209.1825781335356</v>
      </c>
      <c r="R7" s="5">
        <v>294.02335070053988</v>
      </c>
      <c r="S7" s="5">
        <v>84.840772567004279</v>
      </c>
      <c r="T7" s="5">
        <v>294.02335070053988</v>
      </c>
      <c r="U7" s="9">
        <v>0.40558240233966614</v>
      </c>
      <c r="V7" s="9">
        <v>0.12500423731317034</v>
      </c>
      <c r="Z7" s="2">
        <f>IRR(Z4:Z6)</f>
        <v>0.17477588642982766</v>
      </c>
      <c r="AA7" s="6">
        <v>44196</v>
      </c>
      <c r="AC7" s="7">
        <v>294.02335070053988</v>
      </c>
      <c r="AD7" s="6">
        <v>44561</v>
      </c>
      <c r="AE7" s="1">
        <v>25.382097087861155</v>
      </c>
      <c r="AF7" s="1">
        <f>-AE7</f>
        <v>-25.382097087861155</v>
      </c>
    </row>
    <row r="8" spans="1:32" ht="14.1" customHeight="1">
      <c r="A8" s="15">
        <v>43312</v>
      </c>
      <c r="B8" s="25">
        <v>0.8131799999999999</v>
      </c>
      <c r="C8" s="20">
        <v>0.91070244000000022</v>
      </c>
      <c r="D8" s="21">
        <v>14.741470770508178</v>
      </c>
      <c r="E8" s="22">
        <v>18.128176751159867</v>
      </c>
      <c r="F8" s="22">
        <v>41.305213794334335</v>
      </c>
      <c r="G8" s="22">
        <v>33.588573753276791</v>
      </c>
      <c r="H8" s="22">
        <v>33.723390302547188</v>
      </c>
      <c r="I8" s="22">
        <v>33.588573753276791</v>
      </c>
      <c r="J8" s="22">
        <v>-0.13481654927039699</v>
      </c>
      <c r="K8" s="21">
        <v>0</v>
      </c>
      <c r="L8" s="7"/>
      <c r="O8" s="6">
        <v>44561</v>
      </c>
      <c r="P8" s="10">
        <v>25.382097087861155</v>
      </c>
      <c r="Q8" s="5">
        <v>234.56467522139675</v>
      </c>
      <c r="R8" s="5">
        <v>321.66097977873568</v>
      </c>
      <c r="S8" s="5">
        <v>87.096304557338925</v>
      </c>
      <c r="T8" s="5">
        <v>304.720275869548</v>
      </c>
      <c r="U8" s="9">
        <v>0.3713104050093306</v>
      </c>
      <c r="V8" s="9">
        <v>9.161448749478418E-2</v>
      </c>
      <c r="AC8" s="2">
        <f>IRR(AC4:AC7)</f>
        <v>0.12500423731317034</v>
      </c>
      <c r="AD8" s="6">
        <v>44561</v>
      </c>
      <c r="AF8" s="1">
        <v>321.80638751270993</v>
      </c>
    </row>
    <row r="9" spans="1:32" ht="14.1" customHeight="1">
      <c r="A9" s="15">
        <v>43343</v>
      </c>
      <c r="B9" s="25">
        <v>0.77766999999999997</v>
      </c>
      <c r="C9" s="20">
        <v>0.89930640000000006</v>
      </c>
      <c r="D9" s="21">
        <v>22.932891397688032</v>
      </c>
      <c r="E9" s="22">
        <v>29.489232447809524</v>
      </c>
      <c r="F9" s="22">
        <v>70.794446242143863</v>
      </c>
      <c r="G9" s="22">
        <v>55.054717009128019</v>
      </c>
      <c r="H9" s="22">
        <v>56.656281700235219</v>
      </c>
      <c r="I9" s="22">
        <v>55.054717009128019</v>
      </c>
      <c r="J9" s="22">
        <v>-1.6015646911071997</v>
      </c>
      <c r="K9" s="21">
        <v>0</v>
      </c>
      <c r="L9" s="7"/>
      <c r="O9" s="6">
        <v>44925</v>
      </c>
      <c r="P9" s="10">
        <v>564.04017688876081</v>
      </c>
      <c r="Q9" s="5">
        <v>798.60485211015759</v>
      </c>
      <c r="R9" s="5">
        <v>915.30849147938511</v>
      </c>
      <c r="S9" s="5">
        <v>116.70363936922752</v>
      </c>
      <c r="T9" s="5">
        <v>304.720275869548</v>
      </c>
      <c r="U9" s="9">
        <v>0.14613439808293288</v>
      </c>
      <c r="V9" s="9">
        <v>6.5682800424140098E-2</v>
      </c>
      <c r="AF9" s="2">
        <f>IRR(AF4:AF8)</f>
        <v>9.161448749478418E-2</v>
      </c>
    </row>
    <row r="10" spans="1:32" ht="14.1" customHeight="1">
      <c r="A10" s="15">
        <v>43371</v>
      </c>
      <c r="B10" s="25">
        <v>0.76784000000000008</v>
      </c>
      <c r="C10" s="20">
        <v>0.8825278000000002</v>
      </c>
      <c r="D10" s="21">
        <v>20.387601776702041</v>
      </c>
      <c r="E10" s="22">
        <v>26.551888123439831</v>
      </c>
      <c r="F10" s="22">
        <v>97.346334365583687</v>
      </c>
      <c r="G10" s="22">
        <v>74.746409379269792</v>
      </c>
      <c r="H10" s="22">
        <v>77.043883476937253</v>
      </c>
      <c r="I10" s="22">
        <v>74.746409379269792</v>
      </c>
      <c r="J10" s="22">
        <v>-2.297474097667461</v>
      </c>
      <c r="K10" s="21">
        <v>0</v>
      </c>
      <c r="L10" s="7"/>
      <c r="X10" s="6">
        <v>43462</v>
      </c>
      <c r="Y10" s="1">
        <v>185.03707217220185</v>
      </c>
      <c r="Z10" s="1">
        <f>-Y10</f>
        <v>-185.03707217220185</v>
      </c>
    </row>
    <row r="11" spans="1:32" ht="14.1" customHeight="1">
      <c r="A11" s="15">
        <v>43404</v>
      </c>
      <c r="B11" s="25">
        <v>0.67677999999999994</v>
      </c>
      <c r="C11" s="20">
        <v>0.86133792000000031</v>
      </c>
      <c r="D11" s="21">
        <v>52.79552004382613</v>
      </c>
      <c r="E11" s="22">
        <v>78.009870332790769</v>
      </c>
      <c r="F11" s="22">
        <v>175.35620469837446</v>
      </c>
      <c r="G11" s="22">
        <v>118.67757221576585</v>
      </c>
      <c r="H11" s="22">
        <v>129.83940352076337</v>
      </c>
      <c r="I11" s="22">
        <v>118.67757221576585</v>
      </c>
      <c r="J11" s="22">
        <v>-11.16183130499752</v>
      </c>
      <c r="K11" s="21">
        <v>0</v>
      </c>
      <c r="L11" s="7"/>
      <c r="X11" s="6">
        <v>43830</v>
      </c>
      <c r="Y11" s="1">
        <v>24.103041534476546</v>
      </c>
      <c r="Z11" s="1">
        <f>-Y11</f>
        <v>-24.103041534476546</v>
      </c>
    </row>
    <row r="12" spans="1:32" ht="14.1" customHeight="1">
      <c r="A12" s="15">
        <v>43434</v>
      </c>
      <c r="B12" s="25">
        <v>0.7214299999999999</v>
      </c>
      <c r="C12" s="20">
        <v>0.83959144000000063</v>
      </c>
      <c r="D12" s="21">
        <v>21.641295149454347</v>
      </c>
      <c r="E12" s="22">
        <v>29.997775459094228</v>
      </c>
      <c r="F12" s="22">
        <v>205.3539801574687</v>
      </c>
      <c r="G12" s="22">
        <v>148.14852190500261</v>
      </c>
      <c r="H12" s="22">
        <v>151.48069867021772</v>
      </c>
      <c r="I12" s="22">
        <v>148.14852190500261</v>
      </c>
      <c r="J12" s="22">
        <v>-3.3321767652151095</v>
      </c>
      <c r="K12" s="21">
        <v>0</v>
      </c>
      <c r="L12" s="7"/>
      <c r="X12" s="6">
        <v>44196</v>
      </c>
      <c r="Y12" s="1">
        <v>0</v>
      </c>
      <c r="Z12" s="1">
        <f>-Y12</f>
        <v>0</v>
      </c>
    </row>
    <row r="13" spans="1:32" ht="14.1" customHeight="1">
      <c r="A13" s="15">
        <v>43462</v>
      </c>
      <c r="B13" s="25">
        <v>0.67408000000000001</v>
      </c>
      <c r="C13" s="20">
        <v>0.82121692000000046</v>
      </c>
      <c r="D13" s="21">
        <v>33.556373501984119</v>
      </c>
      <c r="E13" s="22">
        <v>49.780995582103188</v>
      </c>
      <c r="F13" s="22">
        <v>255.13497573957187</v>
      </c>
      <c r="G13" s="22">
        <v>171.9813844465306</v>
      </c>
      <c r="H13" s="22">
        <v>185.03707217220185</v>
      </c>
      <c r="I13" s="22">
        <v>171.9813844465306</v>
      </c>
      <c r="J13" s="22">
        <v>-13.055687725671248</v>
      </c>
      <c r="K13" s="21">
        <v>0</v>
      </c>
      <c r="L13" s="7"/>
      <c r="X13" s="6">
        <v>44561</v>
      </c>
      <c r="Y13" s="1">
        <v>25.382097087861155</v>
      </c>
      <c r="Z13" s="1">
        <f>-Y13</f>
        <v>-25.382097087861155</v>
      </c>
    </row>
    <row r="14" spans="1:32" ht="14.1" customHeight="1">
      <c r="A14" s="15">
        <v>43496</v>
      </c>
      <c r="B14" s="25">
        <v>0.67716999999999994</v>
      </c>
      <c r="C14" s="20">
        <v>0.80198084000000014</v>
      </c>
      <c r="D14" s="21">
        <v>24.145505961333757</v>
      </c>
      <c r="E14" s="22">
        <v>35.656490927438838</v>
      </c>
      <c r="F14" s="22">
        <v>290.7914666670107</v>
      </c>
      <c r="G14" s="22">
        <v>196.91525748289962</v>
      </c>
      <c r="H14" s="22">
        <v>209.1825781335356</v>
      </c>
      <c r="I14" s="22">
        <v>196.91525748289962</v>
      </c>
      <c r="J14" s="22">
        <v>-12.26732065063598</v>
      </c>
      <c r="K14" s="21">
        <v>0</v>
      </c>
      <c r="L14" s="7"/>
      <c r="X14" s="6">
        <v>44925</v>
      </c>
      <c r="Y14" s="1">
        <v>565.58588458679435</v>
      </c>
      <c r="Z14" s="1">
        <f>-Y14</f>
        <v>-565.58588458679435</v>
      </c>
    </row>
    <row r="15" spans="1:32" ht="14.1" customHeight="1">
      <c r="A15" s="15">
        <v>43524</v>
      </c>
      <c r="B15" s="25">
        <v>0.85648000000000002</v>
      </c>
      <c r="C15" s="20">
        <v>0.79816120000000024</v>
      </c>
      <c r="D15" s="21">
        <v>-5.2716777718319605</v>
      </c>
      <c r="E15" s="22">
        <v>-6.155050639631936</v>
      </c>
      <c r="F15" s="22">
        <v>284.63641602737874</v>
      </c>
      <c r="G15" s="22">
        <v>243.78539759912934</v>
      </c>
      <c r="H15" s="22">
        <v>209.1825781335356</v>
      </c>
      <c r="I15" s="22">
        <v>249.05707537096129</v>
      </c>
      <c r="J15" s="22">
        <v>39.874497237425686</v>
      </c>
      <c r="K15" s="21">
        <v>5.2716777718319605</v>
      </c>
      <c r="L15" s="7"/>
      <c r="X15" s="6">
        <v>44925</v>
      </c>
      <c r="Z15" s="1">
        <v>916.97898329904501</v>
      </c>
    </row>
    <row r="16" spans="1:32" ht="14.1" customHeight="1">
      <c r="A16" s="15">
        <v>43553</v>
      </c>
      <c r="B16" s="25">
        <v>0.94580999999999993</v>
      </c>
      <c r="C16" s="20">
        <v>0.80233468000000008</v>
      </c>
      <c r="D16" s="21">
        <v>-31.907009546108654</v>
      </c>
      <c r="E16" s="22">
        <v>-33.735115452478468</v>
      </c>
      <c r="F16" s="22">
        <v>250.90130057490029</v>
      </c>
      <c r="G16" s="22">
        <v>237.30495909674642</v>
      </c>
      <c r="H16" s="22">
        <v>209.1825781335356</v>
      </c>
      <c r="I16" s="22">
        <v>274.48364641468703</v>
      </c>
      <c r="J16" s="22">
        <v>65.30106828115143</v>
      </c>
      <c r="K16" s="21">
        <v>37.178687317940614</v>
      </c>
      <c r="L16" s="7"/>
      <c r="Z16" s="2">
        <f>IRR(Z10:Z15)</f>
        <v>6.5682800424140098E-2</v>
      </c>
    </row>
    <row r="17" spans="1:15" ht="14.1" customHeight="1">
      <c r="A17" s="15">
        <v>43585</v>
      </c>
      <c r="B17" s="25">
        <v>0.9108099999999999</v>
      </c>
      <c r="C17" s="20">
        <v>0.80561315999999961</v>
      </c>
      <c r="D17" s="21">
        <v>-17.152881476277773</v>
      </c>
      <c r="E17" s="22">
        <v>-18.832557258130429</v>
      </c>
      <c r="F17" s="22">
        <v>232.06874331676985</v>
      </c>
      <c r="G17" s="22">
        <v>211.37053210034713</v>
      </c>
      <c r="H17" s="22">
        <v>209.1825781335356</v>
      </c>
      <c r="I17" s="22">
        <v>265.70210089456555</v>
      </c>
      <c r="J17" s="22">
        <v>56.519522761029947</v>
      </c>
      <c r="K17" s="21">
        <v>54.331568794218384</v>
      </c>
      <c r="L17" s="7"/>
    </row>
    <row r="18" spans="1:15" ht="14.1" customHeight="1">
      <c r="A18" s="15">
        <v>43616</v>
      </c>
      <c r="B18" s="25">
        <v>0.86360000000000003</v>
      </c>
      <c r="C18" s="20">
        <v>0.8010060799999994</v>
      </c>
      <c r="D18" s="21">
        <v>-6.0728981724980429</v>
      </c>
      <c r="E18" s="22">
        <v>-7.0320729185943058</v>
      </c>
      <c r="F18" s="22">
        <v>225.03667039817554</v>
      </c>
      <c r="G18" s="22">
        <v>194.3416685558644</v>
      </c>
      <c r="H18" s="22">
        <v>209.1825781335356</v>
      </c>
      <c r="I18" s="22">
        <v>254.74613552258083</v>
      </c>
      <c r="J18" s="22">
        <v>45.563557389045229</v>
      </c>
      <c r="K18" s="21">
        <v>60.404466966716427</v>
      </c>
      <c r="L18" s="7"/>
    </row>
    <row r="19" spans="1:15" ht="14.1" customHeight="1">
      <c r="A19" s="15">
        <v>43644</v>
      </c>
      <c r="B19" s="25">
        <v>0.88732</v>
      </c>
      <c r="C19" s="20">
        <v>0.79979107999999932</v>
      </c>
      <c r="D19" s="21">
        <v>-11.875033346368102</v>
      </c>
      <c r="E19" s="22">
        <v>-13.383033568913246</v>
      </c>
      <c r="F19" s="22">
        <v>211.6536368292623</v>
      </c>
      <c r="G19" s="22">
        <v>187.80450503134102</v>
      </c>
      <c r="H19" s="22">
        <v>209.1825781335356</v>
      </c>
      <c r="I19" s="22">
        <v>260.08400534442558</v>
      </c>
      <c r="J19" s="22">
        <v>50.901427210889977</v>
      </c>
      <c r="K19" s="21">
        <v>72.279500313084526</v>
      </c>
      <c r="L19" s="7"/>
    </row>
    <row r="20" spans="1:15" ht="14.1" customHeight="1">
      <c r="A20" s="15">
        <v>43677</v>
      </c>
      <c r="B20" s="25">
        <v>0.89222000000000001</v>
      </c>
      <c r="C20" s="20">
        <v>0.80782763999999974</v>
      </c>
      <c r="D20" s="21">
        <v>-11.039209160872952</v>
      </c>
      <c r="E20" s="22">
        <v>-12.372743449903558</v>
      </c>
      <c r="F20" s="22">
        <v>199.28089337935873</v>
      </c>
      <c r="G20" s="22">
        <v>177.80239869093145</v>
      </c>
      <c r="H20" s="22">
        <v>209.1825781335356</v>
      </c>
      <c r="I20" s="22">
        <v>261.12110816488894</v>
      </c>
      <c r="J20" s="22">
        <v>51.938530031353338</v>
      </c>
      <c r="K20" s="21">
        <v>83.318709473957483</v>
      </c>
      <c r="L20" s="7"/>
    </row>
    <row r="21" spans="1:15" ht="14.1" customHeight="1">
      <c r="A21" s="15">
        <v>43707</v>
      </c>
      <c r="B21" s="25">
        <v>0.92357</v>
      </c>
      <c r="C21" s="20">
        <v>0.81574827999999955</v>
      </c>
      <c r="D21" s="21">
        <v>-18.019561120825671</v>
      </c>
      <c r="E21" s="22">
        <v>-19.510769211673907</v>
      </c>
      <c r="F21" s="22">
        <v>179.77012416768483</v>
      </c>
      <c r="G21" s="22">
        <v>166.03029357754869</v>
      </c>
      <c r="H21" s="22">
        <v>209.1825781335356</v>
      </c>
      <c r="I21" s="22">
        <v>267.36856417233184</v>
      </c>
      <c r="J21" s="22">
        <v>58.185986038796244</v>
      </c>
      <c r="K21" s="21">
        <v>101.33827059478315</v>
      </c>
      <c r="L21" s="8"/>
    </row>
    <row r="22" spans="1:15" ht="14.1" customHeight="1">
      <c r="A22" s="15">
        <v>43738</v>
      </c>
      <c r="B22" s="25">
        <v>0.95855999999999997</v>
      </c>
      <c r="C22" s="20">
        <v>0.83330167999999971</v>
      </c>
      <c r="D22" s="21">
        <v>-24.318952430294821</v>
      </c>
      <c r="E22" s="22">
        <v>-25.370297561232288</v>
      </c>
      <c r="F22" s="22">
        <v>154.39982660645254</v>
      </c>
      <c r="G22" s="22">
        <v>148.00149779188115</v>
      </c>
      <c r="H22" s="22">
        <v>209.1825781335356</v>
      </c>
      <c r="I22" s="22">
        <v>273.65872081695909</v>
      </c>
      <c r="J22" s="22">
        <v>64.47614268342349</v>
      </c>
      <c r="K22" s="21">
        <v>125.65722302507797</v>
      </c>
      <c r="L22" s="7"/>
    </row>
    <row r="23" spans="1:15" ht="14.1" customHeight="1">
      <c r="A23" s="15">
        <v>43769</v>
      </c>
      <c r="B23" s="25">
        <v>0.97238999999999998</v>
      </c>
      <c r="C23" s="20">
        <v>0.85201527999999938</v>
      </c>
      <c r="D23" s="21">
        <v>-22.459613483371744</v>
      </c>
      <c r="E23" s="22">
        <v>-23.0973307863838</v>
      </c>
      <c r="F23" s="22">
        <v>131.30249582006874</v>
      </c>
      <c r="G23" s="22">
        <v>127.67723391047664</v>
      </c>
      <c r="H23" s="22">
        <v>209.1825781335356</v>
      </c>
      <c r="I23" s="22">
        <v>275.79407041892637</v>
      </c>
      <c r="J23" s="22">
        <v>66.611492285390767</v>
      </c>
      <c r="K23" s="21">
        <v>148.11683650844972</v>
      </c>
      <c r="L23" s="7"/>
      <c r="O23" s="3"/>
    </row>
    <row r="24" spans="1:15" ht="14.1" customHeight="1">
      <c r="A24" s="15">
        <v>43798</v>
      </c>
      <c r="B24" s="25">
        <v>0.97728999999999999</v>
      </c>
      <c r="C24" s="20">
        <v>0.87560303999999967</v>
      </c>
      <c r="D24" s="21">
        <v>-16.027368642764582</v>
      </c>
      <c r="E24" s="22">
        <v>-16.399808289007954</v>
      </c>
      <c r="F24" s="22">
        <v>114.90268753106079</v>
      </c>
      <c r="G24" s="22">
        <v>112.2932474972304</v>
      </c>
      <c r="H24" s="22">
        <v>209.1825781335356</v>
      </c>
      <c r="I24" s="22">
        <v>276.43745264844472</v>
      </c>
      <c r="J24" s="22">
        <v>67.254874514909119</v>
      </c>
      <c r="K24" s="21">
        <v>164.14420515121429</v>
      </c>
      <c r="L24" s="7"/>
    </row>
    <row r="25" spans="1:15" ht="14.1" customHeight="1">
      <c r="A25" s="15">
        <v>43830</v>
      </c>
      <c r="B25" s="25">
        <v>1.0407999999999999</v>
      </c>
      <c r="C25" s="20">
        <v>0.90258836000000009</v>
      </c>
      <c r="D25" s="21">
        <v>-29.608809018808817</v>
      </c>
      <c r="E25" s="22">
        <v>-28.448125498471192</v>
      </c>
      <c r="F25" s="22">
        <v>86.454562032589592</v>
      </c>
      <c r="G25" s="22">
        <v>89.98190816351925</v>
      </c>
      <c r="H25" s="22">
        <v>209.1825781335356</v>
      </c>
      <c r="I25" s="22">
        <v>283.73492233354239</v>
      </c>
      <c r="J25" s="22">
        <v>74.552344200006786</v>
      </c>
      <c r="K25" s="21">
        <v>193.75301417002311</v>
      </c>
      <c r="L25" s="7"/>
    </row>
    <row r="26" spans="1:15" ht="14.1" customHeight="1">
      <c r="A26" s="15">
        <v>43853</v>
      </c>
      <c r="B26" s="25">
        <v>1.13632</v>
      </c>
      <c r="C26" s="20">
        <v>0.93022331999999996</v>
      </c>
      <c r="D26" s="21">
        <v>-65.837554335884732</v>
      </c>
      <c r="E26" s="22">
        <v>-57.939272683649619</v>
      </c>
      <c r="F26" s="22">
        <v>28.515289348939973</v>
      </c>
      <c r="G26" s="22">
        <v>32.402493592987469</v>
      </c>
      <c r="H26" s="22">
        <v>209.1825781335356</v>
      </c>
      <c r="I26" s="22">
        <v>291.99306209889534</v>
      </c>
      <c r="J26" s="22">
        <v>82.810483965359737</v>
      </c>
      <c r="K26" s="21">
        <v>259.59056850590787</v>
      </c>
      <c r="L26" s="7"/>
    </row>
    <row r="27" spans="1:15" ht="14.1" customHeight="1">
      <c r="A27" s="15">
        <v>43889</v>
      </c>
      <c r="B27" s="25">
        <v>1.2075199999999999</v>
      </c>
      <c r="C27" s="20">
        <v>0.96999144000000015</v>
      </c>
      <c r="D27" s="21">
        <v>-34.432782194631997</v>
      </c>
      <c r="E27" s="22">
        <v>-28.515289348939973</v>
      </c>
      <c r="F27" s="22">
        <v>0</v>
      </c>
      <c r="G27" s="22">
        <v>0</v>
      </c>
      <c r="H27" s="22">
        <v>209.1825781335356</v>
      </c>
      <c r="I27" s="22">
        <v>294.02335070053988</v>
      </c>
      <c r="J27" s="22">
        <v>84.840772567004279</v>
      </c>
      <c r="K27" s="21">
        <v>294.02335070053988</v>
      </c>
      <c r="L27" s="7"/>
    </row>
    <row r="28" spans="1:15" ht="14.1" customHeight="1">
      <c r="A28" s="15">
        <v>43921</v>
      </c>
      <c r="B28" s="25">
        <v>1.0721400000000001</v>
      </c>
      <c r="C28" s="20">
        <v>0.9937777600000004</v>
      </c>
      <c r="D28" s="21">
        <v>0</v>
      </c>
      <c r="E28" s="22">
        <v>0</v>
      </c>
      <c r="F28" s="22">
        <v>0</v>
      </c>
      <c r="G28" s="22">
        <v>0</v>
      </c>
      <c r="H28" s="22">
        <v>209.1825781335356</v>
      </c>
      <c r="I28" s="22">
        <v>294.02335070053988</v>
      </c>
      <c r="J28" s="22">
        <v>84.840772567004279</v>
      </c>
      <c r="K28" s="21">
        <v>294.02335070053988</v>
      </c>
      <c r="L28" s="7"/>
    </row>
    <row r="29" spans="1:15" ht="14.1" customHeight="1">
      <c r="A29" s="15">
        <v>43951</v>
      </c>
      <c r="B29" s="25">
        <v>1.13618</v>
      </c>
      <c r="C29" s="20">
        <v>1.0062796800000002</v>
      </c>
      <c r="D29" s="21">
        <v>0</v>
      </c>
      <c r="E29" s="22">
        <v>0</v>
      </c>
      <c r="F29" s="22">
        <v>0</v>
      </c>
      <c r="G29" s="22">
        <v>0</v>
      </c>
      <c r="H29" s="22">
        <v>209.1825781335356</v>
      </c>
      <c r="I29" s="22">
        <v>294.02335070053988</v>
      </c>
      <c r="J29" s="22">
        <v>84.840772567004279</v>
      </c>
      <c r="K29" s="21">
        <v>294.02335070053988</v>
      </c>
      <c r="L29" s="7"/>
    </row>
    <row r="30" spans="1:15" ht="14.1" customHeight="1">
      <c r="A30" s="15">
        <v>43980</v>
      </c>
      <c r="B30" s="25">
        <v>1.12294</v>
      </c>
      <c r="C30" s="20">
        <v>1.0253235600000004</v>
      </c>
      <c r="D30" s="21">
        <v>0</v>
      </c>
      <c r="E30" s="22">
        <v>0</v>
      </c>
      <c r="F30" s="22">
        <v>0</v>
      </c>
      <c r="G30" s="22">
        <v>0</v>
      </c>
      <c r="H30" s="22">
        <v>209.1825781335356</v>
      </c>
      <c r="I30" s="22">
        <v>294.02335070053988</v>
      </c>
      <c r="J30" s="22">
        <v>84.840772567004279</v>
      </c>
      <c r="K30" s="21">
        <v>294.02335070053988</v>
      </c>
      <c r="L30" s="7"/>
    </row>
    <row r="31" spans="1:15" ht="14.1" customHeight="1">
      <c r="A31" s="15">
        <v>44012</v>
      </c>
      <c r="B31" s="25">
        <v>1.25214</v>
      </c>
      <c r="C31" s="20">
        <v>1.0521225599999997</v>
      </c>
      <c r="D31" s="21">
        <v>0</v>
      </c>
      <c r="E31" s="22">
        <v>0</v>
      </c>
      <c r="F31" s="22">
        <v>0</v>
      </c>
      <c r="G31" s="22">
        <v>0</v>
      </c>
      <c r="H31" s="22">
        <v>209.1825781335356</v>
      </c>
      <c r="I31" s="22">
        <v>294.02335070053988</v>
      </c>
      <c r="J31" s="22">
        <v>84.840772567004279</v>
      </c>
      <c r="K31" s="21">
        <v>294.02335070053988</v>
      </c>
      <c r="L31" s="7"/>
    </row>
    <row r="32" spans="1:15" ht="14.1" customHeight="1">
      <c r="A32" s="15">
        <v>44043</v>
      </c>
      <c r="B32" s="25">
        <v>1.3561700000000001</v>
      </c>
      <c r="C32" s="20">
        <v>1.09525304</v>
      </c>
      <c r="D32" s="21">
        <v>0</v>
      </c>
      <c r="E32" s="22">
        <v>0</v>
      </c>
      <c r="F32" s="22">
        <v>0</v>
      </c>
      <c r="G32" s="22">
        <v>0</v>
      </c>
      <c r="H32" s="22">
        <v>209.1825781335356</v>
      </c>
      <c r="I32" s="22">
        <v>294.02335070053988</v>
      </c>
      <c r="J32" s="22">
        <v>84.840772567004279</v>
      </c>
      <c r="K32" s="21">
        <v>294.02335070053988</v>
      </c>
      <c r="L32" s="7"/>
    </row>
    <row r="33" spans="1:15" ht="14.1" customHeight="1">
      <c r="A33" s="15">
        <v>44074</v>
      </c>
      <c r="B33" s="25">
        <v>1.35833</v>
      </c>
      <c r="C33" s="20">
        <v>1.1352650000000004</v>
      </c>
      <c r="D33" s="21">
        <v>0</v>
      </c>
      <c r="E33" s="22">
        <v>0</v>
      </c>
      <c r="F33" s="22">
        <v>0</v>
      </c>
      <c r="G33" s="22">
        <v>0</v>
      </c>
      <c r="H33" s="22">
        <v>209.1825781335356</v>
      </c>
      <c r="I33" s="22">
        <v>294.02335070053988</v>
      </c>
      <c r="J33" s="22">
        <v>84.840772567004279</v>
      </c>
      <c r="K33" s="21">
        <v>294.02335070053988</v>
      </c>
      <c r="L33" s="7"/>
    </row>
    <row r="34" spans="1:15" ht="14.1" customHeight="1">
      <c r="A34" s="15">
        <v>44104</v>
      </c>
      <c r="B34" s="25">
        <v>1.2336199999999999</v>
      </c>
      <c r="C34" s="20">
        <v>1.1624354799999996</v>
      </c>
      <c r="D34" s="21">
        <v>0</v>
      </c>
      <c r="E34" s="22">
        <v>0</v>
      </c>
      <c r="F34" s="22">
        <v>0</v>
      </c>
      <c r="G34" s="22">
        <v>0</v>
      </c>
      <c r="H34" s="22">
        <v>209.1825781335356</v>
      </c>
      <c r="I34" s="22">
        <v>294.02335070053988</v>
      </c>
      <c r="J34" s="22">
        <v>84.840772567004279</v>
      </c>
      <c r="K34" s="21">
        <v>294.02335070053988</v>
      </c>
      <c r="L34" s="7"/>
      <c r="O34" s="3"/>
    </row>
    <row r="35" spans="1:15" ht="14.1" customHeight="1">
      <c r="A35" s="15">
        <v>44134</v>
      </c>
      <c r="B35" s="25">
        <v>1.2367600000000001</v>
      </c>
      <c r="C35" s="20">
        <v>1.1809904399999995</v>
      </c>
      <c r="D35" s="21">
        <v>0</v>
      </c>
      <c r="E35" s="22">
        <v>0</v>
      </c>
      <c r="F35" s="22">
        <v>0</v>
      </c>
      <c r="G35" s="22">
        <v>0</v>
      </c>
      <c r="H35" s="22">
        <v>209.1825781335356</v>
      </c>
      <c r="I35" s="22">
        <v>294.02335070053988</v>
      </c>
      <c r="J35" s="22">
        <v>84.840772567004279</v>
      </c>
      <c r="K35" s="21">
        <v>294.02335070053988</v>
      </c>
      <c r="L35" s="7"/>
    </row>
    <row r="36" spans="1:15" ht="14.1" customHeight="1">
      <c r="A36" s="15">
        <v>44165</v>
      </c>
      <c r="B36" s="25">
        <v>1.23942</v>
      </c>
      <c r="C36" s="20">
        <v>1.2036349600000003</v>
      </c>
      <c r="D36" s="21">
        <v>0</v>
      </c>
      <c r="E36" s="22">
        <v>0</v>
      </c>
      <c r="F36" s="22">
        <v>0</v>
      </c>
      <c r="G36" s="22">
        <v>0</v>
      </c>
      <c r="H36" s="22">
        <v>209.1825781335356</v>
      </c>
      <c r="I36" s="22">
        <v>294.02335070053988</v>
      </c>
      <c r="J36" s="22">
        <v>84.840772567004279</v>
      </c>
      <c r="K36" s="21">
        <v>294.02335070053988</v>
      </c>
      <c r="L36" s="7"/>
    </row>
    <row r="37" spans="1:15" ht="14.1" customHeight="1">
      <c r="A37" s="15">
        <v>44196</v>
      </c>
      <c r="B37" s="25">
        <v>1.2531099999999999</v>
      </c>
      <c r="C37" s="20">
        <v>1.2247530400000011</v>
      </c>
      <c r="D37" s="21">
        <v>0</v>
      </c>
      <c r="E37" s="22">
        <v>0</v>
      </c>
      <c r="F37" s="22">
        <v>0</v>
      </c>
      <c r="G37" s="22">
        <v>0</v>
      </c>
      <c r="H37" s="22">
        <v>209.1825781335356</v>
      </c>
      <c r="I37" s="22">
        <v>294.02335070053988</v>
      </c>
      <c r="J37" s="22">
        <v>84.840772567004279</v>
      </c>
      <c r="K37" s="21">
        <v>294.02335070053988</v>
      </c>
      <c r="L37" s="7"/>
    </row>
    <row r="38" spans="1:15" ht="14.1" customHeight="1">
      <c r="A38" s="15">
        <v>44225</v>
      </c>
      <c r="B38" s="25">
        <v>1.2375</v>
      </c>
      <c r="C38" s="20">
        <v>1.2398494000000004</v>
      </c>
      <c r="D38" s="21">
        <v>8.5555045580028403E-3</v>
      </c>
      <c r="E38" s="22">
        <v>6.9135390367699714E-3</v>
      </c>
      <c r="F38" s="22">
        <v>6.9135390367699714E-3</v>
      </c>
      <c r="G38" s="22">
        <v>8.5555045580028403E-3</v>
      </c>
      <c r="H38" s="22">
        <v>209.19113363809359</v>
      </c>
      <c r="I38" s="22">
        <v>294.03190620509787</v>
      </c>
      <c r="J38" s="22">
        <v>84.840772567004279</v>
      </c>
      <c r="K38" s="21">
        <v>294.02335070053988</v>
      </c>
      <c r="L38" s="7"/>
    </row>
    <row r="39" spans="1:15" ht="14.1" customHeight="1">
      <c r="A39" s="15">
        <v>44253</v>
      </c>
      <c r="B39" s="25">
        <v>1.23967</v>
      </c>
      <c r="C39" s="20">
        <v>1.2465734400000006</v>
      </c>
      <c r="D39" s="21">
        <v>7.3869099942091523E-2</v>
      </c>
      <c r="E39" s="22">
        <v>5.9587712812354511E-2</v>
      </c>
      <c r="F39" s="22">
        <v>6.6501251849124476E-2</v>
      </c>
      <c r="G39" s="22">
        <v>8.2439606879804145E-2</v>
      </c>
      <c r="H39" s="22">
        <v>209.26500273803569</v>
      </c>
      <c r="I39" s="22">
        <v>294.10579030741968</v>
      </c>
      <c r="J39" s="22">
        <v>84.840787569383991</v>
      </c>
      <c r="K39" s="21">
        <v>294.02335070053988</v>
      </c>
      <c r="L39" s="7"/>
    </row>
    <row r="40" spans="1:15" ht="14.1" customHeight="1">
      <c r="A40" s="15">
        <v>44286</v>
      </c>
      <c r="B40" s="25">
        <v>1.15709</v>
      </c>
      <c r="C40" s="20">
        <v>1.2413199199999996</v>
      </c>
      <c r="D40" s="21">
        <v>10.996753105969821</v>
      </c>
      <c r="E40" s="22">
        <v>9.503801005945796</v>
      </c>
      <c r="F40" s="22">
        <v>9.5703022577949213</v>
      </c>
      <c r="G40" s="22">
        <v>11.073701039471924</v>
      </c>
      <c r="H40" s="22">
        <v>220.26175584400551</v>
      </c>
      <c r="I40" s="22">
        <v>305.09705174001181</v>
      </c>
      <c r="J40" s="22">
        <v>84.835295896006301</v>
      </c>
      <c r="K40" s="21">
        <v>294.02335070053988</v>
      </c>
      <c r="L40" s="7"/>
    </row>
    <row r="41" spans="1:15" ht="14.1" customHeight="1">
      <c r="A41" s="15">
        <v>44316</v>
      </c>
      <c r="B41" s="25">
        <v>1.17998</v>
      </c>
      <c r="C41" s="20">
        <v>1.2470086399999996</v>
      </c>
      <c r="D41" s="21">
        <v>6.9638997993867822</v>
      </c>
      <c r="E41" s="22">
        <v>5.9017100284638566</v>
      </c>
      <c r="F41" s="22">
        <v>15.472012286258778</v>
      </c>
      <c r="G41" s="22">
        <v>18.256665057539632</v>
      </c>
      <c r="H41" s="22">
        <v>227.22565564339229</v>
      </c>
      <c r="I41" s="22">
        <v>312.28001575807951</v>
      </c>
      <c r="J41" s="22">
        <v>85.054360114687228</v>
      </c>
      <c r="K41" s="21">
        <v>294.02335070053988</v>
      </c>
      <c r="L41" s="7"/>
    </row>
    <row r="42" spans="1:15" ht="14.1" customHeight="1">
      <c r="A42" s="15">
        <v>44347</v>
      </c>
      <c r="B42" s="25">
        <v>1.2623</v>
      </c>
      <c r="C42" s="20">
        <v>1.2505698399999998</v>
      </c>
      <c r="D42" s="21">
        <v>-0.21327481311968566</v>
      </c>
      <c r="E42" s="22">
        <v>-0.1689573105598397</v>
      </c>
      <c r="F42" s="22">
        <v>15.303054975698938</v>
      </c>
      <c r="G42" s="22">
        <v>19.31704629582477</v>
      </c>
      <c r="H42" s="22">
        <v>227.22565564339229</v>
      </c>
      <c r="I42" s="22">
        <v>313.55367180948434</v>
      </c>
      <c r="J42" s="22">
        <v>86.328016166092056</v>
      </c>
      <c r="K42" s="21">
        <v>294.23662551365959</v>
      </c>
      <c r="L42" s="7"/>
    </row>
    <row r="43" spans="1:15" ht="14.1" customHeight="1">
      <c r="A43" s="15">
        <v>44377</v>
      </c>
      <c r="B43" s="25">
        <v>1.33643</v>
      </c>
      <c r="C43" s="20">
        <v>1.261064600000001</v>
      </c>
      <c r="D43" s="21">
        <v>-8.8039124515977729</v>
      </c>
      <c r="E43" s="22">
        <v>-6.5876345574386788</v>
      </c>
      <c r="F43" s="22">
        <v>8.7154204182602584</v>
      </c>
      <c r="G43" s="22">
        <v>11.647549309575558</v>
      </c>
      <c r="H43" s="22">
        <v>227.22565564339229</v>
      </c>
      <c r="I43" s="22">
        <v>314.68808727483292</v>
      </c>
      <c r="J43" s="22">
        <v>87.462431631440637</v>
      </c>
      <c r="K43" s="21">
        <v>303.04053796525739</v>
      </c>
      <c r="L43" s="7"/>
    </row>
    <row r="44" spans="1:15" ht="14.1" customHeight="1">
      <c r="A44" s="15">
        <v>44407</v>
      </c>
      <c r="B44" s="25">
        <v>1.28626</v>
      </c>
      <c r="C44" s="20">
        <v>1.2582182800000008</v>
      </c>
      <c r="D44" s="21">
        <v>-1.2188239938654468</v>
      </c>
      <c r="E44" s="22">
        <v>-0.94757202576885458</v>
      </c>
      <c r="F44" s="22">
        <v>7.7678483924914037</v>
      </c>
      <c r="G44" s="22">
        <v>9.9914726733259922</v>
      </c>
      <c r="H44" s="22">
        <v>227.22565564339229</v>
      </c>
      <c r="I44" s="22">
        <v>314.2508346324488</v>
      </c>
      <c r="J44" s="22">
        <v>87.025178989056514</v>
      </c>
      <c r="K44" s="21">
        <v>304.25936195912283</v>
      </c>
      <c r="L44" s="7"/>
    </row>
    <row r="45" spans="1:15" ht="14.1" customHeight="1">
      <c r="A45" s="15">
        <v>44439</v>
      </c>
      <c r="B45" s="25">
        <v>1.2177899999999999</v>
      </c>
      <c r="C45" s="20">
        <v>1.2513532000000005</v>
      </c>
      <c r="D45" s="21">
        <v>1.7460570110720595</v>
      </c>
      <c r="E45" s="22">
        <v>1.4337915495053002</v>
      </c>
      <c r="F45" s="22">
        <v>9.201639941996703</v>
      </c>
      <c r="G45" s="22">
        <v>11.205665104964165</v>
      </c>
      <c r="H45" s="22">
        <v>228.97171265446434</v>
      </c>
      <c r="I45" s="22">
        <v>315.465027064087</v>
      </c>
      <c r="J45" s="22">
        <v>86.493314409622656</v>
      </c>
      <c r="K45" s="21">
        <v>304.25936195912283</v>
      </c>
      <c r="L45" s="7"/>
    </row>
    <row r="46" spans="1:15" ht="14.1" customHeight="1">
      <c r="A46" s="15">
        <v>44469</v>
      </c>
      <c r="B46" s="25">
        <v>1.20347</v>
      </c>
      <c r="C46" s="20">
        <v>1.2445208000000001</v>
      </c>
      <c r="D46" s="21">
        <v>2.6120106799920069</v>
      </c>
      <c r="E46" s="22">
        <v>2.1703994947875782</v>
      </c>
      <c r="F46" s="22">
        <v>11.372039436784281</v>
      </c>
      <c r="G46" s="22">
        <v>13.685908300986778</v>
      </c>
      <c r="H46" s="22">
        <v>231.58372333445635</v>
      </c>
      <c r="I46" s="22">
        <v>317.94527026010962</v>
      </c>
      <c r="J46" s="22">
        <v>86.361546925653272</v>
      </c>
      <c r="K46" s="21">
        <v>304.25936195912283</v>
      </c>
      <c r="L46" s="7"/>
    </row>
    <row r="47" spans="1:15" ht="14.1" customHeight="1">
      <c r="A47" s="15">
        <v>44498</v>
      </c>
      <c r="B47" s="25">
        <v>1.1970999999999998</v>
      </c>
      <c r="C47" s="20">
        <v>1.2406920799999999</v>
      </c>
      <c r="D47" s="21">
        <v>2.9454176300259243</v>
      </c>
      <c r="E47" s="22">
        <v>2.4604608053010817</v>
      </c>
      <c r="F47" s="22">
        <v>13.832500242085363</v>
      </c>
      <c r="G47" s="22">
        <v>16.558886039800385</v>
      </c>
      <c r="H47" s="22">
        <v>234.52914096448228</v>
      </c>
      <c r="I47" s="22">
        <v>320.8182479989232</v>
      </c>
      <c r="J47" s="22">
        <v>86.289107034440917</v>
      </c>
      <c r="K47" s="21">
        <v>304.25936195912283</v>
      </c>
      <c r="L47" s="7"/>
    </row>
    <row r="48" spans="1:15" ht="14.1" customHeight="1">
      <c r="A48" s="15">
        <v>44530</v>
      </c>
      <c r="B48" s="25">
        <v>1.23373</v>
      </c>
      <c r="C48" s="20">
        <v>1.2385180400000004</v>
      </c>
      <c r="D48" s="21">
        <v>3.5534256914486494E-2</v>
      </c>
      <c r="E48" s="22">
        <v>2.8802296219178018E-2</v>
      </c>
      <c r="F48" s="22">
        <v>13.861302538304541</v>
      </c>
      <c r="G48" s="22">
        <v>17.10110478058246</v>
      </c>
      <c r="H48" s="22">
        <v>234.56467522139675</v>
      </c>
      <c r="I48" s="22">
        <v>321.36046673970532</v>
      </c>
      <c r="J48" s="22">
        <v>86.795791518308562</v>
      </c>
      <c r="K48" s="21">
        <v>304.25936195912283</v>
      </c>
    </row>
    <row r="49" spans="1:11" ht="14.1" customHeight="1">
      <c r="A49" s="15">
        <v>44561</v>
      </c>
      <c r="B49" s="25">
        <v>1.2554100000000001</v>
      </c>
      <c r="C49" s="20">
        <v>1.2381657600000016</v>
      </c>
      <c r="D49" s="21">
        <v>-0.46091391042520402</v>
      </c>
      <c r="E49" s="22">
        <v>-0.36714213717048932</v>
      </c>
      <c r="F49" s="22">
        <v>13.494160401134051</v>
      </c>
      <c r="G49" s="22">
        <v>16.9407039091877</v>
      </c>
      <c r="H49" s="22">
        <v>234.56467522139675</v>
      </c>
      <c r="I49" s="22">
        <v>321.66097977873568</v>
      </c>
      <c r="J49" s="22">
        <v>87.096304557338925</v>
      </c>
      <c r="K49" s="21">
        <v>304.720275869548</v>
      </c>
    </row>
    <row r="50" spans="1:11" ht="14.1" customHeight="1">
      <c r="A50" s="15">
        <v>44589</v>
      </c>
      <c r="B50" s="25">
        <v>1.11076</v>
      </c>
      <c r="C50" s="20">
        <v>1.2350539200000008</v>
      </c>
      <c r="D50" s="21">
        <v>23.945916750898242</v>
      </c>
      <c r="E50" s="22">
        <v>21.558137447241748</v>
      </c>
      <c r="F50" s="22">
        <v>35.052297848375801</v>
      </c>
      <c r="G50" s="22">
        <v>38.934690358061907</v>
      </c>
      <c r="H50" s="22">
        <v>258.510591972295</v>
      </c>
      <c r="I50" s="22">
        <v>343.65496622760992</v>
      </c>
      <c r="J50" s="22">
        <v>85.144374255314915</v>
      </c>
      <c r="K50" s="21">
        <v>304.720275869548</v>
      </c>
    </row>
    <row r="51" spans="1:11" ht="14.1" customHeight="1">
      <c r="A51" s="15">
        <v>44620</v>
      </c>
      <c r="B51" s="25">
        <v>1.15177</v>
      </c>
      <c r="C51" s="20">
        <v>1.2271850000000004</v>
      </c>
      <c r="D51" s="21">
        <v>8.8155044487501062</v>
      </c>
      <c r="E51" s="22">
        <v>7.653875729312368</v>
      </c>
      <c r="F51" s="22">
        <v>42.706173577688169</v>
      </c>
      <c r="G51" s="22">
        <v>49.187689541573903</v>
      </c>
      <c r="H51" s="22">
        <v>267.32609642104512</v>
      </c>
      <c r="I51" s="22">
        <v>353.90796541112189</v>
      </c>
      <c r="J51" s="22">
        <v>86.581868990076771</v>
      </c>
      <c r="K51" s="21">
        <v>304.720275869548</v>
      </c>
    </row>
    <row r="52" spans="1:11" ht="14.1" customHeight="1">
      <c r="A52" s="15">
        <v>44651</v>
      </c>
      <c r="B52" s="25">
        <v>1.0468499999999998</v>
      </c>
      <c r="C52" s="20">
        <v>1.2143919600000004</v>
      </c>
      <c r="D52" s="21">
        <v>43.508977958994763</v>
      </c>
      <c r="E52" s="22">
        <v>41.561807287572023</v>
      </c>
      <c r="F52" s="22">
        <v>84.267980865260199</v>
      </c>
      <c r="G52" s="22">
        <v>88.215935768797621</v>
      </c>
      <c r="H52" s="22">
        <v>310.83507438003988</v>
      </c>
      <c r="I52" s="22">
        <v>392.93621163834564</v>
      </c>
      <c r="J52" s="22">
        <v>82.101137258305755</v>
      </c>
      <c r="K52" s="21">
        <v>304.720275869548</v>
      </c>
    </row>
    <row r="53" spans="1:11" ht="14.1" customHeight="1">
      <c r="A53" s="15">
        <v>44680</v>
      </c>
      <c r="B53" s="25">
        <v>0.83169999999999999</v>
      </c>
      <c r="C53" s="20">
        <v>1.1965680399999998</v>
      </c>
      <c r="D53" s="21">
        <v>206.3494642508343</v>
      </c>
      <c r="E53" s="22">
        <v>248.10564416356175</v>
      </c>
      <c r="F53" s="22">
        <v>332.37362502882195</v>
      </c>
      <c r="G53" s="22">
        <v>276.43514393647121</v>
      </c>
      <c r="H53" s="22">
        <v>517.18453863087416</v>
      </c>
      <c r="I53" s="22">
        <v>581.15541980601915</v>
      </c>
      <c r="J53" s="22">
        <v>63.970881175144996</v>
      </c>
      <c r="K53" s="21">
        <v>304.720275869548</v>
      </c>
    </row>
    <row r="54" spans="1:11" ht="14.1" customHeight="1">
      <c r="A54" s="15">
        <v>44712</v>
      </c>
      <c r="B54" s="25">
        <v>0.90644000000000002</v>
      </c>
      <c r="C54" s="20">
        <v>1.1732722399999995</v>
      </c>
      <c r="D54" s="21">
        <v>110.35913867029687</v>
      </c>
      <c r="E54" s="22">
        <v>121.75007575823757</v>
      </c>
      <c r="F54" s="22">
        <v>454.12370078705953</v>
      </c>
      <c r="G54" s="22">
        <v>411.63588734142223</v>
      </c>
      <c r="H54" s="22">
        <v>627.54367730117099</v>
      </c>
      <c r="I54" s="22">
        <v>716.35616321097018</v>
      </c>
      <c r="J54" s="22">
        <v>88.812485909799193</v>
      </c>
      <c r="K54" s="21">
        <v>304.720275869548</v>
      </c>
    </row>
    <row r="55" spans="1:11" ht="14.1" customHeight="1">
      <c r="A55" s="15">
        <v>44742</v>
      </c>
      <c r="B55" s="25">
        <v>0.99066999999999994</v>
      </c>
      <c r="C55" s="20">
        <v>1.1474773999999999</v>
      </c>
      <c r="D55" s="21">
        <v>38.112269076877965</v>
      </c>
      <c r="E55" s="22">
        <v>38.471205423479027</v>
      </c>
      <c r="F55" s="22">
        <v>492.59490621053857</v>
      </c>
      <c r="G55" s="22">
        <v>487.99899573559424</v>
      </c>
      <c r="H55" s="22">
        <v>665.65594637804895</v>
      </c>
      <c r="I55" s="22">
        <v>792.71927160514224</v>
      </c>
      <c r="J55" s="22">
        <v>127.06332522709329</v>
      </c>
      <c r="K55" s="21">
        <v>304.720275869548</v>
      </c>
    </row>
    <row r="56" spans="1:11" ht="14.1" customHeight="1">
      <c r="A56" s="15">
        <v>44771</v>
      </c>
      <c r="B56" s="25">
        <v>1.01267</v>
      </c>
      <c r="C56" s="20">
        <v>1.1197452399999999</v>
      </c>
      <c r="D56" s="21">
        <v>17.770915882639247</v>
      </c>
      <c r="E56" s="22">
        <v>17.548575431916863</v>
      </c>
      <c r="F56" s="22">
        <v>510.14348164245541</v>
      </c>
      <c r="G56" s="22">
        <v>516.6069995548653</v>
      </c>
      <c r="H56" s="22">
        <v>683.42686226068815</v>
      </c>
      <c r="I56" s="22">
        <v>821.3272754244133</v>
      </c>
      <c r="J56" s="22">
        <v>137.90041316372515</v>
      </c>
      <c r="K56" s="21">
        <v>304.720275869548</v>
      </c>
    </row>
    <row r="57" spans="1:11" ht="14.1" customHeight="1">
      <c r="A57" s="15">
        <v>44804</v>
      </c>
      <c r="B57" s="25">
        <v>0.95750000000000002</v>
      </c>
      <c r="C57" s="20">
        <v>1.0955673599999998</v>
      </c>
      <c r="D57" s="21">
        <v>29.547023640922774</v>
      </c>
      <c r="E57" s="22">
        <v>30.858510329945457</v>
      </c>
      <c r="F57" s="22">
        <v>541.0019919724009</v>
      </c>
      <c r="G57" s="22">
        <v>518.00940731357389</v>
      </c>
      <c r="H57" s="22">
        <v>712.97388590161097</v>
      </c>
      <c r="I57" s="22">
        <v>822.72968318312189</v>
      </c>
      <c r="J57" s="22">
        <v>109.75579728151092</v>
      </c>
      <c r="K57" s="21">
        <v>304.720275869548</v>
      </c>
    </row>
    <row r="58" spans="1:11" ht="14.1" customHeight="1">
      <c r="A58" s="15">
        <v>44834</v>
      </c>
      <c r="B58" s="25">
        <v>0.85887999999999998</v>
      </c>
      <c r="C58" s="20">
        <v>1.0694000799999999</v>
      </c>
      <c r="D58" s="21">
        <v>68.693991328969844</v>
      </c>
      <c r="E58" s="22">
        <v>79.980895269385528</v>
      </c>
      <c r="F58" s="22">
        <v>620.98288724178644</v>
      </c>
      <c r="G58" s="22">
        <v>533.34978219422555</v>
      </c>
      <c r="H58" s="22">
        <v>781.66787723058087</v>
      </c>
      <c r="I58" s="22">
        <v>838.07005806377356</v>
      </c>
      <c r="J58" s="22">
        <v>56.402180833192688</v>
      </c>
      <c r="K58" s="21">
        <v>304.720275869548</v>
      </c>
    </row>
    <row r="59" spans="1:11" ht="14.1" customHeight="1">
      <c r="A59" s="15">
        <v>44865</v>
      </c>
      <c r="B59" s="25">
        <v>0.96957000000000004</v>
      </c>
      <c r="C59" s="20">
        <v>1.0510960000000003</v>
      </c>
      <c r="D59" s="21">
        <v>10.302057447800053</v>
      </c>
      <c r="E59" s="22">
        <v>10.62538800478568</v>
      </c>
      <c r="F59" s="22">
        <v>631.60827524657213</v>
      </c>
      <c r="G59" s="22">
        <v>612.38843543081896</v>
      </c>
      <c r="H59" s="22">
        <v>791.96993467838092</v>
      </c>
      <c r="I59" s="22">
        <v>917.10871130036696</v>
      </c>
      <c r="J59" s="22">
        <v>125.13877662198604</v>
      </c>
      <c r="K59" s="21">
        <v>304.720275869548</v>
      </c>
    </row>
    <row r="60" spans="1:11" ht="14.1" customHeight="1">
      <c r="A60" s="15">
        <v>44895</v>
      </c>
      <c r="B60" s="25">
        <v>0.99405999999999994</v>
      </c>
      <c r="C60" s="20">
        <v>1.0321424800000001</v>
      </c>
      <c r="D60" s="21">
        <v>2.2479266885731368</v>
      </c>
      <c r="E60" s="22">
        <v>2.2613591619953897</v>
      </c>
      <c r="F60" s="22">
        <v>633.86963440856755</v>
      </c>
      <c r="G60" s="22">
        <v>630.10444878018063</v>
      </c>
      <c r="H60" s="22">
        <v>794.21786136695403</v>
      </c>
      <c r="I60" s="22">
        <v>934.82472464972864</v>
      </c>
      <c r="J60" s="22">
        <v>140.60686328277461</v>
      </c>
      <c r="K60" s="21">
        <v>304.720275869548</v>
      </c>
    </row>
    <row r="61" spans="1:11" ht="14.1" customHeight="1">
      <c r="A61" s="15">
        <v>44925</v>
      </c>
      <c r="B61" s="25">
        <v>0.95635000000000003</v>
      </c>
      <c r="C61" s="20">
        <v>1.00955072</v>
      </c>
      <c r="D61" s="21">
        <v>4.3869907432035165</v>
      </c>
      <c r="E61" s="22">
        <v>4.5872230283928648</v>
      </c>
      <c r="F61" s="22">
        <v>638.45685743696038</v>
      </c>
      <c r="G61" s="22">
        <v>610.58821560983711</v>
      </c>
      <c r="H61" s="22">
        <v>798.60485211015759</v>
      </c>
      <c r="I61" s="22">
        <v>915.30849147938511</v>
      </c>
      <c r="J61" s="22">
        <v>116.70363936922752</v>
      </c>
      <c r="K61" s="21">
        <v>304.720275869548</v>
      </c>
    </row>
    <row r="62" spans="1:11" ht="14.1" customHeight="1">
      <c r="A62" s="15">
        <v>44957</v>
      </c>
      <c r="B62" s="25">
        <v>1.08087</v>
      </c>
      <c r="C62" s="20">
        <v>0.9958413599999999</v>
      </c>
      <c r="D62" s="21">
        <v>-11.206297911386907</v>
      </c>
      <c r="E62" s="22">
        <v>-10.367849890724052</v>
      </c>
      <c r="F62" s="22">
        <v>628.0890075462363</v>
      </c>
      <c r="G62" s="22">
        <v>678.88256558650039</v>
      </c>
      <c r="H62" s="22">
        <v>798.60485211015759</v>
      </c>
      <c r="I62" s="22">
        <v>994.80913936743536</v>
      </c>
      <c r="J62" s="22">
        <v>196.20428725727777</v>
      </c>
      <c r="K62" s="21">
        <v>315.92657378093492</v>
      </c>
    </row>
    <row r="63" spans="1:11" ht="14.1" customHeight="1">
      <c r="A63" s="15">
        <v>44985</v>
      </c>
      <c r="B63" s="25">
        <v>1.16859</v>
      </c>
      <c r="C63" s="20">
        <v>0.99612511999999998</v>
      </c>
      <c r="D63" s="21">
        <v>-46.103408991792342</v>
      </c>
      <c r="E63" s="22">
        <v>-39.452167990306556</v>
      </c>
      <c r="F63" s="22">
        <v>588.63683955592978</v>
      </c>
      <c r="G63" s="22">
        <v>687.87512433666404</v>
      </c>
      <c r="H63" s="22">
        <v>798.60485211015759</v>
      </c>
      <c r="I63" s="22">
        <v>1049.9051071093913</v>
      </c>
      <c r="J63" s="22">
        <v>251.30025499923374</v>
      </c>
      <c r="K63" s="21">
        <v>362.02998277272724</v>
      </c>
    </row>
    <row r="64" spans="1:11" ht="14.1" customHeight="1">
      <c r="A64" s="15">
        <v>45016</v>
      </c>
      <c r="B64" s="25">
        <v>1.2989900000000001</v>
      </c>
      <c r="C64" s="20">
        <v>1.0068202799999997</v>
      </c>
      <c r="D64" s="21">
        <v>-132.31287519156189</v>
      </c>
      <c r="E64" s="22">
        <v>-101.85827080390294</v>
      </c>
      <c r="F64" s="22">
        <v>486.77856875202684</v>
      </c>
      <c r="G64" s="22">
        <v>632.32049302319535</v>
      </c>
      <c r="H64" s="22">
        <v>798.60485211015759</v>
      </c>
      <c r="I64" s="22">
        <v>1126.6633509874846</v>
      </c>
      <c r="J64" s="22">
        <v>328.058498877327</v>
      </c>
      <c r="K64" s="21">
        <v>494.34285796428912</v>
      </c>
    </row>
    <row r="65" spans="1:11" ht="14.1" customHeight="1">
      <c r="A65" s="15">
        <v>45044</v>
      </c>
      <c r="B65" s="25">
        <v>1.22841</v>
      </c>
      <c r="C65" s="20">
        <v>1.0281103199999995</v>
      </c>
      <c r="D65" s="21">
        <v>-62.185940802559053</v>
      </c>
      <c r="E65" s="22">
        <v>-50.623115085809339</v>
      </c>
      <c r="F65" s="22">
        <v>436.15545366621751</v>
      </c>
      <c r="G65" s="22">
        <v>535.77772083811828</v>
      </c>
      <c r="H65" s="22">
        <v>798.60485211015759</v>
      </c>
      <c r="I65" s="22">
        <v>1092.3065196049665</v>
      </c>
      <c r="J65" s="22">
        <v>293.70166749480893</v>
      </c>
      <c r="K65" s="21">
        <v>556.52879876684813</v>
      </c>
    </row>
    <row r="66" spans="1:11" ht="12.75">
      <c r="A66" s="15">
        <v>45077</v>
      </c>
      <c r="B66" s="25">
        <v>1.2987200000000001</v>
      </c>
      <c r="C66" s="20">
        <v>1.0590856</v>
      </c>
      <c r="D66" s="21">
        <v>-89.008200778208106</v>
      </c>
      <c r="E66" s="22">
        <v>-68.535327690501489</v>
      </c>
      <c r="F66" s="22">
        <v>367.62012597571601</v>
      </c>
      <c r="G66" s="22">
        <v>477.43561000718194</v>
      </c>
      <c r="H66" s="22">
        <v>798.60485211015759</v>
      </c>
      <c r="I66" s="22">
        <v>1122.9726095522383</v>
      </c>
      <c r="J66" s="22">
        <v>324.36775744208069</v>
      </c>
      <c r="K66" s="21">
        <v>645.53699954505623</v>
      </c>
    </row>
    <row r="67" spans="1:11" ht="12.75">
      <c r="A67" s="15">
        <v>45107</v>
      </c>
      <c r="B67" s="25">
        <v>1.32033</v>
      </c>
      <c r="C67" s="20">
        <v>1.0924141600000008</v>
      </c>
      <c r="D67" s="21">
        <v>-80.515726690503115</v>
      </c>
      <c r="E67" s="22">
        <v>-60.981517265004292</v>
      </c>
      <c r="F67" s="22">
        <v>306.63860871071171</v>
      </c>
      <c r="G67" s="22">
        <v>404.864154239014</v>
      </c>
      <c r="H67" s="22">
        <v>798.60485211015759</v>
      </c>
      <c r="I67" s="22">
        <v>1130.9168804745734</v>
      </c>
      <c r="J67" s="22">
        <v>332.31202836441582</v>
      </c>
      <c r="K67" s="21">
        <v>726.05272623555936</v>
      </c>
    </row>
    <row r="68" spans="1:11" ht="12.75">
      <c r="A68" s="15">
        <v>45138</v>
      </c>
      <c r="B68" s="25">
        <v>1.25888</v>
      </c>
      <c r="C68" s="20">
        <v>1.1188947600000003</v>
      </c>
      <c r="D68" s="21">
        <v>-30.373594497679139</v>
      </c>
      <c r="E68" s="22">
        <v>-24.127474022686147</v>
      </c>
      <c r="F68" s="22">
        <v>282.51113468802555</v>
      </c>
      <c r="G68" s="22">
        <v>355.64761723606159</v>
      </c>
      <c r="H68" s="22">
        <v>798.60485211015759</v>
      </c>
      <c r="I68" s="22">
        <v>1112.0739379693</v>
      </c>
      <c r="J68" s="22">
        <v>313.46908585914241</v>
      </c>
      <c r="K68" s="21">
        <v>756.42632073323853</v>
      </c>
    </row>
    <row r="69" spans="1:11" ht="12.75">
      <c r="A69" s="15">
        <v>45169</v>
      </c>
      <c r="B69" s="25">
        <v>1.25305</v>
      </c>
      <c r="C69" s="20">
        <v>1.1386268800000001</v>
      </c>
      <c r="D69" s="21">
        <v>-20.293608105328275</v>
      </c>
      <c r="E69" s="22">
        <v>-16.195369781994554</v>
      </c>
      <c r="F69" s="22">
        <v>266.31576490603101</v>
      </c>
      <c r="G69" s="22">
        <v>333.70696921550217</v>
      </c>
      <c r="H69" s="22">
        <v>798.60485211015759</v>
      </c>
      <c r="I69" s="22">
        <v>1110.4268980540689</v>
      </c>
      <c r="J69" s="22">
        <v>311.82204594391135</v>
      </c>
      <c r="K69" s="21">
        <v>776.71992883856683</v>
      </c>
    </row>
    <row r="70" spans="1:11" ht="12.75">
      <c r="A70" s="15">
        <v>45197</v>
      </c>
      <c r="B70" s="25">
        <v>1.2315999999999998</v>
      </c>
      <c r="C70" s="20">
        <v>1.1595792</v>
      </c>
      <c r="D70" s="21">
        <v>-8.0398432305919485</v>
      </c>
      <c r="E70" s="22">
        <v>-6.527966247638803</v>
      </c>
      <c r="F70" s="22">
        <v>259.78779865839221</v>
      </c>
      <c r="G70" s="22">
        <v>319.95465282767577</v>
      </c>
      <c r="H70" s="22">
        <v>798.60485211015759</v>
      </c>
      <c r="I70" s="22">
        <v>1104.7144248968345</v>
      </c>
      <c r="J70" s="22">
        <v>306.10957278667695</v>
      </c>
      <c r="K70" s="21">
        <v>784.75977206915877</v>
      </c>
    </row>
    <row r="71" spans="1:11" ht="12.75">
      <c r="A71" s="15">
        <v>45230</v>
      </c>
      <c r="B71" s="25">
        <v>1.2139500000000001</v>
      </c>
      <c r="C71" s="20">
        <v>1.18105912</v>
      </c>
      <c r="D71" s="21">
        <v>-1.6768054801203269</v>
      </c>
      <c r="E71" s="22">
        <v>-1.3812805141235858</v>
      </c>
      <c r="F71" s="22">
        <v>258.4065181442686</v>
      </c>
      <c r="G71" s="22">
        <v>313.6925927012349</v>
      </c>
      <c r="H71" s="22">
        <v>798.60485211015759</v>
      </c>
      <c r="I71" s="22">
        <v>1100.1291702505141</v>
      </c>
      <c r="J71" s="22">
        <v>301.52431814035651</v>
      </c>
      <c r="K71" s="21">
        <v>786.43657754927915</v>
      </c>
    </row>
  </sheetData>
  <phoneticPr fontId="1" type="noConversion"/>
  <conditionalFormatting sqref="G3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F71"/>
  <sheetViews>
    <sheetView tabSelected="1"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2" customFormat="1" ht="27" customHeight="1">
      <c r="A1" s="14" t="s">
        <v>6</v>
      </c>
      <c r="B1" s="14" t="s">
        <v>15</v>
      </c>
      <c r="C1" s="14" t="s">
        <v>0</v>
      </c>
      <c r="D1" s="14" t="s">
        <v>7</v>
      </c>
      <c r="E1" s="14" t="s">
        <v>8</v>
      </c>
      <c r="F1" s="14" t="s">
        <v>9</v>
      </c>
      <c r="G1" s="14" t="s">
        <v>10</v>
      </c>
      <c r="H1" s="14" t="s">
        <v>11</v>
      </c>
      <c r="I1" s="14" t="s">
        <v>12</v>
      </c>
      <c r="J1" s="14" t="s">
        <v>13</v>
      </c>
      <c r="K1" s="14" t="s">
        <v>14</v>
      </c>
      <c r="M1" s="13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28" t="s">
        <v>21</v>
      </c>
      <c r="F3" s="5"/>
      <c r="G3" s="5">
        <f>MIN(F:F)</f>
        <v>0</v>
      </c>
      <c r="H3" s="5"/>
      <c r="I3" s="4"/>
      <c r="J3" s="4"/>
      <c r="K3" s="5"/>
      <c r="L3" s="7"/>
    </row>
    <row r="4" spans="1:32" ht="14.1" customHeight="1">
      <c r="A4" s="15">
        <v>43189</v>
      </c>
      <c r="B4" s="25">
        <v>0.95575999999999994</v>
      </c>
      <c r="C4" s="20">
        <v>0.91680896000000012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7"/>
      <c r="O4" s="26" t="s">
        <v>1</v>
      </c>
      <c r="P4" s="11" t="s">
        <v>16</v>
      </c>
      <c r="Q4" s="11" t="s">
        <v>2</v>
      </c>
      <c r="R4" s="11" t="s">
        <v>3</v>
      </c>
      <c r="S4" s="11" t="s">
        <v>4</v>
      </c>
      <c r="T4" s="27" t="s">
        <v>5</v>
      </c>
      <c r="U4" s="11" t="s">
        <v>17</v>
      </c>
      <c r="V4" s="11" t="s">
        <v>18</v>
      </c>
      <c r="X4" s="6">
        <v>43462</v>
      </c>
      <c r="Y4" s="1">
        <f>VLOOKUP(X4,O:R,2,)</f>
        <v>25.663806972387135</v>
      </c>
      <c r="Z4" s="1">
        <f t="shared" ref="Z4:Z5" si="0">0-Y4</f>
        <v>-25.663806972387135</v>
      </c>
      <c r="AA4" s="6">
        <v>43462</v>
      </c>
      <c r="AB4" s="7">
        <f>VLOOKUP(AA4,O:P,2,)</f>
        <v>25.663806972387135</v>
      </c>
      <c r="AC4" s="7">
        <f t="shared" ref="AC4:AC6" si="1">0-AB4</f>
        <v>-25.663806972387135</v>
      </c>
      <c r="AD4" s="6">
        <v>43462</v>
      </c>
      <c r="AE4" s="1">
        <v>25.663806972387135</v>
      </c>
      <c r="AF4" s="1">
        <f>-AE4</f>
        <v>-25.663806972387135</v>
      </c>
    </row>
    <row r="5" spans="1:32" ht="14.1" customHeight="1">
      <c r="A5" s="15">
        <v>43217</v>
      </c>
      <c r="B5" s="25">
        <v>0.92662</v>
      </c>
      <c r="C5" s="20">
        <v>0.91465696000000007</v>
      </c>
      <c r="D5" s="21">
        <v>0</v>
      </c>
      <c r="E5" s="22">
        <v>0</v>
      </c>
      <c r="F5" s="22">
        <v>0</v>
      </c>
      <c r="G5" s="22">
        <v>0</v>
      </c>
      <c r="H5" s="22">
        <v>0</v>
      </c>
      <c r="I5" s="22">
        <v>0</v>
      </c>
      <c r="J5" s="22">
        <v>0</v>
      </c>
      <c r="K5" s="21">
        <v>0</v>
      </c>
      <c r="L5" s="7"/>
      <c r="O5" s="6">
        <v>43462</v>
      </c>
      <c r="P5" s="10">
        <v>25.663806972387135</v>
      </c>
      <c r="Q5" s="5">
        <v>25.663806972387135</v>
      </c>
      <c r="R5" s="5">
        <v>24.232998752585281</v>
      </c>
      <c r="S5" s="5">
        <v>-1.4308082198018539</v>
      </c>
      <c r="T5" s="5">
        <v>0</v>
      </c>
      <c r="U5" s="9">
        <v>-5.5751986497612219E-2</v>
      </c>
      <c r="V5" s="9">
        <v>-5.5751986497612219E-2</v>
      </c>
      <c r="X5" s="6">
        <v>43830</v>
      </c>
      <c r="Y5" s="1">
        <f>VLOOKUP(X5,O:R,2,)</f>
        <v>3.0136208812590795</v>
      </c>
      <c r="Z5" s="1">
        <f t="shared" si="0"/>
        <v>-3.0136208812590795</v>
      </c>
      <c r="AA5" s="6">
        <v>43830</v>
      </c>
      <c r="AB5" s="7">
        <f>VLOOKUP(AA5,O:P,2,)</f>
        <v>3.0136208812590795</v>
      </c>
      <c r="AC5" s="7">
        <f t="shared" si="1"/>
        <v>-3.0136208812590795</v>
      </c>
      <c r="AD5" s="6">
        <v>43830</v>
      </c>
      <c r="AE5" s="1">
        <v>3.0056743465124249</v>
      </c>
      <c r="AF5" s="1">
        <f>-AE5</f>
        <v>-3.0056743465124249</v>
      </c>
    </row>
    <row r="6" spans="1:32" ht="14.1" customHeight="1">
      <c r="A6" s="15">
        <v>43251</v>
      </c>
      <c r="B6" s="25">
        <v>0.88405999999999996</v>
      </c>
      <c r="C6" s="20">
        <v>0.91904036000000011</v>
      </c>
      <c r="D6" s="21">
        <v>6.6344438415750898E-2</v>
      </c>
      <c r="E6" s="22">
        <v>7.5045176137084474E-2</v>
      </c>
      <c r="F6" s="22">
        <v>7.5045176137084474E-2</v>
      </c>
      <c r="G6" s="22">
        <v>6.6344438415750898E-2</v>
      </c>
      <c r="H6" s="22">
        <v>6.6344438415750898E-2</v>
      </c>
      <c r="I6" s="22">
        <v>6.6344438415750898E-2</v>
      </c>
      <c r="J6" s="22">
        <v>0</v>
      </c>
      <c r="K6" s="21">
        <v>0</v>
      </c>
      <c r="L6" s="7"/>
      <c r="O6" s="6">
        <v>43830</v>
      </c>
      <c r="P6" s="10">
        <v>3.0136208812590795</v>
      </c>
      <c r="Q6" s="5">
        <v>28.677427853646215</v>
      </c>
      <c r="R6" s="5">
        <v>40.047918583279149</v>
      </c>
      <c r="S6" s="5">
        <v>11.370490729632934</v>
      </c>
      <c r="T6" s="5">
        <v>22.455572845137382</v>
      </c>
      <c r="U6" s="9">
        <v>0.39649618465301878</v>
      </c>
      <c r="V6" s="9">
        <v>0.19185828660319904</v>
      </c>
      <c r="X6" s="6">
        <v>43830</v>
      </c>
      <c r="Z6" s="1">
        <v>40.047918583279149</v>
      </c>
      <c r="AA6" s="6">
        <v>44196</v>
      </c>
      <c r="AB6" s="7">
        <f>VLOOKUP(AA6,O:P,2,)</f>
        <v>0</v>
      </c>
      <c r="AC6" s="7">
        <f t="shared" si="1"/>
        <v>0</v>
      </c>
      <c r="AD6" s="6">
        <v>44196</v>
      </c>
      <c r="AE6" s="1">
        <v>0</v>
      </c>
      <c r="AF6" s="1">
        <f>-AE6</f>
        <v>0</v>
      </c>
    </row>
    <row r="7" spans="1:32" ht="14.1" customHeight="1">
      <c r="A7" s="15">
        <v>43280</v>
      </c>
      <c r="B7" s="25">
        <v>0.81235999999999997</v>
      </c>
      <c r="C7" s="20">
        <v>0.91734940000000031</v>
      </c>
      <c r="D7" s="21">
        <v>1.7937753826079414</v>
      </c>
      <c r="E7" s="22">
        <v>2.2081040211334155</v>
      </c>
      <c r="F7" s="22">
        <v>2.2831491972704998</v>
      </c>
      <c r="G7" s="22">
        <v>1.8547390818946632</v>
      </c>
      <c r="H7" s="22">
        <v>1.8601198210236924</v>
      </c>
      <c r="I7" s="22">
        <v>1.8547390818946632</v>
      </c>
      <c r="J7" s="22">
        <v>-5.380739129029255E-3</v>
      </c>
      <c r="K7" s="21">
        <v>0</v>
      </c>
      <c r="L7" s="7"/>
      <c r="O7" s="6">
        <v>44196</v>
      </c>
      <c r="P7" s="10">
        <v>0</v>
      </c>
      <c r="Q7" s="5">
        <v>28.677427853646215</v>
      </c>
      <c r="R7" s="5">
        <v>42.015733490645488</v>
      </c>
      <c r="S7" s="5">
        <v>13.338305636999273</v>
      </c>
      <c r="T7" s="5">
        <v>42.015733490645488</v>
      </c>
      <c r="U7" s="9">
        <v>0.46511513184064601</v>
      </c>
      <c r="V7" s="9">
        <v>0.14072127524152522</v>
      </c>
      <c r="Z7" s="2">
        <f>IRR(Z4:Z6)</f>
        <v>0.19185828660319904</v>
      </c>
      <c r="AA7" s="6">
        <v>44196</v>
      </c>
      <c r="AC7" s="7">
        <v>42.015733490645488</v>
      </c>
      <c r="AD7" s="6">
        <v>44561</v>
      </c>
      <c r="AE7" s="1">
        <v>1.6879618273276691</v>
      </c>
      <c r="AF7" s="1">
        <f>-AE7</f>
        <v>-1.6879618273276691</v>
      </c>
    </row>
    <row r="8" spans="1:32" ht="14.1" customHeight="1">
      <c r="A8" s="15">
        <v>43312</v>
      </c>
      <c r="B8" s="25">
        <v>0.8131799999999999</v>
      </c>
      <c r="C8" s="20">
        <v>0.91070244000000022</v>
      </c>
      <c r="D8" s="21">
        <v>1.4376241987286422</v>
      </c>
      <c r="E8" s="22">
        <v>1.7679040295243886</v>
      </c>
      <c r="F8" s="22">
        <v>4.0510532267948882</v>
      </c>
      <c r="G8" s="22">
        <v>3.2942354629650668</v>
      </c>
      <c r="H8" s="22">
        <v>3.2977440197523347</v>
      </c>
      <c r="I8" s="22">
        <v>3.2942354629650668</v>
      </c>
      <c r="J8" s="22">
        <v>-3.5085567872679135E-3</v>
      </c>
      <c r="K8" s="21">
        <v>0</v>
      </c>
      <c r="L8" s="7"/>
      <c r="O8" s="6">
        <v>44561</v>
      </c>
      <c r="P8" s="10">
        <v>1.6879618273276691</v>
      </c>
      <c r="Q8" s="5">
        <v>30.365389680973884</v>
      </c>
      <c r="R8" s="5">
        <v>43.865999895902441</v>
      </c>
      <c r="S8" s="5">
        <v>13.500610214928557</v>
      </c>
      <c r="T8" s="5">
        <v>42.72387165306295</v>
      </c>
      <c r="U8" s="9">
        <v>0.44460520206620852</v>
      </c>
      <c r="V8" s="9">
        <v>0.10297744786565266</v>
      </c>
      <c r="AC8" s="2">
        <f>IRR(AC4:AC7)</f>
        <v>0.14072127524152522</v>
      </c>
      <c r="AD8" s="6">
        <v>44561</v>
      </c>
      <c r="AF8" s="1">
        <v>43.877765592769855</v>
      </c>
    </row>
    <row r="9" spans="1:32" ht="14.1" customHeight="1">
      <c r="A9" s="15">
        <v>43343</v>
      </c>
      <c r="B9" s="25">
        <v>0.77766999999999997</v>
      </c>
      <c r="C9" s="20">
        <v>0.89930640000000006</v>
      </c>
      <c r="D9" s="21">
        <v>2.7894743512057425</v>
      </c>
      <c r="E9" s="22">
        <v>3.586964073714741</v>
      </c>
      <c r="F9" s="22">
        <v>7.6380173005096292</v>
      </c>
      <c r="G9" s="22">
        <v>5.939856914087323</v>
      </c>
      <c r="H9" s="22">
        <v>6.0872183709580767</v>
      </c>
      <c r="I9" s="22">
        <v>5.939856914087323</v>
      </c>
      <c r="J9" s="22">
        <v>-0.14736145687075375</v>
      </c>
      <c r="K9" s="21">
        <v>0</v>
      </c>
      <c r="L9" s="7"/>
      <c r="O9" s="6">
        <v>44925</v>
      </c>
      <c r="P9" s="10">
        <v>143.24737155600297</v>
      </c>
      <c r="Q9" s="5">
        <v>173.61276123697687</v>
      </c>
      <c r="R9" s="5">
        <v>199.89872415090301</v>
      </c>
      <c r="S9" s="5">
        <v>26.285962913926141</v>
      </c>
      <c r="T9" s="5">
        <v>42.72387165306295</v>
      </c>
      <c r="U9" s="9">
        <v>0.15140570731460512</v>
      </c>
      <c r="V9" s="9">
        <v>8.4185988221880725E-2</v>
      </c>
      <c r="AF9" s="2">
        <f>IRR(AF4:AF8)</f>
        <v>0.10297744786565266</v>
      </c>
    </row>
    <row r="10" spans="1:32" ht="14.1" customHeight="1">
      <c r="A10" s="15">
        <v>43371</v>
      </c>
      <c r="B10" s="25">
        <v>0.76784000000000008</v>
      </c>
      <c r="C10" s="20">
        <v>0.8825278000000002</v>
      </c>
      <c r="D10" s="21">
        <v>2.3382091950460508</v>
      </c>
      <c r="E10" s="22">
        <v>3.0451776347234456</v>
      </c>
      <c r="F10" s="22">
        <v>10.683194935233075</v>
      </c>
      <c r="G10" s="22">
        <v>8.2029843990693649</v>
      </c>
      <c r="H10" s="22">
        <v>8.425427566004128</v>
      </c>
      <c r="I10" s="22">
        <v>8.2029843990693649</v>
      </c>
      <c r="J10" s="22">
        <v>-0.22244316693476307</v>
      </c>
      <c r="K10" s="21">
        <v>0</v>
      </c>
      <c r="L10" s="7"/>
      <c r="X10" s="6">
        <v>43462</v>
      </c>
      <c r="Y10" s="1">
        <v>25.663806972387135</v>
      </c>
      <c r="Z10" s="1">
        <f>-Y10</f>
        <v>-25.663806972387135</v>
      </c>
    </row>
    <row r="11" spans="1:32" ht="14.1" customHeight="1">
      <c r="A11" s="15">
        <v>43404</v>
      </c>
      <c r="B11" s="25">
        <v>0.67677999999999994</v>
      </c>
      <c r="C11" s="20">
        <v>0.86133792000000031</v>
      </c>
      <c r="D11" s="21">
        <v>9.7438313646068782</v>
      </c>
      <c r="E11" s="22">
        <v>14.3973394080896</v>
      </c>
      <c r="F11" s="22">
        <v>25.080534343322675</v>
      </c>
      <c r="G11" s="22">
        <v>16.974004032873918</v>
      </c>
      <c r="H11" s="22">
        <v>18.169258930611008</v>
      </c>
      <c r="I11" s="22">
        <v>16.974004032873918</v>
      </c>
      <c r="J11" s="22">
        <v>-1.1952548977370903</v>
      </c>
      <c r="K11" s="21">
        <v>0</v>
      </c>
      <c r="L11" s="7"/>
      <c r="X11" s="6">
        <v>43830</v>
      </c>
      <c r="Y11" s="1">
        <v>3.0056743465124249</v>
      </c>
      <c r="Z11" s="1">
        <f>-Y11</f>
        <v>-3.0056743465124249</v>
      </c>
    </row>
    <row r="12" spans="1:32" ht="14.1" customHeight="1">
      <c r="A12" s="15">
        <v>43434</v>
      </c>
      <c r="B12" s="25">
        <v>0.7214299999999999</v>
      </c>
      <c r="C12" s="20">
        <v>0.83959144000000063</v>
      </c>
      <c r="D12" s="21">
        <v>2.5571665983245566</v>
      </c>
      <c r="E12" s="22">
        <v>3.5445803450432569</v>
      </c>
      <c r="F12" s="22">
        <v>28.625114688365933</v>
      </c>
      <c r="G12" s="22">
        <v>20.651016489627832</v>
      </c>
      <c r="H12" s="22">
        <v>20.726425528935565</v>
      </c>
      <c r="I12" s="22">
        <v>20.651016489627832</v>
      </c>
      <c r="J12" s="22">
        <v>-7.5409039307732684E-2</v>
      </c>
      <c r="K12" s="21">
        <v>0</v>
      </c>
      <c r="L12" s="7"/>
      <c r="X12" s="6">
        <v>44196</v>
      </c>
      <c r="Y12" s="1">
        <v>0</v>
      </c>
      <c r="Z12" s="1">
        <f>-Y12</f>
        <v>0</v>
      </c>
    </row>
    <row r="13" spans="1:32" ht="14.1" customHeight="1">
      <c r="A13" s="15">
        <v>43462</v>
      </c>
      <c r="B13" s="25">
        <v>0.67408000000000001</v>
      </c>
      <c r="C13" s="20">
        <v>0.82121692000000046</v>
      </c>
      <c r="D13" s="21">
        <v>4.9373814434515726</v>
      </c>
      <c r="E13" s="22">
        <v>7.3246223644842932</v>
      </c>
      <c r="F13" s="22">
        <v>35.949737052850224</v>
      </c>
      <c r="G13" s="22">
        <v>24.232998752585281</v>
      </c>
      <c r="H13" s="22">
        <v>25.663806972387135</v>
      </c>
      <c r="I13" s="22">
        <v>24.232998752585281</v>
      </c>
      <c r="J13" s="22">
        <v>-1.4308082198018539</v>
      </c>
      <c r="K13" s="21">
        <v>0</v>
      </c>
      <c r="L13" s="7"/>
      <c r="X13" s="6">
        <v>44561</v>
      </c>
      <c r="Y13" s="1">
        <v>1.6879618273276691</v>
      </c>
      <c r="Z13" s="1">
        <f>-Y13</f>
        <v>-1.6879618273276691</v>
      </c>
    </row>
    <row r="14" spans="1:32" ht="14.1" customHeight="1">
      <c r="A14" s="15">
        <v>43496</v>
      </c>
      <c r="B14" s="25">
        <v>0.67716999999999994</v>
      </c>
      <c r="C14" s="20">
        <v>0.80198084000000014</v>
      </c>
      <c r="D14" s="21">
        <v>3.0136208812590786</v>
      </c>
      <c r="E14" s="22">
        <v>4.4503165841060275</v>
      </c>
      <c r="F14" s="22">
        <v>40.400053636956251</v>
      </c>
      <c r="G14" s="22">
        <v>27.357704321337661</v>
      </c>
      <c r="H14" s="22">
        <v>28.677427853646215</v>
      </c>
      <c r="I14" s="22">
        <v>27.357704321337661</v>
      </c>
      <c r="J14" s="22">
        <v>-1.3197235323085543</v>
      </c>
      <c r="K14" s="21">
        <v>0</v>
      </c>
      <c r="L14" s="7"/>
      <c r="X14" s="6">
        <v>44925</v>
      </c>
      <c r="Y14" s="1">
        <v>143.63277580565705</v>
      </c>
      <c r="Z14" s="1">
        <f>-Y14</f>
        <v>-143.63277580565705</v>
      </c>
    </row>
    <row r="15" spans="1:32" ht="14.1" customHeight="1">
      <c r="A15" s="15">
        <v>43524</v>
      </c>
      <c r="B15" s="25">
        <v>0.85648000000000002</v>
      </c>
      <c r="C15" s="20">
        <v>0.79816120000000024</v>
      </c>
      <c r="D15" s="21">
        <v>-0.30743792163991257</v>
      </c>
      <c r="E15" s="22">
        <v>-0.3589551672425656</v>
      </c>
      <c r="F15" s="22">
        <v>40.041098469713688</v>
      </c>
      <c r="G15" s="22">
        <v>34.294400017340379</v>
      </c>
      <c r="H15" s="22">
        <v>28.677427853646215</v>
      </c>
      <c r="I15" s="22">
        <v>34.601837938980289</v>
      </c>
      <c r="J15" s="22">
        <v>5.924410085334074</v>
      </c>
      <c r="K15" s="21">
        <v>0.30743792163991257</v>
      </c>
      <c r="L15" s="7"/>
      <c r="X15" s="6">
        <v>44925</v>
      </c>
      <c r="Z15" s="1">
        <v>200.30674170877987</v>
      </c>
    </row>
    <row r="16" spans="1:32" ht="14.1" customHeight="1">
      <c r="A16" s="15">
        <v>43553</v>
      </c>
      <c r="B16" s="25">
        <v>0.94580999999999993</v>
      </c>
      <c r="C16" s="20">
        <v>0.80233468000000008</v>
      </c>
      <c r="D16" s="21">
        <v>-4.5778684048709888</v>
      </c>
      <c r="E16" s="22">
        <v>-4.8401564847812875</v>
      </c>
      <c r="F16" s="22">
        <v>35.200941984932399</v>
      </c>
      <c r="G16" s="22">
        <v>33.293402938768907</v>
      </c>
      <c r="H16" s="22">
        <v>28.677427853646215</v>
      </c>
      <c r="I16" s="22">
        <v>38.178709265279807</v>
      </c>
      <c r="J16" s="22">
        <v>9.5012814116335917</v>
      </c>
      <c r="K16" s="21">
        <v>4.8853063265109018</v>
      </c>
      <c r="L16" s="7"/>
      <c r="Z16" s="2">
        <f>IRR(Z10:Z15)</f>
        <v>8.4185988221880725E-2</v>
      </c>
    </row>
    <row r="17" spans="1:15" ht="14.1" customHeight="1">
      <c r="A17" s="15">
        <v>43585</v>
      </c>
      <c r="B17" s="25">
        <v>0.9108099999999999</v>
      </c>
      <c r="C17" s="20">
        <v>0.80561315999999961</v>
      </c>
      <c r="D17" s="21">
        <v>-1.8044289281989621</v>
      </c>
      <c r="E17" s="22">
        <v>-1.9811255126743912</v>
      </c>
      <c r="F17" s="22">
        <v>33.21981647225801</v>
      </c>
      <c r="G17" s="22">
        <v>30.256941041097313</v>
      </c>
      <c r="H17" s="22">
        <v>28.677427853646215</v>
      </c>
      <c r="I17" s="22">
        <v>36.94667629580718</v>
      </c>
      <c r="J17" s="22">
        <v>8.2692484421609649</v>
      </c>
      <c r="K17" s="21">
        <v>6.6897352547098636</v>
      </c>
      <c r="L17" s="7"/>
    </row>
    <row r="18" spans="1:15" ht="14.1" customHeight="1">
      <c r="A18" s="15">
        <v>43616</v>
      </c>
      <c r="B18" s="25">
        <v>0.86360000000000003</v>
      </c>
      <c r="C18" s="20">
        <v>0.8010060799999994</v>
      </c>
      <c r="D18" s="21">
        <v>-0.38012650237749257</v>
      </c>
      <c r="E18" s="22">
        <v>-0.44016500970066297</v>
      </c>
      <c r="F18" s="22">
        <v>32.779651462557347</v>
      </c>
      <c r="G18" s="22">
        <v>28.308507003064527</v>
      </c>
      <c r="H18" s="22">
        <v>28.677427853646215</v>
      </c>
      <c r="I18" s="22">
        <v>35.378368760151886</v>
      </c>
      <c r="J18" s="22">
        <v>6.7009409065056715</v>
      </c>
      <c r="K18" s="21">
        <v>7.0698617570873559</v>
      </c>
      <c r="L18" s="7"/>
    </row>
    <row r="19" spans="1:15" ht="14.1" customHeight="1">
      <c r="A19" s="15">
        <v>43644</v>
      </c>
      <c r="B19" s="25">
        <v>0.88732</v>
      </c>
      <c r="C19" s="20">
        <v>0.79979107999999932</v>
      </c>
      <c r="D19" s="21">
        <v>-1.039408843771594</v>
      </c>
      <c r="E19" s="22">
        <v>-1.1714024746107312</v>
      </c>
      <c r="F19" s="22">
        <v>31.608248987946617</v>
      </c>
      <c r="G19" s="22">
        <v>28.04663149198479</v>
      </c>
      <c r="H19" s="22">
        <v>28.677427853646215</v>
      </c>
      <c r="I19" s="22">
        <v>36.155902092843739</v>
      </c>
      <c r="J19" s="22">
        <v>7.4784742391975243</v>
      </c>
      <c r="K19" s="21">
        <v>8.1092706008589506</v>
      </c>
      <c r="L19" s="7"/>
    </row>
    <row r="20" spans="1:15" ht="14.1" customHeight="1">
      <c r="A20" s="15">
        <v>43677</v>
      </c>
      <c r="B20" s="25">
        <v>0.89222000000000001</v>
      </c>
      <c r="C20" s="20">
        <v>0.80782763999999974</v>
      </c>
      <c r="D20" s="21">
        <v>-0.93162491361969113</v>
      </c>
      <c r="E20" s="22">
        <v>-1.0441650194119063</v>
      </c>
      <c r="F20" s="22">
        <v>30.56408396853471</v>
      </c>
      <c r="G20" s="22">
        <v>27.26988699840604</v>
      </c>
      <c r="H20" s="22">
        <v>28.677427853646215</v>
      </c>
      <c r="I20" s="22">
        <v>36.310782512884686</v>
      </c>
      <c r="J20" s="22">
        <v>7.6333546592384707</v>
      </c>
      <c r="K20" s="21">
        <v>9.0408955144786418</v>
      </c>
      <c r="L20" s="7"/>
    </row>
    <row r="21" spans="1:15" ht="14.1" customHeight="1">
      <c r="A21" s="15">
        <v>43707</v>
      </c>
      <c r="B21" s="25">
        <v>0.92357</v>
      </c>
      <c r="C21" s="20">
        <v>0.81574827999999955</v>
      </c>
      <c r="D21" s="21">
        <v>-1.9429000736925599</v>
      </c>
      <c r="E21" s="22">
        <v>-2.1036846949257337</v>
      </c>
      <c r="F21" s="22">
        <v>28.460399273608978</v>
      </c>
      <c r="G21" s="22">
        <v>26.285170957127043</v>
      </c>
      <c r="H21" s="22">
        <v>28.677427853646215</v>
      </c>
      <c r="I21" s="22">
        <v>37.268966545298241</v>
      </c>
      <c r="J21" s="22">
        <v>8.5915386916520262</v>
      </c>
      <c r="K21" s="21">
        <v>10.983795588171201</v>
      </c>
      <c r="L21" s="8"/>
    </row>
    <row r="22" spans="1:15" ht="14.1" customHeight="1">
      <c r="A22" s="15">
        <v>43738</v>
      </c>
      <c r="B22" s="25">
        <v>0.95855999999999997</v>
      </c>
      <c r="C22" s="20">
        <v>0.83330167999999971</v>
      </c>
      <c r="D22" s="21">
        <v>-3.0461511255786529</v>
      </c>
      <c r="E22" s="22">
        <v>-3.1778408504200604</v>
      </c>
      <c r="F22" s="22">
        <v>25.282558423188917</v>
      </c>
      <c r="G22" s="22">
        <v>24.234849202131969</v>
      </c>
      <c r="H22" s="22">
        <v>28.677427853646215</v>
      </c>
      <c r="I22" s="22">
        <v>38.26479591588182</v>
      </c>
      <c r="J22" s="22">
        <v>9.5873680622356048</v>
      </c>
      <c r="K22" s="21">
        <v>14.029946713749855</v>
      </c>
      <c r="L22" s="7"/>
    </row>
    <row r="23" spans="1:15" ht="14.1" customHeight="1">
      <c r="A23" s="15">
        <v>43769</v>
      </c>
      <c r="B23" s="25">
        <v>0.97238999999999998</v>
      </c>
      <c r="C23" s="20">
        <v>0.85201527999999938</v>
      </c>
      <c r="D23" s="21">
        <v>-2.7035696843691119</v>
      </c>
      <c r="E23" s="22">
        <v>-2.780334726158344</v>
      </c>
      <c r="F23" s="22">
        <v>22.502223697030573</v>
      </c>
      <c r="G23" s="22">
        <v>21.880937300755559</v>
      </c>
      <c r="H23" s="22">
        <v>28.677427853646215</v>
      </c>
      <c r="I23" s="22">
        <v>38.614453698874527</v>
      </c>
      <c r="J23" s="22">
        <v>9.9370258452283124</v>
      </c>
      <c r="K23" s="21">
        <v>16.733516398118965</v>
      </c>
      <c r="L23" s="7"/>
      <c r="O23" s="3"/>
    </row>
    <row r="24" spans="1:15" ht="14.1" customHeight="1">
      <c r="A24" s="15">
        <v>43798</v>
      </c>
      <c r="B24" s="25">
        <v>0.97728999999999999</v>
      </c>
      <c r="C24" s="20">
        <v>0.87560303999999967</v>
      </c>
      <c r="D24" s="21">
        <v>-1.6297743940820615</v>
      </c>
      <c r="E24" s="22">
        <v>-1.6676466494920255</v>
      </c>
      <c r="F24" s="22">
        <v>20.834577047538549</v>
      </c>
      <c r="G24" s="22">
        <v>20.361423802788948</v>
      </c>
      <c r="H24" s="22">
        <v>28.677427853646215</v>
      </c>
      <c r="I24" s="22">
        <v>38.724714594989976</v>
      </c>
      <c r="J24" s="22">
        <v>10.047286741343761</v>
      </c>
      <c r="K24" s="21">
        <v>18.363290792201028</v>
      </c>
      <c r="L24" s="7"/>
    </row>
    <row r="25" spans="1:15" ht="14.1" customHeight="1">
      <c r="A25" s="15">
        <v>43830</v>
      </c>
      <c r="B25" s="25">
        <v>1.0407999999999999</v>
      </c>
      <c r="C25" s="20">
        <v>0.90258836000000009</v>
      </c>
      <c r="D25" s="21">
        <v>-4.0922820529363531</v>
      </c>
      <c r="E25" s="22">
        <v>-3.931862080069517</v>
      </c>
      <c r="F25" s="22">
        <v>16.902714967469031</v>
      </c>
      <c r="G25" s="22">
        <v>17.592345738141766</v>
      </c>
      <c r="H25" s="22">
        <v>28.677427853646215</v>
      </c>
      <c r="I25" s="22">
        <v>40.047918583279149</v>
      </c>
      <c r="J25" s="22">
        <v>11.370490729632934</v>
      </c>
      <c r="K25" s="21">
        <v>22.455572845137382</v>
      </c>
      <c r="L25" s="7"/>
    </row>
    <row r="26" spans="1:15" ht="14.1" customHeight="1">
      <c r="A26" s="15">
        <v>43853</v>
      </c>
      <c r="B26" s="25">
        <v>1.13632</v>
      </c>
      <c r="C26" s="20">
        <v>0.93022331999999996</v>
      </c>
      <c r="D26" s="21">
        <v>-13.568901367945452</v>
      </c>
      <c r="E26" s="22">
        <v>-11.94109174171488</v>
      </c>
      <c r="F26" s="22">
        <v>4.9616232257541508</v>
      </c>
      <c r="G26" s="22">
        <v>5.6379917038889564</v>
      </c>
      <c r="H26" s="22">
        <v>28.677427853646215</v>
      </c>
      <c r="I26" s="22">
        <v>41.66246591697179</v>
      </c>
      <c r="J26" s="22">
        <v>12.985038063325575</v>
      </c>
      <c r="K26" s="21">
        <v>36.024474213082833</v>
      </c>
      <c r="L26" s="7"/>
    </row>
    <row r="27" spans="1:15" ht="14.1" customHeight="1">
      <c r="A27" s="15">
        <v>43889</v>
      </c>
      <c r="B27" s="25">
        <v>1.2075199999999999</v>
      </c>
      <c r="C27" s="20">
        <v>0.96999144000000015</v>
      </c>
      <c r="D27" s="21">
        <v>-5.9912592775626514</v>
      </c>
      <c r="E27" s="22">
        <v>-4.9616232257541508</v>
      </c>
      <c r="F27" s="22">
        <v>0</v>
      </c>
      <c r="G27" s="22">
        <v>0</v>
      </c>
      <c r="H27" s="22">
        <v>28.677427853646215</v>
      </c>
      <c r="I27" s="22">
        <v>42.015733490645488</v>
      </c>
      <c r="J27" s="22">
        <v>13.338305636999273</v>
      </c>
      <c r="K27" s="21">
        <v>42.015733490645488</v>
      </c>
      <c r="L27" s="7"/>
    </row>
    <row r="28" spans="1:15" ht="14.1" customHeight="1">
      <c r="A28" s="15">
        <v>43921</v>
      </c>
      <c r="B28" s="25">
        <v>1.0721400000000001</v>
      </c>
      <c r="C28" s="20">
        <v>0.9937777600000004</v>
      </c>
      <c r="D28" s="21">
        <v>0</v>
      </c>
      <c r="E28" s="22">
        <v>0</v>
      </c>
      <c r="F28" s="22">
        <v>0</v>
      </c>
      <c r="G28" s="22">
        <v>0</v>
      </c>
      <c r="H28" s="22">
        <v>28.677427853646215</v>
      </c>
      <c r="I28" s="22">
        <v>42.015733490645488</v>
      </c>
      <c r="J28" s="22">
        <v>13.338305636999273</v>
      </c>
      <c r="K28" s="21">
        <v>42.015733490645488</v>
      </c>
      <c r="L28" s="7"/>
    </row>
    <row r="29" spans="1:15" ht="14.1" customHeight="1">
      <c r="A29" s="15">
        <v>43951</v>
      </c>
      <c r="B29" s="25">
        <v>1.13618</v>
      </c>
      <c r="C29" s="20">
        <v>1.0062796800000002</v>
      </c>
      <c r="D29" s="21">
        <v>0</v>
      </c>
      <c r="E29" s="22">
        <v>0</v>
      </c>
      <c r="F29" s="22">
        <v>0</v>
      </c>
      <c r="G29" s="22">
        <v>0</v>
      </c>
      <c r="H29" s="22">
        <v>28.677427853646215</v>
      </c>
      <c r="I29" s="22">
        <v>42.015733490645488</v>
      </c>
      <c r="J29" s="22">
        <v>13.338305636999273</v>
      </c>
      <c r="K29" s="21">
        <v>42.015733490645488</v>
      </c>
      <c r="L29" s="7"/>
    </row>
    <row r="30" spans="1:15" ht="14.1" customHeight="1">
      <c r="A30" s="15">
        <v>43980</v>
      </c>
      <c r="B30" s="25">
        <v>1.12294</v>
      </c>
      <c r="C30" s="20">
        <v>1.0253235600000004</v>
      </c>
      <c r="D30" s="21">
        <v>0</v>
      </c>
      <c r="E30" s="22">
        <v>0</v>
      </c>
      <c r="F30" s="22">
        <v>0</v>
      </c>
      <c r="G30" s="22">
        <v>0</v>
      </c>
      <c r="H30" s="22">
        <v>28.677427853646215</v>
      </c>
      <c r="I30" s="22">
        <v>42.015733490645488</v>
      </c>
      <c r="J30" s="22">
        <v>13.338305636999273</v>
      </c>
      <c r="K30" s="21">
        <v>42.015733490645488</v>
      </c>
      <c r="L30" s="7"/>
    </row>
    <row r="31" spans="1:15" ht="14.1" customHeight="1">
      <c r="A31" s="15">
        <v>44012</v>
      </c>
      <c r="B31" s="25">
        <v>1.25214</v>
      </c>
      <c r="C31" s="20">
        <v>1.0521225599999997</v>
      </c>
      <c r="D31" s="21">
        <v>0</v>
      </c>
      <c r="E31" s="22">
        <v>0</v>
      </c>
      <c r="F31" s="22">
        <v>0</v>
      </c>
      <c r="G31" s="22">
        <v>0</v>
      </c>
      <c r="H31" s="22">
        <v>28.677427853646215</v>
      </c>
      <c r="I31" s="22">
        <v>42.015733490645488</v>
      </c>
      <c r="J31" s="22">
        <v>13.338305636999273</v>
      </c>
      <c r="K31" s="21">
        <v>42.015733490645488</v>
      </c>
      <c r="L31" s="7"/>
    </row>
    <row r="32" spans="1:15" ht="14.1" customHeight="1">
      <c r="A32" s="15">
        <v>44043</v>
      </c>
      <c r="B32" s="25">
        <v>1.3561700000000001</v>
      </c>
      <c r="C32" s="20">
        <v>1.09525304</v>
      </c>
      <c r="D32" s="21">
        <v>0</v>
      </c>
      <c r="E32" s="22">
        <v>0</v>
      </c>
      <c r="F32" s="22">
        <v>0</v>
      </c>
      <c r="G32" s="22">
        <v>0</v>
      </c>
      <c r="H32" s="22">
        <v>28.677427853646215</v>
      </c>
      <c r="I32" s="22">
        <v>42.015733490645488</v>
      </c>
      <c r="J32" s="22">
        <v>13.338305636999273</v>
      </c>
      <c r="K32" s="21">
        <v>42.015733490645488</v>
      </c>
      <c r="L32" s="7"/>
    </row>
    <row r="33" spans="1:15" ht="14.1" customHeight="1">
      <c r="A33" s="15">
        <v>44074</v>
      </c>
      <c r="B33" s="25">
        <v>1.35833</v>
      </c>
      <c r="C33" s="20">
        <v>1.1352650000000004</v>
      </c>
      <c r="D33" s="21">
        <v>0</v>
      </c>
      <c r="E33" s="22">
        <v>0</v>
      </c>
      <c r="F33" s="22">
        <v>0</v>
      </c>
      <c r="G33" s="22">
        <v>0</v>
      </c>
      <c r="H33" s="22">
        <v>28.677427853646215</v>
      </c>
      <c r="I33" s="22">
        <v>42.015733490645488</v>
      </c>
      <c r="J33" s="22">
        <v>13.338305636999273</v>
      </c>
      <c r="K33" s="21">
        <v>42.015733490645488</v>
      </c>
      <c r="L33" s="7"/>
    </row>
    <row r="34" spans="1:15" ht="14.1" customHeight="1">
      <c r="A34" s="15">
        <v>44104</v>
      </c>
      <c r="B34" s="25">
        <v>1.2336199999999999</v>
      </c>
      <c r="C34" s="20">
        <v>1.1624354799999996</v>
      </c>
      <c r="D34" s="21">
        <v>0</v>
      </c>
      <c r="E34" s="22">
        <v>0</v>
      </c>
      <c r="F34" s="22">
        <v>0</v>
      </c>
      <c r="G34" s="22">
        <v>0</v>
      </c>
      <c r="H34" s="22">
        <v>28.677427853646215</v>
      </c>
      <c r="I34" s="22">
        <v>42.015733490645488</v>
      </c>
      <c r="J34" s="22">
        <v>13.338305636999273</v>
      </c>
      <c r="K34" s="21">
        <v>42.015733490645488</v>
      </c>
      <c r="L34" s="7"/>
      <c r="O34" s="3"/>
    </row>
    <row r="35" spans="1:15" ht="14.1" customHeight="1">
      <c r="A35" s="15">
        <v>44134</v>
      </c>
      <c r="B35" s="25">
        <v>1.2367600000000001</v>
      </c>
      <c r="C35" s="20">
        <v>1.1809904399999995</v>
      </c>
      <c r="D35" s="21">
        <v>0</v>
      </c>
      <c r="E35" s="22">
        <v>0</v>
      </c>
      <c r="F35" s="22">
        <v>0</v>
      </c>
      <c r="G35" s="22">
        <v>0</v>
      </c>
      <c r="H35" s="22">
        <v>28.677427853646215</v>
      </c>
      <c r="I35" s="22">
        <v>42.015733490645488</v>
      </c>
      <c r="J35" s="22">
        <v>13.338305636999273</v>
      </c>
      <c r="K35" s="21">
        <v>42.015733490645488</v>
      </c>
      <c r="L35" s="7"/>
    </row>
    <row r="36" spans="1:15" ht="14.1" customHeight="1">
      <c r="A36" s="15">
        <v>44165</v>
      </c>
      <c r="B36" s="25">
        <v>1.23942</v>
      </c>
      <c r="C36" s="20">
        <v>1.2036349600000003</v>
      </c>
      <c r="D36" s="21">
        <v>0</v>
      </c>
      <c r="E36" s="22">
        <v>0</v>
      </c>
      <c r="F36" s="22">
        <v>0</v>
      </c>
      <c r="G36" s="22">
        <v>0</v>
      </c>
      <c r="H36" s="22">
        <v>28.677427853646215</v>
      </c>
      <c r="I36" s="22">
        <v>42.015733490645488</v>
      </c>
      <c r="J36" s="22">
        <v>13.338305636999273</v>
      </c>
      <c r="K36" s="21">
        <v>42.015733490645488</v>
      </c>
      <c r="L36" s="7"/>
    </row>
    <row r="37" spans="1:15" ht="14.1" customHeight="1">
      <c r="A37" s="15">
        <v>44196</v>
      </c>
      <c r="B37" s="25">
        <v>1.2531099999999999</v>
      </c>
      <c r="C37" s="20">
        <v>1.2247530400000011</v>
      </c>
      <c r="D37" s="21">
        <v>0</v>
      </c>
      <c r="E37" s="22">
        <v>0</v>
      </c>
      <c r="F37" s="22">
        <v>0</v>
      </c>
      <c r="G37" s="22">
        <v>0</v>
      </c>
      <c r="H37" s="22">
        <v>28.677427853646215</v>
      </c>
      <c r="I37" s="22">
        <v>42.015733490645488</v>
      </c>
      <c r="J37" s="22">
        <v>13.338305636999273</v>
      </c>
      <c r="K37" s="21">
        <v>42.015733490645488</v>
      </c>
      <c r="L37" s="7"/>
    </row>
    <row r="38" spans="1:15" ht="14.1" customHeight="1">
      <c r="A38" s="15">
        <v>44225</v>
      </c>
      <c r="B38" s="25">
        <v>1.2375</v>
      </c>
      <c r="C38" s="20">
        <v>1.2398494000000004</v>
      </c>
      <c r="D38" s="21">
        <v>2.0100302408575209E-5</v>
      </c>
      <c r="E38" s="22">
        <v>1.6242668612990068E-5</v>
      </c>
      <c r="F38" s="22">
        <v>1.6242668612990068E-5</v>
      </c>
      <c r="G38" s="22">
        <v>2.0100302408575209E-5</v>
      </c>
      <c r="H38" s="22">
        <v>28.677447953948622</v>
      </c>
      <c r="I38" s="22">
        <v>42.015753590947895</v>
      </c>
      <c r="J38" s="22">
        <v>13.338305636999273</v>
      </c>
      <c r="K38" s="21">
        <v>42.015733490645488</v>
      </c>
      <c r="L38" s="7"/>
    </row>
    <row r="39" spans="1:15" ht="14.1" customHeight="1">
      <c r="A39" s="15">
        <v>44253</v>
      </c>
      <c r="B39" s="25">
        <v>1.23967</v>
      </c>
      <c r="C39" s="20">
        <v>1.2465734400000006</v>
      </c>
      <c r="D39" s="21">
        <v>5.0995089930427201E-4</v>
      </c>
      <c r="E39" s="22">
        <v>4.113602001373527E-4</v>
      </c>
      <c r="F39" s="22">
        <v>4.2760286875034279E-4</v>
      </c>
      <c r="G39" s="22">
        <v>5.3008644830373748E-4</v>
      </c>
      <c r="H39" s="22">
        <v>28.677957904847926</v>
      </c>
      <c r="I39" s="22">
        <v>42.016263577093788</v>
      </c>
      <c r="J39" s="22">
        <v>13.338305672245863</v>
      </c>
      <c r="K39" s="21">
        <v>42.015733490645488</v>
      </c>
      <c r="L39" s="7"/>
    </row>
    <row r="40" spans="1:15" ht="14.1" customHeight="1">
      <c r="A40" s="15">
        <v>44286</v>
      </c>
      <c r="B40" s="25">
        <v>1.15709</v>
      </c>
      <c r="C40" s="20">
        <v>1.2413199199999996</v>
      </c>
      <c r="D40" s="21">
        <v>0.92625563437558556</v>
      </c>
      <c r="E40" s="22">
        <v>0.80050439842673049</v>
      </c>
      <c r="F40" s="22">
        <v>0.80093200129548081</v>
      </c>
      <c r="G40" s="22">
        <v>0.92675040937898789</v>
      </c>
      <c r="H40" s="22">
        <v>29.604213539223512</v>
      </c>
      <c r="I40" s="22">
        <v>42.942483900024477</v>
      </c>
      <c r="J40" s="22">
        <v>13.338270360800966</v>
      </c>
      <c r="K40" s="21">
        <v>42.015733490645488</v>
      </c>
      <c r="L40" s="7"/>
    </row>
    <row r="41" spans="1:15" ht="14.1" customHeight="1">
      <c r="A41" s="15">
        <v>44316</v>
      </c>
      <c r="B41" s="25">
        <v>1.17998</v>
      </c>
      <c r="C41" s="20">
        <v>1.2470086399999996</v>
      </c>
      <c r="D41" s="21">
        <v>0.46678073264916559</v>
      </c>
      <c r="E41" s="22">
        <v>0.39558359688229089</v>
      </c>
      <c r="F41" s="22">
        <v>1.1965155981777718</v>
      </c>
      <c r="G41" s="22">
        <v>1.4118644755378071</v>
      </c>
      <c r="H41" s="22">
        <v>30.070994271872678</v>
      </c>
      <c r="I41" s="22">
        <v>43.427597966183292</v>
      </c>
      <c r="J41" s="22">
        <v>13.356603694310614</v>
      </c>
      <c r="K41" s="21">
        <v>42.015733490645488</v>
      </c>
      <c r="L41" s="7"/>
    </row>
    <row r="42" spans="1:15" ht="14.1" customHeight="1">
      <c r="A42" s="15">
        <v>44347</v>
      </c>
      <c r="B42" s="25">
        <v>1.2623</v>
      </c>
      <c r="C42" s="20">
        <v>1.2505698399999998</v>
      </c>
      <c r="D42" s="21">
        <v>-2.5017476818640452E-3</v>
      </c>
      <c r="E42" s="22">
        <v>-1.9818962860366357E-3</v>
      </c>
      <c r="F42" s="22">
        <v>1.194533701891735</v>
      </c>
      <c r="G42" s="22">
        <v>1.5078598918979371</v>
      </c>
      <c r="H42" s="22">
        <v>30.070994271872678</v>
      </c>
      <c r="I42" s="22">
        <v>43.526095130225286</v>
      </c>
      <c r="J42" s="22">
        <v>13.455100858352608</v>
      </c>
      <c r="K42" s="21">
        <v>42.01823523832735</v>
      </c>
      <c r="L42" s="7"/>
    </row>
    <row r="43" spans="1:15" ht="14.1" customHeight="1">
      <c r="A43" s="15">
        <v>44377</v>
      </c>
      <c r="B43" s="25">
        <v>1.33643</v>
      </c>
      <c r="C43" s="20">
        <v>1.261064600000001</v>
      </c>
      <c r="D43" s="21">
        <v>-0.66351038347963831</v>
      </c>
      <c r="E43" s="22">
        <v>-0.4964797134751826</v>
      </c>
      <c r="F43" s="22">
        <v>0.69805398841655242</v>
      </c>
      <c r="G43" s="22">
        <v>0.93290029173953315</v>
      </c>
      <c r="H43" s="22">
        <v>30.070994271872678</v>
      </c>
      <c r="I43" s="22">
        <v>43.614645913546525</v>
      </c>
      <c r="J43" s="22">
        <v>13.543651641673847</v>
      </c>
      <c r="K43" s="21">
        <v>42.681745621806989</v>
      </c>
      <c r="L43" s="7"/>
    </row>
    <row r="44" spans="1:15" ht="14.1" customHeight="1">
      <c r="A44" s="15">
        <v>44407</v>
      </c>
      <c r="B44" s="25">
        <v>1.28626</v>
      </c>
      <c r="C44" s="20">
        <v>1.2582182800000008</v>
      </c>
      <c r="D44" s="21">
        <v>-3.4177921165255559E-2</v>
      </c>
      <c r="E44" s="22">
        <v>-2.6571549426442211E-2</v>
      </c>
      <c r="F44" s="22">
        <v>0.67148243899011018</v>
      </c>
      <c r="G44" s="22">
        <v>0.8637010019754191</v>
      </c>
      <c r="H44" s="22">
        <v>30.070994271872678</v>
      </c>
      <c r="I44" s="22">
        <v>43.579624544947663</v>
      </c>
      <c r="J44" s="22">
        <v>13.508630273074985</v>
      </c>
      <c r="K44" s="21">
        <v>42.715923542972241</v>
      </c>
      <c r="L44" s="7"/>
    </row>
    <row r="45" spans="1:15" ht="14.1" customHeight="1">
      <c r="A45" s="15">
        <v>44439</v>
      </c>
      <c r="B45" s="25">
        <v>1.2177899999999999</v>
      </c>
      <c r="C45" s="20">
        <v>1.2513532000000005</v>
      </c>
      <c r="D45" s="21">
        <v>5.8603260674014737E-2</v>
      </c>
      <c r="E45" s="22">
        <v>4.8122632534357106E-2</v>
      </c>
      <c r="F45" s="22">
        <v>0.71960507152446729</v>
      </c>
      <c r="G45" s="22">
        <v>0.87632786005178098</v>
      </c>
      <c r="H45" s="22">
        <v>30.129597532546693</v>
      </c>
      <c r="I45" s="22">
        <v>43.592251403024022</v>
      </c>
      <c r="J45" s="22">
        <v>13.462653870477329</v>
      </c>
      <c r="K45" s="21">
        <v>42.715923542972241</v>
      </c>
      <c r="L45" s="7"/>
    </row>
    <row r="46" spans="1:15" ht="14.1" customHeight="1">
      <c r="A46" s="15">
        <v>44469</v>
      </c>
      <c r="B46" s="25">
        <v>1.20347</v>
      </c>
      <c r="C46" s="20">
        <v>1.2445208000000001</v>
      </c>
      <c r="D46" s="21">
        <v>0.10722512802221602</v>
      </c>
      <c r="E46" s="22">
        <v>8.9096635580626041E-2</v>
      </c>
      <c r="F46" s="22">
        <v>0.80870170710509337</v>
      </c>
      <c r="G46" s="22">
        <v>0.97324824344976679</v>
      </c>
      <c r="H46" s="22">
        <v>30.236822660568908</v>
      </c>
      <c r="I46" s="22">
        <v>43.689171786422008</v>
      </c>
      <c r="J46" s="22">
        <v>13.4523491258531</v>
      </c>
      <c r="K46" s="21">
        <v>42.715923542972241</v>
      </c>
      <c r="L46" s="7"/>
    </row>
    <row r="47" spans="1:15" ht="14.1" customHeight="1">
      <c r="A47" s="15">
        <v>44498</v>
      </c>
      <c r="B47" s="25">
        <v>1.1970999999999998</v>
      </c>
      <c r="C47" s="20">
        <v>1.2406920799999999</v>
      </c>
      <c r="D47" s="21">
        <v>0.12839688096150059</v>
      </c>
      <c r="E47" s="22">
        <v>0.10725660426154925</v>
      </c>
      <c r="F47" s="22">
        <v>0.91595831136664263</v>
      </c>
      <c r="G47" s="22">
        <v>1.0964936945370078</v>
      </c>
      <c r="H47" s="22">
        <v>30.365219541530408</v>
      </c>
      <c r="I47" s="22">
        <v>43.812417237509251</v>
      </c>
      <c r="J47" s="22">
        <v>13.447197695978844</v>
      </c>
      <c r="K47" s="21">
        <v>42.715923542972241</v>
      </c>
      <c r="L47" s="7"/>
    </row>
    <row r="48" spans="1:15" ht="14.1" customHeight="1">
      <c r="A48" s="15">
        <v>44530</v>
      </c>
      <c r="B48" s="25">
        <v>1.23373</v>
      </c>
      <c r="C48" s="20">
        <v>1.2385180400000004</v>
      </c>
      <c r="D48" s="21">
        <v>1.7013944347685347E-4</v>
      </c>
      <c r="E48" s="22">
        <v>1.3790654638928571E-4</v>
      </c>
      <c r="F48" s="22">
        <v>0.91609621791303186</v>
      </c>
      <c r="G48" s="22">
        <v>1.1302153869258449</v>
      </c>
      <c r="H48" s="22">
        <v>30.365389680973884</v>
      </c>
      <c r="I48" s="22">
        <v>43.846138929898089</v>
      </c>
      <c r="J48" s="22">
        <v>13.480749248924205</v>
      </c>
      <c r="K48" s="21">
        <v>42.715923542972241</v>
      </c>
    </row>
    <row r="49" spans="1:11" ht="14.1" customHeight="1">
      <c r="A49" s="15">
        <v>44561</v>
      </c>
      <c r="B49" s="25">
        <v>1.2554100000000001</v>
      </c>
      <c r="C49" s="20">
        <v>1.2381657600000016</v>
      </c>
      <c r="D49" s="21">
        <v>-7.9481100907100657E-3</v>
      </c>
      <c r="E49" s="22">
        <v>-6.3310871274803171E-3</v>
      </c>
      <c r="F49" s="22">
        <v>0.90976513078555155</v>
      </c>
      <c r="G49" s="22">
        <v>1.1421282428394894</v>
      </c>
      <c r="H49" s="22">
        <v>30.365389680973884</v>
      </c>
      <c r="I49" s="22">
        <v>43.865999895902441</v>
      </c>
      <c r="J49" s="22">
        <v>13.500610214928557</v>
      </c>
      <c r="K49" s="21">
        <v>42.72387165306295</v>
      </c>
    </row>
    <row r="50" spans="1:11" ht="14.1" customHeight="1">
      <c r="A50" s="15">
        <v>44589</v>
      </c>
      <c r="B50" s="25">
        <v>1.11076</v>
      </c>
      <c r="C50" s="20">
        <v>1.2350539200000008</v>
      </c>
      <c r="D50" s="21">
        <v>2.9763318609628255</v>
      </c>
      <c r="E50" s="22">
        <v>2.6795454112164876</v>
      </c>
      <c r="F50" s="22">
        <v>3.589310542002039</v>
      </c>
      <c r="G50" s="22">
        <v>3.9868625776341848</v>
      </c>
      <c r="H50" s="22">
        <v>33.341721541936707</v>
      </c>
      <c r="I50" s="22">
        <v>46.710734230697135</v>
      </c>
      <c r="J50" s="22">
        <v>13.369012688760428</v>
      </c>
      <c r="K50" s="21">
        <v>42.72387165306295</v>
      </c>
    </row>
    <row r="51" spans="1:11" ht="14.1" customHeight="1">
      <c r="A51" s="15">
        <v>44620</v>
      </c>
      <c r="B51" s="25">
        <v>1.15177</v>
      </c>
      <c r="C51" s="20">
        <v>1.2271850000000004</v>
      </c>
      <c r="D51" s="21">
        <v>0.66482126800249319</v>
      </c>
      <c r="E51" s="22">
        <v>0.57721703812609571</v>
      </c>
      <c r="F51" s="22">
        <v>4.1665275801281343</v>
      </c>
      <c r="G51" s="22">
        <v>4.7988814709641812</v>
      </c>
      <c r="H51" s="22">
        <v>34.006542809939198</v>
      </c>
      <c r="I51" s="22">
        <v>47.522753124027133</v>
      </c>
      <c r="J51" s="22">
        <v>13.516210314087935</v>
      </c>
      <c r="K51" s="21">
        <v>42.72387165306295</v>
      </c>
    </row>
    <row r="52" spans="1:11" ht="14.1" customHeight="1">
      <c r="A52" s="15">
        <v>44651</v>
      </c>
      <c r="B52" s="25">
        <v>1.0468499999999998</v>
      </c>
      <c r="C52" s="20">
        <v>1.2143919600000004</v>
      </c>
      <c r="D52" s="21">
        <v>7.2895794448468054</v>
      </c>
      <c r="E52" s="22">
        <v>6.9633466541021223</v>
      </c>
      <c r="F52" s="22">
        <v>11.129874234230257</v>
      </c>
      <c r="G52" s="22">
        <v>11.651308842103942</v>
      </c>
      <c r="H52" s="22">
        <v>41.296122254786006</v>
      </c>
      <c r="I52" s="22">
        <v>54.375180495166894</v>
      </c>
      <c r="J52" s="22">
        <v>13.079058240380888</v>
      </c>
      <c r="K52" s="21">
        <v>42.72387165306295</v>
      </c>
    </row>
    <row r="53" spans="1:11" ht="14.1" customHeight="1">
      <c r="A53" s="15">
        <v>44680</v>
      </c>
      <c r="B53" s="25">
        <v>0.83169999999999999</v>
      </c>
      <c r="C53" s="20">
        <v>1.1965680399999998</v>
      </c>
      <c r="D53" s="21">
        <v>75.290324576251948</v>
      </c>
      <c r="E53" s="22">
        <v>90.525820098896176</v>
      </c>
      <c r="F53" s="22">
        <v>101.65569433312643</v>
      </c>
      <c r="G53" s="22">
        <v>84.547040976861254</v>
      </c>
      <c r="H53" s="22">
        <v>116.58644683103796</v>
      </c>
      <c r="I53" s="22">
        <v>127.2709126299242</v>
      </c>
      <c r="J53" s="22">
        <v>10.684465798886237</v>
      </c>
      <c r="K53" s="21">
        <v>42.72387165306295</v>
      </c>
    </row>
    <row r="54" spans="1:11" ht="14.1" customHeight="1">
      <c r="A54" s="15">
        <v>44712</v>
      </c>
      <c r="B54" s="25">
        <v>0.90644000000000002</v>
      </c>
      <c r="C54" s="20">
        <v>1.1732722399999995</v>
      </c>
      <c r="D54" s="21">
        <v>29.447376175865877</v>
      </c>
      <c r="E54" s="22">
        <v>32.486845434740168</v>
      </c>
      <c r="F54" s="22">
        <v>134.14253976786659</v>
      </c>
      <c r="G54" s="22">
        <v>121.592163747185</v>
      </c>
      <c r="H54" s="22">
        <v>146.03382300690384</v>
      </c>
      <c r="I54" s="22">
        <v>164.31603540024796</v>
      </c>
      <c r="J54" s="22">
        <v>18.282212393344111</v>
      </c>
      <c r="K54" s="21">
        <v>42.72387165306295</v>
      </c>
    </row>
    <row r="55" spans="1:11" ht="14.1" customHeight="1">
      <c r="A55" s="15">
        <v>44742</v>
      </c>
      <c r="B55" s="25">
        <v>0.99066999999999994</v>
      </c>
      <c r="C55" s="20">
        <v>1.1474773999999999</v>
      </c>
      <c r="D55" s="21">
        <v>5.9762858220456314</v>
      </c>
      <c r="E55" s="22">
        <v>6.0325696973216427</v>
      </c>
      <c r="F55" s="22">
        <v>140.17510946518823</v>
      </c>
      <c r="G55" s="22">
        <v>138.86727569387801</v>
      </c>
      <c r="H55" s="22">
        <v>152.01010882894948</v>
      </c>
      <c r="I55" s="22">
        <v>181.59114734694097</v>
      </c>
      <c r="J55" s="22">
        <v>29.581038517991487</v>
      </c>
      <c r="K55" s="21">
        <v>42.72387165306295</v>
      </c>
    </row>
    <row r="56" spans="1:11" ht="14.1" customHeight="1">
      <c r="A56" s="15">
        <v>44771</v>
      </c>
      <c r="B56" s="25">
        <v>1.01267</v>
      </c>
      <c r="C56" s="20">
        <v>1.1197452399999999</v>
      </c>
      <c r="D56" s="21">
        <v>1.9028250831534077</v>
      </c>
      <c r="E56" s="22">
        <v>1.8790179260306001</v>
      </c>
      <c r="F56" s="22">
        <v>142.05412739121883</v>
      </c>
      <c r="G56" s="22">
        <v>143.85395318526557</v>
      </c>
      <c r="H56" s="22">
        <v>153.91293391210289</v>
      </c>
      <c r="I56" s="22">
        <v>186.57782483832852</v>
      </c>
      <c r="J56" s="22">
        <v>32.664890926225638</v>
      </c>
      <c r="K56" s="21">
        <v>42.72387165306295</v>
      </c>
    </row>
    <row r="57" spans="1:11" ht="14.1" customHeight="1">
      <c r="A57" s="15">
        <v>44804</v>
      </c>
      <c r="B57" s="25">
        <v>0.95750000000000002</v>
      </c>
      <c r="C57" s="20">
        <v>1.0955673599999998</v>
      </c>
      <c r="D57" s="21">
        <v>4.079479549959788</v>
      </c>
      <c r="E57" s="22">
        <v>4.2605530547882902</v>
      </c>
      <c r="F57" s="22">
        <v>146.31468044600712</v>
      </c>
      <c r="G57" s="22">
        <v>140.09630652705181</v>
      </c>
      <c r="H57" s="22">
        <v>157.99241346206267</v>
      </c>
      <c r="I57" s="22">
        <v>182.82017818011477</v>
      </c>
      <c r="J57" s="22">
        <v>24.827764718052094</v>
      </c>
      <c r="K57" s="21">
        <v>42.72387165306295</v>
      </c>
    </row>
    <row r="58" spans="1:11" ht="14.1" customHeight="1">
      <c r="A58" s="15">
        <v>44834</v>
      </c>
      <c r="B58" s="25">
        <v>0.85887999999999998</v>
      </c>
      <c r="C58" s="20">
        <v>1.0694000799999999</v>
      </c>
      <c r="D58" s="21">
        <v>14.461464550094032</v>
      </c>
      <c r="E58" s="22">
        <v>16.837584470582655</v>
      </c>
      <c r="F58" s="22">
        <v>163.15226491658979</v>
      </c>
      <c r="G58" s="22">
        <v>140.12821729156065</v>
      </c>
      <c r="H58" s="22">
        <v>172.45387801215671</v>
      </c>
      <c r="I58" s="22">
        <v>182.8520889446236</v>
      </c>
      <c r="J58" s="22">
        <v>10.398210932466895</v>
      </c>
      <c r="K58" s="21">
        <v>42.72387165306295</v>
      </c>
    </row>
    <row r="59" spans="1:11" ht="14.1" customHeight="1">
      <c r="A59" s="15">
        <v>44865</v>
      </c>
      <c r="B59" s="25">
        <v>0.96957000000000004</v>
      </c>
      <c r="C59" s="20">
        <v>1.0510960000000003</v>
      </c>
      <c r="D59" s="21">
        <v>0.8398855354893493</v>
      </c>
      <c r="E59" s="22">
        <v>0.86624538247815963</v>
      </c>
      <c r="F59" s="22">
        <v>164.01851029906794</v>
      </c>
      <c r="G59" s="22">
        <v>159.0274270306673</v>
      </c>
      <c r="H59" s="22">
        <v>173.29376354764605</v>
      </c>
      <c r="I59" s="22">
        <v>201.75129868373025</v>
      </c>
      <c r="J59" s="22">
        <v>28.457535136084203</v>
      </c>
      <c r="K59" s="21">
        <v>42.72387165306295</v>
      </c>
    </row>
    <row r="60" spans="1:11" ht="14.1" customHeight="1">
      <c r="A60" s="15">
        <v>44895</v>
      </c>
      <c r="B60" s="25">
        <v>0.99405999999999994</v>
      </c>
      <c r="C60" s="20">
        <v>1.0321424800000001</v>
      </c>
      <c r="D60" s="21">
        <v>8.5606623159053014E-2</v>
      </c>
      <c r="E60" s="22">
        <v>8.6118165059506493E-2</v>
      </c>
      <c r="F60" s="22">
        <v>164.10462846412744</v>
      </c>
      <c r="G60" s="22">
        <v>163.12984697105051</v>
      </c>
      <c r="H60" s="22">
        <v>173.37937017080512</v>
      </c>
      <c r="I60" s="22">
        <v>205.85371862411347</v>
      </c>
      <c r="J60" s="22">
        <v>32.474348453308352</v>
      </c>
      <c r="K60" s="21">
        <v>42.72387165306295</v>
      </c>
    </row>
    <row r="61" spans="1:11" ht="14.1" customHeight="1">
      <c r="A61" s="15">
        <v>44925</v>
      </c>
      <c r="B61" s="25">
        <v>0.95635000000000003</v>
      </c>
      <c r="C61" s="20">
        <v>1.00955072</v>
      </c>
      <c r="D61" s="21">
        <v>0.23339106617176208</v>
      </c>
      <c r="E61" s="22">
        <v>0.24404356791108076</v>
      </c>
      <c r="F61" s="22">
        <v>164.34867203203854</v>
      </c>
      <c r="G61" s="22">
        <v>157.17485249784005</v>
      </c>
      <c r="H61" s="22">
        <v>173.61276123697687</v>
      </c>
      <c r="I61" s="22">
        <v>199.89872415090301</v>
      </c>
      <c r="J61" s="22">
        <v>26.285962913926141</v>
      </c>
      <c r="K61" s="21">
        <v>42.72387165306295</v>
      </c>
    </row>
    <row r="62" spans="1:11" ht="14.1" customHeight="1">
      <c r="A62" s="15">
        <v>44957</v>
      </c>
      <c r="B62" s="25">
        <v>1.08087</v>
      </c>
      <c r="C62" s="20">
        <v>0.9958413599999999</v>
      </c>
      <c r="D62" s="21">
        <v>-0.9528562708400703</v>
      </c>
      <c r="E62" s="22">
        <v>-0.88156417593241587</v>
      </c>
      <c r="F62" s="22">
        <v>163.46710785610611</v>
      </c>
      <c r="G62" s="22">
        <v>176.68669286842942</v>
      </c>
      <c r="H62" s="22">
        <v>173.61276123697687</v>
      </c>
      <c r="I62" s="22">
        <v>220.36342079233245</v>
      </c>
      <c r="J62" s="22">
        <v>46.750659555355583</v>
      </c>
      <c r="K62" s="21">
        <v>43.676727923903023</v>
      </c>
    </row>
    <row r="63" spans="1:11" ht="14.1" customHeight="1">
      <c r="A63" s="15">
        <v>44985</v>
      </c>
      <c r="B63" s="25">
        <v>1.16859</v>
      </c>
      <c r="C63" s="20">
        <v>0.99612511999999998</v>
      </c>
      <c r="D63" s="21">
        <v>-7.9512188993603896</v>
      </c>
      <c r="E63" s="22">
        <v>-6.8041134181880638</v>
      </c>
      <c r="F63" s="22">
        <v>156.66299443791806</v>
      </c>
      <c r="G63" s="22">
        <v>183.07480867020666</v>
      </c>
      <c r="H63" s="22">
        <v>173.61276123697687</v>
      </c>
      <c r="I63" s="22">
        <v>234.70275549347008</v>
      </c>
      <c r="J63" s="22">
        <v>61.089994256493213</v>
      </c>
      <c r="K63" s="21">
        <v>51.627946823263414</v>
      </c>
    </row>
    <row r="64" spans="1:11" ht="14.1" customHeight="1">
      <c r="A64" s="15">
        <v>45016</v>
      </c>
      <c r="B64" s="25">
        <v>1.2989900000000001</v>
      </c>
      <c r="C64" s="20">
        <v>1.0068202799999997</v>
      </c>
      <c r="D64" s="21">
        <v>-38.657815697113634</v>
      </c>
      <c r="E64" s="22">
        <v>-29.759902460460534</v>
      </c>
      <c r="F64" s="22">
        <v>126.90309197745752</v>
      </c>
      <c r="G64" s="22">
        <v>164.84584744779755</v>
      </c>
      <c r="H64" s="22">
        <v>173.61276123697687</v>
      </c>
      <c r="I64" s="22">
        <v>255.13160996817459</v>
      </c>
      <c r="J64" s="22">
        <v>81.518848731197721</v>
      </c>
      <c r="K64" s="21">
        <v>90.285762520377048</v>
      </c>
    </row>
    <row r="65" spans="1:11" ht="14.1" customHeight="1">
      <c r="A65" s="15">
        <v>45044</v>
      </c>
      <c r="B65" s="25">
        <v>1.22841</v>
      </c>
      <c r="C65" s="20">
        <v>1.0281103199999995</v>
      </c>
      <c r="D65" s="21">
        <v>-12.455824043251557</v>
      </c>
      <c r="E65" s="22">
        <v>-10.139793752290812</v>
      </c>
      <c r="F65" s="22">
        <v>116.76329822516671</v>
      </c>
      <c r="G65" s="22">
        <v>143.43320317277704</v>
      </c>
      <c r="H65" s="22">
        <v>173.61276123697687</v>
      </c>
      <c r="I65" s="22">
        <v>246.17478973640564</v>
      </c>
      <c r="J65" s="22">
        <v>72.562028499428777</v>
      </c>
      <c r="K65" s="21">
        <v>102.7415865636286</v>
      </c>
    </row>
    <row r="66" spans="1:11" ht="12.75">
      <c r="A66" s="15">
        <v>45077</v>
      </c>
      <c r="B66" s="25">
        <v>1.2987200000000001</v>
      </c>
      <c r="C66" s="20">
        <v>1.0590856</v>
      </c>
      <c r="D66" s="21">
        <v>-21.329426788565446</v>
      </c>
      <c r="E66" s="22">
        <v>-16.42342212991672</v>
      </c>
      <c r="F66" s="22">
        <v>100.33987609524999</v>
      </c>
      <c r="G66" s="22">
        <v>130.31340388242307</v>
      </c>
      <c r="H66" s="22">
        <v>173.61276123697687</v>
      </c>
      <c r="I66" s="22">
        <v>254.3844172346171</v>
      </c>
      <c r="J66" s="22">
        <v>80.771655997640238</v>
      </c>
      <c r="K66" s="21">
        <v>124.07101335219404</v>
      </c>
    </row>
    <row r="67" spans="1:11" ht="12.75">
      <c r="A67" s="15">
        <v>45107</v>
      </c>
      <c r="B67" s="25">
        <v>1.32033</v>
      </c>
      <c r="C67" s="20">
        <v>1.0924141600000008</v>
      </c>
      <c r="D67" s="21">
        <v>-18.350809481876375</v>
      </c>
      <c r="E67" s="22">
        <v>-13.898653731927908</v>
      </c>
      <c r="F67" s="22">
        <v>86.441222363322083</v>
      </c>
      <c r="G67" s="22">
        <v>114.13093912296505</v>
      </c>
      <c r="H67" s="22">
        <v>173.61276123697687</v>
      </c>
      <c r="I67" s="22">
        <v>256.55276195703544</v>
      </c>
      <c r="J67" s="22">
        <v>82.940000720058578</v>
      </c>
      <c r="K67" s="21">
        <v>142.42182283407041</v>
      </c>
    </row>
    <row r="68" spans="1:11" ht="12.75">
      <c r="A68" s="15">
        <v>45138</v>
      </c>
      <c r="B68" s="25">
        <v>1.25888</v>
      </c>
      <c r="C68" s="20">
        <v>1.1188947600000003</v>
      </c>
      <c r="D68" s="21">
        <v>-4.2518549154202834</v>
      </c>
      <c r="E68" s="22">
        <v>-3.3774902416594776</v>
      </c>
      <c r="F68" s="22">
        <v>83.063732121662611</v>
      </c>
      <c r="G68" s="22">
        <v>104.56727109331862</v>
      </c>
      <c r="H68" s="22">
        <v>173.61276123697687</v>
      </c>
      <c r="I68" s="22">
        <v>251.24094884280933</v>
      </c>
      <c r="J68" s="22">
        <v>77.628187605832466</v>
      </c>
      <c r="K68" s="21">
        <v>146.67367774949071</v>
      </c>
    </row>
    <row r="69" spans="1:11" ht="12.75">
      <c r="A69" s="15">
        <v>45169</v>
      </c>
      <c r="B69" s="25">
        <v>1.25305</v>
      </c>
      <c r="C69" s="20">
        <v>1.1386268800000001</v>
      </c>
      <c r="D69" s="21">
        <v>-2.3220579554689471</v>
      </c>
      <c r="E69" s="22">
        <v>-1.8531247400095345</v>
      </c>
      <c r="F69" s="22">
        <v>81.210607381653077</v>
      </c>
      <c r="G69" s="22">
        <v>101.76095157958039</v>
      </c>
      <c r="H69" s="22">
        <v>173.61276123697687</v>
      </c>
      <c r="I69" s="22">
        <v>250.75668728454005</v>
      </c>
      <c r="J69" s="22">
        <v>77.143926047563184</v>
      </c>
      <c r="K69" s="21">
        <v>148.99573570495966</v>
      </c>
    </row>
    <row r="70" spans="1:11" ht="12.75">
      <c r="A70" s="15">
        <v>45197</v>
      </c>
      <c r="B70" s="25">
        <v>1.2315999999999998</v>
      </c>
      <c r="C70" s="20">
        <v>1.1595792</v>
      </c>
      <c r="D70" s="21">
        <v>-0.5790359413418148</v>
      </c>
      <c r="E70" s="22">
        <v>-0.47014935152794324</v>
      </c>
      <c r="F70" s="22">
        <v>80.74045803012514</v>
      </c>
      <c r="G70" s="22">
        <v>99.439948109902105</v>
      </c>
      <c r="H70" s="22">
        <v>173.61276123697687</v>
      </c>
      <c r="I70" s="22">
        <v>249.01471975620359</v>
      </c>
      <c r="J70" s="22">
        <v>75.401958519226724</v>
      </c>
      <c r="K70" s="21">
        <v>149.57477164630149</v>
      </c>
    </row>
    <row r="71" spans="1:11" ht="12.75">
      <c r="A71" s="15">
        <v>45230</v>
      </c>
      <c r="B71" s="25">
        <v>1.2139500000000001</v>
      </c>
      <c r="C71" s="20">
        <v>1.18105912</v>
      </c>
      <c r="D71" s="21">
        <v>-5.5151607829980173E-2</v>
      </c>
      <c r="E71" s="22">
        <v>-4.5431531636377254E-2</v>
      </c>
      <c r="F71" s="22">
        <v>80.695026498488758</v>
      </c>
      <c r="G71" s="22">
        <v>97.95972741784044</v>
      </c>
      <c r="H71" s="22">
        <v>173.61276123697687</v>
      </c>
      <c r="I71" s="22">
        <v>247.5896506719719</v>
      </c>
      <c r="J71" s="22">
        <v>73.97688943499503</v>
      </c>
      <c r="K71" s="21">
        <v>149.62992325413146</v>
      </c>
    </row>
  </sheetData>
  <phoneticPr fontId="1" type="noConversion"/>
  <conditionalFormatting sqref="G3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model4(1)mean</vt:lpstr>
      <vt:lpstr>model4(1)MA250</vt:lpstr>
      <vt:lpstr>model4(3)MA250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2018-12-15T07:34:51Z</dcterms:created>
  <dcterms:modified xsi:type="dcterms:W3CDTF">2023-11-30T05:44:15Z</dcterms:modified>
</cp:coreProperties>
</file>