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480" yWindow="30" windowWidth="15600" windowHeight="7620"/>
  </bookViews>
  <sheets>
    <sheet name="model4(1)&amp;SAR_manual_oper" sheetId="4" r:id="rId1"/>
  </sheets>
  <definedNames>
    <definedName name="_xlnm._FilterDatabase" localSheetId="0" hidden="1">'model4(1)&amp;SAR_manual_oper'!$P$1:$P$24</definedName>
    <definedName name="金额" localSheetId="0">OFFSET('model4(1)&amp;SAR_manual_oper'!K1,0,0,COUNTA('model4(1)&amp;SAR_manual_oper'!K:K)-1)</definedName>
    <definedName name="买卖" localSheetId="0">OFFSET('model4(1)&amp;SAR_manual_oper'!E1,0,0,COUNTA('model4(1)&amp;SAR_manual_oper'!E:E)-2)</definedName>
    <definedName name="时间" localSheetId="0">OFFSET('model4(1)&amp;SAR_manual_oper'!A1,0,0,COUNTA('model4(1)&amp;SAR_manual_oper'!A:A)-1)</definedName>
    <definedName name="指数" localSheetId="0">OFFSET('model4(1)&amp;SAR_manual_oper'!B1,0,0,COUNTA('model4(1)&amp;SAR_manual_oper'!B:B)-1)</definedName>
    <definedName name="资产" localSheetId="0">OFFSET('model4(1)&amp;SAR_manual_oper'!J1,0,0,COUNTA('model4(1)&amp;SAR_manual_oper'!J:J)-1)</definedName>
    <definedName name="资金" localSheetId="0">OFFSET('model4(1)&amp;SAR_manual_oper'!I1,0,0,COUNTA('model4(1)&amp;SAR_manual_oper'!I:I)-1)</definedName>
  </definedNames>
  <calcPr calcId="145621"/>
</workbook>
</file>

<file path=xl/calcChain.xml><?xml version="1.0" encoding="utf-8"?>
<calcChain xmlns="http://schemas.openxmlformats.org/spreadsheetml/2006/main">
  <c r="AA4" i="4" l="1"/>
  <c r="AA3" i="4"/>
  <c r="H2" i="4" l="1"/>
</calcChain>
</file>

<file path=xl/sharedStrings.xml><?xml version="1.0" encoding="utf-8"?>
<sst xmlns="http://schemas.openxmlformats.org/spreadsheetml/2006/main" count="21" uniqueCount="18">
  <si>
    <t>SAR</t>
    <phoneticPr fontId="1" type="noConversion"/>
  </si>
  <si>
    <t>date</t>
    <phoneticPr fontId="4" type="noConversion"/>
  </si>
  <si>
    <t>szse innovation100</t>
    <phoneticPr fontId="4" type="noConversion"/>
  </si>
  <si>
    <t>PE</t>
  </si>
  <si>
    <t>historical PE mean</t>
    <phoneticPr fontId="4" type="noConversion"/>
  </si>
  <si>
    <t>sales amount</t>
    <phoneticPr fontId="1" type="noConversion"/>
  </si>
  <si>
    <t>sales shares</t>
    <phoneticPr fontId="1" type="noConversion"/>
  </si>
  <si>
    <t>shares held</t>
    <phoneticPr fontId="4" type="noConversion"/>
  </si>
  <si>
    <t>market value</t>
    <phoneticPr fontId="4" type="noConversion"/>
  </si>
  <si>
    <t>accumulated investment</t>
    <phoneticPr fontId="4" type="noConversion"/>
  </si>
  <si>
    <t>total assets</t>
    <phoneticPr fontId="1" type="noConversion"/>
  </si>
  <si>
    <t>profit amount</t>
    <phoneticPr fontId="5" type="noConversion"/>
  </si>
  <si>
    <t>recovered funds</t>
    <phoneticPr fontId="4" type="noConversion"/>
  </si>
  <si>
    <t>investment per year</t>
    <phoneticPr fontId="4" type="noConversion"/>
  </si>
  <si>
    <t>total assets</t>
    <phoneticPr fontId="4" type="noConversion"/>
  </si>
  <si>
    <t>profit amount</t>
    <phoneticPr fontId="4" type="noConversion"/>
  </si>
  <si>
    <t>absolute RR</t>
    <phoneticPr fontId="4" type="noConversion"/>
  </si>
  <si>
    <t>annualized RR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</si>
</sst>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color theme="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等线"/>
      <family val="3"/>
      <charset val="134"/>
    </font>
    <font>
      <b/>
      <sz val="10"/>
      <color theme="1"/>
      <name val="宋体"/>
      <family val="3"/>
      <charset val="134"/>
      <scheme val="minor"/>
    </font>
    <font>
      <sz val="10"/>
      <color theme="1"/>
      <name val="Tahoma"/>
      <family val="2"/>
    </font>
    <font>
      <sz val="10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b/>
      <sz val="10"/>
      <name val="宋体"/>
      <family val="3"/>
      <charset val="134"/>
    </font>
    <font>
      <sz val="10"/>
      <color indexed="8"/>
      <name val="Tahoma"/>
      <family val="2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/>
  </cellStyleXfs>
  <cellXfs count="28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center"/>
    </xf>
    <xf numFmtId="176" fontId="3" fillId="2" borderId="1" xfId="1" applyNumberFormat="1" applyFont="1" applyFill="1" applyBorder="1" applyAlignment="1">
      <alignment horizontal="center" vertical="center" wrapText="1"/>
    </xf>
    <xf numFmtId="176" fontId="3" fillId="2" borderId="1" xfId="1" applyNumberFormat="1" applyFont="1" applyFill="1" applyBorder="1" applyAlignment="1">
      <alignment horizontal="center" vertical="center"/>
    </xf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0" borderId="1" xfId="1" applyFont="1" applyBorder="1"/>
    <xf numFmtId="176" fontId="7" fillId="0" borderId="1" xfId="1" applyNumberFormat="1" applyFont="1" applyBorder="1"/>
    <xf numFmtId="0" fontId="7" fillId="0" borderId="0" xfId="1" applyFont="1"/>
    <xf numFmtId="10" fontId="8" fillId="0" borderId="0" xfId="1" applyNumberFormat="1" applyFont="1"/>
    <xf numFmtId="0" fontId="8" fillId="0" borderId="0" xfId="1" applyFont="1"/>
    <xf numFmtId="177" fontId="9" fillId="3" borderId="1" xfId="1" applyNumberFormat="1" applyFont="1" applyFill="1" applyBorder="1" applyAlignment="1" applyProtection="1">
      <alignment horizontal="center"/>
    </xf>
    <xf numFmtId="0" fontId="10" fillId="0" borderId="1" xfId="1" applyFont="1" applyBorder="1"/>
    <xf numFmtId="176" fontId="10" fillId="0" borderId="1" xfId="1" applyNumberFormat="1" applyFont="1" applyBorder="1"/>
    <xf numFmtId="176" fontId="10" fillId="4" borderId="1" xfId="1" applyNumberFormat="1" applyFont="1" applyFill="1" applyBorder="1"/>
    <xf numFmtId="0" fontId="11" fillId="0" borderId="1" xfId="1" applyFont="1" applyFill="1" applyBorder="1" applyAlignment="1">
      <alignment horizontal="center"/>
    </xf>
    <xf numFmtId="177" fontId="12" fillId="4" borderId="1" xfId="1" applyNumberFormat="1" applyFont="1" applyFill="1" applyBorder="1" applyAlignment="1" applyProtection="1">
      <alignment horizontal="center"/>
    </xf>
    <xf numFmtId="178" fontId="7" fillId="0" borderId="1" xfId="1" applyNumberFormat="1" applyFont="1" applyBorder="1"/>
    <xf numFmtId="10" fontId="7" fillId="0" borderId="1" xfId="1" applyNumberFormat="1" applyFont="1" applyBorder="1"/>
    <xf numFmtId="10" fontId="7" fillId="0" borderId="0" xfId="1" applyNumberFormat="1" applyFont="1"/>
    <xf numFmtId="176" fontId="8" fillId="0" borderId="0" xfId="1" applyNumberFormat="1" applyFont="1"/>
    <xf numFmtId="177" fontId="13" fillId="3" borderId="1" xfId="1" applyNumberFormat="1" applyFont="1" applyFill="1" applyBorder="1" applyAlignment="1" applyProtection="1">
      <alignment horizontal="center"/>
    </xf>
    <xf numFmtId="0" fontId="3" fillId="2" borderId="1" xfId="0" applyFont="1" applyFill="1" applyBorder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horizontal="center" vertical="center" wrapText="1"/>
    </xf>
    <xf numFmtId="176" fontId="3" fillId="2" borderId="0" xfId="0" applyNumberFormat="1" applyFont="1" applyFill="1" applyBorder="1" applyAlignment="1">
      <alignment horizontal="center" vertical="center" wrapText="1"/>
    </xf>
    <xf numFmtId="0" fontId="11" fillId="0" borderId="1" xfId="0" applyFont="1" applyFill="1" applyBorder="1" applyAlignment="1"/>
    <xf numFmtId="0" fontId="11" fillId="0" borderId="1" xfId="0" applyFont="1" applyFill="1" applyBorder="1" applyAlignment="1">
      <alignment horizontal="center"/>
    </xf>
  </cellXfs>
  <cellStyles count="2">
    <cellStyle name="常规" xfId="0" builtinId="0"/>
    <cellStyle name="常规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'model4(1)&amp;SAR_manual_oper'!$I$1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'model4(1)&amp;SAR_manual_oper'!时间</c:f>
              <c:numCache>
                <c:formatCode>yyyy\-mm\-dd</c:formatCode>
                <c:ptCount val="2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</c:numCache>
            </c:numRef>
          </c:cat>
          <c:val>
            <c:numRef>
              <c:f>'model4(1)&amp;SAR_manual_oper'!资金</c:f>
              <c:numCache>
                <c:formatCode>0.00_ </c:formatCode>
                <c:ptCount val="29"/>
                <c:pt idx="0">
                  <c:v>0</c:v>
                </c:pt>
                <c:pt idx="1">
                  <c:v>3953.9484548014116</c:v>
                </c:pt>
                <c:pt idx="2">
                  <c:v>30342.736476924936</c:v>
                </c:pt>
                <c:pt idx="3">
                  <c:v>205658.0960735089</c:v>
                </c:pt>
                <c:pt idx="4">
                  <c:v>274576.85953330022</c:v>
                </c:pt>
                <c:pt idx="5">
                  <c:v>357789.69393141213</c:v>
                </c:pt>
                <c:pt idx="6">
                  <c:v>460092.89506698097</c:v>
                </c:pt>
                <c:pt idx="7">
                  <c:v>636869.02192495705</c:v>
                </c:pt>
                <c:pt idx="8">
                  <c:v>789645.40941293107</c:v>
                </c:pt>
                <c:pt idx="9">
                  <c:v>1088623.800668576</c:v>
                </c:pt>
                <c:pt idx="10">
                  <c:v>1518828.2596948277</c:v>
                </c:pt>
                <c:pt idx="11">
                  <c:v>1963494.130583649</c:v>
                </c:pt>
                <c:pt idx="12">
                  <c:v>2120712.9209530167</c:v>
                </c:pt>
                <c:pt idx="13">
                  <c:v>2333272.3302846407</c:v>
                </c:pt>
                <c:pt idx="14">
                  <c:v>2585895.966957612</c:v>
                </c:pt>
                <c:pt idx="15">
                  <c:v>2983244.3812844427</c:v>
                </c:pt>
                <c:pt idx="16">
                  <c:v>3377774.7250939691</c:v>
                </c:pt>
                <c:pt idx="17">
                  <c:v>3691185.5975952549</c:v>
                </c:pt>
                <c:pt idx="18">
                  <c:v>3978732.9667154895</c:v>
                </c:pt>
                <c:pt idx="19">
                  <c:v>4126193.0502062975</c:v>
                </c:pt>
                <c:pt idx="20">
                  <c:v>4306081.0038451338</c:v>
                </c:pt>
                <c:pt idx="21">
                  <c:v>4459543.9456519447</c:v>
                </c:pt>
                <c:pt idx="22">
                  <c:v>4630272.8246680694</c:v>
                </c:pt>
                <c:pt idx="23">
                  <c:v>4915951.1129773855</c:v>
                </c:pt>
                <c:pt idx="24">
                  <c:v>5128787.9025565619</c:v>
                </c:pt>
                <c:pt idx="25">
                  <c:v>5314295.3367163166</c:v>
                </c:pt>
                <c:pt idx="26">
                  <c:v>5570385.9603669886</c:v>
                </c:pt>
                <c:pt idx="27">
                  <c:v>5918816.6014320971</c:v>
                </c:pt>
                <c:pt idx="28">
                  <c:v>6283009.524875991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'model4(1)&amp;SAR_manual_oper'!$J$1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'model4(1)&amp;SAR_manual_oper'!时间</c:f>
              <c:numCache>
                <c:formatCode>yyyy\-mm\-dd</c:formatCode>
                <c:ptCount val="2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</c:numCache>
            </c:numRef>
          </c:cat>
          <c:val>
            <c:numRef>
              <c:f>'model4(1)&amp;SAR_manual_oper'!资产</c:f>
              <c:numCache>
                <c:formatCode>0.00_ </c:formatCode>
                <c:ptCount val="29"/>
                <c:pt idx="0">
                  <c:v>0</c:v>
                </c:pt>
                <c:pt idx="1">
                  <c:v>3953.9484548014116</c:v>
                </c:pt>
                <c:pt idx="2">
                  <c:v>30185.521826634624</c:v>
                </c:pt>
                <c:pt idx="3">
                  <c:v>205344.64166221116</c:v>
                </c:pt>
                <c:pt idx="4">
                  <c:v>281101.09769257216</c:v>
                </c:pt>
                <c:pt idx="5">
                  <c:v>369409.4391784615</c:v>
                </c:pt>
                <c:pt idx="6">
                  <c:v>464770.20825194201</c:v>
                </c:pt>
                <c:pt idx="7">
                  <c:v>594225.97533383046</c:v>
                </c:pt>
                <c:pt idx="8">
                  <c:v>741000.11758503818</c:v>
                </c:pt>
                <c:pt idx="9">
                  <c:v>964366.22639526217</c:v>
                </c:pt>
                <c:pt idx="10">
                  <c:v>1305683.3770328257</c:v>
                </c:pt>
                <c:pt idx="11">
                  <c:v>1801196.440887809</c:v>
                </c:pt>
                <c:pt idx="12">
                  <c:v>2194716.898577204</c:v>
                </c:pt>
                <c:pt idx="13">
                  <c:v>2292995.1183796148</c:v>
                </c:pt>
                <c:pt idx="14">
                  <c:v>2442562.7563325665</c:v>
                </c:pt>
                <c:pt idx="15">
                  <c:v>2619601.5663261195</c:v>
                </c:pt>
                <c:pt idx="16">
                  <c:v>2980257.7384126545</c:v>
                </c:pt>
                <c:pt idx="17">
                  <c:v>3436825.3265065444</c:v>
                </c:pt>
                <c:pt idx="18">
                  <c:v>3738692.616219189</c:v>
                </c:pt>
                <c:pt idx="19">
                  <c:v>4227444.0676769307</c:v>
                </c:pt>
                <c:pt idx="20">
                  <c:v>4268024.8045053268</c:v>
                </c:pt>
                <c:pt idx="21">
                  <c:v>4466237.7687487239</c:v>
                </c:pt>
                <c:pt idx="22">
                  <c:v>4521110.7032867828</c:v>
                </c:pt>
                <c:pt idx="23">
                  <c:v>4620165.4940633783</c:v>
                </c:pt>
                <c:pt idx="24">
                  <c:v>5057593.4387147119</c:v>
                </c:pt>
                <c:pt idx="25">
                  <c:v>5283293.5504810195</c:v>
                </c:pt>
                <c:pt idx="26">
                  <c:v>5213083.5745005477</c:v>
                </c:pt>
                <c:pt idx="27">
                  <c:v>5349778.4390161335</c:v>
                </c:pt>
                <c:pt idx="28">
                  <c:v>5542153.5459215222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'model4(1)&amp;SAR_manual_oper'!$K$1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'model4(1)&amp;SAR_manual_oper'!时间</c:f>
              <c:numCache>
                <c:formatCode>yyyy\-mm\-dd</c:formatCode>
                <c:ptCount val="2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</c:numCache>
            </c:numRef>
          </c:cat>
          <c:val>
            <c:numRef>
              <c:f>'model4(1)&amp;SAR_manual_oper'!金额</c:f>
              <c:numCache>
                <c:formatCode>0.00_ 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-157.21465029031242</c:v>
                </c:pt>
                <c:pt idx="3">
                  <c:v>-313.45441129774554</c:v>
                </c:pt>
                <c:pt idx="4">
                  <c:v>6524.2381592719466</c:v>
                </c:pt>
                <c:pt idx="5">
                  <c:v>11619.745247049374</c:v>
                </c:pt>
                <c:pt idx="6">
                  <c:v>4677.3131849610363</c:v>
                </c:pt>
                <c:pt idx="7">
                  <c:v>-42643.046591126593</c:v>
                </c:pt>
                <c:pt idx="8">
                  <c:v>-48645.291827892885</c:v>
                </c:pt>
                <c:pt idx="9">
                  <c:v>-124257.57427331386</c:v>
                </c:pt>
                <c:pt idx="10">
                  <c:v>-213144.882662002</c:v>
                </c:pt>
                <c:pt idx="11">
                  <c:v>-162297.68969584</c:v>
                </c:pt>
                <c:pt idx="12">
                  <c:v>74003.977624187246</c:v>
                </c:pt>
                <c:pt idx="13">
                  <c:v>-40277.211905025877</c:v>
                </c:pt>
                <c:pt idx="14">
                  <c:v>-143333.21062504547</c:v>
                </c:pt>
                <c:pt idx="15">
                  <c:v>-363642.81495832326</c:v>
                </c:pt>
                <c:pt idx="16">
                  <c:v>-397516.98668131465</c:v>
                </c:pt>
                <c:pt idx="17">
                  <c:v>-254360.27108871052</c:v>
                </c:pt>
                <c:pt idx="18">
                  <c:v>-240040.3504963005</c:v>
                </c:pt>
                <c:pt idx="19">
                  <c:v>101251.01747063315</c:v>
                </c:pt>
                <c:pt idx="20">
                  <c:v>-38056.199339807034</c:v>
                </c:pt>
                <c:pt idx="21">
                  <c:v>6693.8230967791751</c:v>
                </c:pt>
                <c:pt idx="22">
                  <c:v>-109162.12138128653</c:v>
                </c:pt>
                <c:pt idx="23">
                  <c:v>-295785.61891400721</c:v>
                </c:pt>
                <c:pt idx="24">
                  <c:v>-71194.463841849938</c:v>
                </c:pt>
                <c:pt idx="25">
                  <c:v>-31001.786235297099</c:v>
                </c:pt>
                <c:pt idx="26">
                  <c:v>-357302.38586644083</c:v>
                </c:pt>
                <c:pt idx="27">
                  <c:v>-569038.1624159636</c:v>
                </c:pt>
                <c:pt idx="28">
                  <c:v>-740855.97895446885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784640"/>
        <c:axId val="40786176"/>
      </c:lineChart>
      <c:dateAx>
        <c:axId val="4078464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786176"/>
        <c:crosses val="autoZero"/>
        <c:auto val="1"/>
        <c:lblOffset val="100"/>
        <c:baseTimeUnit val="days"/>
      </c:dateAx>
      <c:valAx>
        <c:axId val="4078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784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'model4(1)&amp;SAR_manual_oper'!买卖</c:f>
              <c:numCache>
                <c:formatCode>0.00_ </c:formatCode>
                <c:ptCount val="29"/>
                <c:pt idx="0">
                  <c:v>0</c:v>
                </c:pt>
                <c:pt idx="1">
                  <c:v>3953.9484548014116</c:v>
                </c:pt>
                <c:pt idx="2">
                  <c:v>26388.788022123525</c:v>
                </c:pt>
                <c:pt idx="3">
                  <c:v>175315.35959658396</c:v>
                </c:pt>
                <c:pt idx="4">
                  <c:v>68918.763459791298</c:v>
                </c:pt>
                <c:pt idx="5">
                  <c:v>83212.834398111911</c:v>
                </c:pt>
                <c:pt idx="6">
                  <c:v>102303.20113556886</c:v>
                </c:pt>
                <c:pt idx="7">
                  <c:v>176776.12685797611</c:v>
                </c:pt>
                <c:pt idx="8">
                  <c:v>152776.38748797405</c:v>
                </c:pt>
                <c:pt idx="9">
                  <c:v>298978.39125564491</c:v>
                </c:pt>
                <c:pt idx="10">
                  <c:v>430204.45902625163</c:v>
                </c:pt>
                <c:pt idx="11">
                  <c:v>444665.87088882137</c:v>
                </c:pt>
                <c:pt idx="12">
                  <c:v>157218.79036936784</c:v>
                </c:pt>
                <c:pt idx="13">
                  <c:v>212559.40933162411</c:v>
                </c:pt>
                <c:pt idx="14">
                  <c:v>252623.6366729713</c:v>
                </c:pt>
                <c:pt idx="15">
                  <c:v>397348.414326831</c:v>
                </c:pt>
                <c:pt idx="16">
                  <c:v>394530.34380952618</c:v>
                </c:pt>
                <c:pt idx="17">
                  <c:v>313410.87250128563</c:v>
                </c:pt>
                <c:pt idx="18">
                  <c:v>287547.36912023439</c:v>
                </c:pt>
                <c:pt idx="19">
                  <c:v>147460.08349080823</c:v>
                </c:pt>
                <c:pt idx="20">
                  <c:v>179887.95363883613</c:v>
                </c:pt>
                <c:pt idx="21">
                  <c:v>153462.94180681123</c:v>
                </c:pt>
                <c:pt idx="22">
                  <c:v>170728.87901612459</c:v>
                </c:pt>
                <c:pt idx="23">
                  <c:v>285678.28830931569</c:v>
                </c:pt>
                <c:pt idx="24">
                  <c:v>212836.78957917634</c:v>
                </c:pt>
                <c:pt idx="25">
                  <c:v>185507.43415975483</c:v>
                </c:pt>
                <c:pt idx="26">
                  <c:v>256090.62365067154</c:v>
                </c:pt>
                <c:pt idx="27">
                  <c:v>348430.64106510871</c:v>
                </c:pt>
                <c:pt idx="28">
                  <c:v>364192.92344389425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7621376"/>
        <c:axId val="447619456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'model4(1)&amp;SAR_manual_oper'!时间</c:f>
              <c:numCache>
                <c:formatCode>yyyy\-mm\-dd</c:formatCode>
                <c:ptCount val="2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</c:numCache>
            </c:numRef>
          </c:cat>
          <c:val>
            <c:numRef>
              <c:f>'model4(1)&amp;SAR_manual_oper'!指数</c:f>
              <c:numCache>
                <c:formatCode>General</c:formatCode>
                <c:ptCount val="29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4488704"/>
        <c:axId val="447551744"/>
      </c:lineChart>
      <c:dateAx>
        <c:axId val="44448870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7551744"/>
        <c:crosses val="autoZero"/>
        <c:auto val="1"/>
        <c:lblOffset val="100"/>
        <c:baseTimeUnit val="months"/>
      </c:dateAx>
      <c:valAx>
        <c:axId val="44755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4488704"/>
        <c:crosses val="autoZero"/>
        <c:crossBetween val="between"/>
      </c:valAx>
      <c:valAx>
        <c:axId val="447619456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7621376"/>
        <c:crosses val="max"/>
        <c:crossBetween val="between"/>
      </c:valAx>
      <c:catAx>
        <c:axId val="447621376"/>
        <c:scaling>
          <c:orientation val="minMax"/>
        </c:scaling>
        <c:delete val="1"/>
        <c:axPos val="b"/>
        <c:majorTickMark val="out"/>
        <c:minorTickMark val="none"/>
        <c:tickLblPos val="nextTo"/>
        <c:crossAx val="4476194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600075</xdr:colOff>
      <xdr:row>4</xdr:row>
      <xdr:rowOff>152400</xdr:rowOff>
    </xdr:from>
    <xdr:to>
      <xdr:col>21</xdr:col>
      <xdr:colOff>676275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781049</xdr:colOff>
      <xdr:row>5</xdr:row>
      <xdr:rowOff>0</xdr:rowOff>
    </xdr:from>
    <xdr:to>
      <xdr:col>30</xdr:col>
      <xdr:colOff>38099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G31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0" customWidth="1"/>
    <col min="2" max="2" width="8" style="10" customWidth="1"/>
    <col min="3" max="3" width="6.375" style="10" customWidth="1"/>
    <col min="4" max="4" width="6.875" style="20" customWidth="1"/>
    <col min="5" max="5" width="9.375" style="20" customWidth="1"/>
    <col min="6" max="6" width="9.25" style="20" customWidth="1"/>
    <col min="7" max="7" width="10.75" style="20" customWidth="1"/>
    <col min="8" max="8" width="11.5" style="20" customWidth="1"/>
    <col min="9" max="9" width="12.75" style="20" customWidth="1"/>
    <col min="10" max="10" width="12.625" style="10" customWidth="1"/>
    <col min="11" max="11" width="10.75" style="10" customWidth="1"/>
    <col min="12" max="12" width="10.75" style="20" customWidth="1"/>
    <col min="13" max="13" width="9.5" style="10" bestFit="1" customWidth="1"/>
    <col min="14" max="14" width="9" style="9"/>
    <col min="15" max="15" width="9" style="10"/>
    <col min="16" max="16" width="9.75" style="10" bestFit="1" customWidth="1"/>
    <col min="17" max="18" width="11.375" style="10" customWidth="1"/>
    <col min="19" max="20" width="11.125" style="10" customWidth="1"/>
    <col min="21" max="21" width="10.375" style="10" customWidth="1"/>
    <col min="22" max="22" width="10.25" style="10" customWidth="1"/>
    <col min="23" max="23" width="10.125" style="10" customWidth="1"/>
    <col min="24" max="24" width="9" style="10"/>
    <col min="25" max="25" width="9.75" style="10" bestFit="1" customWidth="1"/>
    <col min="26" max="27" width="9" style="10"/>
    <col min="28" max="28" width="9.75" style="10" bestFit="1" customWidth="1"/>
    <col min="29" max="30" width="9" style="10"/>
    <col min="31" max="31" width="9.75" style="10" bestFit="1" customWidth="1"/>
    <col min="32" max="16384" width="9" style="10"/>
  </cols>
  <sheetData>
    <row r="1" spans="1:33" s="4" customFormat="1" ht="27" customHeight="1">
      <c r="A1" s="22" t="s">
        <v>1</v>
      </c>
      <c r="B1" s="22" t="s">
        <v>2</v>
      </c>
      <c r="C1" s="22" t="s">
        <v>3</v>
      </c>
      <c r="D1" s="2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2" t="s">
        <v>9</v>
      </c>
      <c r="J1" s="1" t="s">
        <v>10</v>
      </c>
      <c r="K1" s="24" t="s">
        <v>11</v>
      </c>
      <c r="L1" s="25" t="s">
        <v>12</v>
      </c>
      <c r="M1" s="4" t="s">
        <v>0</v>
      </c>
      <c r="N1" s="5"/>
    </row>
    <row r="2" spans="1:33" ht="14.1" customHeight="1">
      <c r="A2" s="6"/>
      <c r="B2" s="6"/>
      <c r="C2" s="6"/>
      <c r="D2" s="7"/>
      <c r="E2" s="7">
        <v>3950</v>
      </c>
      <c r="F2" s="7"/>
      <c r="G2" s="7"/>
      <c r="H2" s="7">
        <f>MIN(G:G)</f>
        <v>0</v>
      </c>
      <c r="I2" s="7"/>
      <c r="J2" s="6"/>
      <c r="K2" s="6"/>
      <c r="L2" s="7"/>
      <c r="M2" s="8"/>
    </row>
    <row r="3" spans="1:33" ht="14.1" customHeight="1">
      <c r="A3" s="11">
        <v>44377</v>
      </c>
      <c r="B3" s="12">
        <v>1.0309999999999999</v>
      </c>
      <c r="C3" s="12">
        <v>41.45</v>
      </c>
      <c r="D3" s="13">
        <v>41.041896551724122</v>
      </c>
      <c r="E3" s="13">
        <v>0</v>
      </c>
      <c r="F3" s="14">
        <v>0</v>
      </c>
      <c r="G3" s="14">
        <v>0</v>
      </c>
      <c r="H3" s="14">
        <v>0</v>
      </c>
      <c r="I3" s="14">
        <v>0</v>
      </c>
      <c r="J3" s="14">
        <v>0</v>
      </c>
      <c r="K3" s="14">
        <v>0</v>
      </c>
      <c r="L3" s="13">
        <v>0</v>
      </c>
      <c r="M3" s="8"/>
      <c r="P3" s="26" t="s">
        <v>1</v>
      </c>
      <c r="Q3" s="15" t="s">
        <v>13</v>
      </c>
      <c r="R3" s="15" t="s">
        <v>9</v>
      </c>
      <c r="S3" s="15" t="s">
        <v>14</v>
      </c>
      <c r="T3" s="15" t="s">
        <v>15</v>
      </c>
      <c r="U3" s="27" t="s">
        <v>12</v>
      </c>
      <c r="V3" s="15" t="s">
        <v>16</v>
      </c>
      <c r="W3" s="15" t="s">
        <v>17</v>
      </c>
      <c r="Y3" s="21">
        <v>44561</v>
      </c>
      <c r="Z3" s="10">
        <v>460092.89506698097</v>
      </c>
      <c r="AA3" s="10">
        <f>-Z3</f>
        <v>-460092.89506698097</v>
      </c>
    </row>
    <row r="4" spans="1:33" ht="14.1" customHeight="1">
      <c r="A4" s="11">
        <v>44407</v>
      </c>
      <c r="B4" s="12">
        <v>1.006</v>
      </c>
      <c r="C4" s="12">
        <v>39.930000305175781</v>
      </c>
      <c r="D4" s="13">
        <v>40.930499984741189</v>
      </c>
      <c r="E4" s="13">
        <v>3953.9484548014116</v>
      </c>
      <c r="F4" s="14">
        <v>3930.3662572578642</v>
      </c>
      <c r="G4" s="14">
        <v>3930.3662572578642</v>
      </c>
      <c r="H4" s="14">
        <v>3953.9484548014116</v>
      </c>
      <c r="I4" s="14">
        <v>3953.9484548014116</v>
      </c>
      <c r="J4" s="14">
        <v>3953.9484548014116</v>
      </c>
      <c r="K4" s="14">
        <v>0</v>
      </c>
      <c r="L4" s="13">
        <v>0</v>
      </c>
      <c r="M4" s="8"/>
      <c r="P4" s="21">
        <v>44561</v>
      </c>
      <c r="Q4" s="17">
        <v>460092.89506698097</v>
      </c>
      <c r="R4" s="7">
        <v>460092.89506698097</v>
      </c>
      <c r="S4" s="7">
        <v>464770.20825194201</v>
      </c>
      <c r="T4" s="7">
        <v>4677.3131849610363</v>
      </c>
      <c r="U4" s="7">
        <v>0</v>
      </c>
      <c r="V4" s="18">
        <v>1.0166019156370816E-2</v>
      </c>
      <c r="W4" s="18">
        <v>1.0166019156370816E-2</v>
      </c>
      <c r="Y4" s="21">
        <v>44925</v>
      </c>
      <c r="Z4" s="8">
        <v>3518640.0716485083</v>
      </c>
      <c r="AA4" s="8">
        <f>-Z4</f>
        <v>-3518640.0716485083</v>
      </c>
      <c r="AB4" s="16"/>
      <c r="AC4" s="8"/>
      <c r="AD4" s="8"/>
      <c r="AE4" s="16"/>
      <c r="AF4" s="8"/>
      <c r="AG4" s="8"/>
    </row>
    <row r="5" spans="1:33" ht="14.1" customHeight="1">
      <c r="A5" s="11">
        <v>44439</v>
      </c>
      <c r="B5" s="12">
        <v>0.96599999999999997</v>
      </c>
      <c r="C5" s="12">
        <v>38.069999694824219</v>
      </c>
      <c r="D5" s="13">
        <v>40.654705834482208</v>
      </c>
      <c r="E5" s="13">
        <v>26388.788022123525</v>
      </c>
      <c r="F5" s="14">
        <v>27317.585944227252</v>
      </c>
      <c r="G5" s="14">
        <v>31247.952201485117</v>
      </c>
      <c r="H5" s="14">
        <v>30185.521826634624</v>
      </c>
      <c r="I5" s="14">
        <v>30342.736476924936</v>
      </c>
      <c r="J5" s="14">
        <v>30185.521826634624</v>
      </c>
      <c r="K5" s="14">
        <v>-157.21465029031242</v>
      </c>
      <c r="L5" s="13">
        <v>0</v>
      </c>
      <c r="M5" s="8"/>
      <c r="P5" s="21">
        <v>44925</v>
      </c>
      <c r="Q5" s="17">
        <v>3518640.0716485083</v>
      </c>
      <c r="R5" s="7">
        <v>3978732.9667154895</v>
      </c>
      <c r="S5" s="7">
        <v>3738692.616219189</v>
      </c>
      <c r="T5" s="7">
        <v>-240040.3504963005</v>
      </c>
      <c r="U5" s="7">
        <v>0</v>
      </c>
      <c r="V5" s="18">
        <v>-6.0330852184447503E-2</v>
      </c>
      <c r="W5" s="18">
        <v>-5.4384005588597684E-2</v>
      </c>
      <c r="Y5" s="21">
        <v>44925</v>
      </c>
      <c r="Z5" s="8"/>
      <c r="AA5" s="8">
        <v>3738692.616219189</v>
      </c>
      <c r="AB5" s="16"/>
      <c r="AC5" s="8"/>
      <c r="AD5" s="8"/>
      <c r="AE5" s="16"/>
      <c r="AF5" s="8"/>
      <c r="AG5" s="8"/>
    </row>
    <row r="6" spans="1:33" ht="14.1" customHeight="1">
      <c r="A6" s="11">
        <v>44469</v>
      </c>
      <c r="B6" s="12">
        <v>0.96099999999999997</v>
      </c>
      <c r="C6" s="12">
        <v>35.020000457763672</v>
      </c>
      <c r="D6" s="13">
        <v>39.730819672131133</v>
      </c>
      <c r="E6" s="13">
        <v>175315.35959658396</v>
      </c>
      <c r="F6" s="14">
        <v>182430.13485596667</v>
      </c>
      <c r="G6" s="14">
        <v>213678.08705745178</v>
      </c>
      <c r="H6" s="14">
        <v>205344.64166221116</v>
      </c>
      <c r="I6" s="14">
        <v>205658.0960735089</v>
      </c>
      <c r="J6" s="14">
        <v>205344.64166221116</v>
      </c>
      <c r="K6" s="14">
        <v>-313.45441129774554</v>
      </c>
      <c r="L6" s="13">
        <v>0</v>
      </c>
      <c r="M6" s="8">
        <v>1</v>
      </c>
      <c r="Y6" s="8"/>
      <c r="Z6" s="8"/>
      <c r="AA6" s="19">
        <v>-5.4384005588597684E-2</v>
      </c>
      <c r="AB6" s="8"/>
      <c r="AC6" s="8"/>
      <c r="AD6" s="19"/>
      <c r="AE6" s="16"/>
    </row>
    <row r="7" spans="1:33" ht="14.1" customHeight="1">
      <c r="A7" s="11">
        <v>44498</v>
      </c>
      <c r="B7" s="12">
        <v>0.99299997091293335</v>
      </c>
      <c r="C7" s="12">
        <v>36.299999239999998</v>
      </c>
      <c r="D7" s="13">
        <v>39.253623134275358</v>
      </c>
      <c r="E7" s="13">
        <v>68918.763459791298</v>
      </c>
      <c r="F7" s="14">
        <v>69404.597662202883</v>
      </c>
      <c r="G7" s="14">
        <v>283082.68471965467</v>
      </c>
      <c r="H7" s="14">
        <v>281101.09769257216</v>
      </c>
      <c r="I7" s="14">
        <v>274576.85953330022</v>
      </c>
      <c r="J7" s="14">
        <v>281101.09769257216</v>
      </c>
      <c r="K7" s="14">
        <v>6524.2381592719466</v>
      </c>
      <c r="L7" s="13">
        <v>0</v>
      </c>
      <c r="M7" s="8">
        <v>1</v>
      </c>
      <c r="Y7" s="8"/>
      <c r="Z7" s="8"/>
      <c r="AA7" s="8"/>
      <c r="AG7" s="9"/>
    </row>
    <row r="8" spans="1:33" ht="14.1" customHeight="1">
      <c r="A8" s="11">
        <v>44530</v>
      </c>
      <c r="B8" s="12">
        <v>1.0110000371932983</v>
      </c>
      <c r="C8" s="12">
        <v>35.450000000000003</v>
      </c>
      <c r="D8" s="13">
        <v>38.695499988749994</v>
      </c>
      <c r="E8" s="13">
        <v>83212.834398111911</v>
      </c>
      <c r="F8" s="14">
        <v>82307.449393497911</v>
      </c>
      <c r="G8" s="14">
        <v>365390.13411315257</v>
      </c>
      <c r="H8" s="14">
        <v>369409.4391784615</v>
      </c>
      <c r="I8" s="14">
        <v>357789.69393141213</v>
      </c>
      <c r="J8" s="14">
        <v>369409.4391784615</v>
      </c>
      <c r="K8" s="14">
        <v>11619.745247049374</v>
      </c>
      <c r="L8" s="13">
        <v>0</v>
      </c>
      <c r="M8" s="8">
        <v>1</v>
      </c>
    </row>
    <row r="9" spans="1:33" ht="14.1" customHeight="1">
      <c r="A9" s="11">
        <v>44561</v>
      </c>
      <c r="B9" s="12">
        <v>0.99199998378753662</v>
      </c>
      <c r="C9" s="12">
        <v>34.630000000000003</v>
      </c>
      <c r="D9" s="13">
        <v>38.228579205136612</v>
      </c>
      <c r="E9" s="13">
        <v>102303.20113556886</v>
      </c>
      <c r="F9" s="14">
        <v>103128.22863662448</v>
      </c>
      <c r="G9" s="14">
        <v>468518.36274977704</v>
      </c>
      <c r="H9" s="14">
        <v>464770.20825194201</v>
      </c>
      <c r="I9" s="14">
        <v>460092.89506698097</v>
      </c>
      <c r="J9" s="14">
        <v>464770.20825194201</v>
      </c>
      <c r="K9" s="14">
        <v>4677.3131849610363</v>
      </c>
      <c r="L9" s="13">
        <v>0</v>
      </c>
      <c r="M9" s="8">
        <v>1</v>
      </c>
      <c r="Y9" s="16"/>
      <c r="Z9" s="8"/>
      <c r="AA9" s="8"/>
    </row>
    <row r="10" spans="1:33" ht="14.1" customHeight="1">
      <c r="A10" s="11">
        <v>44589</v>
      </c>
      <c r="B10" s="12">
        <v>0.89099997282028198</v>
      </c>
      <c r="C10" s="12">
        <v>31.02</v>
      </c>
      <c r="D10" s="13">
        <v>37.709801928118821</v>
      </c>
      <c r="E10" s="13">
        <v>176776.12685797611</v>
      </c>
      <c r="F10" s="14">
        <v>198401.94416440517</v>
      </c>
      <c r="G10" s="14">
        <v>666920.30691418215</v>
      </c>
      <c r="H10" s="14">
        <v>594225.97533383046</v>
      </c>
      <c r="I10" s="14">
        <v>636869.02192495705</v>
      </c>
      <c r="J10" s="14">
        <v>594225.97533383046</v>
      </c>
      <c r="K10" s="14">
        <v>-42643.046591126593</v>
      </c>
      <c r="L10" s="13">
        <v>0</v>
      </c>
      <c r="M10" s="8">
        <v>0</v>
      </c>
      <c r="Y10" s="16"/>
      <c r="Z10" s="8"/>
      <c r="AA10" s="8"/>
    </row>
    <row r="11" spans="1:33" ht="14.1" customHeight="1">
      <c r="A11" s="11">
        <v>44620</v>
      </c>
      <c r="B11" s="12">
        <v>0.88200002908706665</v>
      </c>
      <c r="C11" s="12">
        <v>30.969999309999999</v>
      </c>
      <c r="D11" s="13">
        <v>37.189128385091756</v>
      </c>
      <c r="E11" s="13">
        <v>152776.38748797405</v>
      </c>
      <c r="F11" s="14">
        <v>173215.85311749773</v>
      </c>
      <c r="G11" s="14">
        <v>840136.1600316799</v>
      </c>
      <c r="H11" s="14">
        <v>741000.11758503818</v>
      </c>
      <c r="I11" s="14">
        <v>789645.40941293107</v>
      </c>
      <c r="J11" s="14">
        <v>741000.11758503818</v>
      </c>
      <c r="K11" s="14">
        <v>-48645.291827892885</v>
      </c>
      <c r="L11" s="13">
        <v>0</v>
      </c>
      <c r="M11" s="8">
        <v>0</v>
      </c>
      <c r="Y11" s="16"/>
      <c r="Z11" s="8"/>
      <c r="AA11" s="8"/>
    </row>
    <row r="12" spans="1:33" ht="14.1" customHeight="1">
      <c r="A12" s="11">
        <v>44651</v>
      </c>
      <c r="B12" s="12">
        <v>0.79199999570846558</v>
      </c>
      <c r="C12" s="12">
        <v>27.63999939</v>
      </c>
      <c r="D12" s="13">
        <v>36.340041456763494</v>
      </c>
      <c r="E12" s="13">
        <v>298978.39125564491</v>
      </c>
      <c r="F12" s="14">
        <v>377497.97080263944</v>
      </c>
      <c r="G12" s="14">
        <v>1217634.1308343194</v>
      </c>
      <c r="H12" s="14">
        <v>964366.22639526217</v>
      </c>
      <c r="I12" s="14">
        <v>1088623.800668576</v>
      </c>
      <c r="J12" s="14">
        <v>964366.22639526217</v>
      </c>
      <c r="K12" s="14">
        <v>-124257.57427331386</v>
      </c>
      <c r="L12" s="13">
        <v>0</v>
      </c>
      <c r="M12" s="8">
        <v>0</v>
      </c>
      <c r="Y12" s="16"/>
    </row>
    <row r="13" spans="1:33" ht="14.1" customHeight="1">
      <c r="A13" s="11">
        <v>44680</v>
      </c>
      <c r="B13" s="12">
        <v>0.71899998188018799</v>
      </c>
      <c r="C13" s="12">
        <v>25.129999160000001</v>
      </c>
      <c r="D13" s="13">
        <v>35.566115356769217</v>
      </c>
      <c r="E13" s="13">
        <v>430204.45902625163</v>
      </c>
      <c r="F13" s="14">
        <v>598337.23208346288</v>
      </c>
      <c r="G13" s="14">
        <v>1815971.3629177823</v>
      </c>
      <c r="H13" s="14">
        <v>1305683.3770328257</v>
      </c>
      <c r="I13" s="14">
        <v>1518828.2596948277</v>
      </c>
      <c r="J13" s="14">
        <v>1305683.3770328257</v>
      </c>
      <c r="K13" s="14">
        <v>-213144.882662002</v>
      </c>
      <c r="L13" s="13">
        <v>0</v>
      </c>
      <c r="M13" s="8">
        <v>0</v>
      </c>
      <c r="AA13" s="9"/>
    </row>
    <row r="14" spans="1:33" ht="14.1" customHeight="1">
      <c r="A14" s="11">
        <v>44712</v>
      </c>
      <c r="B14" s="12">
        <v>0.74699997901916504</v>
      </c>
      <c r="C14" s="12">
        <v>24.129999160000001</v>
      </c>
      <c r="D14" s="13">
        <v>34.740071647956981</v>
      </c>
      <c r="E14" s="13">
        <v>444665.87088882137</v>
      </c>
      <c r="F14" s="14">
        <v>595268.92018481973</v>
      </c>
      <c r="G14" s="14">
        <v>2411240.2831026018</v>
      </c>
      <c r="H14" s="14">
        <v>1801196.440887809</v>
      </c>
      <c r="I14" s="14">
        <v>1963494.130583649</v>
      </c>
      <c r="J14" s="14">
        <v>1801196.440887809</v>
      </c>
      <c r="K14" s="14">
        <v>-162297.68969584</v>
      </c>
      <c r="L14" s="13">
        <v>0</v>
      </c>
      <c r="M14" s="8">
        <v>0</v>
      </c>
    </row>
    <row r="15" spans="1:33" ht="14.1" customHeight="1">
      <c r="A15" s="11">
        <v>44742</v>
      </c>
      <c r="B15" s="12">
        <v>0.84500002861022949</v>
      </c>
      <c r="C15" s="12">
        <v>27.809999470000001</v>
      </c>
      <c r="D15" s="13">
        <v>34.118899961366665</v>
      </c>
      <c r="E15" s="13">
        <v>157218.79036936784</v>
      </c>
      <c r="F15" s="14">
        <v>186057.73378250105</v>
      </c>
      <c r="G15" s="14">
        <v>2597298.0168851027</v>
      </c>
      <c r="H15" s="14">
        <v>2194716.898577204</v>
      </c>
      <c r="I15" s="14">
        <v>2120712.9209530167</v>
      </c>
      <c r="J15" s="14">
        <v>2194716.898577204</v>
      </c>
      <c r="K15" s="14">
        <v>74003.977624187246</v>
      </c>
      <c r="L15" s="13">
        <v>0</v>
      </c>
      <c r="M15" s="8">
        <v>0</v>
      </c>
    </row>
    <row r="16" spans="1:33" ht="14.1" customHeight="1">
      <c r="A16" s="11">
        <v>44771</v>
      </c>
      <c r="B16" s="12">
        <v>0.80099999904632568</v>
      </c>
      <c r="C16" s="12">
        <v>26.329999919999999</v>
      </c>
      <c r="D16" s="13">
        <v>33.665700887975071</v>
      </c>
      <c r="E16" s="13">
        <v>212559.40933162411</v>
      </c>
      <c r="F16" s="14">
        <v>265367.55254019768</v>
      </c>
      <c r="G16" s="14">
        <v>2862665.5694253002</v>
      </c>
      <c r="H16" s="14">
        <v>2292995.1183796148</v>
      </c>
      <c r="I16" s="14">
        <v>2333272.3302846407</v>
      </c>
      <c r="J16" s="14">
        <v>2292995.1183796148</v>
      </c>
      <c r="K16" s="14">
        <v>-40277.211905025877</v>
      </c>
      <c r="L16" s="13">
        <v>0</v>
      </c>
      <c r="M16" s="8">
        <v>0</v>
      </c>
    </row>
    <row r="17" spans="1:13" ht="14.1" customHeight="1">
      <c r="A17" s="11">
        <v>44804</v>
      </c>
      <c r="B17" s="12">
        <v>0.76499998569488525</v>
      </c>
      <c r="C17" s="12">
        <v>25.18000031</v>
      </c>
      <c r="D17" s="13">
        <v>33.177209264156971</v>
      </c>
      <c r="E17" s="13">
        <v>252623.6366729713</v>
      </c>
      <c r="F17" s="14">
        <v>330226.98221817799</v>
      </c>
      <c r="G17" s="14">
        <v>3192892.5516434782</v>
      </c>
      <c r="H17" s="14">
        <v>2442562.7563325665</v>
      </c>
      <c r="I17" s="14">
        <v>2585895.966957612</v>
      </c>
      <c r="J17" s="14">
        <v>2442562.7563325665</v>
      </c>
      <c r="K17" s="14">
        <v>-143333.21062504547</v>
      </c>
      <c r="L17" s="13">
        <v>0</v>
      </c>
      <c r="M17" s="8">
        <v>0</v>
      </c>
    </row>
    <row r="18" spans="1:13" ht="14.1" customHeight="1">
      <c r="A18" s="11">
        <v>44834</v>
      </c>
      <c r="B18" s="12">
        <v>0.69599997997283936</v>
      </c>
      <c r="C18" s="12">
        <v>22.61</v>
      </c>
      <c r="D18" s="13">
        <v>32.639682710465742</v>
      </c>
      <c r="E18" s="13">
        <v>397348.414326831</v>
      </c>
      <c r="F18" s="14">
        <v>570902.91057528066</v>
      </c>
      <c r="G18" s="14">
        <v>3763795.4622187587</v>
      </c>
      <c r="H18" s="14">
        <v>2619601.5663261195</v>
      </c>
      <c r="I18" s="14">
        <v>2983244.3812844427</v>
      </c>
      <c r="J18" s="14">
        <v>2619601.5663261195</v>
      </c>
      <c r="K18" s="14">
        <v>-363642.81495832326</v>
      </c>
      <c r="L18" s="13">
        <v>0</v>
      </c>
      <c r="M18" s="8">
        <v>0</v>
      </c>
    </row>
    <row r="19" spans="1:13" ht="12.75">
      <c r="A19" s="11">
        <v>44865</v>
      </c>
      <c r="B19" s="12">
        <v>0.68699997663497925</v>
      </c>
      <c r="C19" s="12">
        <v>22.239999770000001</v>
      </c>
      <c r="D19" s="13">
        <v>32.234052986719142</v>
      </c>
      <c r="E19" s="13">
        <v>394530.34380952618</v>
      </c>
      <c r="F19" s="14">
        <v>574279.99596446904</v>
      </c>
      <c r="G19" s="14">
        <v>4338075.458183228</v>
      </c>
      <c r="H19" s="14">
        <v>2980257.7384126545</v>
      </c>
      <c r="I19" s="14">
        <v>3377774.7250939691</v>
      </c>
      <c r="J19" s="14">
        <v>2980257.7384126545</v>
      </c>
      <c r="K19" s="14">
        <v>-397516.98668131465</v>
      </c>
      <c r="L19" s="13">
        <v>0</v>
      </c>
      <c r="M19" s="8">
        <v>0</v>
      </c>
    </row>
    <row r="20" spans="1:13" ht="12.75">
      <c r="A20" s="11">
        <v>44895</v>
      </c>
      <c r="B20" s="12">
        <v>0.72000002861022949</v>
      </c>
      <c r="C20" s="12">
        <v>22.809999470000001</v>
      </c>
      <c r="D20" s="13">
        <v>31.717553830421821</v>
      </c>
      <c r="E20" s="13">
        <v>313410.87250128563</v>
      </c>
      <c r="F20" s="14">
        <v>435292.86117702356</v>
      </c>
      <c r="G20" s="14">
        <v>4773368.3193602515</v>
      </c>
      <c r="H20" s="14">
        <v>3436825.3265065444</v>
      </c>
      <c r="I20" s="14">
        <v>3691185.5975952549</v>
      </c>
      <c r="J20" s="14">
        <v>3436825.3265065444</v>
      </c>
      <c r="K20" s="14">
        <v>-254360.27108871052</v>
      </c>
      <c r="L20" s="13">
        <v>0</v>
      </c>
      <c r="M20" s="8">
        <v>0</v>
      </c>
    </row>
    <row r="21" spans="1:13" ht="12.75">
      <c r="A21" s="11">
        <v>44925</v>
      </c>
      <c r="B21" s="12">
        <v>0.72299998998641968</v>
      </c>
      <c r="C21" s="12">
        <v>22.739999770000001</v>
      </c>
      <c r="D21" s="13">
        <v>31.272103983435283</v>
      </c>
      <c r="E21" s="13">
        <v>287547.36912023439</v>
      </c>
      <c r="F21" s="14">
        <v>397714.20899415982</v>
      </c>
      <c r="G21" s="14">
        <v>5171082.528354411</v>
      </c>
      <c r="H21" s="14">
        <v>3738692.616219189</v>
      </c>
      <c r="I21" s="14">
        <v>3978732.9667154895</v>
      </c>
      <c r="J21" s="14">
        <v>3738692.616219189</v>
      </c>
      <c r="K21" s="14">
        <v>-240040.3504963005</v>
      </c>
      <c r="L21" s="13">
        <v>0</v>
      </c>
      <c r="M21" s="8">
        <v>0</v>
      </c>
    </row>
    <row r="22" spans="1:13" ht="12.75">
      <c r="A22" s="11">
        <v>44957</v>
      </c>
      <c r="B22" s="12">
        <v>0.78899997472763062</v>
      </c>
      <c r="C22" s="12">
        <v>24.899999618530273</v>
      </c>
      <c r="D22" s="13">
        <v>31.009964160696924</v>
      </c>
      <c r="E22" s="13">
        <v>147460.08349080823</v>
      </c>
      <c r="F22" s="14">
        <v>186894.91535372063</v>
      </c>
      <c r="G22" s="14">
        <v>5357977.443708132</v>
      </c>
      <c r="H22" s="14">
        <v>4227444.0676769307</v>
      </c>
      <c r="I22" s="14">
        <v>4126193.0502062975</v>
      </c>
      <c r="J22" s="14">
        <v>4227444.0676769307</v>
      </c>
      <c r="K22" s="14">
        <v>101251.01747063315</v>
      </c>
      <c r="L22" s="13">
        <v>0</v>
      </c>
      <c r="M22" s="8">
        <v>0</v>
      </c>
    </row>
    <row r="23" spans="1:13" ht="12.75">
      <c r="A23" s="11">
        <v>44985</v>
      </c>
      <c r="B23" s="12">
        <v>0.7630000114440918</v>
      </c>
      <c r="C23" s="12">
        <v>23.979999540000001</v>
      </c>
      <c r="D23" s="13">
        <v>30.728425585070163</v>
      </c>
      <c r="E23" s="13">
        <v>179887.95363883613</v>
      </c>
      <c r="F23" s="14">
        <v>235764.02482402488</v>
      </c>
      <c r="G23" s="14">
        <v>5593741.4685321571</v>
      </c>
      <c r="H23" s="14">
        <v>4268024.8045053268</v>
      </c>
      <c r="I23" s="14">
        <v>4306081.0038451338</v>
      </c>
      <c r="J23" s="14">
        <v>4268024.8045053268</v>
      </c>
      <c r="K23" s="14">
        <v>-38056.199339807034</v>
      </c>
      <c r="L23" s="13">
        <v>0</v>
      </c>
      <c r="M23" s="8">
        <v>0</v>
      </c>
    </row>
    <row r="24" spans="1:13" ht="12.75">
      <c r="A24" s="11">
        <v>45016</v>
      </c>
      <c r="B24" s="12">
        <v>0.77100002765655518</v>
      </c>
      <c r="C24" s="12">
        <v>24.159999849999998</v>
      </c>
      <c r="D24" s="13">
        <v>30.393087180738309</v>
      </c>
      <c r="E24" s="13">
        <v>153462.94180681123</v>
      </c>
      <c r="F24" s="14">
        <v>199044.01595582286</v>
      </c>
      <c r="G24" s="14">
        <v>5792785.4844879797</v>
      </c>
      <c r="H24" s="14">
        <v>4466237.7687487239</v>
      </c>
      <c r="I24" s="14">
        <v>4459543.9456519447</v>
      </c>
      <c r="J24" s="14">
        <v>4466237.7687487239</v>
      </c>
      <c r="K24" s="14">
        <v>6693.8230967791751</v>
      </c>
      <c r="L24" s="13">
        <v>0</v>
      </c>
      <c r="M24" s="8">
        <v>0</v>
      </c>
    </row>
    <row r="25" spans="1:13" ht="12.75">
      <c r="A25" s="11">
        <v>45044</v>
      </c>
      <c r="B25" s="12">
        <v>0.75099998712539673</v>
      </c>
      <c r="C25" s="12">
        <v>23.579999919999999</v>
      </c>
      <c r="D25" s="13">
        <v>30.154382097569265</v>
      </c>
      <c r="E25" s="13">
        <v>170728.87901612459</v>
      </c>
      <c r="F25" s="14">
        <v>227335.39539677446</v>
      </c>
      <c r="G25" s="14">
        <v>6020120.8798847543</v>
      </c>
      <c r="H25" s="14">
        <v>4521110.7032867828</v>
      </c>
      <c r="I25" s="14">
        <v>4630272.8246680694</v>
      </c>
      <c r="J25" s="14">
        <v>4521110.7032867828</v>
      </c>
      <c r="K25" s="14">
        <v>-109162.12138128653</v>
      </c>
      <c r="L25" s="13">
        <v>0</v>
      </c>
      <c r="M25" s="8">
        <v>0</v>
      </c>
    </row>
    <row r="26" spans="1:13" ht="12.75">
      <c r="A26" s="11">
        <v>45077</v>
      </c>
      <c r="B26" s="12">
        <v>0.72000002861022949</v>
      </c>
      <c r="C26" s="12">
        <v>21.329999919999999</v>
      </c>
      <c r="D26" s="13">
        <v>29.834329246495866</v>
      </c>
      <c r="E26" s="13">
        <v>285678.28830931569</v>
      </c>
      <c r="F26" s="14">
        <v>396775.38466316788</v>
      </c>
      <c r="G26" s="14">
        <v>6416896.2645479217</v>
      </c>
      <c r="H26" s="14">
        <v>4620165.4940633783</v>
      </c>
      <c r="I26" s="14">
        <v>4915951.1129773855</v>
      </c>
      <c r="J26" s="14">
        <v>4620165.4940633783</v>
      </c>
      <c r="K26" s="14">
        <v>-295785.61891400721</v>
      </c>
      <c r="L26" s="13">
        <v>0</v>
      </c>
      <c r="M26" s="8">
        <v>0</v>
      </c>
    </row>
    <row r="27" spans="1:13" ht="12.75">
      <c r="A27" s="11">
        <v>45107</v>
      </c>
      <c r="B27" s="12">
        <v>0.75499999523162842</v>
      </c>
      <c r="C27" s="12">
        <v>22.200000760000002</v>
      </c>
      <c r="D27" s="13">
        <v>29.540486543586262</v>
      </c>
      <c r="E27" s="13">
        <v>212836.78957917634</v>
      </c>
      <c r="F27" s="14">
        <v>281903.03433562221</v>
      </c>
      <c r="G27" s="14">
        <v>6698799.2988835443</v>
      </c>
      <c r="H27" s="14">
        <v>5057593.4387147119</v>
      </c>
      <c r="I27" s="14">
        <v>5128787.9025565619</v>
      </c>
      <c r="J27" s="14">
        <v>5057593.4387147119</v>
      </c>
      <c r="K27" s="14">
        <v>-71194.463841849938</v>
      </c>
      <c r="L27" s="13">
        <v>0</v>
      </c>
      <c r="M27" s="8">
        <v>0</v>
      </c>
    </row>
    <row r="28" spans="1:13" ht="12.75">
      <c r="A28" s="11">
        <v>45138</v>
      </c>
      <c r="B28" s="12">
        <v>0.76099997758865356</v>
      </c>
      <c r="C28" s="12">
        <v>22.409999849999998</v>
      </c>
      <c r="D28" s="13">
        <v>29.263021620154856</v>
      </c>
      <c r="E28" s="13">
        <v>185507.43415975483</v>
      </c>
      <c r="F28" s="14">
        <v>243767.98899201537</v>
      </c>
      <c r="G28" s="14">
        <v>6942567.2878755592</v>
      </c>
      <c r="H28" s="14">
        <v>5283293.5504810195</v>
      </c>
      <c r="I28" s="14">
        <v>5314295.3367163166</v>
      </c>
      <c r="J28" s="14">
        <v>5283293.5504810195</v>
      </c>
      <c r="K28" s="14">
        <v>-31001.786235297099</v>
      </c>
      <c r="L28" s="13">
        <v>0</v>
      </c>
      <c r="M28" s="8">
        <v>0</v>
      </c>
    </row>
    <row r="29" spans="1:13" ht="12.75">
      <c r="A29" s="11">
        <v>45169</v>
      </c>
      <c r="B29" s="12">
        <v>0.71399998664855957</v>
      </c>
      <c r="C29" s="12">
        <v>20.899999619999999</v>
      </c>
      <c r="D29" s="13">
        <v>28.951898109092557</v>
      </c>
      <c r="E29" s="13">
        <v>256090.62365067154</v>
      </c>
      <c r="F29" s="14">
        <v>358670.347954394</v>
      </c>
      <c r="G29" s="14">
        <v>7301237.6358299535</v>
      </c>
      <c r="H29" s="14">
        <v>5213083.5745005477</v>
      </c>
      <c r="I29" s="14">
        <v>5570385.9603669886</v>
      </c>
      <c r="J29" s="14">
        <v>5213083.5745005477</v>
      </c>
      <c r="K29" s="14">
        <v>-357302.38586644083</v>
      </c>
      <c r="L29" s="13">
        <v>0</v>
      </c>
      <c r="M29" s="8">
        <v>0</v>
      </c>
    </row>
    <row r="30" spans="1:13" ht="12.75">
      <c r="A30" s="11">
        <v>45197</v>
      </c>
      <c r="B30" s="12">
        <v>0.68500000238418579</v>
      </c>
      <c r="C30" s="12">
        <v>19.25</v>
      </c>
      <c r="D30" s="13">
        <v>28.642033266404177</v>
      </c>
      <c r="E30" s="13">
        <v>348430.64106510871</v>
      </c>
      <c r="F30" s="14">
        <v>508657.86839762604</v>
      </c>
      <c r="G30" s="14">
        <v>7809895.5042275796</v>
      </c>
      <c r="H30" s="14">
        <v>5349778.4390161335</v>
      </c>
      <c r="I30" s="14">
        <v>5918816.6014320971</v>
      </c>
      <c r="J30" s="14">
        <v>5349778.4390161335</v>
      </c>
      <c r="K30" s="14">
        <v>-569038.1624159636</v>
      </c>
      <c r="L30" s="13">
        <v>0</v>
      </c>
      <c r="M30" s="8">
        <v>0</v>
      </c>
    </row>
    <row r="31" spans="1:13" ht="12.75">
      <c r="A31" s="11">
        <v>45230</v>
      </c>
      <c r="B31" s="12">
        <v>0.66299998760223389</v>
      </c>
      <c r="C31" s="12">
        <v>18.770000459999999</v>
      </c>
      <c r="D31" s="13">
        <v>28.372122106405978</v>
      </c>
      <c r="E31" s="13">
        <v>364192.92344389425</v>
      </c>
      <c r="F31" s="14">
        <v>549310.60370153643</v>
      </c>
      <c r="G31" s="14">
        <v>8359206.1079291161</v>
      </c>
      <c r="H31" s="14">
        <v>5542153.5459215222</v>
      </c>
      <c r="I31" s="14">
        <v>6283009.524875991</v>
      </c>
      <c r="J31" s="14">
        <v>5542153.5459215222</v>
      </c>
      <c r="K31" s="14">
        <v>-740855.97895446885</v>
      </c>
      <c r="L31" s="13">
        <v>0</v>
      </c>
      <c r="M31" s="8">
        <v>0</v>
      </c>
    </row>
  </sheetData>
  <phoneticPr fontId="1" type="noConversion"/>
  <conditionalFormatting sqref="H2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model4(1)&amp;SAR_manual_oper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2019-11-28T13:26:28Z</dcterms:created>
  <dcterms:modified xsi:type="dcterms:W3CDTF">2023-11-30T05:45:14Z</dcterms:modified>
</cp:coreProperties>
</file>