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4335" yWindow="420" windowWidth="17280" windowHeight="8880" firstSheet="4" activeTab="7"/>
  </bookViews>
  <sheets>
    <sheet name="模型二 (1)平均线" sheetId="13" r:id="rId1"/>
    <sheet name="模型二 (1)平均线计算RSI" sheetId="27" r:id="rId2"/>
    <sheet name="模型二 (1)平均线计算KDJ" sheetId="24" r:id="rId3"/>
    <sheet name="模型二 (1)平均线成交量" sheetId="22" r:id="rId4"/>
    <sheet name="模型二 (2)平均线" sheetId="21" r:id="rId5"/>
    <sheet name="模型二 (2)平均线计算RSI" sheetId="28" r:id="rId6"/>
    <sheet name="模型二 (2)平均线计算KDJ" sheetId="26" r:id="rId7"/>
    <sheet name="模型二 (2)平均线成交量" sheetId="23" r:id="rId8"/>
  </sheets>
  <definedNames>
    <definedName name="_xlnm._FilterDatabase" localSheetId="0" hidden="1">'模型二 (1)平均线'!$O$1:$O$76</definedName>
    <definedName name="_xlnm._FilterDatabase" localSheetId="3" hidden="1">'模型二 (1)平均线成交量'!$Q$1:$Q$76</definedName>
    <definedName name="_xlnm._FilterDatabase" localSheetId="2" hidden="1">'模型二 (1)平均线计算KDJ'!$Q$1:$Q$76</definedName>
    <definedName name="_xlnm._FilterDatabase" localSheetId="1" hidden="1">'模型二 (1)平均线计算RSI'!$Q$1:$Q$76</definedName>
    <definedName name="_xlnm._FilterDatabase" localSheetId="4" hidden="1">'模型二 (2)平均线'!$O$1:$O$76</definedName>
    <definedName name="_xlnm._FilterDatabase" localSheetId="7" hidden="1">'模型二 (2)平均线成交量'!$Q$1:$Q$76</definedName>
    <definedName name="_xlnm._FilterDatabase" localSheetId="6" hidden="1">'模型二 (2)平均线计算KDJ'!$Q$1:$Q$76</definedName>
    <definedName name="_xlnm._FilterDatabase" localSheetId="5" hidden="1">'模型二 (2)平均线计算RSI'!$Q$1:$Q$76</definedName>
    <definedName name="金额" localSheetId="0">OFFSET('模型二 (1)平均线'!J1,0,0,COUNTA('模型二 (1)平均线'!J:J)-1)</definedName>
    <definedName name="金额" localSheetId="3">OFFSET('模型二 (1)平均线成交量'!L1,0,0,COUNTA('模型二 (1)平均线成交量'!L:L)-1)</definedName>
    <definedName name="金额" localSheetId="2">OFFSET('模型二 (1)平均线计算KDJ'!J1,0,0,COUNTA('模型二 (1)平均线计算KDJ'!J:J)-1)</definedName>
    <definedName name="金额" localSheetId="1">OFFSET('模型二 (1)平均线计算RSI'!J1,0,0,COUNTA('模型二 (1)平均线计算RSI'!J:J)-1)</definedName>
    <definedName name="金额" localSheetId="4">OFFSET('模型二 (2)平均线'!J1,0,0,COUNTA('模型二 (2)平均线'!J:J)-1)</definedName>
    <definedName name="金额" localSheetId="7">OFFSET('模型二 (2)平均线成交量'!L1,0,0,COUNTA('模型二 (2)平均线成交量'!L:L)-1)</definedName>
    <definedName name="金额" localSheetId="6">OFFSET('模型二 (2)平均线计算KDJ'!J1,0,0,COUNTA('模型二 (2)平均线计算KDJ'!J:J)-1)</definedName>
    <definedName name="金额" localSheetId="5">OFFSET('模型二 (2)平均线计算RSI'!J1,0,0,COUNTA('模型二 (2)平均线计算RSI'!J:J)-1)</definedName>
    <definedName name="时间" localSheetId="0">OFFSET('模型二 (1)平均线'!A1,0,0,COUNTA('模型二 (1)平均线'!A:A)-1)</definedName>
    <definedName name="时间" localSheetId="3">OFFSET('模型二 (1)平均线成交量'!A1,0,0,COUNTA('模型二 (1)平均线成交量'!A:A)-1)</definedName>
    <definedName name="时间" localSheetId="2">OFFSET('模型二 (1)平均线计算KDJ'!A1,0,0,COUNTA('模型二 (1)平均线计算KDJ'!A:A)-1)</definedName>
    <definedName name="时间" localSheetId="1">OFFSET('模型二 (1)平均线计算RSI'!A1,0,0,COUNTA('模型二 (1)平均线计算RSI'!A:A)-1)</definedName>
    <definedName name="时间" localSheetId="4">OFFSET('模型二 (2)平均线'!A1,0,0,COUNTA('模型二 (2)平均线'!A:A)-1)</definedName>
    <definedName name="时间" localSheetId="7">OFFSET('模型二 (2)平均线成交量'!A1,0,0,COUNTA('模型二 (2)平均线成交量'!A:A)-1)</definedName>
    <definedName name="时间" localSheetId="6">OFFSET('模型二 (2)平均线计算KDJ'!A1,0,0,COUNTA('模型二 (2)平均线计算KDJ'!A:A)-1)</definedName>
    <definedName name="时间" localSheetId="5">OFFSET('模型二 (2)平均线计算RSI'!A1,0,0,COUNTA('模型二 (2)平均线计算RSI'!A:A)-1)</definedName>
    <definedName name="资产" localSheetId="0">OFFSET('模型二 (1)平均线'!I1,0,0,COUNTA('模型二 (1)平均线'!I:I)-1)</definedName>
    <definedName name="资产" localSheetId="3">OFFSET('模型二 (1)平均线成交量'!K1,0,0,COUNTA('模型二 (1)平均线成交量'!K:K)-1)</definedName>
    <definedName name="资产" localSheetId="2">OFFSET('模型二 (1)平均线计算KDJ'!I1,0,0,COUNTA('模型二 (1)平均线计算KDJ'!I:I)-1)</definedName>
    <definedName name="资产" localSheetId="1">OFFSET('模型二 (1)平均线计算RSI'!I1,0,0,COUNTA('模型二 (1)平均线计算RSI'!I:I)-1)</definedName>
    <definedName name="资产" localSheetId="4">OFFSET('模型二 (2)平均线'!I1,0,0,COUNTA('模型二 (2)平均线'!I:I)-1)</definedName>
    <definedName name="资产" localSheetId="7">OFFSET('模型二 (2)平均线成交量'!K1,0,0,COUNTA('模型二 (2)平均线成交量'!K:K)-1)</definedName>
    <definedName name="资产" localSheetId="6">OFFSET('模型二 (2)平均线计算KDJ'!I1,0,0,COUNTA('模型二 (2)平均线计算KDJ'!I:I)-1)</definedName>
    <definedName name="资产" localSheetId="5">OFFSET('模型二 (2)平均线计算RSI'!I1,0,0,COUNTA('模型二 (2)平均线计算RSI'!I:I)-1)</definedName>
    <definedName name="资金" localSheetId="0">OFFSET('模型二 (1)平均线'!H1,0,0,COUNTA('模型二 (1)平均线'!H:H)-1)</definedName>
    <definedName name="资金" localSheetId="3">OFFSET('模型二 (1)平均线成交量'!J1,0,0,COUNTA('模型二 (1)平均线成交量'!J:J)-1)</definedName>
    <definedName name="资金" localSheetId="2">OFFSET('模型二 (1)平均线计算KDJ'!H1,0,0,COUNTA('模型二 (1)平均线计算KDJ'!H:H)-1)</definedName>
    <definedName name="资金" localSheetId="1">OFFSET('模型二 (1)平均线计算RSI'!H1,0,0,COUNTA('模型二 (1)平均线计算RSI'!H:H)-1)</definedName>
    <definedName name="资金" localSheetId="4">OFFSET('模型二 (2)平均线'!H1,0,0,COUNTA('模型二 (2)平均线'!H:H)-1)</definedName>
    <definedName name="资金" localSheetId="7">OFFSET('模型二 (2)平均线成交量'!J1,0,0,COUNTA('模型二 (2)平均线成交量'!J:J)-1)</definedName>
    <definedName name="资金" localSheetId="6">OFFSET('模型二 (2)平均线计算KDJ'!H1,0,0,COUNTA('模型二 (2)平均线计算KDJ'!H:H)-1)</definedName>
    <definedName name="资金" localSheetId="5">OFFSET('模型二 (2)平均线计算RSI'!H1,0,0,COUNTA('模型二 (2)平均线计算RSI'!H:H)-1)</definedName>
  </definedNames>
  <calcPr calcId="145621"/>
</workbook>
</file>

<file path=xl/calcChain.xml><?xml version="1.0" encoding="utf-8"?>
<calcChain xmlns="http://schemas.openxmlformats.org/spreadsheetml/2006/main">
  <c r="AH18" i="23" l="1"/>
  <c r="AH16" i="23"/>
  <c r="AH15" i="23"/>
  <c r="AH14" i="23"/>
  <c r="AH13" i="23"/>
  <c r="AH12" i="23"/>
  <c r="AH11" i="23"/>
  <c r="AH10" i="23"/>
  <c r="AH18" i="26"/>
  <c r="AH16" i="26"/>
  <c r="AH15" i="26"/>
  <c r="AH14" i="26"/>
  <c r="AH13" i="26"/>
  <c r="AH12" i="26"/>
  <c r="AH11" i="26"/>
  <c r="AH10" i="26"/>
  <c r="AH18" i="28"/>
  <c r="AH16" i="28"/>
  <c r="AH15" i="28"/>
  <c r="AH14" i="28"/>
  <c r="AH13" i="28"/>
  <c r="AH12" i="28"/>
  <c r="AH11" i="28"/>
  <c r="AH10" i="28"/>
  <c r="AF18" i="21"/>
  <c r="AF16" i="21"/>
  <c r="AF15" i="21"/>
  <c r="AF14" i="21"/>
  <c r="AF13" i="21"/>
  <c r="AF12" i="21"/>
  <c r="AF11" i="21"/>
  <c r="AF10" i="21"/>
  <c r="AH18" i="22"/>
  <c r="AH16" i="22"/>
  <c r="AH15" i="22"/>
  <c r="AH14" i="22"/>
  <c r="AH13" i="22"/>
  <c r="AH12" i="22"/>
  <c r="AH11" i="22"/>
  <c r="AH10" i="22"/>
  <c r="AH18" i="24"/>
  <c r="AH16" i="24"/>
  <c r="AH15" i="24"/>
  <c r="AH14" i="24"/>
  <c r="AH13" i="24"/>
  <c r="AH12" i="24"/>
  <c r="AH11" i="24"/>
  <c r="AH10" i="24"/>
  <c r="AH18" i="27"/>
  <c r="AH16" i="27"/>
  <c r="AH15" i="27"/>
  <c r="AH14" i="27"/>
  <c r="AH13" i="27"/>
  <c r="AH12" i="27"/>
  <c r="AH11" i="27"/>
  <c r="AH10" i="27"/>
  <c r="AF18" i="13"/>
  <c r="AF16" i="13"/>
  <c r="AF15" i="13"/>
  <c r="AF14" i="13"/>
  <c r="AF13" i="13"/>
  <c r="AF12" i="13"/>
  <c r="AF11" i="13"/>
  <c r="AF10" i="13"/>
  <c r="AA10" i="27" l="1"/>
  <c r="AB10" i="27" s="1"/>
  <c r="AD10" i="27"/>
  <c r="AE10" i="27" s="1"/>
  <c r="AD10" i="28"/>
  <c r="AE10" i="28" s="1"/>
  <c r="AA10" i="28"/>
  <c r="AB10" i="28" s="1"/>
  <c r="AB10" i="13"/>
  <c r="AC10" i="13" s="1"/>
  <c r="Y10" i="13"/>
  <c r="Z10" i="13" s="1"/>
  <c r="AB10" i="21"/>
  <c r="AC10" i="21" s="1"/>
  <c r="Y10" i="21"/>
  <c r="Z10" i="21" s="1"/>
  <c r="AD4" i="27"/>
  <c r="AE4" i="27" s="1"/>
  <c r="AG4" i="27"/>
  <c r="AH4" i="27" s="1"/>
  <c r="AB4" i="21"/>
  <c r="AC4" i="21" s="1"/>
  <c r="AE4" i="21"/>
  <c r="AF4" i="21" s="1"/>
  <c r="AB4" i="13"/>
  <c r="AC4" i="13" s="1"/>
  <c r="AE4" i="13"/>
  <c r="AF4" i="13" s="1"/>
  <c r="AD4" i="28"/>
  <c r="AE4" i="28" s="1"/>
  <c r="AG4" i="28"/>
  <c r="AH4" i="28" s="1"/>
  <c r="AA4" i="28"/>
  <c r="AB4" i="28" s="1"/>
  <c r="Y4" i="21"/>
  <c r="Z4" i="21" s="1"/>
  <c r="Y4" i="13"/>
  <c r="Z4" i="13" s="1"/>
  <c r="AA4" i="27"/>
  <c r="AB4" i="27" s="1"/>
  <c r="AD10" i="22" l="1"/>
  <c r="AE10" i="22" s="1"/>
  <c r="AA10" i="22"/>
  <c r="AB10" i="22" s="1"/>
  <c r="AG4" i="23"/>
  <c r="AH4" i="23" s="1"/>
  <c r="AD10" i="23"/>
  <c r="AE10" i="23" s="1"/>
  <c r="AA10" i="23"/>
  <c r="AB10" i="23" s="1"/>
  <c r="AD4" i="22"/>
  <c r="AE4" i="22" s="1"/>
  <c r="AG4" i="22"/>
  <c r="AH4" i="22" s="1"/>
  <c r="AD4" i="23"/>
  <c r="AE4" i="23" s="1"/>
  <c r="AA4" i="23"/>
  <c r="AB4" i="23" s="1"/>
  <c r="AA4" i="22"/>
  <c r="AB4" i="22" s="1"/>
  <c r="AG5" i="28" l="1"/>
  <c r="AH5" i="28" s="1"/>
  <c r="AA11" i="28"/>
  <c r="AB11" i="28" s="1"/>
  <c r="AD11" i="28"/>
  <c r="AE11" i="28" s="1"/>
  <c r="AE5" i="13"/>
  <c r="AF5" i="13" s="1"/>
  <c r="Y11" i="13"/>
  <c r="Z11" i="13" s="1"/>
  <c r="AB11" i="13"/>
  <c r="AC11" i="13" s="1"/>
  <c r="AG5" i="27"/>
  <c r="AH5" i="27" s="1"/>
  <c r="AA11" i="27"/>
  <c r="AB11" i="27" s="1"/>
  <c r="AD11" i="27"/>
  <c r="AE11" i="27" s="1"/>
  <c r="AE5" i="21"/>
  <c r="AF5" i="21" s="1"/>
  <c r="Y11" i="21"/>
  <c r="Z11" i="21" s="1"/>
  <c r="AB11" i="21"/>
  <c r="AC11" i="21" s="1"/>
  <c r="AA5" i="27"/>
  <c r="AB5" i="27" s="1"/>
  <c r="AD5" i="27"/>
  <c r="AE5" i="27" s="1"/>
  <c r="Y5" i="21"/>
  <c r="Z5" i="21" s="1"/>
  <c r="AB5" i="21"/>
  <c r="AC5" i="21" s="1"/>
  <c r="AA5" i="28"/>
  <c r="AB5" i="28" s="1"/>
  <c r="AD5" i="28"/>
  <c r="AE5" i="28" s="1"/>
  <c r="Y5" i="13"/>
  <c r="Z5" i="13" s="1"/>
  <c r="AB5" i="13"/>
  <c r="AC5" i="13" s="1"/>
  <c r="AG5" i="23" l="1"/>
  <c r="AH5" i="23" s="1"/>
  <c r="AD11" i="23"/>
  <c r="AE11" i="23" s="1"/>
  <c r="AA11" i="23"/>
  <c r="AB11" i="23" s="1"/>
  <c r="AA5" i="23"/>
  <c r="AB5" i="23" s="1"/>
  <c r="AD5" i="23"/>
  <c r="AE5" i="23" s="1"/>
  <c r="AG5" i="22" l="1"/>
  <c r="AH5" i="22" s="1"/>
  <c r="AD11" i="22"/>
  <c r="AE11" i="22" s="1"/>
  <c r="AA11" i="22"/>
  <c r="AB11" i="22" s="1"/>
  <c r="AA5" i="22"/>
  <c r="AB5" i="22" s="1"/>
  <c r="AD5" i="22"/>
  <c r="AE5" i="22" s="1"/>
  <c r="Z7" i="13"/>
  <c r="AB7" i="28" l="1"/>
  <c r="Z7" i="21"/>
  <c r="AB7" i="27"/>
  <c r="AB7" i="22" l="1"/>
  <c r="AB7" i="23"/>
  <c r="AB12" i="13" l="1"/>
  <c r="AC12" i="13" s="1"/>
  <c r="Y12" i="13"/>
  <c r="Z12" i="13" s="1"/>
  <c r="AA12" i="27"/>
  <c r="AB12" i="27" s="1"/>
  <c r="AD12" i="27"/>
  <c r="AE12" i="27" s="1"/>
  <c r="AD12" i="28"/>
  <c r="AE12" i="28" s="1"/>
  <c r="AA12" i="28"/>
  <c r="AB12" i="28" s="1"/>
  <c r="AB12" i="21"/>
  <c r="AC12" i="21" s="1"/>
  <c r="Y12" i="21"/>
  <c r="Z12" i="21" s="1"/>
  <c r="AB6" i="13"/>
  <c r="AC6" i="13" s="1"/>
  <c r="AE6" i="13"/>
  <c r="AF6" i="13" s="1"/>
  <c r="AD6" i="27"/>
  <c r="AE6" i="27" s="1"/>
  <c r="AG6" i="27"/>
  <c r="AH6" i="27" s="1"/>
  <c r="AB6" i="21"/>
  <c r="AC6" i="21" s="1"/>
  <c r="AE6" i="21"/>
  <c r="AF6" i="21" s="1"/>
  <c r="AD6" i="28"/>
  <c r="AE6" i="28" s="1"/>
  <c r="AG6" i="28"/>
  <c r="AH6" i="28" s="1"/>
  <c r="AD12" i="23" l="1"/>
  <c r="AE12" i="23" s="1"/>
  <c r="AA12" i="23"/>
  <c r="AB12" i="23" s="1"/>
  <c r="AD12" i="22"/>
  <c r="AE12" i="22" s="1"/>
  <c r="AA12" i="22"/>
  <c r="AB12" i="22" s="1"/>
  <c r="AG7" i="27"/>
  <c r="AH7" i="27" s="1"/>
  <c r="AA13" i="27"/>
  <c r="AB13" i="27" s="1"/>
  <c r="AD13" i="27"/>
  <c r="AE13" i="27" s="1"/>
  <c r="AD6" i="22"/>
  <c r="AE6" i="22" s="1"/>
  <c r="AG6" i="22"/>
  <c r="AH6" i="22" s="1"/>
  <c r="AD6" i="23"/>
  <c r="AE6" i="23" s="1"/>
  <c r="AG6" i="23"/>
  <c r="AH6" i="23" s="1"/>
  <c r="AE8" i="28" l="1"/>
  <c r="AC8" i="13" l="1"/>
  <c r="AE8" i="27"/>
  <c r="AC8" i="21"/>
  <c r="AE8" i="23" l="1"/>
  <c r="AE8" i="22"/>
  <c r="Y14" i="21" l="1"/>
  <c r="Z14" i="21" s="1"/>
  <c r="AE7" i="21"/>
  <c r="AF7" i="21" s="1"/>
  <c r="Y13" i="21"/>
  <c r="Z13" i="21" s="1"/>
  <c r="AB13" i="21"/>
  <c r="AC13" i="21" s="1"/>
  <c r="AB14" i="21"/>
  <c r="AC14" i="21" s="1"/>
  <c r="AB15" i="21"/>
  <c r="AC15" i="21" s="1"/>
  <c r="Y14" i="13" l="1"/>
  <c r="Z14" i="13" s="1"/>
  <c r="AE7" i="13"/>
  <c r="AF7" i="13" s="1"/>
  <c r="AB13" i="13"/>
  <c r="AC13" i="13" s="1"/>
  <c r="Y13" i="13"/>
  <c r="Z13" i="13" s="1"/>
  <c r="AB14" i="13"/>
  <c r="AC14" i="13" s="1"/>
  <c r="AB15" i="13"/>
  <c r="AC15" i="13" s="1"/>
  <c r="AG7" i="28" l="1"/>
  <c r="AH7" i="28" s="1"/>
  <c r="AA13" i="28"/>
  <c r="AB13" i="28" s="1"/>
  <c r="AD13" i="28"/>
  <c r="AE13" i="28" s="1"/>
  <c r="AH9" i="27"/>
  <c r="AH9" i="28" l="1"/>
  <c r="AF9" i="13"/>
  <c r="AF9" i="21"/>
  <c r="AA14" i="27" l="1"/>
  <c r="AB14" i="27" s="1"/>
  <c r="AD14" i="27"/>
  <c r="AE14" i="27" s="1"/>
  <c r="AD15" i="27"/>
  <c r="AE15" i="27" s="1"/>
  <c r="AB16" i="27" l="1"/>
  <c r="Z16" i="13" l="1"/>
  <c r="Z16" i="21"/>
  <c r="AG7" i="22" l="1"/>
  <c r="AH7" i="22" s="1"/>
  <c r="AD13" i="22"/>
  <c r="AE13" i="22" s="1"/>
  <c r="AA13" i="22"/>
  <c r="AB13" i="22" s="1"/>
  <c r="AG7" i="23"/>
  <c r="AH7" i="23" s="1"/>
  <c r="AD13" i="23"/>
  <c r="AE13" i="23" s="1"/>
  <c r="AA13" i="23"/>
  <c r="AB13" i="23" s="1"/>
  <c r="AH9" i="23" l="1"/>
  <c r="AH9" i="22"/>
  <c r="AE17" i="27" l="1"/>
  <c r="AC17" i="13" l="1"/>
  <c r="AC17" i="21"/>
  <c r="AD14" i="28" l="1"/>
  <c r="AE14" i="28" s="1"/>
  <c r="AA14" i="28"/>
  <c r="AB14" i="28" s="1"/>
  <c r="AB16" i="28" l="1"/>
  <c r="G3" i="27" l="1"/>
  <c r="G3" i="13" l="1"/>
  <c r="AD15" i="28"/>
  <c r="AE15" i="28" s="1"/>
  <c r="AD14" i="22" l="1"/>
  <c r="AE14" i="22" s="1"/>
  <c r="AA14" i="22"/>
  <c r="AB14" i="22" s="1"/>
  <c r="AD14" i="23"/>
  <c r="AE14" i="23" s="1"/>
  <c r="AA14" i="23"/>
  <c r="AB14" i="23" s="1"/>
  <c r="AB16" i="22" l="1"/>
  <c r="AB16" i="23"/>
  <c r="AE17" i="28"/>
  <c r="AD15" i="23" l="1"/>
  <c r="AE15" i="23" s="1"/>
  <c r="AD15" i="22"/>
  <c r="AE15" i="22" s="1"/>
  <c r="G3" i="28" l="1"/>
  <c r="AE17" i="23" l="1"/>
  <c r="AE17" i="22"/>
  <c r="I3" i="22" l="1"/>
  <c r="I3" i="23" l="1"/>
  <c r="AA10" i="26" l="1"/>
  <c r="AB10" i="26" s="1"/>
  <c r="AG4" i="26"/>
  <c r="AH4" i="26" s="1"/>
  <c r="AA4" i="26"/>
  <c r="AB4" i="26" s="1"/>
  <c r="AD10" i="26"/>
  <c r="AE10" i="26" s="1"/>
  <c r="AD4" i="26"/>
  <c r="AE4" i="26" s="1"/>
  <c r="AD10" i="24"/>
  <c r="AE10" i="24" s="1"/>
  <c r="AG4" i="24"/>
  <c r="AH4" i="24" s="1"/>
  <c r="AD4" i="24"/>
  <c r="AE4" i="24" s="1"/>
  <c r="AA10" i="24"/>
  <c r="AB10" i="24" s="1"/>
  <c r="AA4" i="24"/>
  <c r="AB4" i="24" s="1"/>
  <c r="AD11" i="24" l="1"/>
  <c r="AE11" i="24" s="1"/>
  <c r="AG5" i="24"/>
  <c r="AH5" i="24" s="1"/>
  <c r="AD5" i="24"/>
  <c r="AE5" i="24" s="1"/>
  <c r="AA11" i="24"/>
  <c r="AB11" i="24" s="1"/>
  <c r="AA5" i="24"/>
  <c r="AB5" i="24" s="1"/>
  <c r="AA11" i="26"/>
  <c r="AB11" i="26" s="1"/>
  <c r="AG5" i="26"/>
  <c r="AH5" i="26" s="1"/>
  <c r="AD5" i="26"/>
  <c r="AE5" i="26" s="1"/>
  <c r="AD11" i="26"/>
  <c r="AE11" i="26" s="1"/>
  <c r="AA5" i="26"/>
  <c r="AB5" i="26" s="1"/>
  <c r="AB7" i="24" l="1"/>
  <c r="AB7" i="26"/>
  <c r="AA12" i="26" l="1"/>
  <c r="AB12" i="26" s="1"/>
  <c r="AD6" i="26"/>
  <c r="AE6" i="26" s="1"/>
  <c r="AD12" i="26"/>
  <c r="AE12" i="26" s="1"/>
  <c r="AG6" i="26"/>
  <c r="AH6" i="26" s="1"/>
  <c r="AD12" i="24"/>
  <c r="AE12" i="24" s="1"/>
  <c r="AD6" i="24"/>
  <c r="AE6" i="24" s="1"/>
  <c r="AA12" i="24"/>
  <c r="AB12" i="24" s="1"/>
  <c r="AG6" i="24"/>
  <c r="AH6" i="24" s="1"/>
  <c r="AE8" i="24" l="1"/>
  <c r="AE8" i="26" l="1"/>
  <c r="AG7" i="26" l="1"/>
  <c r="AH7" i="26" s="1"/>
  <c r="AA13" i="26"/>
  <c r="AB13" i="26" s="1"/>
  <c r="AD13" i="26"/>
  <c r="AE13" i="26" s="1"/>
  <c r="AD14" i="26" l="1"/>
  <c r="AE14" i="26" s="1"/>
  <c r="AA14" i="26"/>
  <c r="AB14" i="26" s="1"/>
  <c r="AD13" i="24" l="1"/>
  <c r="AE13" i="24" s="1"/>
  <c r="AG7" i="24"/>
  <c r="AH7" i="24" s="1"/>
  <c r="AA13" i="24"/>
  <c r="AB13" i="24" s="1"/>
  <c r="AA14" i="24" l="1"/>
  <c r="AB14" i="24" s="1"/>
  <c r="AD14" i="24"/>
  <c r="AE14" i="24" s="1"/>
  <c r="AH9" i="26" l="1"/>
  <c r="AH9" i="24" l="1"/>
  <c r="AB16" i="26" l="1"/>
  <c r="AB16" i="24" l="1"/>
  <c r="AD15" i="26" l="1"/>
  <c r="AE15" i="26" s="1"/>
  <c r="AD15" i="24"/>
  <c r="AE15" i="24" s="1"/>
  <c r="AE17" i="24" l="1"/>
  <c r="AE17" i="26"/>
  <c r="G3" i="24" l="1"/>
  <c r="G3" i="26" l="1"/>
  <c r="G3" i="21" l="1"/>
</calcChain>
</file>

<file path=xl/sharedStrings.xml><?xml version="1.0" encoding="utf-8"?>
<sst xmlns="http://schemas.openxmlformats.org/spreadsheetml/2006/main" count="182" uniqueCount="30">
  <si>
    <t>日期</t>
    <phoneticPr fontId="6" type="noConversion"/>
  </si>
  <si>
    <t>人工智能产业LOF</t>
    <phoneticPr fontId="6" type="noConversion"/>
  </si>
  <si>
    <t>均线</t>
    <phoneticPr fontId="6" type="noConversion"/>
  </si>
  <si>
    <t>买卖金额</t>
    <phoneticPr fontId="6" type="noConversion"/>
  </si>
  <si>
    <t>买卖份数</t>
    <phoneticPr fontId="6" type="noConversion"/>
  </si>
  <si>
    <t>持有份数</t>
    <phoneticPr fontId="6" type="noConversion"/>
  </si>
  <si>
    <t>市值</t>
    <phoneticPr fontId="6" type="noConversion"/>
  </si>
  <si>
    <t>累计投入资金</t>
    <phoneticPr fontId="6" type="noConversion"/>
  </si>
  <si>
    <t>总资产</t>
    <phoneticPr fontId="6" type="noConversion"/>
  </si>
  <si>
    <t>利润</t>
    <phoneticPr fontId="6" type="noConversion"/>
  </si>
  <si>
    <t>回收资金</t>
    <phoneticPr fontId="6" type="noConversion"/>
  </si>
  <si>
    <t>日期</t>
    <phoneticPr fontId="1" type="noConversion"/>
  </si>
  <si>
    <t>每年投入本金</t>
    <phoneticPr fontId="19" type="noConversion"/>
  </si>
  <si>
    <t>累计投入本金</t>
    <phoneticPr fontId="19" type="noConversion"/>
  </si>
  <si>
    <t>总资产</t>
    <phoneticPr fontId="19" type="noConversion"/>
  </si>
  <si>
    <t>盈利金额</t>
    <phoneticPr fontId="19" type="noConversion"/>
  </si>
  <si>
    <t>回收资金</t>
    <phoneticPr fontId="19" type="noConversion"/>
  </si>
  <si>
    <t>绝对收益率</t>
    <phoneticPr fontId="19" type="noConversion"/>
  </si>
  <si>
    <t>年化收益率</t>
    <phoneticPr fontId="19" type="noConversion"/>
  </si>
  <si>
    <t>单位：元</t>
    <phoneticPr fontId="1" type="noConversion"/>
  </si>
  <si>
    <t>SMA之MAX</t>
    <phoneticPr fontId="6" type="noConversion"/>
  </si>
  <si>
    <t>SMA之ABS</t>
    <phoneticPr fontId="6" type="noConversion"/>
  </si>
  <si>
    <t>RSI</t>
    <phoneticPr fontId="6" type="noConversion"/>
  </si>
  <si>
    <t>标志</t>
    <phoneticPr fontId="6" type="noConversion"/>
  </si>
  <si>
    <t>RSV</t>
    <phoneticPr fontId="6" type="noConversion"/>
  </si>
  <si>
    <t>K</t>
    <phoneticPr fontId="6" type="noConversion"/>
  </si>
  <si>
    <t>D</t>
    <phoneticPr fontId="6" type="noConversion"/>
  </si>
  <si>
    <t>J</t>
    <phoneticPr fontId="6" type="noConversion"/>
  </si>
  <si>
    <t>成交量</t>
    <phoneticPr fontId="1" type="noConversion"/>
  </si>
  <si>
    <t>成交均量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</si>
</sst>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2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等线"/>
      <family val="3"/>
      <charset val="134"/>
    </font>
    <font>
      <sz val="10"/>
      <color indexed="8"/>
      <name val="等线"/>
      <family val="3"/>
      <charset val="134"/>
    </font>
    <font>
      <sz val="10"/>
      <color indexed="8"/>
      <name val="Tahoma"/>
      <family val="2"/>
    </font>
    <font>
      <b/>
      <sz val="10"/>
      <name val="宋体"/>
      <family val="3"/>
      <charset val="134"/>
    </font>
    <font>
      <sz val="9"/>
      <name val="等线"/>
      <family val="3"/>
      <charset val="134"/>
    </font>
    <font>
      <b/>
      <sz val="10"/>
      <color indexed="8"/>
      <name val="等线"/>
      <family val="3"/>
      <charset val="134"/>
    </font>
    <font>
      <b/>
      <sz val="10"/>
      <color indexed="9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等线"/>
      <family val="3"/>
      <charset val="134"/>
    </font>
    <font>
      <sz val="10"/>
      <color rgb="FFFF0000"/>
      <name val="等线"/>
      <family val="3"/>
      <charset val="134"/>
    </font>
    <font>
      <sz val="10"/>
      <color indexed="8"/>
      <name val="宋体"/>
      <family val="3"/>
      <charset val="134"/>
    </font>
    <font>
      <sz val="10"/>
      <name val="Tahoma"/>
      <family val="2"/>
    </font>
    <font>
      <sz val="9"/>
      <name val="宋体"/>
      <family val="3"/>
      <charset val="134"/>
      <scheme val="minor"/>
    </font>
    <font>
      <sz val="10"/>
      <color theme="1"/>
      <name val="Tahoma"/>
      <family val="2"/>
    </font>
  </fonts>
  <fills count="2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8">
    <xf numFmtId="0" fontId="0" fillId="0" borderId="0">
      <alignment vertical="center"/>
    </xf>
    <xf numFmtId="0" fontId="2" fillId="0" borderId="0"/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0" fontId="4" fillId="0" borderId="1" xfId="1" applyFont="1" applyBorder="1"/>
    <xf numFmtId="176" fontId="4" fillId="0" borderId="1" xfId="1" applyNumberFormat="1" applyFont="1" applyBorder="1"/>
    <xf numFmtId="177" fontId="4" fillId="2" borderId="1" xfId="1" applyNumberFormat="1" applyFont="1" applyFill="1" applyBorder="1" applyAlignment="1">
      <alignment horizontal="center"/>
    </xf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7" fillId="0" borderId="0" xfId="1" applyFont="1" applyAlignment="1">
      <alignment horizontal="center"/>
    </xf>
    <xf numFmtId="10" fontId="7" fillId="0" borderId="0" xfId="1" applyNumberFormat="1" applyFont="1" applyAlignment="1">
      <alignment horizontal="center"/>
    </xf>
    <xf numFmtId="0" fontId="8" fillId="3" borderId="1" xfId="1" applyFont="1" applyFill="1" applyBorder="1" applyAlignment="1">
      <alignment horizontal="center" vertical="center"/>
    </xf>
    <xf numFmtId="176" fontId="8" fillId="3" borderId="0" xfId="1" applyNumberFormat="1" applyFont="1" applyFill="1" applyAlignment="1">
      <alignment horizontal="center" vertical="center"/>
    </xf>
    <xf numFmtId="177" fontId="13" fillId="2" borderId="1" xfId="1" applyNumberFormat="1" applyFont="1" applyFill="1" applyBorder="1" applyAlignment="1">
      <alignment horizontal="center"/>
    </xf>
    <xf numFmtId="0" fontId="8" fillId="20" borderId="1" xfId="1" applyFont="1" applyFill="1" applyBorder="1" applyAlignment="1">
      <alignment horizontal="center" vertical="center"/>
    </xf>
    <xf numFmtId="176" fontId="8" fillId="20" borderId="1" xfId="1" applyNumberFormat="1" applyFont="1" applyFill="1" applyBorder="1" applyAlignment="1">
      <alignment horizontal="center" vertical="center"/>
    </xf>
    <xf numFmtId="0" fontId="7" fillId="20" borderId="0" xfId="1" applyFont="1" applyFill="1" applyAlignment="1">
      <alignment horizontal="center"/>
    </xf>
    <xf numFmtId="10" fontId="7" fillId="20" borderId="0" xfId="1" applyNumberFormat="1" applyFont="1" applyFill="1" applyAlignment="1">
      <alignment horizontal="center"/>
    </xf>
    <xf numFmtId="0" fontId="14" fillId="0" borderId="1" xfId="1" applyFont="1" applyBorder="1"/>
    <xf numFmtId="176" fontId="14" fillId="0" borderId="1" xfId="1" applyNumberFormat="1" applyFont="1" applyBorder="1"/>
    <xf numFmtId="176" fontId="14" fillId="2" borderId="1" xfId="1" applyNumberFormat="1" applyFont="1" applyFill="1" applyBorder="1"/>
    <xf numFmtId="0" fontId="15" fillId="20" borderId="1" xfId="1" applyFont="1" applyFill="1" applyBorder="1" applyAlignment="1">
      <alignment horizontal="left" vertical="center"/>
    </xf>
    <xf numFmtId="176" fontId="8" fillId="20" borderId="0" xfId="1" applyNumberFormat="1" applyFont="1" applyFill="1" applyAlignment="1">
      <alignment horizontal="center" vertical="center"/>
    </xf>
    <xf numFmtId="0" fontId="14" fillId="2" borderId="1" xfId="1" applyFont="1" applyFill="1" applyBorder="1"/>
    <xf numFmtId="0" fontId="14" fillId="0" borderId="0" xfId="1" applyFont="1"/>
    <xf numFmtId="0" fontId="16" fillId="0" borderId="0" xfId="1" applyFont="1"/>
    <xf numFmtId="0" fontId="17" fillId="0" borderId="1" xfId="1" applyFont="1" applyBorder="1"/>
    <xf numFmtId="177" fontId="18" fillId="2" borderId="1" xfId="1" applyNumberFormat="1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 vertical="center"/>
    </xf>
    <xf numFmtId="0" fontId="5" fillId="0" borderId="1" xfId="1" applyFont="1" applyFill="1" applyBorder="1"/>
    <xf numFmtId="0" fontId="5" fillId="0" borderId="1" xfId="1" applyFont="1" applyFill="1" applyBorder="1" applyAlignment="1">
      <alignment horizontal="center"/>
    </xf>
    <xf numFmtId="176" fontId="20" fillId="0" borderId="1" xfId="1" applyNumberFormat="1" applyFont="1" applyBorder="1"/>
  </cellXfs>
  <cellStyles count="28">
    <cellStyle name="20% - 着色 1" xfId="2"/>
    <cellStyle name="20% - 着色 2" xfId="3"/>
    <cellStyle name="20% - 着色 3" xfId="4"/>
    <cellStyle name="20% - 着色 4" xfId="5"/>
    <cellStyle name="20% - 着色 5" xfId="6"/>
    <cellStyle name="20% - 着色 6" xfId="7"/>
    <cellStyle name="40% - 着色 1" xfId="8"/>
    <cellStyle name="40% - 着色 2" xfId="9"/>
    <cellStyle name="40% - 着色 3" xfId="10"/>
    <cellStyle name="40% - 着色 4" xfId="11"/>
    <cellStyle name="40% - 着色 5" xfId="12"/>
    <cellStyle name="40% - 着色 6" xfId="13"/>
    <cellStyle name="60% - 着色 1" xfId="14"/>
    <cellStyle name="60% - 着色 2" xfId="15"/>
    <cellStyle name="60% - 着色 3" xfId="16"/>
    <cellStyle name="60% - 着色 4" xfId="17"/>
    <cellStyle name="60% - 着色 5" xfId="18"/>
    <cellStyle name="60% - 着色 6" xfId="19"/>
    <cellStyle name="差_主要板块" xfId="20"/>
    <cellStyle name="常规" xfId="0" builtinId="0"/>
    <cellStyle name="常规 2" xfId="1"/>
    <cellStyle name="好_主要板块" xfId="21"/>
    <cellStyle name="着色 1" xfId="22"/>
    <cellStyle name="着色 2" xfId="23"/>
    <cellStyle name="着色 3" xfId="24"/>
    <cellStyle name="着色 4" xfId="25"/>
    <cellStyle name="着色 5" xfId="26"/>
    <cellStyle name="着色 6" xfId="27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(1)平均线'!$I$1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(1)平均线'!时间</c:f>
              <c:numCache>
                <c:formatCode>yyyy\-mm\-dd</c:formatCode>
                <c:ptCount val="87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</c:numCache>
            </c:numRef>
          </c:cat>
          <c:val>
            <c:numRef>
              <c:f>'模型二 (1)平均线'!资金</c:f>
              <c:numCache>
                <c:formatCode>0.00_ </c:formatCode>
                <c:ptCount val="87"/>
                <c:pt idx="0">
                  <c:v>0</c:v>
                </c:pt>
                <c:pt idx="1">
                  <c:v>31.387499999999811</c:v>
                </c:pt>
                <c:pt idx="2">
                  <c:v>31.387499999999811</c:v>
                </c:pt>
                <c:pt idx="3">
                  <c:v>31.387499999999811</c:v>
                </c:pt>
                <c:pt idx="4">
                  <c:v>31.387499999999811</c:v>
                </c:pt>
                <c:pt idx="5">
                  <c:v>31.387499999999811</c:v>
                </c:pt>
                <c:pt idx="6">
                  <c:v>31.387499999999811</c:v>
                </c:pt>
                <c:pt idx="7">
                  <c:v>31.387499999999811</c:v>
                </c:pt>
                <c:pt idx="8">
                  <c:v>61.537214285714597</c:v>
                </c:pt>
                <c:pt idx="9">
                  <c:v>146.6298538796234</c:v>
                </c:pt>
                <c:pt idx="10">
                  <c:v>211.88339161547276</c:v>
                </c:pt>
                <c:pt idx="11">
                  <c:v>211.88339161547276</c:v>
                </c:pt>
                <c:pt idx="12">
                  <c:v>211.88339161547276</c:v>
                </c:pt>
                <c:pt idx="13">
                  <c:v>281.40711424321063</c:v>
                </c:pt>
                <c:pt idx="14">
                  <c:v>464.28075369899295</c:v>
                </c:pt>
                <c:pt idx="15">
                  <c:v>643.90907648380289</c:v>
                </c:pt>
                <c:pt idx="16">
                  <c:v>887.77574315046991</c:v>
                </c:pt>
                <c:pt idx="17">
                  <c:v>1163.9788157761686</c:v>
                </c:pt>
                <c:pt idx="18">
                  <c:v>1591.3212359889351</c:v>
                </c:pt>
                <c:pt idx="19">
                  <c:v>1939.3624420190858</c:v>
                </c:pt>
                <c:pt idx="20">
                  <c:v>2327.6003606793729</c:v>
                </c:pt>
                <c:pt idx="21">
                  <c:v>2675.3675197702814</c:v>
                </c:pt>
                <c:pt idx="22">
                  <c:v>2729.1167505395115</c:v>
                </c:pt>
                <c:pt idx="23">
                  <c:v>2729.1167505395115</c:v>
                </c:pt>
                <c:pt idx="24">
                  <c:v>2729.1167505395115</c:v>
                </c:pt>
                <c:pt idx="25">
                  <c:v>2802.7702321642691</c:v>
                </c:pt>
                <c:pt idx="26">
                  <c:v>2847.7636090299397</c:v>
                </c:pt>
                <c:pt idx="27">
                  <c:v>2847.7636090299397</c:v>
                </c:pt>
                <c:pt idx="28">
                  <c:v>2847.7636090299397</c:v>
                </c:pt>
                <c:pt idx="29">
                  <c:v>2847.7636090299397</c:v>
                </c:pt>
                <c:pt idx="30">
                  <c:v>2847.7636090299397</c:v>
                </c:pt>
                <c:pt idx="31">
                  <c:v>2847.7636090299397</c:v>
                </c:pt>
                <c:pt idx="32">
                  <c:v>2847.7636090299397</c:v>
                </c:pt>
                <c:pt idx="33">
                  <c:v>2847.7636090299397</c:v>
                </c:pt>
                <c:pt idx="34">
                  <c:v>2847.7636090299397</c:v>
                </c:pt>
                <c:pt idx="35">
                  <c:v>2847.7636090299397</c:v>
                </c:pt>
                <c:pt idx="36">
                  <c:v>2847.7636090299397</c:v>
                </c:pt>
                <c:pt idx="37">
                  <c:v>2847.7636090299397</c:v>
                </c:pt>
                <c:pt idx="38">
                  <c:v>2847.7636090299397</c:v>
                </c:pt>
                <c:pt idx="39">
                  <c:v>2847.7636090299397</c:v>
                </c:pt>
                <c:pt idx="40">
                  <c:v>2847.7636090299397</c:v>
                </c:pt>
                <c:pt idx="41">
                  <c:v>2847.7636090299397</c:v>
                </c:pt>
                <c:pt idx="42">
                  <c:v>2847.7636090299397</c:v>
                </c:pt>
                <c:pt idx="43">
                  <c:v>2847.7636090299397</c:v>
                </c:pt>
                <c:pt idx="44">
                  <c:v>2847.7636090299397</c:v>
                </c:pt>
                <c:pt idx="45">
                  <c:v>2847.7636090299397</c:v>
                </c:pt>
                <c:pt idx="46">
                  <c:v>2847.7636090299397</c:v>
                </c:pt>
                <c:pt idx="47">
                  <c:v>2847.7636090299397</c:v>
                </c:pt>
                <c:pt idx="48">
                  <c:v>2847.7636090299397</c:v>
                </c:pt>
                <c:pt idx="49">
                  <c:v>2847.7636090299397</c:v>
                </c:pt>
                <c:pt idx="50">
                  <c:v>2847.7636090299397</c:v>
                </c:pt>
                <c:pt idx="51">
                  <c:v>2847.7636090299397</c:v>
                </c:pt>
                <c:pt idx="52">
                  <c:v>2847.7636090299397</c:v>
                </c:pt>
                <c:pt idx="53">
                  <c:v>2847.7636090299397</c:v>
                </c:pt>
                <c:pt idx="54">
                  <c:v>2847.7636090299397</c:v>
                </c:pt>
                <c:pt idx="55">
                  <c:v>2847.7636090299397</c:v>
                </c:pt>
                <c:pt idx="56">
                  <c:v>2847.7636090299397</c:v>
                </c:pt>
                <c:pt idx="57">
                  <c:v>2847.7636090299397</c:v>
                </c:pt>
                <c:pt idx="58">
                  <c:v>2847.7636090299397</c:v>
                </c:pt>
                <c:pt idx="59">
                  <c:v>2847.7636090299397</c:v>
                </c:pt>
                <c:pt idx="60">
                  <c:v>2966.9718540099925</c:v>
                </c:pt>
                <c:pt idx="61">
                  <c:v>3012.958463227852</c:v>
                </c:pt>
                <c:pt idx="62">
                  <c:v>3012.958463227852</c:v>
                </c:pt>
                <c:pt idx="63">
                  <c:v>3012.958463227852</c:v>
                </c:pt>
                <c:pt idx="64">
                  <c:v>3129.264187607921</c:v>
                </c:pt>
                <c:pt idx="65">
                  <c:v>3400.8289176547023</c:v>
                </c:pt>
                <c:pt idx="66">
                  <c:v>3596.6229270526815</c:v>
                </c:pt>
                <c:pt idx="67">
                  <c:v>3736.2215434979025</c:v>
                </c:pt>
                <c:pt idx="68">
                  <c:v>3887.8048077681256</c:v>
                </c:pt>
                <c:pt idx="69">
                  <c:v>3887.8048077681256</c:v>
                </c:pt>
                <c:pt idx="70">
                  <c:v>3887.8048077681256</c:v>
                </c:pt>
                <c:pt idx="71">
                  <c:v>3887.8048077681256</c:v>
                </c:pt>
                <c:pt idx="72">
                  <c:v>3887.8048077681256</c:v>
                </c:pt>
                <c:pt idx="73">
                  <c:v>3887.8048077681256</c:v>
                </c:pt>
                <c:pt idx="74">
                  <c:v>3887.8048077681256</c:v>
                </c:pt>
                <c:pt idx="75">
                  <c:v>3887.8048077681256</c:v>
                </c:pt>
                <c:pt idx="76">
                  <c:v>3887.8048077681256</c:v>
                </c:pt>
                <c:pt idx="77">
                  <c:v>3887.8048077681256</c:v>
                </c:pt>
                <c:pt idx="78">
                  <c:v>3942.462549019066</c:v>
                </c:pt>
                <c:pt idx="79">
                  <c:v>3950.9794160171136</c:v>
                </c:pt>
                <c:pt idx="80">
                  <c:v>3962.6804019674473</c:v>
                </c:pt>
                <c:pt idx="81">
                  <c:v>4326.5405219681797</c:v>
                </c:pt>
                <c:pt idx="82">
                  <c:v>4353.8229600510713</c:v>
                </c:pt>
                <c:pt idx="83">
                  <c:v>4380.0986209711864</c:v>
                </c:pt>
                <c:pt idx="84">
                  <c:v>4380.0986209711864</c:v>
                </c:pt>
                <c:pt idx="85">
                  <c:v>4468.6931805976556</c:v>
                </c:pt>
                <c:pt idx="86">
                  <c:v>4549.0299447737698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81B-4123-B771-EED8338C5B0E}"/>
            </c:ext>
          </c:extLst>
        </c:ser>
        <c:ser>
          <c:idx val="1"/>
          <c:order val="1"/>
          <c:tx>
            <c:strRef>
              <c:f>'模型二 (1)平均线'!$J$1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(1)平均线'!时间</c:f>
              <c:numCache>
                <c:formatCode>yyyy\-mm\-dd</c:formatCode>
                <c:ptCount val="87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</c:numCache>
            </c:numRef>
          </c:cat>
          <c:val>
            <c:numRef>
              <c:f>'模型二 (1)平均线'!资产</c:f>
              <c:numCache>
                <c:formatCode>0.00_ </c:formatCode>
                <c:ptCount val="87"/>
                <c:pt idx="0">
                  <c:v>0</c:v>
                </c:pt>
                <c:pt idx="1">
                  <c:v>31.387499999999815</c:v>
                </c:pt>
                <c:pt idx="2">
                  <c:v>33.814368556700828</c:v>
                </c:pt>
                <c:pt idx="3">
                  <c:v>33.814368556700828</c:v>
                </c:pt>
                <c:pt idx="4">
                  <c:v>33.814368556700828</c:v>
                </c:pt>
                <c:pt idx="5">
                  <c:v>33.814368556700828</c:v>
                </c:pt>
                <c:pt idx="6">
                  <c:v>33.814368556700828</c:v>
                </c:pt>
                <c:pt idx="7">
                  <c:v>33.814368556700828</c:v>
                </c:pt>
                <c:pt idx="8">
                  <c:v>63.964082842415621</c:v>
                </c:pt>
                <c:pt idx="9">
                  <c:v>147.94977640457836</c:v>
                </c:pt>
                <c:pt idx="10">
                  <c:v>213.77570836233284</c:v>
                </c:pt>
                <c:pt idx="11">
                  <c:v>229.40109415383978</c:v>
                </c:pt>
                <c:pt idx="12">
                  <c:v>226.45023810012759</c:v>
                </c:pt>
                <c:pt idx="13">
                  <c:v>290.1822765247752</c:v>
                </c:pt>
                <c:pt idx="14">
                  <c:v>459.91500254252207</c:v>
                </c:pt>
                <c:pt idx="15">
                  <c:v>637.36897909820664</c:v>
                </c:pt>
                <c:pt idx="16">
                  <c:v>852.20519096689577</c:v>
                </c:pt>
                <c:pt idx="17">
                  <c:v>1103.2021208178608</c:v>
                </c:pt>
                <c:pt idx="18">
                  <c:v>1400.5649971216544</c:v>
                </c:pt>
                <c:pt idx="19">
                  <c:v>1817.2945180554289</c:v>
                </c:pt>
                <c:pt idx="20">
                  <c:v>2123.4891098230282</c:v>
                </c:pt>
                <c:pt idx="21">
                  <c:v>2512.5385217140943</c:v>
                </c:pt>
                <c:pt idx="22">
                  <c:v>3165.4814680297163</c:v>
                </c:pt>
                <c:pt idx="23">
                  <c:v>3486.8679109487693</c:v>
                </c:pt>
                <c:pt idx="24">
                  <c:v>3346.5911301763404</c:v>
                </c:pt>
                <c:pt idx="25">
                  <c:v>3220.7360718116029</c:v>
                </c:pt>
                <c:pt idx="26">
                  <c:v>3320.9290398156381</c:v>
                </c:pt>
                <c:pt idx="27">
                  <c:v>3498.8674655179793</c:v>
                </c:pt>
                <c:pt idx="28">
                  <c:v>3622.5696935559363</c:v>
                </c:pt>
                <c:pt idx="29">
                  <c:v>3799.5774098606903</c:v>
                </c:pt>
                <c:pt idx="30">
                  <c:v>3760.5972622449945</c:v>
                </c:pt>
                <c:pt idx="31">
                  <c:v>3746.3091645326613</c:v>
                </c:pt>
                <c:pt idx="32">
                  <c:v>3978.2384835061639</c:v>
                </c:pt>
                <c:pt idx="33">
                  <c:v>4343.4539210401199</c:v>
                </c:pt>
                <c:pt idx="34">
                  <c:v>4601.5326530649727</c:v>
                </c:pt>
                <c:pt idx="35">
                  <c:v>4256.1644053118762</c:v>
                </c:pt>
                <c:pt idx="36">
                  <c:v>4412.3538360464627</c:v>
                </c:pt>
                <c:pt idx="37">
                  <c:v>4397.4526133636609</c:v>
                </c:pt>
                <c:pt idx="38">
                  <c:v>4497.5856025670719</c:v>
                </c:pt>
                <c:pt idx="39">
                  <c:v>4547.1482288550542</c:v>
                </c:pt>
                <c:pt idx="40">
                  <c:v>4547.1482288550542</c:v>
                </c:pt>
                <c:pt idx="41">
                  <c:v>4547.1482288550542</c:v>
                </c:pt>
                <c:pt idx="42">
                  <c:v>4547.1482288550542</c:v>
                </c:pt>
                <c:pt idx="43">
                  <c:v>4547.1482288550542</c:v>
                </c:pt>
                <c:pt idx="44">
                  <c:v>4547.1482288550542</c:v>
                </c:pt>
                <c:pt idx="45">
                  <c:v>4547.1482288550542</c:v>
                </c:pt>
                <c:pt idx="46">
                  <c:v>4547.1482288550542</c:v>
                </c:pt>
                <c:pt idx="47">
                  <c:v>4547.1482288550542</c:v>
                </c:pt>
                <c:pt idx="48">
                  <c:v>4547.1482288550542</c:v>
                </c:pt>
                <c:pt idx="49">
                  <c:v>4547.1482288550542</c:v>
                </c:pt>
                <c:pt idx="50">
                  <c:v>4547.1482288550542</c:v>
                </c:pt>
                <c:pt idx="51">
                  <c:v>4547.1482288550542</c:v>
                </c:pt>
                <c:pt idx="52">
                  <c:v>4547.1482288550542</c:v>
                </c:pt>
                <c:pt idx="53">
                  <c:v>4547.1482288550542</c:v>
                </c:pt>
                <c:pt idx="54">
                  <c:v>4547.1482288550542</c:v>
                </c:pt>
                <c:pt idx="55">
                  <c:v>4547.1482288550542</c:v>
                </c:pt>
                <c:pt idx="56">
                  <c:v>4547.1482288550542</c:v>
                </c:pt>
                <c:pt idx="57">
                  <c:v>4547.1482288550542</c:v>
                </c:pt>
                <c:pt idx="58">
                  <c:v>4547.1482288550542</c:v>
                </c:pt>
                <c:pt idx="59">
                  <c:v>4547.1482288550542</c:v>
                </c:pt>
                <c:pt idx="60">
                  <c:v>4666.356473835107</c:v>
                </c:pt>
                <c:pt idx="61">
                  <c:v>4717.2260568713928</c:v>
                </c:pt>
                <c:pt idx="62">
                  <c:v>4729.7381928853692</c:v>
                </c:pt>
                <c:pt idx="63">
                  <c:v>4725.7026095772744</c:v>
                </c:pt>
                <c:pt idx="64">
                  <c:v>4836.3713060947621</c:v>
                </c:pt>
                <c:pt idx="65">
                  <c:v>5090.0101104900787</c:v>
                </c:pt>
                <c:pt idx="66">
                  <c:v>5306.5529172082825</c:v>
                </c:pt>
                <c:pt idx="67">
                  <c:v>5468.0131962352398</c:v>
                </c:pt>
                <c:pt idx="68">
                  <c:v>5612.8368947985145</c:v>
                </c:pt>
                <c:pt idx="69">
                  <c:v>5722.2453873332925</c:v>
                </c:pt>
                <c:pt idx="70">
                  <c:v>5774.5155916193125</c:v>
                </c:pt>
                <c:pt idx="71">
                  <c:v>5919.1399459042123</c:v>
                </c:pt>
                <c:pt idx="72">
                  <c:v>5893.6386663659068</c:v>
                </c:pt>
                <c:pt idx="73">
                  <c:v>5897.0503205355863</c:v>
                </c:pt>
                <c:pt idx="74">
                  <c:v>5897.0503205355863</c:v>
                </c:pt>
                <c:pt idx="75">
                  <c:v>5897.0503205355863</c:v>
                </c:pt>
                <c:pt idx="76">
                  <c:v>5897.0503205355863</c:v>
                </c:pt>
                <c:pt idx="77">
                  <c:v>5897.0503205355863</c:v>
                </c:pt>
                <c:pt idx="78">
                  <c:v>5951.7080617865267</c:v>
                </c:pt>
                <c:pt idx="79">
                  <c:v>5961.6192575899213</c:v>
                </c:pt>
                <c:pt idx="80">
                  <c:v>5973.2131654186333</c:v>
                </c:pt>
                <c:pt idx="81">
                  <c:v>6322.5871646327578</c:v>
                </c:pt>
                <c:pt idx="82">
                  <c:v>6444.142361114199</c:v>
                </c:pt>
                <c:pt idx="83">
                  <c:v>6470.8773987036857</c:v>
                </c:pt>
                <c:pt idx="84">
                  <c:v>6484.3565565248</c:v>
                </c:pt>
                <c:pt idx="85">
                  <c:v>6540.7455713742411</c:v>
                </c:pt>
                <c:pt idx="86">
                  <c:v>6623.8009269627255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81B-4123-B771-EED8338C5B0E}"/>
            </c:ext>
          </c:extLst>
        </c:ser>
        <c:ser>
          <c:idx val="2"/>
          <c:order val="2"/>
          <c:tx>
            <c:strRef>
              <c:f>'model4(1)'!#REF!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(1)平均线'!时间</c:f>
              <c:numCache>
                <c:formatCode>yyyy\-mm\-dd</c:formatCode>
                <c:ptCount val="87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</c:numCache>
            </c:numRef>
          </c:cat>
          <c:val>
            <c:numRef>
              <c:f>'模型二 (1)平均线'!金额</c:f>
              <c:numCache>
                <c:formatCode>0.00_ </c:formatCode>
                <c:ptCount val="87"/>
                <c:pt idx="0">
                  <c:v>0</c:v>
                </c:pt>
                <c:pt idx="1">
                  <c:v>0</c:v>
                </c:pt>
                <c:pt idx="2">
                  <c:v>2.4268685567010166</c:v>
                </c:pt>
                <c:pt idx="3">
                  <c:v>2.4268685567010166</c:v>
                </c:pt>
                <c:pt idx="4">
                  <c:v>2.4268685567010166</c:v>
                </c:pt>
                <c:pt idx="5">
                  <c:v>2.4268685567010166</c:v>
                </c:pt>
                <c:pt idx="6">
                  <c:v>2.4268685567010166</c:v>
                </c:pt>
                <c:pt idx="7">
                  <c:v>2.4268685567010166</c:v>
                </c:pt>
                <c:pt idx="8">
                  <c:v>2.4268685567010237</c:v>
                </c:pt>
                <c:pt idx="9">
                  <c:v>1.3199225249549613</c:v>
                </c:pt>
                <c:pt idx="10">
                  <c:v>1.8923167468600752</c:v>
                </c:pt>
                <c:pt idx="11">
                  <c:v>17.517702538367018</c:v>
                </c:pt>
                <c:pt idx="12">
                  <c:v>14.566846484654832</c:v>
                </c:pt>
                <c:pt idx="13">
                  <c:v>8.775162281564576</c:v>
                </c:pt>
                <c:pt idx="14">
                  <c:v>-4.3657511564708784</c:v>
                </c:pt>
                <c:pt idx="15">
                  <c:v>-6.5400973855962548</c:v>
                </c:pt>
                <c:pt idx="16">
                  <c:v>-35.570552183574137</c:v>
                </c:pt>
                <c:pt idx="17">
                  <c:v>-60.776694958307871</c:v>
                </c:pt>
                <c:pt idx="18">
                  <c:v>-190.75623886728067</c:v>
                </c:pt>
                <c:pt idx="19">
                  <c:v>-122.06792396365699</c:v>
                </c:pt>
                <c:pt idx="20">
                  <c:v>-204.11125085634467</c:v>
                </c:pt>
                <c:pt idx="21">
                  <c:v>-162.82899805618717</c:v>
                </c:pt>
                <c:pt idx="22">
                  <c:v>436.36471749020484</c:v>
                </c:pt>
                <c:pt idx="23">
                  <c:v>757.75116040925786</c:v>
                </c:pt>
                <c:pt idx="24">
                  <c:v>617.47437963682887</c:v>
                </c:pt>
                <c:pt idx="25">
                  <c:v>417.96583964733372</c:v>
                </c:pt>
                <c:pt idx="26">
                  <c:v>473.16543078569839</c:v>
                </c:pt>
                <c:pt idx="27">
                  <c:v>651.10385648803958</c:v>
                </c:pt>
                <c:pt idx="28">
                  <c:v>774.80608452599654</c:v>
                </c:pt>
                <c:pt idx="29">
                  <c:v>951.81380083075055</c:v>
                </c:pt>
                <c:pt idx="30">
                  <c:v>912.83365321505471</c:v>
                </c:pt>
                <c:pt idx="31">
                  <c:v>898.54555550272153</c:v>
                </c:pt>
                <c:pt idx="32">
                  <c:v>1130.4748744762242</c:v>
                </c:pt>
                <c:pt idx="33">
                  <c:v>1495.6903120101802</c:v>
                </c:pt>
                <c:pt idx="34">
                  <c:v>1753.7690440350329</c:v>
                </c:pt>
                <c:pt idx="35">
                  <c:v>1408.4007962819364</c:v>
                </c:pt>
                <c:pt idx="36">
                  <c:v>1564.5902270165229</c:v>
                </c:pt>
                <c:pt idx="37">
                  <c:v>1549.6890043337212</c:v>
                </c:pt>
                <c:pt idx="38">
                  <c:v>1649.8219935371321</c:v>
                </c:pt>
                <c:pt idx="39">
                  <c:v>1699.3846198251144</c:v>
                </c:pt>
                <c:pt idx="40">
                  <c:v>1699.3846198251144</c:v>
                </c:pt>
                <c:pt idx="41">
                  <c:v>1699.3846198251144</c:v>
                </c:pt>
                <c:pt idx="42">
                  <c:v>1699.3846198251144</c:v>
                </c:pt>
                <c:pt idx="43">
                  <c:v>1699.3846198251144</c:v>
                </c:pt>
                <c:pt idx="44">
                  <c:v>1699.3846198251144</c:v>
                </c:pt>
                <c:pt idx="45">
                  <c:v>1699.3846198251144</c:v>
                </c:pt>
                <c:pt idx="46">
                  <c:v>1699.3846198251144</c:v>
                </c:pt>
                <c:pt idx="47">
                  <c:v>1699.3846198251144</c:v>
                </c:pt>
                <c:pt idx="48">
                  <c:v>1699.3846198251144</c:v>
                </c:pt>
                <c:pt idx="49">
                  <c:v>1699.3846198251144</c:v>
                </c:pt>
                <c:pt idx="50">
                  <c:v>1699.3846198251144</c:v>
                </c:pt>
                <c:pt idx="51">
                  <c:v>1699.3846198251144</c:v>
                </c:pt>
                <c:pt idx="52">
                  <c:v>1699.3846198251144</c:v>
                </c:pt>
                <c:pt idx="53">
                  <c:v>1699.3846198251144</c:v>
                </c:pt>
                <c:pt idx="54">
                  <c:v>1699.3846198251144</c:v>
                </c:pt>
                <c:pt idx="55">
                  <c:v>1699.3846198251144</c:v>
                </c:pt>
                <c:pt idx="56">
                  <c:v>1699.3846198251144</c:v>
                </c:pt>
                <c:pt idx="57">
                  <c:v>1699.3846198251144</c:v>
                </c:pt>
                <c:pt idx="58">
                  <c:v>1699.3846198251144</c:v>
                </c:pt>
                <c:pt idx="59">
                  <c:v>1699.3846198251144</c:v>
                </c:pt>
                <c:pt idx="60">
                  <c:v>1699.3846198251144</c:v>
                </c:pt>
                <c:pt idx="61">
                  <c:v>1704.2675936435407</c:v>
                </c:pt>
                <c:pt idx="62">
                  <c:v>1716.7797296575172</c:v>
                </c:pt>
                <c:pt idx="63">
                  <c:v>1712.7441463494224</c:v>
                </c:pt>
                <c:pt idx="64">
                  <c:v>1707.107118486841</c:v>
                </c:pt>
                <c:pt idx="65">
                  <c:v>1689.1811928353764</c:v>
                </c:pt>
                <c:pt idx="66">
                  <c:v>1709.929990155601</c:v>
                </c:pt>
                <c:pt idx="67">
                  <c:v>1731.7916527373372</c:v>
                </c:pt>
                <c:pt idx="68">
                  <c:v>1725.032087030389</c:v>
                </c:pt>
                <c:pt idx="69">
                  <c:v>1834.4405795651669</c:v>
                </c:pt>
                <c:pt idx="70">
                  <c:v>1886.710783851187</c:v>
                </c:pt>
                <c:pt idx="71">
                  <c:v>2031.3351381360867</c:v>
                </c:pt>
                <c:pt idx="72">
                  <c:v>2005.8338585977813</c:v>
                </c:pt>
                <c:pt idx="73">
                  <c:v>2009.2455127674607</c:v>
                </c:pt>
                <c:pt idx="74">
                  <c:v>2009.2455127674607</c:v>
                </c:pt>
                <c:pt idx="75">
                  <c:v>2009.2455127674607</c:v>
                </c:pt>
                <c:pt idx="76">
                  <c:v>2009.2455127674607</c:v>
                </c:pt>
                <c:pt idx="77">
                  <c:v>2009.2455127674607</c:v>
                </c:pt>
                <c:pt idx="78">
                  <c:v>2009.2455127674607</c:v>
                </c:pt>
                <c:pt idx="79">
                  <c:v>2010.6398415728077</c:v>
                </c:pt>
                <c:pt idx="80">
                  <c:v>2010.5327634511859</c:v>
                </c:pt>
                <c:pt idx="81">
                  <c:v>1996.046642664578</c:v>
                </c:pt>
                <c:pt idx="82">
                  <c:v>2090.3194010631278</c:v>
                </c:pt>
                <c:pt idx="83">
                  <c:v>2090.7787777324993</c:v>
                </c:pt>
                <c:pt idx="84">
                  <c:v>2104.2579355536136</c:v>
                </c:pt>
                <c:pt idx="85">
                  <c:v>2072.0523907765855</c:v>
                </c:pt>
                <c:pt idx="86">
                  <c:v>2074.7709821889557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81B-4123-B771-EED8338C5B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3683200"/>
        <c:axId val="595394560"/>
      </c:lineChart>
      <c:dateAx>
        <c:axId val="553683200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5394560"/>
        <c:crosses val="autoZero"/>
        <c:auto val="1"/>
        <c:lblOffset val="100"/>
        <c:baseTimeUnit val="days"/>
      </c:dateAx>
      <c:valAx>
        <c:axId val="59539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368320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(1)平均线计算RSI'!$H$1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(1)平均线计算RSI'!时间</c:f>
              <c:numCache>
                <c:formatCode>yyyy\-mm\-dd</c:formatCode>
                <c:ptCount val="87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</c:numCache>
            </c:numRef>
          </c:cat>
          <c:val>
            <c:numRef>
              <c:f>'模型二 (1)平均线计算RSI'!资金</c:f>
              <c:numCache>
                <c:formatCode>0.00_ </c:formatCode>
                <c:ptCount val="87"/>
                <c:pt idx="0">
                  <c:v>0</c:v>
                </c:pt>
                <c:pt idx="1">
                  <c:v>62.774999999999622</c:v>
                </c:pt>
                <c:pt idx="2">
                  <c:v>62.774999999999622</c:v>
                </c:pt>
                <c:pt idx="3">
                  <c:v>62.774999999999622</c:v>
                </c:pt>
                <c:pt idx="4">
                  <c:v>62.774999999999622</c:v>
                </c:pt>
                <c:pt idx="5">
                  <c:v>62.774999999999622</c:v>
                </c:pt>
                <c:pt idx="6">
                  <c:v>62.774999999999622</c:v>
                </c:pt>
                <c:pt idx="7">
                  <c:v>62.774999999999622</c:v>
                </c:pt>
                <c:pt idx="8">
                  <c:v>91.417228571428666</c:v>
                </c:pt>
                <c:pt idx="9">
                  <c:v>172.25523618564202</c:v>
                </c:pt>
                <c:pt idx="10">
                  <c:v>234.24609703469889</c:v>
                </c:pt>
                <c:pt idx="11">
                  <c:v>234.24609703469889</c:v>
                </c:pt>
                <c:pt idx="12">
                  <c:v>234.24609703469889</c:v>
                </c:pt>
                <c:pt idx="13">
                  <c:v>248.15084156024648</c:v>
                </c:pt>
                <c:pt idx="14">
                  <c:v>421.88079904323968</c:v>
                </c:pt>
                <c:pt idx="15">
                  <c:v>592.52770568880908</c:v>
                </c:pt>
                <c:pt idx="16">
                  <c:v>824.20103902214271</c:v>
                </c:pt>
                <c:pt idx="17">
                  <c:v>1376.6071842735403</c:v>
                </c:pt>
                <c:pt idx="18">
                  <c:v>2231.2920246990734</c:v>
                </c:pt>
                <c:pt idx="19">
                  <c:v>2927.3744367593749</c:v>
                </c:pt>
                <c:pt idx="20">
                  <c:v>3315.612355419662</c:v>
                </c:pt>
                <c:pt idx="21">
                  <c:v>4011.1466736014791</c:v>
                </c:pt>
                <c:pt idx="22">
                  <c:v>4064.8959043707091</c:v>
                </c:pt>
                <c:pt idx="23">
                  <c:v>4064.8959043707091</c:v>
                </c:pt>
                <c:pt idx="24">
                  <c:v>4064.8959043707091</c:v>
                </c:pt>
                <c:pt idx="25">
                  <c:v>4079.6266006956607</c:v>
                </c:pt>
                <c:pt idx="26">
                  <c:v>4088.6252760687948</c:v>
                </c:pt>
                <c:pt idx="27">
                  <c:v>4088.6252760687948</c:v>
                </c:pt>
                <c:pt idx="28">
                  <c:v>4088.6252760687948</c:v>
                </c:pt>
                <c:pt idx="29">
                  <c:v>4088.6252760687948</c:v>
                </c:pt>
                <c:pt idx="30">
                  <c:v>4088.6252760687948</c:v>
                </c:pt>
                <c:pt idx="31">
                  <c:v>4088.6252760687948</c:v>
                </c:pt>
                <c:pt idx="32">
                  <c:v>4088.6252760687948</c:v>
                </c:pt>
                <c:pt idx="33">
                  <c:v>4088.6252760687948</c:v>
                </c:pt>
                <c:pt idx="34">
                  <c:v>4088.6252760687948</c:v>
                </c:pt>
                <c:pt idx="35">
                  <c:v>4088.6252760687948</c:v>
                </c:pt>
                <c:pt idx="36">
                  <c:v>4088.6252760687948</c:v>
                </c:pt>
                <c:pt idx="37">
                  <c:v>4088.6252760687948</c:v>
                </c:pt>
                <c:pt idx="38">
                  <c:v>4088.6252760687948</c:v>
                </c:pt>
                <c:pt idx="39">
                  <c:v>4088.6252760687948</c:v>
                </c:pt>
                <c:pt idx="40">
                  <c:v>4088.6252760687948</c:v>
                </c:pt>
                <c:pt idx="41">
                  <c:v>4088.6252760687948</c:v>
                </c:pt>
                <c:pt idx="42">
                  <c:v>4088.6252760687948</c:v>
                </c:pt>
                <c:pt idx="43">
                  <c:v>4088.6252760687948</c:v>
                </c:pt>
                <c:pt idx="44">
                  <c:v>4088.6252760687948</c:v>
                </c:pt>
                <c:pt idx="45">
                  <c:v>4088.6252760687948</c:v>
                </c:pt>
                <c:pt idx="46">
                  <c:v>4088.6252760687948</c:v>
                </c:pt>
                <c:pt idx="47">
                  <c:v>4088.6252760687948</c:v>
                </c:pt>
                <c:pt idx="48">
                  <c:v>4088.6252760687948</c:v>
                </c:pt>
                <c:pt idx="49">
                  <c:v>4088.6252760687948</c:v>
                </c:pt>
                <c:pt idx="50">
                  <c:v>4088.6252760687948</c:v>
                </c:pt>
                <c:pt idx="51">
                  <c:v>4088.6252760687948</c:v>
                </c:pt>
                <c:pt idx="52">
                  <c:v>4088.6252760687948</c:v>
                </c:pt>
                <c:pt idx="53">
                  <c:v>4088.6252760687948</c:v>
                </c:pt>
                <c:pt idx="54">
                  <c:v>4088.6252760687948</c:v>
                </c:pt>
                <c:pt idx="55">
                  <c:v>4088.6252760687948</c:v>
                </c:pt>
                <c:pt idx="56">
                  <c:v>4088.6252760687948</c:v>
                </c:pt>
                <c:pt idx="57">
                  <c:v>4088.6252760687948</c:v>
                </c:pt>
                <c:pt idx="58">
                  <c:v>4088.6252760687948</c:v>
                </c:pt>
                <c:pt idx="59">
                  <c:v>4088.6252760687948</c:v>
                </c:pt>
                <c:pt idx="60">
                  <c:v>4201.8731087998449</c:v>
                </c:pt>
                <c:pt idx="61">
                  <c:v>4293.8463272355639</c:v>
                </c:pt>
                <c:pt idx="62">
                  <c:v>4293.8463272355639</c:v>
                </c:pt>
                <c:pt idx="63">
                  <c:v>4293.8463272355639</c:v>
                </c:pt>
                <c:pt idx="64">
                  <c:v>4404.3367653966297</c:v>
                </c:pt>
                <c:pt idx="65">
                  <c:v>4662.3232589410718</c:v>
                </c:pt>
                <c:pt idx="66">
                  <c:v>4858.1172683390505</c:v>
                </c:pt>
                <c:pt idx="67">
                  <c:v>4990.7359539620102</c:v>
                </c:pt>
                <c:pt idx="68">
                  <c:v>5134.7400550187222</c:v>
                </c:pt>
                <c:pt idx="69">
                  <c:v>5134.7400550187222</c:v>
                </c:pt>
                <c:pt idx="70">
                  <c:v>5134.7400550187222</c:v>
                </c:pt>
                <c:pt idx="71">
                  <c:v>5134.7400550187222</c:v>
                </c:pt>
                <c:pt idx="72">
                  <c:v>5134.7400550187222</c:v>
                </c:pt>
                <c:pt idx="73">
                  <c:v>5134.7400550187222</c:v>
                </c:pt>
                <c:pt idx="74">
                  <c:v>5134.7400550187222</c:v>
                </c:pt>
                <c:pt idx="75">
                  <c:v>5134.7400550187222</c:v>
                </c:pt>
                <c:pt idx="76">
                  <c:v>5134.7400550187222</c:v>
                </c:pt>
                <c:pt idx="77">
                  <c:v>5134.7400550187222</c:v>
                </c:pt>
                <c:pt idx="78">
                  <c:v>5186.6649092071157</c:v>
                </c:pt>
                <c:pt idx="79">
                  <c:v>5194.7559328552607</c:v>
                </c:pt>
                <c:pt idx="80">
                  <c:v>5205.8718695080779</c:v>
                </c:pt>
                <c:pt idx="81">
                  <c:v>5551.5389835087735</c:v>
                </c:pt>
                <c:pt idx="82">
                  <c:v>5606.1038596745575</c:v>
                </c:pt>
                <c:pt idx="83">
                  <c:v>5631.0657375486662</c:v>
                </c:pt>
                <c:pt idx="84">
                  <c:v>5631.0657375486662</c:v>
                </c:pt>
                <c:pt idx="85">
                  <c:v>5648.7846494739597</c:v>
                </c:pt>
                <c:pt idx="86">
                  <c:v>5725.104575441268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487-420F-B759-04EA87B835E6}"/>
            </c:ext>
          </c:extLst>
        </c:ser>
        <c:ser>
          <c:idx val="1"/>
          <c:order val="1"/>
          <c:tx>
            <c:strRef>
              <c:f>'模型二 (1)平均线计算RSI'!$I$1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(1)平均线计算RSI'!时间</c:f>
              <c:numCache>
                <c:formatCode>yyyy\-mm\-dd</c:formatCode>
                <c:ptCount val="87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</c:numCache>
            </c:numRef>
          </c:cat>
          <c:val>
            <c:numRef>
              <c:f>'模型二 (1)平均线计算RSI'!资产</c:f>
              <c:numCache>
                <c:formatCode>0.00_ </c:formatCode>
                <c:ptCount val="87"/>
                <c:pt idx="0">
                  <c:v>0</c:v>
                </c:pt>
                <c:pt idx="1">
                  <c:v>62.774999999999629</c:v>
                </c:pt>
                <c:pt idx="2">
                  <c:v>67.628737113401655</c:v>
                </c:pt>
                <c:pt idx="3">
                  <c:v>67.628737113401655</c:v>
                </c:pt>
                <c:pt idx="4">
                  <c:v>67.628737113401655</c:v>
                </c:pt>
                <c:pt idx="5">
                  <c:v>67.628737113401655</c:v>
                </c:pt>
                <c:pt idx="6">
                  <c:v>67.628737113401655</c:v>
                </c:pt>
                <c:pt idx="7">
                  <c:v>67.628737113401655</c:v>
                </c:pt>
                <c:pt idx="8">
                  <c:v>96.270965684830699</c:v>
                </c:pt>
                <c:pt idx="9">
                  <c:v>176.05737456888531</c:v>
                </c:pt>
                <c:pt idx="10">
                  <c:v>238.59200992875205</c:v>
                </c:pt>
                <c:pt idx="11">
                  <c:v>253.43612643068366</c:v>
                </c:pt>
                <c:pt idx="12">
                  <c:v>250.63281317965709</c:v>
                </c:pt>
                <c:pt idx="13">
                  <c:v>257.97915428629324</c:v>
                </c:pt>
                <c:pt idx="14">
                  <c:v>421.99887455277008</c:v>
                </c:pt>
                <c:pt idx="15">
                  <c:v>590.78817457189166</c:v>
                </c:pt>
                <c:pt idx="16">
                  <c:v>796.68543570439761</c:v>
                </c:pt>
                <c:pt idx="17">
                  <c:v>1326.1858567759045</c:v>
                </c:pt>
                <c:pt idx="18">
                  <c:v>2022.6858864509263</c:v>
                </c:pt>
                <c:pt idx="19">
                  <c:v>2820.3863985380253</c:v>
                </c:pt>
                <c:pt idx="20">
                  <c:v>3078.4624224354147</c:v>
                </c:pt>
                <c:pt idx="21">
                  <c:v>3834.7865209323395</c:v>
                </c:pt>
                <c:pt idx="22">
                  <c:v>4816.9165892577785</c:v>
                </c:pt>
                <c:pt idx="23">
                  <c:v>5311.745709364799</c:v>
                </c:pt>
                <c:pt idx="24">
                  <c:v>5090.3813676284644</c:v>
                </c:pt>
                <c:pt idx="25">
                  <c:v>4788.4270356905963</c:v>
                </c:pt>
                <c:pt idx="26">
                  <c:v>4883.1531919025729</c:v>
                </c:pt>
                <c:pt idx="27">
                  <c:v>5155.9837229844015</c:v>
                </c:pt>
                <c:pt idx="28">
                  <c:v>5347.6728379581355</c:v>
                </c:pt>
                <c:pt idx="29">
                  <c:v>5629.1039992323504</c:v>
                </c:pt>
                <c:pt idx="30">
                  <c:v>5564.1939512418476</c:v>
                </c:pt>
                <c:pt idx="31">
                  <c:v>5539.3694015196243</c:v>
                </c:pt>
                <c:pt idx="32">
                  <c:v>5959.193078370171</c:v>
                </c:pt>
                <c:pt idx="33">
                  <c:v>6673.670527125827</c:v>
                </c:pt>
                <c:pt idx="34">
                  <c:v>7256.8859838808839</c:v>
                </c:pt>
                <c:pt idx="35">
                  <c:v>6357.9791799755385</c:v>
                </c:pt>
                <c:pt idx="36">
                  <c:v>6809.7474513739462</c:v>
                </c:pt>
                <c:pt idx="37">
                  <c:v>6753.2451578053779</c:v>
                </c:pt>
                <c:pt idx="38">
                  <c:v>7297.0232354592827</c:v>
                </c:pt>
                <c:pt idx="39">
                  <c:v>7956.8463561055487</c:v>
                </c:pt>
                <c:pt idx="40">
                  <c:v>7888.9295766285977</c:v>
                </c:pt>
                <c:pt idx="41">
                  <c:v>7441.1781197656856</c:v>
                </c:pt>
                <c:pt idx="42">
                  <c:v>7466.2844348547078</c:v>
                </c:pt>
                <c:pt idx="43">
                  <c:v>7494.3145463831515</c:v>
                </c:pt>
                <c:pt idx="44">
                  <c:v>7364.2853414213714</c:v>
                </c:pt>
                <c:pt idx="45">
                  <c:v>7381.0245887525361</c:v>
                </c:pt>
                <c:pt idx="46">
                  <c:v>7276.225055135129</c:v>
                </c:pt>
                <c:pt idx="47">
                  <c:v>7106.1672055023464</c:v>
                </c:pt>
                <c:pt idx="48">
                  <c:v>7169.2293518283805</c:v>
                </c:pt>
                <c:pt idx="49">
                  <c:v>7434.0262093679912</c:v>
                </c:pt>
                <c:pt idx="50">
                  <c:v>7624.0710759689755</c:v>
                </c:pt>
                <c:pt idx="51">
                  <c:v>7690.262298271713</c:v>
                </c:pt>
                <c:pt idx="52">
                  <c:v>7463.0304205489883</c:v>
                </c:pt>
                <c:pt idx="53">
                  <c:v>7366.4816079399916</c:v>
                </c:pt>
                <c:pt idx="54">
                  <c:v>7393.3475823915014</c:v>
                </c:pt>
                <c:pt idx="55">
                  <c:v>7623.2874395863355</c:v>
                </c:pt>
                <c:pt idx="56">
                  <c:v>7650.0932027820973</c:v>
                </c:pt>
                <c:pt idx="57">
                  <c:v>7471.874740731515</c:v>
                </c:pt>
                <c:pt idx="58">
                  <c:v>7487.6967137149068</c:v>
                </c:pt>
                <c:pt idx="59">
                  <c:v>7276.9080407107376</c:v>
                </c:pt>
                <c:pt idx="60">
                  <c:v>7203.7355687958652</c:v>
                </c:pt>
                <c:pt idx="61">
                  <c:v>7347.988374713017</c:v>
                </c:pt>
                <c:pt idx="62">
                  <c:v>7452.4946307375812</c:v>
                </c:pt>
                <c:pt idx="63">
                  <c:v>7391.5812334849261</c:v>
                </c:pt>
                <c:pt idx="64">
                  <c:v>7412.7124494204654</c:v>
                </c:pt>
                <c:pt idx="65">
                  <c:v>7543.817967903693</c:v>
                </c:pt>
                <c:pt idx="66">
                  <c:v>7809.9411670744412</c:v>
                </c:pt>
                <c:pt idx="67">
                  <c:v>8001.3430092095123</c:v>
                </c:pt>
                <c:pt idx="68">
                  <c:v>8129.1503976772765</c:v>
                </c:pt>
                <c:pt idx="69">
                  <c:v>8366.6827060523974</c:v>
                </c:pt>
                <c:pt idx="70">
                  <c:v>8482.5934290756941</c:v>
                </c:pt>
                <c:pt idx="71">
                  <c:v>8843.4474344474711</c:v>
                </c:pt>
                <c:pt idx="72">
                  <c:v>8743.2633591106132</c:v>
                </c:pt>
                <c:pt idx="73">
                  <c:v>8769.8776406979669</c:v>
                </c:pt>
                <c:pt idx="74">
                  <c:v>8792.2998848275638</c:v>
                </c:pt>
                <c:pt idx="75">
                  <c:v>8696.8981942673017</c:v>
                </c:pt>
                <c:pt idx="76">
                  <c:v>8556.3790392937008</c:v>
                </c:pt>
                <c:pt idx="77">
                  <c:v>8459.6294699867522</c:v>
                </c:pt>
                <c:pt idx="78">
                  <c:v>8409.0233849248343</c:v>
                </c:pt>
                <c:pt idx="79">
                  <c:v>8465.7609061118383</c:v>
                </c:pt>
                <c:pt idx="80">
                  <c:v>8473.6203638122861</c:v>
                </c:pt>
                <c:pt idx="81">
                  <c:v>8444.3016387077896</c:v>
                </c:pt>
                <c:pt idx="82">
                  <c:v>8929.1434718600485</c:v>
                </c:pt>
                <c:pt idx="83">
                  <c:v>8956.1432826102628</c:v>
                </c:pt>
                <c:pt idx="84">
                  <c:v>9013.7890836808474</c:v>
                </c:pt>
                <c:pt idx="85">
                  <c:v>8890.4126548029853</c:v>
                </c:pt>
                <c:pt idx="86">
                  <c:v>8977.0338419705095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487-420F-B759-04EA87B835E6}"/>
            </c:ext>
          </c:extLst>
        </c:ser>
        <c:ser>
          <c:idx val="2"/>
          <c:order val="2"/>
          <c:tx>
            <c:strRef>
              <c:f>'模型二 (1)平均线计算RSI'!$J$1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(1)平均线计算RSI'!时间</c:f>
              <c:numCache>
                <c:formatCode>yyyy\-mm\-dd</c:formatCode>
                <c:ptCount val="87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</c:numCache>
            </c:numRef>
          </c:cat>
          <c:val>
            <c:numRef>
              <c:f>'模型二 (1)平均线计算RSI'!金额</c:f>
              <c:numCache>
                <c:formatCode>0.00_ </c:formatCode>
                <c:ptCount val="87"/>
                <c:pt idx="0">
                  <c:v>0</c:v>
                </c:pt>
                <c:pt idx="1">
                  <c:v>0</c:v>
                </c:pt>
                <c:pt idx="2">
                  <c:v>4.8537371134020333</c:v>
                </c:pt>
                <c:pt idx="3">
                  <c:v>4.8537371134020333</c:v>
                </c:pt>
                <c:pt idx="4">
                  <c:v>4.8537371134020333</c:v>
                </c:pt>
                <c:pt idx="5">
                  <c:v>4.8537371134020333</c:v>
                </c:pt>
                <c:pt idx="6">
                  <c:v>4.8537371134020333</c:v>
                </c:pt>
                <c:pt idx="7">
                  <c:v>4.8537371134020333</c:v>
                </c:pt>
                <c:pt idx="8">
                  <c:v>4.8537371134020333</c:v>
                </c:pt>
                <c:pt idx="9">
                  <c:v>3.8021383832432889</c:v>
                </c:pt>
                <c:pt idx="10">
                  <c:v>4.3459128940531571</c:v>
                </c:pt>
                <c:pt idx="11">
                  <c:v>19.190029395984766</c:v>
                </c:pt>
                <c:pt idx="12">
                  <c:v>16.3867161449582</c:v>
                </c:pt>
                <c:pt idx="13">
                  <c:v>9.8283127260467609</c:v>
                </c:pt>
                <c:pt idx="14">
                  <c:v>0.11807550953039936</c:v>
                </c:pt>
                <c:pt idx="15">
                  <c:v>-1.7395311169174192</c:v>
                </c:pt>
                <c:pt idx="16">
                  <c:v>-27.515603317745104</c:v>
                </c:pt>
                <c:pt idx="17">
                  <c:v>-50.42132749763573</c:v>
                </c:pt>
                <c:pt idx="18">
                  <c:v>-208.60613824814709</c:v>
                </c:pt>
                <c:pt idx="19">
                  <c:v>-106.9880382213496</c:v>
                </c:pt>
                <c:pt idx="20">
                  <c:v>-237.14993298424724</c:v>
                </c:pt>
                <c:pt idx="21">
                  <c:v>-176.36015266913955</c:v>
                </c:pt>
                <c:pt idx="22">
                  <c:v>752.02068488706936</c:v>
                </c:pt>
                <c:pt idx="23">
                  <c:v>1246.8498049940899</c:v>
                </c:pt>
                <c:pt idx="24">
                  <c:v>1025.4854632577553</c:v>
                </c:pt>
                <c:pt idx="25">
                  <c:v>708.80043499493559</c:v>
                </c:pt>
                <c:pt idx="26">
                  <c:v>794.52791583377802</c:v>
                </c:pt>
                <c:pt idx="27">
                  <c:v>1067.3584469156067</c:v>
                </c:pt>
                <c:pt idx="28">
                  <c:v>1259.0475618893406</c:v>
                </c:pt>
                <c:pt idx="29">
                  <c:v>1540.4787231635555</c:v>
                </c:pt>
                <c:pt idx="30">
                  <c:v>1475.5686751730527</c:v>
                </c:pt>
                <c:pt idx="31">
                  <c:v>1450.7441254508294</c:v>
                </c:pt>
                <c:pt idx="32">
                  <c:v>1870.5678023013761</c:v>
                </c:pt>
                <c:pt idx="33">
                  <c:v>2585.0452510570321</c:v>
                </c:pt>
                <c:pt idx="34">
                  <c:v>3168.2607078120891</c:v>
                </c:pt>
                <c:pt idx="35">
                  <c:v>2269.3539039067437</c:v>
                </c:pt>
                <c:pt idx="36">
                  <c:v>2721.1221753051514</c:v>
                </c:pt>
                <c:pt idx="37">
                  <c:v>2664.619881736583</c:v>
                </c:pt>
                <c:pt idx="38">
                  <c:v>3208.3979593904878</c:v>
                </c:pt>
                <c:pt idx="39">
                  <c:v>3868.2210800367538</c:v>
                </c:pt>
                <c:pt idx="40">
                  <c:v>3800.3043005598029</c:v>
                </c:pt>
                <c:pt idx="41">
                  <c:v>3352.5528436968907</c:v>
                </c:pt>
                <c:pt idx="42">
                  <c:v>3377.659158785913</c:v>
                </c:pt>
                <c:pt idx="43">
                  <c:v>3405.6892703143567</c:v>
                </c:pt>
                <c:pt idx="44">
                  <c:v>3275.6600653525766</c:v>
                </c:pt>
                <c:pt idx="45">
                  <c:v>3292.3993126837413</c:v>
                </c:pt>
                <c:pt idx="46">
                  <c:v>3187.5997790663341</c:v>
                </c:pt>
                <c:pt idx="47">
                  <c:v>3017.5419294335516</c:v>
                </c:pt>
                <c:pt idx="48">
                  <c:v>3080.6040757595856</c:v>
                </c:pt>
                <c:pt idx="49">
                  <c:v>3345.4009332991964</c:v>
                </c:pt>
                <c:pt idx="50">
                  <c:v>3535.4457999001806</c:v>
                </c:pt>
                <c:pt idx="51">
                  <c:v>3601.6370222029182</c:v>
                </c:pt>
                <c:pt idx="52">
                  <c:v>3374.4051444801935</c:v>
                </c:pt>
                <c:pt idx="53">
                  <c:v>3277.8563318711967</c:v>
                </c:pt>
                <c:pt idx="54">
                  <c:v>3304.7223063227066</c:v>
                </c:pt>
                <c:pt idx="55">
                  <c:v>3534.6621635175406</c:v>
                </c:pt>
                <c:pt idx="56">
                  <c:v>3561.4679267133024</c:v>
                </c:pt>
                <c:pt idx="57">
                  <c:v>3383.2494646627201</c:v>
                </c:pt>
                <c:pt idx="58">
                  <c:v>3399.0714376461119</c:v>
                </c:pt>
                <c:pt idx="59">
                  <c:v>3188.2827646419428</c:v>
                </c:pt>
                <c:pt idx="60">
                  <c:v>3001.8624599960203</c:v>
                </c:pt>
                <c:pt idx="61">
                  <c:v>3054.1420474774532</c:v>
                </c:pt>
                <c:pt idx="62">
                  <c:v>3158.6483035020174</c:v>
                </c:pt>
                <c:pt idx="63">
                  <c:v>3097.7349062493622</c:v>
                </c:pt>
                <c:pt idx="64">
                  <c:v>3008.3756840238357</c:v>
                </c:pt>
                <c:pt idx="65">
                  <c:v>2881.4947089626212</c:v>
                </c:pt>
                <c:pt idx="66">
                  <c:v>2951.8238987353907</c:v>
                </c:pt>
                <c:pt idx="67">
                  <c:v>3010.6070552475021</c:v>
                </c:pt>
                <c:pt idx="68">
                  <c:v>2994.4103426585543</c:v>
                </c:pt>
                <c:pt idx="69">
                  <c:v>3231.9426510336752</c:v>
                </c:pt>
                <c:pt idx="70">
                  <c:v>3347.8533740569719</c:v>
                </c:pt>
                <c:pt idx="71">
                  <c:v>3708.7073794287489</c:v>
                </c:pt>
                <c:pt idx="72">
                  <c:v>3608.5233040918911</c:v>
                </c:pt>
                <c:pt idx="73">
                  <c:v>3635.1375856792447</c:v>
                </c:pt>
                <c:pt idx="74">
                  <c:v>3657.5598298088416</c:v>
                </c:pt>
                <c:pt idx="75">
                  <c:v>3562.1581392485796</c:v>
                </c:pt>
                <c:pt idx="76">
                  <c:v>3421.6389842749786</c:v>
                </c:pt>
                <c:pt idx="77">
                  <c:v>3324.88941496803</c:v>
                </c:pt>
                <c:pt idx="78">
                  <c:v>3222.3584757177186</c:v>
                </c:pt>
                <c:pt idx="79">
                  <c:v>3271.0049732565776</c:v>
                </c:pt>
                <c:pt idx="80">
                  <c:v>3267.7484943042082</c:v>
                </c:pt>
                <c:pt idx="81">
                  <c:v>2892.7626551990161</c:v>
                </c:pt>
                <c:pt idx="82">
                  <c:v>3323.039612185491</c:v>
                </c:pt>
                <c:pt idx="83">
                  <c:v>3325.0775450615965</c:v>
                </c:pt>
                <c:pt idx="84">
                  <c:v>3382.7233461321812</c:v>
                </c:pt>
                <c:pt idx="85">
                  <c:v>3241.6280053290257</c:v>
                </c:pt>
                <c:pt idx="86">
                  <c:v>3251.9292665292414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487-420F-B759-04EA87B835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6917888"/>
        <c:axId val="536919424"/>
      </c:lineChart>
      <c:dateAx>
        <c:axId val="536917888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6919424"/>
        <c:crosses val="autoZero"/>
        <c:auto val="1"/>
        <c:lblOffset val="100"/>
        <c:baseTimeUnit val="days"/>
      </c:dateAx>
      <c:valAx>
        <c:axId val="53691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691788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(1)平均线计算KDJ'!$H$1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(1)平均线计算KDJ'!时间</c:f>
              <c:numCache>
                <c:formatCode>yyyy\-mm\-dd</c:formatCode>
                <c:ptCount val="87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</c:numCache>
            </c:numRef>
          </c:cat>
          <c:val>
            <c:numRef>
              <c:f>'模型二 (1)平均线计算KDJ'!资金</c:f>
              <c:numCache>
                <c:formatCode>0.00_ </c:formatCode>
                <c:ptCount val="87"/>
                <c:pt idx="0">
                  <c:v>0</c:v>
                </c:pt>
                <c:pt idx="1">
                  <c:v>29.818124999999821</c:v>
                </c:pt>
                <c:pt idx="2">
                  <c:v>29.818124999999821</c:v>
                </c:pt>
                <c:pt idx="3">
                  <c:v>29.818124999999821</c:v>
                </c:pt>
                <c:pt idx="4">
                  <c:v>29.818124999999821</c:v>
                </c:pt>
                <c:pt idx="5">
                  <c:v>29.818124999999821</c:v>
                </c:pt>
                <c:pt idx="6">
                  <c:v>29.818124999999821</c:v>
                </c:pt>
                <c:pt idx="7">
                  <c:v>29.818124999999821</c:v>
                </c:pt>
                <c:pt idx="8">
                  <c:v>58.460353571428868</c:v>
                </c:pt>
                <c:pt idx="9">
                  <c:v>139.29836118564222</c:v>
                </c:pt>
                <c:pt idx="10">
                  <c:v>201.28922203469909</c:v>
                </c:pt>
                <c:pt idx="11">
                  <c:v>201.28922203469909</c:v>
                </c:pt>
                <c:pt idx="12">
                  <c:v>201.28922203469909</c:v>
                </c:pt>
                <c:pt idx="13">
                  <c:v>267.33675853105007</c:v>
                </c:pt>
                <c:pt idx="14">
                  <c:v>441.06671601404321</c:v>
                </c:pt>
                <c:pt idx="15">
                  <c:v>611.71362265961261</c:v>
                </c:pt>
                <c:pt idx="16">
                  <c:v>843.38695599294624</c:v>
                </c:pt>
                <c:pt idx="17">
                  <c:v>1105.77987498736</c:v>
                </c:pt>
                <c:pt idx="18">
                  <c:v>1511.7551741894881</c:v>
                </c:pt>
                <c:pt idx="19">
                  <c:v>1842.3943199181313</c:v>
                </c:pt>
                <c:pt idx="20">
                  <c:v>2211.2203426454043</c:v>
                </c:pt>
                <c:pt idx="21">
                  <c:v>2541.5991437817675</c:v>
                </c:pt>
                <c:pt idx="22">
                  <c:v>2592.6609130125362</c:v>
                </c:pt>
                <c:pt idx="23">
                  <c:v>2592.6609130125362</c:v>
                </c:pt>
                <c:pt idx="24">
                  <c:v>2592.6609130125362</c:v>
                </c:pt>
                <c:pt idx="25">
                  <c:v>2662.6317205560558</c:v>
                </c:pt>
                <c:pt idx="26">
                  <c:v>2705.375428578443</c:v>
                </c:pt>
                <c:pt idx="27">
                  <c:v>2705.375428578443</c:v>
                </c:pt>
                <c:pt idx="28">
                  <c:v>2705.375428578443</c:v>
                </c:pt>
                <c:pt idx="29">
                  <c:v>2705.375428578443</c:v>
                </c:pt>
                <c:pt idx="30">
                  <c:v>2705.375428578443</c:v>
                </c:pt>
                <c:pt idx="31">
                  <c:v>2705.375428578443</c:v>
                </c:pt>
                <c:pt idx="32">
                  <c:v>2705.375428578443</c:v>
                </c:pt>
                <c:pt idx="33">
                  <c:v>2705.375428578443</c:v>
                </c:pt>
                <c:pt idx="34">
                  <c:v>2705.375428578443</c:v>
                </c:pt>
                <c:pt idx="35">
                  <c:v>2705.375428578443</c:v>
                </c:pt>
                <c:pt idx="36">
                  <c:v>2705.375428578443</c:v>
                </c:pt>
                <c:pt idx="37">
                  <c:v>2705.375428578443</c:v>
                </c:pt>
                <c:pt idx="38">
                  <c:v>2705.375428578443</c:v>
                </c:pt>
                <c:pt idx="39">
                  <c:v>2705.375428578443</c:v>
                </c:pt>
                <c:pt idx="40">
                  <c:v>2705.375428578443</c:v>
                </c:pt>
                <c:pt idx="41">
                  <c:v>2705.375428578443</c:v>
                </c:pt>
                <c:pt idx="42">
                  <c:v>2705.375428578443</c:v>
                </c:pt>
                <c:pt idx="43">
                  <c:v>2705.375428578443</c:v>
                </c:pt>
                <c:pt idx="44">
                  <c:v>2705.375428578443</c:v>
                </c:pt>
                <c:pt idx="45">
                  <c:v>2705.375428578443</c:v>
                </c:pt>
                <c:pt idx="46">
                  <c:v>2705.375428578443</c:v>
                </c:pt>
                <c:pt idx="47">
                  <c:v>2705.375428578443</c:v>
                </c:pt>
                <c:pt idx="48">
                  <c:v>2705.375428578443</c:v>
                </c:pt>
                <c:pt idx="49">
                  <c:v>2705.375428578443</c:v>
                </c:pt>
                <c:pt idx="50">
                  <c:v>2705.375428578443</c:v>
                </c:pt>
                <c:pt idx="51">
                  <c:v>2705.375428578443</c:v>
                </c:pt>
                <c:pt idx="52">
                  <c:v>2705.375428578443</c:v>
                </c:pt>
                <c:pt idx="53">
                  <c:v>2705.375428578443</c:v>
                </c:pt>
                <c:pt idx="54">
                  <c:v>2705.375428578443</c:v>
                </c:pt>
                <c:pt idx="55">
                  <c:v>2705.375428578443</c:v>
                </c:pt>
                <c:pt idx="56">
                  <c:v>2705.375428578443</c:v>
                </c:pt>
                <c:pt idx="57">
                  <c:v>2705.375428578443</c:v>
                </c:pt>
                <c:pt idx="58">
                  <c:v>2705.375428578443</c:v>
                </c:pt>
                <c:pt idx="59">
                  <c:v>2705.375428578443</c:v>
                </c:pt>
                <c:pt idx="60">
                  <c:v>2818.623261309493</c:v>
                </c:pt>
                <c:pt idx="61">
                  <c:v>2862.3105400664599</c:v>
                </c:pt>
                <c:pt idx="62">
                  <c:v>2862.3105400664599</c:v>
                </c:pt>
                <c:pt idx="63">
                  <c:v>2862.3105400664599</c:v>
                </c:pt>
                <c:pt idx="64">
                  <c:v>2972.8009782275253</c:v>
                </c:pt>
                <c:pt idx="65">
                  <c:v>3230.7874717719674</c:v>
                </c:pt>
                <c:pt idx="66">
                  <c:v>3416.7917807000472</c:v>
                </c:pt>
                <c:pt idx="67">
                  <c:v>3549.4104663230073</c:v>
                </c:pt>
                <c:pt idx="68">
                  <c:v>3693.4145673797188</c:v>
                </c:pt>
                <c:pt idx="69">
                  <c:v>3693.4145673797188</c:v>
                </c:pt>
                <c:pt idx="70">
                  <c:v>3693.4145673797188</c:v>
                </c:pt>
                <c:pt idx="71">
                  <c:v>3693.4145673797188</c:v>
                </c:pt>
                <c:pt idx="72">
                  <c:v>3693.4145673797188</c:v>
                </c:pt>
                <c:pt idx="73">
                  <c:v>3693.4145673797188</c:v>
                </c:pt>
                <c:pt idx="74">
                  <c:v>3693.4145673797188</c:v>
                </c:pt>
                <c:pt idx="75">
                  <c:v>3693.4145673797188</c:v>
                </c:pt>
                <c:pt idx="76">
                  <c:v>3693.4145673797188</c:v>
                </c:pt>
                <c:pt idx="77">
                  <c:v>3693.4145673797188</c:v>
                </c:pt>
                <c:pt idx="78">
                  <c:v>3745.3394215681124</c:v>
                </c:pt>
                <c:pt idx="79">
                  <c:v>3753.4304452162578</c:v>
                </c:pt>
                <c:pt idx="80">
                  <c:v>3764.5463818690746</c:v>
                </c:pt>
                <c:pt idx="81">
                  <c:v>4128.4065018698075</c:v>
                </c:pt>
                <c:pt idx="82">
                  <c:v>4154.3248180485552</c:v>
                </c:pt>
                <c:pt idx="83">
                  <c:v>4179.286695922664</c:v>
                </c:pt>
                <c:pt idx="84">
                  <c:v>4179.286695922664</c:v>
                </c:pt>
                <c:pt idx="85">
                  <c:v>4263.4515275678095</c:v>
                </c:pt>
                <c:pt idx="86">
                  <c:v>4339.7714535351179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F2F-4A9F-BF51-46F5CA44F811}"/>
            </c:ext>
          </c:extLst>
        </c:ser>
        <c:ser>
          <c:idx val="1"/>
          <c:order val="1"/>
          <c:tx>
            <c:strRef>
              <c:f>'模型二 (1)平均线计算KDJ'!$I$1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(1)平均线计算KDJ'!时间</c:f>
              <c:numCache>
                <c:formatCode>yyyy\-mm\-dd</c:formatCode>
                <c:ptCount val="87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</c:numCache>
            </c:numRef>
          </c:cat>
          <c:val>
            <c:numRef>
              <c:f>'模型二 (1)平均线计算KDJ'!资产</c:f>
              <c:numCache>
                <c:formatCode>0.00_ </c:formatCode>
                <c:ptCount val="87"/>
                <c:pt idx="0">
                  <c:v>0</c:v>
                </c:pt>
                <c:pt idx="1">
                  <c:v>29.818124999999821</c:v>
                </c:pt>
                <c:pt idx="2">
                  <c:v>32.123650128865783</c:v>
                </c:pt>
                <c:pt idx="3">
                  <c:v>32.123650128865783</c:v>
                </c:pt>
                <c:pt idx="4">
                  <c:v>32.123650128865783</c:v>
                </c:pt>
                <c:pt idx="5">
                  <c:v>32.123650128865783</c:v>
                </c:pt>
                <c:pt idx="6">
                  <c:v>32.123650128865783</c:v>
                </c:pt>
                <c:pt idx="7">
                  <c:v>32.123650128865783</c:v>
                </c:pt>
                <c:pt idx="8">
                  <c:v>60.765878700294834</c:v>
                </c:pt>
                <c:pt idx="9">
                  <c:v>140.55228758434944</c:v>
                </c:pt>
                <c:pt idx="10">
                  <c:v>203.08692294421618</c:v>
                </c:pt>
                <c:pt idx="11">
                  <c:v>217.93103944614779</c:v>
                </c:pt>
                <c:pt idx="12">
                  <c:v>215.1277261951212</c:v>
                </c:pt>
                <c:pt idx="13">
                  <c:v>274.61685927256076</c:v>
                </c:pt>
                <c:pt idx="14">
                  <c:v>434.47763302092767</c:v>
                </c:pt>
                <c:pt idx="15">
                  <c:v>602.95501205119092</c:v>
                </c:pt>
                <c:pt idx="16">
                  <c:v>806.14895794692541</c:v>
                </c:pt>
                <c:pt idx="17">
                  <c:v>1044.0765478171572</c:v>
                </c:pt>
                <c:pt idx="18">
                  <c:v>1324.6491543994775</c:v>
                </c:pt>
                <c:pt idx="19">
                  <c:v>1721.2175408212038</c:v>
                </c:pt>
                <c:pt idx="20">
                  <c:v>2011.4616943649951</c:v>
                </c:pt>
                <c:pt idx="21">
                  <c:v>2381.3183824056</c:v>
                </c:pt>
                <c:pt idx="22">
                  <c:v>3004.8350410321864</c:v>
                </c:pt>
                <c:pt idx="23">
                  <c:v>3311.8491738666903</c:v>
                </c:pt>
                <c:pt idx="24">
                  <c:v>3177.8243083502116</c:v>
                </c:pt>
                <c:pt idx="25">
                  <c:v>3057.1710665785231</c:v>
                </c:pt>
                <c:pt idx="26">
                  <c:v>3152.6487658256615</c:v>
                </c:pt>
                <c:pt idx="27">
                  <c:v>3322.6253585216182</c:v>
                </c:pt>
                <c:pt idx="28">
                  <c:v>3440.8005002427112</c:v>
                </c:pt>
                <c:pt idx="29">
                  <c:v>3609.927551910173</c:v>
                </c:pt>
                <c:pt idx="30">
                  <c:v>3572.6712978303817</c:v>
                </c:pt>
                <c:pt idx="31">
                  <c:v>3559.0110227556343</c:v>
                </c:pt>
                <c:pt idx="32">
                  <c:v>3780.8157739969856</c:v>
                </c:pt>
                <c:pt idx="33">
                  <c:v>4130.298641296743</c:v>
                </c:pt>
                <c:pt idx="34">
                  <c:v>4377.568727122698</c:v>
                </c:pt>
                <c:pt idx="35">
                  <c:v>4045.9017031383873</c:v>
                </c:pt>
                <c:pt idx="36">
                  <c:v>4196.186471792922</c:v>
                </c:pt>
                <c:pt idx="37">
                  <c:v>4178.054805846301</c:v>
                </c:pt>
                <c:pt idx="38">
                  <c:v>4312.0842957695741</c:v>
                </c:pt>
                <c:pt idx="39">
                  <c:v>4407.4427727183802</c:v>
                </c:pt>
                <c:pt idx="40">
                  <c:v>4406.5935068509671</c:v>
                </c:pt>
                <c:pt idx="41">
                  <c:v>4406.5935068509671</c:v>
                </c:pt>
                <c:pt idx="42">
                  <c:v>4406.5935068509671</c:v>
                </c:pt>
                <c:pt idx="43">
                  <c:v>4406.5935068509671</c:v>
                </c:pt>
                <c:pt idx="44">
                  <c:v>4406.5935068509671</c:v>
                </c:pt>
                <c:pt idx="45">
                  <c:v>4406.5935068509671</c:v>
                </c:pt>
                <c:pt idx="46">
                  <c:v>4406.5935068509671</c:v>
                </c:pt>
                <c:pt idx="47">
                  <c:v>4406.5935068509671</c:v>
                </c:pt>
                <c:pt idx="48">
                  <c:v>4406.5935068509671</c:v>
                </c:pt>
                <c:pt idx="49">
                  <c:v>4406.5935068509671</c:v>
                </c:pt>
                <c:pt idx="50">
                  <c:v>4406.5935068509671</c:v>
                </c:pt>
                <c:pt idx="51">
                  <c:v>4406.5935068509671</c:v>
                </c:pt>
                <c:pt idx="52">
                  <c:v>4406.5935068509671</c:v>
                </c:pt>
                <c:pt idx="53">
                  <c:v>4406.5935068509671</c:v>
                </c:pt>
                <c:pt idx="54">
                  <c:v>4406.5935068509671</c:v>
                </c:pt>
                <c:pt idx="55">
                  <c:v>4406.5935068509671</c:v>
                </c:pt>
                <c:pt idx="56">
                  <c:v>4406.5935068509671</c:v>
                </c:pt>
                <c:pt idx="57">
                  <c:v>4406.5935068509671</c:v>
                </c:pt>
                <c:pt idx="58">
                  <c:v>4406.5935068509671</c:v>
                </c:pt>
                <c:pt idx="59">
                  <c:v>4406.5935068509671</c:v>
                </c:pt>
                <c:pt idx="60">
                  <c:v>4519.8413395820171</c:v>
                </c:pt>
                <c:pt idx="61">
                  <c:v>4568.1674434664892</c:v>
                </c:pt>
                <c:pt idx="62">
                  <c:v>4580.053972679767</c:v>
                </c:pt>
                <c:pt idx="63">
                  <c:v>4576.2201685370765</c:v>
                </c:pt>
                <c:pt idx="64">
                  <c:v>4681.3554302286893</c:v>
                </c:pt>
                <c:pt idx="65">
                  <c:v>4922.3122944042407</c:v>
                </c:pt>
                <c:pt idx="66">
                  <c:v>5128.0279607865341</c:v>
                </c:pt>
                <c:pt idx="67">
                  <c:v>5281.4152258621434</c:v>
                </c:pt>
                <c:pt idx="68">
                  <c:v>5418.9977394972548</c:v>
                </c:pt>
                <c:pt idx="69">
                  <c:v>5522.9358074052934</c:v>
                </c:pt>
                <c:pt idx="70">
                  <c:v>5572.5925014770128</c:v>
                </c:pt>
                <c:pt idx="71">
                  <c:v>5709.9856380476676</c:v>
                </c:pt>
                <c:pt idx="72">
                  <c:v>5685.7594224862769</c:v>
                </c:pt>
                <c:pt idx="73">
                  <c:v>5689.000493947472</c:v>
                </c:pt>
                <c:pt idx="74">
                  <c:v>5689.000493947472</c:v>
                </c:pt>
                <c:pt idx="75">
                  <c:v>5689.000493947472</c:v>
                </c:pt>
                <c:pt idx="76">
                  <c:v>5689.000493947472</c:v>
                </c:pt>
                <c:pt idx="77">
                  <c:v>5689.000493947472</c:v>
                </c:pt>
                <c:pt idx="78">
                  <c:v>5740.9253481358655</c:v>
                </c:pt>
                <c:pt idx="79">
                  <c:v>5750.3409841490902</c:v>
                </c:pt>
                <c:pt idx="80">
                  <c:v>5761.3551965863662</c:v>
                </c:pt>
                <c:pt idx="81">
                  <c:v>6111.453501839821</c:v>
                </c:pt>
                <c:pt idx="82">
                  <c:v>6230.9613882290432</c:v>
                </c:pt>
                <c:pt idx="83">
                  <c:v>6256.3783343038913</c:v>
                </c:pt>
                <c:pt idx="84">
                  <c:v>6269.7059999811236</c:v>
                </c:pt>
                <c:pt idx="85">
                  <c:v>6321.9880589728027</c:v>
                </c:pt>
                <c:pt idx="86">
                  <c:v>6400.9839441572731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F2F-4A9F-BF51-46F5CA44F811}"/>
            </c:ext>
          </c:extLst>
        </c:ser>
        <c:ser>
          <c:idx val="2"/>
          <c:order val="2"/>
          <c:tx>
            <c:strRef>
              <c:f>'模型二 (1)平均线计算KDJ'!$J$1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(1)平均线计算KDJ'!时间</c:f>
              <c:numCache>
                <c:formatCode>yyyy\-mm\-dd</c:formatCode>
                <c:ptCount val="87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</c:numCache>
            </c:numRef>
          </c:cat>
          <c:val>
            <c:numRef>
              <c:f>'模型二 (1)平均线计算KDJ'!金额</c:f>
              <c:numCache>
                <c:formatCode>0.00_ </c:formatCode>
                <c:ptCount val="87"/>
                <c:pt idx="0">
                  <c:v>0</c:v>
                </c:pt>
                <c:pt idx="1">
                  <c:v>0</c:v>
                </c:pt>
                <c:pt idx="2">
                  <c:v>2.3055251288659626</c:v>
                </c:pt>
                <c:pt idx="3">
                  <c:v>2.3055251288659626</c:v>
                </c:pt>
                <c:pt idx="4">
                  <c:v>2.3055251288659626</c:v>
                </c:pt>
                <c:pt idx="5">
                  <c:v>2.3055251288659626</c:v>
                </c:pt>
                <c:pt idx="6">
                  <c:v>2.3055251288659626</c:v>
                </c:pt>
                <c:pt idx="7">
                  <c:v>2.3055251288659626</c:v>
                </c:pt>
                <c:pt idx="8">
                  <c:v>2.3055251288659662</c:v>
                </c:pt>
                <c:pt idx="9">
                  <c:v>1.2539263987072218</c:v>
                </c:pt>
                <c:pt idx="10">
                  <c:v>1.7977009095170899</c:v>
                </c:pt>
                <c:pt idx="11">
                  <c:v>16.641817411448699</c:v>
                </c:pt>
                <c:pt idx="12">
                  <c:v>13.838504160422104</c:v>
                </c:pt>
                <c:pt idx="13">
                  <c:v>7.2801007415106938</c:v>
                </c:pt>
                <c:pt idx="14">
                  <c:v>-6.5890829931155395</c:v>
                </c:pt>
                <c:pt idx="15">
                  <c:v>-8.7586106084216908</c:v>
                </c:pt>
                <c:pt idx="16">
                  <c:v>-37.237998046020834</c:v>
                </c:pt>
                <c:pt idx="17">
                  <c:v>-61.703327170202783</c:v>
                </c:pt>
                <c:pt idx="18">
                  <c:v>-187.10601979001058</c:v>
                </c:pt>
                <c:pt idx="19">
                  <c:v>-121.17677909692748</c:v>
                </c:pt>
                <c:pt idx="20">
                  <c:v>-199.75864828040926</c:v>
                </c:pt>
                <c:pt idx="21">
                  <c:v>-160.28076137616745</c:v>
                </c:pt>
                <c:pt idx="22">
                  <c:v>412.1741280196502</c:v>
                </c:pt>
                <c:pt idx="23">
                  <c:v>719.18826085415412</c:v>
                </c:pt>
                <c:pt idx="24">
                  <c:v>585.16339533767541</c:v>
                </c:pt>
                <c:pt idx="25">
                  <c:v>394.53934602246727</c:v>
                </c:pt>
                <c:pt idx="26">
                  <c:v>447.27333724721848</c:v>
                </c:pt>
                <c:pt idx="27">
                  <c:v>617.24992994317518</c:v>
                </c:pt>
                <c:pt idx="28">
                  <c:v>735.42507166426822</c:v>
                </c:pt>
                <c:pt idx="29">
                  <c:v>904.55212333172994</c:v>
                </c:pt>
                <c:pt idx="30">
                  <c:v>867.29586925193871</c:v>
                </c:pt>
                <c:pt idx="31">
                  <c:v>853.63559417719125</c:v>
                </c:pt>
                <c:pt idx="32">
                  <c:v>1075.4403454185426</c:v>
                </c:pt>
                <c:pt idx="33">
                  <c:v>1424.9232127183</c:v>
                </c:pt>
                <c:pt idx="34">
                  <c:v>1672.193298544255</c:v>
                </c:pt>
                <c:pt idx="35">
                  <c:v>1340.5262745599443</c:v>
                </c:pt>
                <c:pt idx="36">
                  <c:v>1490.811043214479</c:v>
                </c:pt>
                <c:pt idx="37">
                  <c:v>1472.6793772678579</c:v>
                </c:pt>
                <c:pt idx="38">
                  <c:v>1606.708867191131</c:v>
                </c:pt>
                <c:pt idx="39">
                  <c:v>1702.0673441399372</c:v>
                </c:pt>
                <c:pt idx="40">
                  <c:v>1701.2180782725241</c:v>
                </c:pt>
                <c:pt idx="41">
                  <c:v>1701.2180782725241</c:v>
                </c:pt>
                <c:pt idx="42">
                  <c:v>1701.2180782725241</c:v>
                </c:pt>
                <c:pt idx="43">
                  <c:v>1701.2180782725241</c:v>
                </c:pt>
                <c:pt idx="44">
                  <c:v>1701.2180782725241</c:v>
                </c:pt>
                <c:pt idx="45">
                  <c:v>1701.2180782725241</c:v>
                </c:pt>
                <c:pt idx="46">
                  <c:v>1701.2180782725241</c:v>
                </c:pt>
                <c:pt idx="47">
                  <c:v>1701.2180782725241</c:v>
                </c:pt>
                <c:pt idx="48">
                  <c:v>1701.2180782725241</c:v>
                </c:pt>
                <c:pt idx="49">
                  <c:v>1701.2180782725241</c:v>
                </c:pt>
                <c:pt idx="50">
                  <c:v>1701.2180782725241</c:v>
                </c:pt>
                <c:pt idx="51">
                  <c:v>1701.2180782725241</c:v>
                </c:pt>
                <c:pt idx="52">
                  <c:v>1701.2180782725241</c:v>
                </c:pt>
                <c:pt idx="53">
                  <c:v>1701.2180782725241</c:v>
                </c:pt>
                <c:pt idx="54">
                  <c:v>1701.2180782725241</c:v>
                </c:pt>
                <c:pt idx="55">
                  <c:v>1701.2180782725241</c:v>
                </c:pt>
                <c:pt idx="56">
                  <c:v>1701.2180782725241</c:v>
                </c:pt>
                <c:pt idx="57">
                  <c:v>1701.2180782725241</c:v>
                </c:pt>
                <c:pt idx="58">
                  <c:v>1701.2180782725241</c:v>
                </c:pt>
                <c:pt idx="59">
                  <c:v>1701.2180782725241</c:v>
                </c:pt>
                <c:pt idx="60">
                  <c:v>1701.2180782725241</c:v>
                </c:pt>
                <c:pt idx="61">
                  <c:v>1705.8569034000293</c:v>
                </c:pt>
                <c:pt idx="62">
                  <c:v>1717.743432613307</c:v>
                </c:pt>
                <c:pt idx="63">
                  <c:v>1713.9096284706166</c:v>
                </c:pt>
                <c:pt idx="64">
                  <c:v>1708.554452001164</c:v>
                </c:pt>
                <c:pt idx="65">
                  <c:v>1691.5248226322733</c:v>
                </c:pt>
                <c:pt idx="66">
                  <c:v>1711.2361800864869</c:v>
                </c:pt>
                <c:pt idx="67">
                  <c:v>1732.0047595391361</c:v>
                </c:pt>
                <c:pt idx="68">
                  <c:v>1725.5831721175359</c:v>
                </c:pt>
                <c:pt idx="69">
                  <c:v>1829.5212400255746</c:v>
                </c:pt>
                <c:pt idx="70">
                  <c:v>1879.1779340972939</c:v>
                </c:pt>
                <c:pt idx="71">
                  <c:v>2016.5710706679488</c:v>
                </c:pt>
                <c:pt idx="72">
                  <c:v>1992.344855106558</c:v>
                </c:pt>
                <c:pt idx="73">
                  <c:v>1995.5859265677532</c:v>
                </c:pt>
                <c:pt idx="74">
                  <c:v>1995.5859265677532</c:v>
                </c:pt>
                <c:pt idx="75">
                  <c:v>1995.5859265677532</c:v>
                </c:pt>
                <c:pt idx="76">
                  <c:v>1995.5859265677532</c:v>
                </c:pt>
                <c:pt idx="77">
                  <c:v>1995.5859265677532</c:v>
                </c:pt>
                <c:pt idx="78">
                  <c:v>1995.5859265677532</c:v>
                </c:pt>
                <c:pt idx="79">
                  <c:v>1996.9105389328324</c:v>
                </c:pt>
                <c:pt idx="80">
                  <c:v>1996.8088147172916</c:v>
                </c:pt>
                <c:pt idx="81">
                  <c:v>1983.0469999700135</c:v>
                </c:pt>
                <c:pt idx="82">
                  <c:v>2076.636570180488</c:v>
                </c:pt>
                <c:pt idx="83">
                  <c:v>2077.0916383812273</c:v>
                </c:pt>
                <c:pt idx="84">
                  <c:v>2090.4193040584596</c:v>
                </c:pt>
                <c:pt idx="85">
                  <c:v>2058.5365314049932</c:v>
                </c:pt>
                <c:pt idx="86">
                  <c:v>2061.2124906221552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F2F-4A9F-BF51-46F5CA44F8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8068480"/>
        <c:axId val="538070016"/>
      </c:lineChart>
      <c:dateAx>
        <c:axId val="538068480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8070016"/>
        <c:crosses val="autoZero"/>
        <c:auto val="1"/>
        <c:lblOffset val="100"/>
        <c:baseTimeUnit val="days"/>
      </c:dateAx>
      <c:valAx>
        <c:axId val="53807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806848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(1)平均线成交量'!$J$1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(1)平均线成交量'!时间</c:f>
              <c:numCache>
                <c:formatCode>yyyy\-mm\-dd</c:formatCode>
                <c:ptCount val="87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</c:numCache>
            </c:numRef>
          </c:cat>
          <c:val>
            <c:numRef>
              <c:f>'模型二 (1)平均线成交量'!资金</c:f>
              <c:numCache>
                <c:formatCode>0.00_ </c:formatCode>
                <c:ptCount val="87"/>
                <c:pt idx="0">
                  <c:v>0</c:v>
                </c:pt>
                <c:pt idx="1">
                  <c:v>2.1620792945892955</c:v>
                </c:pt>
                <c:pt idx="2">
                  <c:v>2.1620792945892955</c:v>
                </c:pt>
                <c:pt idx="3">
                  <c:v>2.1620792945892955</c:v>
                </c:pt>
                <c:pt idx="4">
                  <c:v>2.1620792945892955</c:v>
                </c:pt>
                <c:pt idx="5">
                  <c:v>2.1620792945892955</c:v>
                </c:pt>
                <c:pt idx="6">
                  <c:v>2.1620792945892955</c:v>
                </c:pt>
                <c:pt idx="7">
                  <c:v>2.1620792945892955</c:v>
                </c:pt>
                <c:pt idx="8">
                  <c:v>29.534447075205776</c:v>
                </c:pt>
                <c:pt idx="9">
                  <c:v>159.64252791578474</c:v>
                </c:pt>
                <c:pt idx="10">
                  <c:v>305.14778608835559</c:v>
                </c:pt>
                <c:pt idx="11">
                  <c:v>305.14778608835559</c:v>
                </c:pt>
                <c:pt idx="12">
                  <c:v>305.14778608835559</c:v>
                </c:pt>
                <c:pt idx="13">
                  <c:v>352.93690249048257</c:v>
                </c:pt>
                <c:pt idx="14">
                  <c:v>565.30373804566636</c:v>
                </c:pt>
                <c:pt idx="15">
                  <c:v>614.11201210502054</c:v>
                </c:pt>
                <c:pt idx="16">
                  <c:v>682.71005922997676</c:v>
                </c:pt>
                <c:pt idx="17">
                  <c:v>877.75546903083887</c:v>
                </c:pt>
                <c:pt idx="18">
                  <c:v>1168.1076306085683</c:v>
                </c:pt>
                <c:pt idx="19">
                  <c:v>1420.4907845589109</c:v>
                </c:pt>
                <c:pt idx="20">
                  <c:v>1557.544933102304</c:v>
                </c:pt>
                <c:pt idx="21">
                  <c:v>1722.6222595723518</c:v>
                </c:pt>
                <c:pt idx="22">
                  <c:v>1808.7088145045714</c:v>
                </c:pt>
                <c:pt idx="23">
                  <c:v>1808.7088145045714</c:v>
                </c:pt>
                <c:pt idx="24">
                  <c:v>1808.7088145045714</c:v>
                </c:pt>
                <c:pt idx="25">
                  <c:v>1851.3689632803696</c:v>
                </c:pt>
                <c:pt idx="26">
                  <c:v>1888.7747675318778</c:v>
                </c:pt>
                <c:pt idx="27">
                  <c:v>1888.7747675318778</c:v>
                </c:pt>
                <c:pt idx="28">
                  <c:v>1888.7747675318778</c:v>
                </c:pt>
                <c:pt idx="29">
                  <c:v>1888.7747675318778</c:v>
                </c:pt>
                <c:pt idx="30">
                  <c:v>1888.7747675318778</c:v>
                </c:pt>
                <c:pt idx="31">
                  <c:v>1888.7747675318778</c:v>
                </c:pt>
                <c:pt idx="32">
                  <c:v>1888.7747675318778</c:v>
                </c:pt>
                <c:pt idx="33">
                  <c:v>1888.7747675318778</c:v>
                </c:pt>
                <c:pt idx="34">
                  <c:v>1888.7747675318778</c:v>
                </c:pt>
                <c:pt idx="35">
                  <c:v>1888.7747675318778</c:v>
                </c:pt>
                <c:pt idx="36">
                  <c:v>1888.7747675318778</c:v>
                </c:pt>
                <c:pt idx="37">
                  <c:v>1888.7747675318778</c:v>
                </c:pt>
                <c:pt idx="38">
                  <c:v>1888.7747675318778</c:v>
                </c:pt>
                <c:pt idx="39">
                  <c:v>1888.7747675318778</c:v>
                </c:pt>
                <c:pt idx="40">
                  <c:v>1888.7747675318778</c:v>
                </c:pt>
                <c:pt idx="41">
                  <c:v>1888.7747675318778</c:v>
                </c:pt>
                <c:pt idx="42">
                  <c:v>1888.7747675318778</c:v>
                </c:pt>
                <c:pt idx="43">
                  <c:v>1888.7747675318778</c:v>
                </c:pt>
                <c:pt idx="44">
                  <c:v>1888.7747675318778</c:v>
                </c:pt>
                <c:pt idx="45">
                  <c:v>1888.7747675318778</c:v>
                </c:pt>
                <c:pt idx="46">
                  <c:v>1888.7747675318778</c:v>
                </c:pt>
                <c:pt idx="47">
                  <c:v>1888.7747675318778</c:v>
                </c:pt>
                <c:pt idx="48">
                  <c:v>1888.7747675318778</c:v>
                </c:pt>
                <c:pt idx="49">
                  <c:v>1888.7747675318778</c:v>
                </c:pt>
                <c:pt idx="50">
                  <c:v>1888.7747675318778</c:v>
                </c:pt>
                <c:pt idx="51">
                  <c:v>1888.7747675318778</c:v>
                </c:pt>
                <c:pt idx="52">
                  <c:v>1888.7747675318778</c:v>
                </c:pt>
                <c:pt idx="53">
                  <c:v>1888.7747675318778</c:v>
                </c:pt>
                <c:pt idx="54">
                  <c:v>1888.7747675318778</c:v>
                </c:pt>
                <c:pt idx="55">
                  <c:v>1888.7747675318778</c:v>
                </c:pt>
                <c:pt idx="56">
                  <c:v>1888.7747675318778</c:v>
                </c:pt>
                <c:pt idx="57">
                  <c:v>1888.7747675318778</c:v>
                </c:pt>
                <c:pt idx="58">
                  <c:v>1888.7747675318778</c:v>
                </c:pt>
                <c:pt idx="59">
                  <c:v>1888.7747675318778</c:v>
                </c:pt>
                <c:pt idx="60">
                  <c:v>1900.4969260841933</c:v>
                </c:pt>
                <c:pt idx="61">
                  <c:v>1906.2278282937209</c:v>
                </c:pt>
                <c:pt idx="62">
                  <c:v>1906.2278282937209</c:v>
                </c:pt>
                <c:pt idx="63">
                  <c:v>1906.2278282937209</c:v>
                </c:pt>
                <c:pt idx="64">
                  <c:v>1916.6037429255309</c:v>
                </c:pt>
                <c:pt idx="65">
                  <c:v>1946.9332269117135</c:v>
                </c:pt>
                <c:pt idx="66">
                  <c:v>1969.5232933616635</c:v>
                </c:pt>
                <c:pt idx="67">
                  <c:v>1972.3803206504947</c:v>
                </c:pt>
                <c:pt idx="68">
                  <c:v>1980.6068162113841</c:v>
                </c:pt>
                <c:pt idx="69">
                  <c:v>1980.6068162113841</c:v>
                </c:pt>
                <c:pt idx="70">
                  <c:v>1980.6068162113841</c:v>
                </c:pt>
                <c:pt idx="71">
                  <c:v>1980.6068162113841</c:v>
                </c:pt>
                <c:pt idx="72">
                  <c:v>1980.6068162113841</c:v>
                </c:pt>
                <c:pt idx="73">
                  <c:v>1980.6068162113841</c:v>
                </c:pt>
                <c:pt idx="74">
                  <c:v>1980.6068162113841</c:v>
                </c:pt>
                <c:pt idx="75">
                  <c:v>1980.6068162113841</c:v>
                </c:pt>
                <c:pt idx="76">
                  <c:v>1980.6068162113841</c:v>
                </c:pt>
                <c:pt idx="77">
                  <c:v>1980.6068162113841</c:v>
                </c:pt>
                <c:pt idx="78">
                  <c:v>1986.8457267524557</c:v>
                </c:pt>
                <c:pt idx="79">
                  <c:v>1987.8192724956932</c:v>
                </c:pt>
                <c:pt idx="80">
                  <c:v>1990.0742505012997</c:v>
                </c:pt>
                <c:pt idx="81">
                  <c:v>2110.9250413985901</c:v>
                </c:pt>
                <c:pt idx="82">
                  <c:v>2123.6704760526582</c:v>
                </c:pt>
                <c:pt idx="83">
                  <c:v>2128.3626705950696</c:v>
                </c:pt>
                <c:pt idx="84">
                  <c:v>2128.3626705950696</c:v>
                </c:pt>
                <c:pt idx="85">
                  <c:v>2141.070828022001</c:v>
                </c:pt>
                <c:pt idx="86">
                  <c:v>2154.2159799891756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787-4FC6-AB06-58BFE5AA9569}"/>
            </c:ext>
          </c:extLst>
        </c:ser>
        <c:ser>
          <c:idx val="1"/>
          <c:order val="1"/>
          <c:tx>
            <c:strRef>
              <c:f>'模型二 (1)平均线成交量'!$K$1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(1)平均线成交量'!时间</c:f>
              <c:numCache>
                <c:formatCode>yyyy\-mm\-dd</c:formatCode>
                <c:ptCount val="87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</c:numCache>
            </c:numRef>
          </c:cat>
          <c:val>
            <c:numRef>
              <c:f>'模型二 (1)平均线成交量'!资产</c:f>
              <c:numCache>
                <c:formatCode>0.00_ </c:formatCode>
                <c:ptCount val="87"/>
                <c:pt idx="0">
                  <c:v>0</c:v>
                </c:pt>
                <c:pt idx="1">
                  <c:v>2.1620792945892955</c:v>
                </c:pt>
                <c:pt idx="2">
                  <c:v>2.3292503740678492</c:v>
                </c:pt>
                <c:pt idx="3">
                  <c:v>2.3292503740678492</c:v>
                </c:pt>
                <c:pt idx="4">
                  <c:v>2.3292503740678492</c:v>
                </c:pt>
                <c:pt idx="5">
                  <c:v>2.3292503740678492</c:v>
                </c:pt>
                <c:pt idx="6">
                  <c:v>2.3292503740678492</c:v>
                </c:pt>
                <c:pt idx="7">
                  <c:v>2.3292503740678492</c:v>
                </c:pt>
                <c:pt idx="8">
                  <c:v>29.701618154684329</c:v>
                </c:pt>
                <c:pt idx="9">
                  <c:v>158.80472317336623</c:v>
                </c:pt>
                <c:pt idx="10">
                  <c:v>305.09471290460965</c:v>
                </c:pt>
                <c:pt idx="11">
                  <c:v>331.38273210636328</c:v>
                </c:pt>
                <c:pt idx="12">
                  <c:v>327.43922537000503</c:v>
                </c:pt>
                <c:pt idx="13">
                  <c:v>367.53688353845234</c:v>
                </c:pt>
                <c:pt idx="14">
                  <c:v>566.00486652490247</c:v>
                </c:pt>
                <c:pt idx="15">
                  <c:v>612.39022716887018</c:v>
                </c:pt>
                <c:pt idx="16">
                  <c:v>657.22193754249861</c:v>
                </c:pt>
                <c:pt idx="17">
                  <c:v>836.17687619591982</c:v>
                </c:pt>
                <c:pt idx="18">
                  <c:v>1041.0661023270454</c:v>
                </c:pt>
                <c:pt idx="19">
                  <c:v>1339.1172911280712</c:v>
                </c:pt>
                <c:pt idx="20">
                  <c:v>1420.6065916350365</c:v>
                </c:pt>
                <c:pt idx="21">
                  <c:v>1611.0419051335366</c:v>
                </c:pt>
                <c:pt idx="22">
                  <c:v>2053.0039131503154</c:v>
                </c:pt>
                <c:pt idx="23">
                  <c:v>2249.6090281253437</c:v>
                </c:pt>
                <c:pt idx="24">
                  <c:v>2181.3159485692404</c:v>
                </c:pt>
                <c:pt idx="25">
                  <c:v>2127.5966213974352</c:v>
                </c:pt>
                <c:pt idx="26">
                  <c:v>2191.799588580388</c:v>
                </c:pt>
                <c:pt idx="27">
                  <c:v>2279.0803236990751</c:v>
                </c:pt>
                <c:pt idx="28">
                  <c:v>2339.513533489267</c:v>
                </c:pt>
                <c:pt idx="29">
                  <c:v>2418.9427414915795</c:v>
                </c:pt>
                <c:pt idx="30">
                  <c:v>2402.8951509028507</c:v>
                </c:pt>
                <c:pt idx="31">
                  <c:v>2397.2248067705123</c:v>
                </c:pt>
                <c:pt idx="32">
                  <c:v>2489.6817643515606</c:v>
                </c:pt>
                <c:pt idx="33">
                  <c:v>2634.6480214500666</c:v>
                </c:pt>
                <c:pt idx="34">
                  <c:v>2677.2033576733224</c:v>
                </c:pt>
                <c:pt idx="35">
                  <c:v>2677.2033576733224</c:v>
                </c:pt>
                <c:pt idx="36">
                  <c:v>2677.2033576733224</c:v>
                </c:pt>
                <c:pt idx="37">
                  <c:v>2677.2033576733224</c:v>
                </c:pt>
                <c:pt idx="38">
                  <c:v>2677.2033576733224</c:v>
                </c:pt>
                <c:pt idx="39">
                  <c:v>2677.2033576733224</c:v>
                </c:pt>
                <c:pt idx="40">
                  <c:v>2677.2033576733224</c:v>
                </c:pt>
                <c:pt idx="41">
                  <c:v>2677.2033576733224</c:v>
                </c:pt>
                <c:pt idx="42">
                  <c:v>2677.2033576733224</c:v>
                </c:pt>
                <c:pt idx="43">
                  <c:v>2677.2033576733224</c:v>
                </c:pt>
                <c:pt idx="44">
                  <c:v>2677.2033576733224</c:v>
                </c:pt>
                <c:pt idx="45">
                  <c:v>2677.2033576733224</c:v>
                </c:pt>
                <c:pt idx="46">
                  <c:v>2677.2033576733224</c:v>
                </c:pt>
                <c:pt idx="47">
                  <c:v>2677.2033576733224</c:v>
                </c:pt>
                <c:pt idx="48">
                  <c:v>2677.2033576733224</c:v>
                </c:pt>
                <c:pt idx="49">
                  <c:v>2677.2033576733224</c:v>
                </c:pt>
                <c:pt idx="50">
                  <c:v>2677.2033576733224</c:v>
                </c:pt>
                <c:pt idx="51">
                  <c:v>2677.2033576733224</c:v>
                </c:pt>
                <c:pt idx="52">
                  <c:v>2677.2033576733224</c:v>
                </c:pt>
                <c:pt idx="53">
                  <c:v>2677.2033576733224</c:v>
                </c:pt>
                <c:pt idx="54">
                  <c:v>2677.2033576733224</c:v>
                </c:pt>
                <c:pt idx="55">
                  <c:v>2677.2033576733224</c:v>
                </c:pt>
                <c:pt idx="56">
                  <c:v>2677.2033576733224</c:v>
                </c:pt>
                <c:pt idx="57">
                  <c:v>2677.2033576733224</c:v>
                </c:pt>
                <c:pt idx="58">
                  <c:v>2677.2033576733224</c:v>
                </c:pt>
                <c:pt idx="59">
                  <c:v>2677.2033576733224</c:v>
                </c:pt>
                <c:pt idx="60">
                  <c:v>2688.9255162256381</c:v>
                </c:pt>
                <c:pt idx="61">
                  <c:v>2695.1365781197242</c:v>
                </c:pt>
                <c:pt idx="62">
                  <c:v>2696.4558735035553</c:v>
                </c:pt>
                <c:pt idx="63">
                  <c:v>2695.8651286204013</c:v>
                </c:pt>
                <c:pt idx="64">
                  <c:v>2705.3895385249657</c:v>
                </c:pt>
                <c:pt idx="65">
                  <c:v>2733.663930749769</c:v>
                </c:pt>
                <c:pt idx="66">
                  <c:v>2758.5957539880574</c:v>
                </c:pt>
                <c:pt idx="67">
                  <c:v>2763.9362571068582</c:v>
                </c:pt>
                <c:pt idx="68">
                  <c:v>2771.50085714235</c:v>
                </c:pt>
                <c:pt idx="69">
                  <c:v>2781.47089337736</c:v>
                </c:pt>
                <c:pt idx="70">
                  <c:v>2786.2630413741449</c:v>
                </c:pt>
                <c:pt idx="71">
                  <c:v>2799.4811971394251</c:v>
                </c:pt>
                <c:pt idx="72">
                  <c:v>2799.4811971394251</c:v>
                </c:pt>
                <c:pt idx="73">
                  <c:v>2799.4811971394251</c:v>
                </c:pt>
                <c:pt idx="74">
                  <c:v>2799.4811971394251</c:v>
                </c:pt>
                <c:pt idx="75">
                  <c:v>2799.4811971394251</c:v>
                </c:pt>
                <c:pt idx="76">
                  <c:v>2799.4811971394251</c:v>
                </c:pt>
                <c:pt idx="77">
                  <c:v>2799.4811971394251</c:v>
                </c:pt>
                <c:pt idx="78">
                  <c:v>2805.7201076804968</c:v>
                </c:pt>
                <c:pt idx="79">
                  <c:v>2806.8528091532303</c:v>
                </c:pt>
                <c:pt idx="80">
                  <c:v>2809.0955624203825</c:v>
                </c:pt>
                <c:pt idx="81">
                  <c:v>2928.1177076445711</c:v>
                </c:pt>
                <c:pt idx="82">
                  <c:v>2969.3610710780208</c:v>
                </c:pt>
                <c:pt idx="83">
                  <c:v>2974.195908621783</c:v>
                </c:pt>
                <c:pt idx="84">
                  <c:v>2978.2999449409808</c:v>
                </c:pt>
                <c:pt idx="85">
                  <c:v>2981.2894460011667</c:v>
                </c:pt>
                <c:pt idx="86">
                  <c:v>2995.1940525000837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787-4FC6-AB06-58BFE5AA9569}"/>
            </c:ext>
          </c:extLst>
        </c:ser>
        <c:ser>
          <c:idx val="2"/>
          <c:order val="2"/>
          <c:tx>
            <c:strRef>
              <c:f>'模型二 (1)平均线成交量'!$L$1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(1)平均线成交量'!时间</c:f>
              <c:numCache>
                <c:formatCode>yyyy\-mm\-dd</c:formatCode>
                <c:ptCount val="87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</c:numCache>
            </c:numRef>
          </c:cat>
          <c:val>
            <c:numRef>
              <c:f>'模型二 (1)平均线成交量'!金额</c:f>
              <c:numCache>
                <c:formatCode>0.00_ </c:formatCode>
                <c:ptCount val="87"/>
                <c:pt idx="0">
                  <c:v>0</c:v>
                </c:pt>
                <c:pt idx="1">
                  <c:v>0</c:v>
                </c:pt>
                <c:pt idx="2">
                  <c:v>0.1671710794785537</c:v>
                </c:pt>
                <c:pt idx="3">
                  <c:v>0.1671710794785537</c:v>
                </c:pt>
                <c:pt idx="4">
                  <c:v>0.1671710794785537</c:v>
                </c:pt>
                <c:pt idx="5">
                  <c:v>0.1671710794785537</c:v>
                </c:pt>
                <c:pt idx="6">
                  <c:v>0.1671710794785537</c:v>
                </c:pt>
                <c:pt idx="7">
                  <c:v>0.1671710794785537</c:v>
                </c:pt>
                <c:pt idx="8">
                  <c:v>0.16717107947855325</c:v>
                </c:pt>
                <c:pt idx="9">
                  <c:v>-0.83780474241851266</c:v>
                </c:pt>
                <c:pt idx="10">
                  <c:v>-5.3073183745937058E-2</c:v>
                </c:pt>
                <c:pt idx="11">
                  <c:v>26.23494601800769</c:v>
                </c:pt>
                <c:pt idx="12">
                  <c:v>22.291439281649446</c:v>
                </c:pt>
                <c:pt idx="13">
                  <c:v>14.599981047969777</c:v>
                </c:pt>
                <c:pt idx="14">
                  <c:v>0.70112847923610389</c:v>
                </c:pt>
                <c:pt idx="15">
                  <c:v>-1.7217849361503568</c:v>
                </c:pt>
                <c:pt idx="16">
                  <c:v>-25.488121687478156</c:v>
                </c:pt>
                <c:pt idx="17">
                  <c:v>-41.57859283491905</c:v>
                </c:pt>
                <c:pt idx="18">
                  <c:v>-127.04152828152291</c:v>
                </c:pt>
                <c:pt idx="19">
                  <c:v>-81.373493430839744</c:v>
                </c:pt>
                <c:pt idx="20">
                  <c:v>-136.93834146726749</c:v>
                </c:pt>
                <c:pt idx="21">
                  <c:v>-111.58035443881522</c:v>
                </c:pt>
                <c:pt idx="22">
                  <c:v>244.29509864574402</c:v>
                </c:pt>
                <c:pt idx="23">
                  <c:v>440.90021362077232</c:v>
                </c:pt>
                <c:pt idx="24">
                  <c:v>372.60713406466903</c:v>
                </c:pt>
                <c:pt idx="25">
                  <c:v>276.22765811706563</c:v>
                </c:pt>
                <c:pt idx="26">
                  <c:v>303.02482104851015</c:v>
                </c:pt>
                <c:pt idx="27">
                  <c:v>390.30555616719721</c:v>
                </c:pt>
                <c:pt idx="28">
                  <c:v>450.73876595738921</c:v>
                </c:pt>
                <c:pt idx="29">
                  <c:v>530.16797395970161</c:v>
                </c:pt>
                <c:pt idx="30">
                  <c:v>514.12038337097283</c:v>
                </c:pt>
                <c:pt idx="31">
                  <c:v>508.45003923863442</c:v>
                </c:pt>
                <c:pt idx="32">
                  <c:v>600.90699681968272</c:v>
                </c:pt>
                <c:pt idx="33">
                  <c:v>745.87325391818877</c:v>
                </c:pt>
                <c:pt idx="34">
                  <c:v>788.4285901414446</c:v>
                </c:pt>
                <c:pt idx="35">
                  <c:v>788.4285901414446</c:v>
                </c:pt>
                <c:pt idx="36">
                  <c:v>788.4285901414446</c:v>
                </c:pt>
                <c:pt idx="37">
                  <c:v>788.4285901414446</c:v>
                </c:pt>
                <c:pt idx="38">
                  <c:v>788.4285901414446</c:v>
                </c:pt>
                <c:pt idx="39">
                  <c:v>788.4285901414446</c:v>
                </c:pt>
                <c:pt idx="40">
                  <c:v>788.4285901414446</c:v>
                </c:pt>
                <c:pt idx="41">
                  <c:v>788.4285901414446</c:v>
                </c:pt>
                <c:pt idx="42">
                  <c:v>788.4285901414446</c:v>
                </c:pt>
                <c:pt idx="43">
                  <c:v>788.4285901414446</c:v>
                </c:pt>
                <c:pt idx="44">
                  <c:v>788.4285901414446</c:v>
                </c:pt>
                <c:pt idx="45">
                  <c:v>788.4285901414446</c:v>
                </c:pt>
                <c:pt idx="46">
                  <c:v>788.4285901414446</c:v>
                </c:pt>
                <c:pt idx="47">
                  <c:v>788.4285901414446</c:v>
                </c:pt>
                <c:pt idx="48">
                  <c:v>788.4285901414446</c:v>
                </c:pt>
                <c:pt idx="49">
                  <c:v>788.4285901414446</c:v>
                </c:pt>
                <c:pt idx="50">
                  <c:v>788.4285901414446</c:v>
                </c:pt>
                <c:pt idx="51">
                  <c:v>788.4285901414446</c:v>
                </c:pt>
                <c:pt idx="52">
                  <c:v>788.4285901414446</c:v>
                </c:pt>
                <c:pt idx="53">
                  <c:v>788.4285901414446</c:v>
                </c:pt>
                <c:pt idx="54">
                  <c:v>788.4285901414446</c:v>
                </c:pt>
                <c:pt idx="55">
                  <c:v>788.4285901414446</c:v>
                </c:pt>
                <c:pt idx="56">
                  <c:v>788.4285901414446</c:v>
                </c:pt>
                <c:pt idx="57">
                  <c:v>788.4285901414446</c:v>
                </c:pt>
                <c:pt idx="58">
                  <c:v>788.4285901414446</c:v>
                </c:pt>
                <c:pt idx="59">
                  <c:v>788.4285901414446</c:v>
                </c:pt>
                <c:pt idx="60">
                  <c:v>788.42859014144483</c:v>
                </c:pt>
                <c:pt idx="61">
                  <c:v>788.90874982600326</c:v>
                </c:pt>
                <c:pt idx="62">
                  <c:v>790.22804520983436</c:v>
                </c:pt>
                <c:pt idx="63">
                  <c:v>789.63730032668036</c:v>
                </c:pt>
                <c:pt idx="64">
                  <c:v>788.78579559943478</c:v>
                </c:pt>
                <c:pt idx="65">
                  <c:v>786.73070383805543</c:v>
                </c:pt>
                <c:pt idx="66">
                  <c:v>789.07246062639388</c:v>
                </c:pt>
                <c:pt idx="67">
                  <c:v>791.5559364563635</c:v>
                </c:pt>
                <c:pt idx="68">
                  <c:v>790.89404093096596</c:v>
                </c:pt>
                <c:pt idx="69">
                  <c:v>800.86407716597591</c:v>
                </c:pt>
                <c:pt idx="70">
                  <c:v>805.65622516276085</c:v>
                </c:pt>
                <c:pt idx="71">
                  <c:v>818.87438092804109</c:v>
                </c:pt>
                <c:pt idx="72">
                  <c:v>818.87438092804109</c:v>
                </c:pt>
                <c:pt idx="73">
                  <c:v>818.87438092804109</c:v>
                </c:pt>
                <c:pt idx="74">
                  <c:v>818.87438092804109</c:v>
                </c:pt>
                <c:pt idx="75">
                  <c:v>818.87438092804109</c:v>
                </c:pt>
                <c:pt idx="76">
                  <c:v>818.87438092804109</c:v>
                </c:pt>
                <c:pt idx="77">
                  <c:v>818.87438092804109</c:v>
                </c:pt>
                <c:pt idx="78">
                  <c:v>818.87438092804109</c:v>
                </c:pt>
                <c:pt idx="79">
                  <c:v>819.03353665753707</c:v>
                </c:pt>
                <c:pt idx="80">
                  <c:v>819.02131191908279</c:v>
                </c:pt>
                <c:pt idx="81">
                  <c:v>817.19266624598094</c:v>
                </c:pt>
                <c:pt idx="82">
                  <c:v>845.69059502536265</c:v>
                </c:pt>
                <c:pt idx="83">
                  <c:v>845.83323802671339</c:v>
                </c:pt>
                <c:pt idx="84">
                  <c:v>849.93727434591119</c:v>
                </c:pt>
                <c:pt idx="85">
                  <c:v>840.21861797916563</c:v>
                </c:pt>
                <c:pt idx="86">
                  <c:v>840.97807251090808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787-4FC6-AB06-58BFE5AA95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8109056"/>
        <c:axId val="538110592"/>
      </c:lineChart>
      <c:dateAx>
        <c:axId val="538109056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8110592"/>
        <c:crosses val="autoZero"/>
        <c:auto val="1"/>
        <c:lblOffset val="100"/>
        <c:baseTimeUnit val="days"/>
      </c:dateAx>
      <c:valAx>
        <c:axId val="53811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810905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2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(2)平均线'!$H$1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(2)平均线'!时间</c:f>
              <c:numCache>
                <c:formatCode>yyyy\-mm\-dd</c:formatCode>
                <c:ptCount val="87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</c:numCache>
            </c:numRef>
          </c:cat>
          <c:val>
            <c:numRef>
              <c:f>'模型二 (2)平均线'!资金</c:f>
              <c:numCache>
                <c:formatCode>0.00_ </c:formatCode>
                <c:ptCount val="87"/>
                <c:pt idx="0">
                  <c:v>0</c:v>
                </c:pt>
                <c:pt idx="1">
                  <c:v>0.6355968749999924</c:v>
                </c:pt>
                <c:pt idx="2">
                  <c:v>0.6355968749999924</c:v>
                </c:pt>
                <c:pt idx="3">
                  <c:v>0.6355968749999924</c:v>
                </c:pt>
                <c:pt idx="4">
                  <c:v>0.6355968749999924</c:v>
                </c:pt>
                <c:pt idx="5">
                  <c:v>0.6355968749999924</c:v>
                </c:pt>
                <c:pt idx="6">
                  <c:v>0.6355968749999924</c:v>
                </c:pt>
                <c:pt idx="7">
                  <c:v>0.6355968749999924</c:v>
                </c:pt>
                <c:pt idx="8">
                  <c:v>1.2220518888775631</c:v>
                </c:pt>
                <c:pt idx="9">
                  <c:v>5.8935082198832758</c:v>
                </c:pt>
                <c:pt idx="10">
                  <c:v>8.6406205986212861</c:v>
                </c:pt>
                <c:pt idx="11">
                  <c:v>8.6406205986212861</c:v>
                </c:pt>
                <c:pt idx="12">
                  <c:v>8.6406205986212861</c:v>
                </c:pt>
                <c:pt idx="13">
                  <c:v>11.759038668310723</c:v>
                </c:pt>
                <c:pt idx="14">
                  <c:v>33.335018028183917</c:v>
                </c:pt>
                <c:pt idx="15">
                  <c:v>54.152007929141249</c:v>
                </c:pt>
                <c:pt idx="16">
                  <c:v>92.520363484696901</c:v>
                </c:pt>
                <c:pt idx="17">
                  <c:v>141.73851659945626</c:v>
                </c:pt>
                <c:pt idx="18">
                  <c:v>259.55886764029799</c:v>
                </c:pt>
                <c:pt idx="19">
                  <c:v>337.70898447573143</c:v>
                </c:pt>
                <c:pt idx="20">
                  <c:v>434.95329511164869</c:v>
                </c:pt>
                <c:pt idx="21">
                  <c:v>512.98038991304315</c:v>
                </c:pt>
                <c:pt idx="22">
                  <c:v>514.84424785387148</c:v>
                </c:pt>
                <c:pt idx="23">
                  <c:v>514.84424785387148</c:v>
                </c:pt>
                <c:pt idx="24">
                  <c:v>514.84424785387148</c:v>
                </c:pt>
                <c:pt idx="25">
                  <c:v>518.34414163158021</c:v>
                </c:pt>
                <c:pt idx="26">
                  <c:v>519.65020870369392</c:v>
                </c:pt>
                <c:pt idx="27">
                  <c:v>519.65020870369392</c:v>
                </c:pt>
                <c:pt idx="28">
                  <c:v>519.65020870369392</c:v>
                </c:pt>
                <c:pt idx="29">
                  <c:v>519.65020870369392</c:v>
                </c:pt>
                <c:pt idx="30">
                  <c:v>519.65020870369392</c:v>
                </c:pt>
                <c:pt idx="31">
                  <c:v>519.65020870369392</c:v>
                </c:pt>
                <c:pt idx="32">
                  <c:v>519.65020870369392</c:v>
                </c:pt>
                <c:pt idx="33">
                  <c:v>519.65020870369392</c:v>
                </c:pt>
                <c:pt idx="34">
                  <c:v>519.65020870369392</c:v>
                </c:pt>
                <c:pt idx="35">
                  <c:v>519.65020870369392</c:v>
                </c:pt>
                <c:pt idx="36">
                  <c:v>519.65020870369392</c:v>
                </c:pt>
                <c:pt idx="37">
                  <c:v>519.65020870369392</c:v>
                </c:pt>
                <c:pt idx="38">
                  <c:v>519.65020870369392</c:v>
                </c:pt>
                <c:pt idx="39">
                  <c:v>519.65020870369392</c:v>
                </c:pt>
                <c:pt idx="40">
                  <c:v>519.65020870369392</c:v>
                </c:pt>
                <c:pt idx="41">
                  <c:v>519.65020870369392</c:v>
                </c:pt>
                <c:pt idx="42">
                  <c:v>519.65020870369392</c:v>
                </c:pt>
                <c:pt idx="43">
                  <c:v>519.65020870369392</c:v>
                </c:pt>
                <c:pt idx="44">
                  <c:v>519.65020870369392</c:v>
                </c:pt>
                <c:pt idx="45">
                  <c:v>519.65020870369392</c:v>
                </c:pt>
                <c:pt idx="46">
                  <c:v>519.65020870369392</c:v>
                </c:pt>
                <c:pt idx="47">
                  <c:v>519.65020870369392</c:v>
                </c:pt>
                <c:pt idx="48">
                  <c:v>519.65020870369392</c:v>
                </c:pt>
                <c:pt idx="49">
                  <c:v>519.65020870369392</c:v>
                </c:pt>
                <c:pt idx="50">
                  <c:v>519.65020870369392</c:v>
                </c:pt>
                <c:pt idx="51">
                  <c:v>519.65020870369392</c:v>
                </c:pt>
                <c:pt idx="52">
                  <c:v>519.65020870369392</c:v>
                </c:pt>
                <c:pt idx="53">
                  <c:v>519.65020870369392</c:v>
                </c:pt>
                <c:pt idx="54">
                  <c:v>519.65020870369392</c:v>
                </c:pt>
                <c:pt idx="55">
                  <c:v>519.65020870369392</c:v>
                </c:pt>
                <c:pt idx="56">
                  <c:v>519.65020870369392</c:v>
                </c:pt>
                <c:pt idx="57">
                  <c:v>519.65020870369392</c:v>
                </c:pt>
                <c:pt idx="58">
                  <c:v>519.65020870369392</c:v>
                </c:pt>
                <c:pt idx="59">
                  <c:v>519.65020870369392</c:v>
                </c:pt>
                <c:pt idx="60">
                  <c:v>528.81834139480634</c:v>
                </c:pt>
                <c:pt idx="61">
                  <c:v>530.18270799310062</c:v>
                </c:pt>
                <c:pt idx="62">
                  <c:v>530.18270799310062</c:v>
                </c:pt>
                <c:pt idx="63">
                  <c:v>530.18270799310062</c:v>
                </c:pt>
                <c:pt idx="64">
                  <c:v>538.90981865346998</c:v>
                </c:pt>
                <c:pt idx="65">
                  <c:v>586.4887880762966</c:v>
                </c:pt>
                <c:pt idx="66">
                  <c:v>611.22123589315845</c:v>
                </c:pt>
                <c:pt idx="67">
                  <c:v>623.79399312762291</c:v>
                </c:pt>
                <c:pt idx="68">
                  <c:v>638.61817764814953</c:v>
                </c:pt>
                <c:pt idx="69">
                  <c:v>638.61817764814953</c:v>
                </c:pt>
                <c:pt idx="70">
                  <c:v>638.61817764814953</c:v>
                </c:pt>
                <c:pt idx="71">
                  <c:v>638.61817764814953</c:v>
                </c:pt>
                <c:pt idx="72">
                  <c:v>638.61817764814953</c:v>
                </c:pt>
                <c:pt idx="73">
                  <c:v>638.61817764814953</c:v>
                </c:pt>
                <c:pt idx="74">
                  <c:v>638.61817764814953</c:v>
                </c:pt>
                <c:pt idx="75">
                  <c:v>638.61817764814953</c:v>
                </c:pt>
                <c:pt idx="76">
                  <c:v>638.61817764814953</c:v>
                </c:pt>
                <c:pt idx="77">
                  <c:v>638.61817764814953</c:v>
                </c:pt>
                <c:pt idx="78">
                  <c:v>640.54557679566869</c:v>
                </c:pt>
                <c:pt idx="79">
                  <c:v>640.59237487532187</c:v>
                </c:pt>
                <c:pt idx="80">
                  <c:v>640.68070588965088</c:v>
                </c:pt>
                <c:pt idx="81">
                  <c:v>726.09631035864925</c:v>
                </c:pt>
                <c:pt idx="82">
                  <c:v>726.57652418300199</c:v>
                </c:pt>
                <c:pt idx="83">
                  <c:v>727.02195021963996</c:v>
                </c:pt>
                <c:pt idx="84">
                  <c:v>727.02195021963996</c:v>
                </c:pt>
                <c:pt idx="85">
                  <c:v>732.0858186037741</c:v>
                </c:pt>
                <c:pt idx="86">
                  <c:v>736.24968678331516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F8D-4765-B8E3-FB7C48450D03}"/>
            </c:ext>
          </c:extLst>
        </c:ser>
        <c:ser>
          <c:idx val="1"/>
          <c:order val="1"/>
          <c:tx>
            <c:strRef>
              <c:f>'模型二 (2)平均线'!$I$1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(2)平均线'!时间</c:f>
              <c:numCache>
                <c:formatCode>yyyy\-mm\-dd</c:formatCode>
                <c:ptCount val="87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</c:numCache>
            </c:numRef>
          </c:cat>
          <c:val>
            <c:numRef>
              <c:f>'模型二 (2)平均线'!资产</c:f>
              <c:numCache>
                <c:formatCode>0.00_ </c:formatCode>
                <c:ptCount val="87"/>
                <c:pt idx="0">
                  <c:v>0</c:v>
                </c:pt>
                <c:pt idx="1">
                  <c:v>0.6355968749999924</c:v>
                </c:pt>
                <c:pt idx="2">
                  <c:v>3.987403519999928</c:v>
                </c:pt>
                <c:pt idx="3">
                  <c:v>3.987403519999928</c:v>
                </c:pt>
                <c:pt idx="4">
                  <c:v>3.987403519999928</c:v>
                </c:pt>
                <c:pt idx="5">
                  <c:v>3.987403519999928</c:v>
                </c:pt>
                <c:pt idx="6">
                  <c:v>3.987403519999928</c:v>
                </c:pt>
                <c:pt idx="7">
                  <c:v>3.987403519999928</c:v>
                </c:pt>
                <c:pt idx="8">
                  <c:v>4.5738585338774982</c:v>
                </c:pt>
                <c:pt idx="9">
                  <c:v>9.2237831832142767</c:v>
                </c:pt>
                <c:pt idx="10">
                  <c:v>11.99715624230943</c:v>
                </c:pt>
                <c:pt idx="11">
                  <c:v>12.692613814006961</c:v>
                </c:pt>
                <c:pt idx="12">
                  <c:v>12.559349835582093</c:v>
                </c:pt>
                <c:pt idx="13">
                  <c:v>15.374925892535735</c:v>
                </c:pt>
                <c:pt idx="14">
                  <c:v>36.305008135856873</c:v>
                </c:pt>
                <c:pt idx="15">
                  <c:v>56.933300199270811</c:v>
                </c:pt>
                <c:pt idx="16">
                  <c:v>92.485812691482579</c:v>
                </c:pt>
                <c:pt idx="17">
                  <c:v>138.74874654967368</c:v>
                </c:pt>
                <c:pt idx="18">
                  <c:v>239.09201389122686</c:v>
                </c:pt>
                <c:pt idx="19">
                  <c:v>329.72940407030814</c:v>
                </c:pt>
                <c:pt idx="20">
                  <c:v>411.33709702440092</c:v>
                </c:pt>
                <c:pt idx="21">
                  <c:v>497.71254112808117</c:v>
                </c:pt>
                <c:pt idx="22">
                  <c:v>622.68167890991219</c:v>
                </c:pt>
                <c:pt idx="23">
                  <c:v>687.74064270212637</c:v>
                </c:pt>
                <c:pt idx="24">
                  <c:v>658.77327570759428</c:v>
                </c:pt>
                <c:pt idx="25">
                  <c:v>620.8152676073172</c:v>
                </c:pt>
                <c:pt idx="26">
                  <c:v>633.37320041487669</c:v>
                </c:pt>
                <c:pt idx="27">
                  <c:v>669.1898515979442</c:v>
                </c:pt>
                <c:pt idx="28">
                  <c:v>694.35568822625999</c:v>
                </c:pt>
                <c:pt idx="29">
                  <c:v>731.11104406194352</c:v>
                </c:pt>
                <c:pt idx="30">
                  <c:v>722.81804815040164</c:v>
                </c:pt>
                <c:pt idx="31">
                  <c:v>719.69691318716264</c:v>
                </c:pt>
                <c:pt idx="32">
                  <c:v>771.78372692757694</c:v>
                </c:pt>
                <c:pt idx="33">
                  <c:v>855.66358867841859</c:v>
                </c:pt>
                <c:pt idx="34">
                  <c:v>911.43516563609739</c:v>
                </c:pt>
                <c:pt idx="35">
                  <c:v>855.70245500612805</c:v>
                </c:pt>
                <c:pt idx="36">
                  <c:v>879.80210989077875</c:v>
                </c:pt>
                <c:pt idx="37">
                  <c:v>878.24306317662808</c:v>
                </c:pt>
                <c:pt idx="38">
                  <c:v>880.65274109484881</c:v>
                </c:pt>
                <c:pt idx="39">
                  <c:v>880.65274109484881</c:v>
                </c:pt>
                <c:pt idx="40">
                  <c:v>880.65274109484881</c:v>
                </c:pt>
                <c:pt idx="41">
                  <c:v>880.65274109484881</c:v>
                </c:pt>
                <c:pt idx="42">
                  <c:v>880.65274109484881</c:v>
                </c:pt>
                <c:pt idx="43">
                  <c:v>880.65274109484881</c:v>
                </c:pt>
                <c:pt idx="44">
                  <c:v>880.65274109484881</c:v>
                </c:pt>
                <c:pt idx="45">
                  <c:v>880.65274109484881</c:v>
                </c:pt>
                <c:pt idx="46">
                  <c:v>880.65274109484881</c:v>
                </c:pt>
                <c:pt idx="47">
                  <c:v>880.65274109484881</c:v>
                </c:pt>
                <c:pt idx="48">
                  <c:v>880.65274109484881</c:v>
                </c:pt>
                <c:pt idx="49">
                  <c:v>880.65274109484881</c:v>
                </c:pt>
                <c:pt idx="50">
                  <c:v>880.65274109484881</c:v>
                </c:pt>
                <c:pt idx="51">
                  <c:v>880.65274109484881</c:v>
                </c:pt>
                <c:pt idx="52">
                  <c:v>880.65274109484881</c:v>
                </c:pt>
                <c:pt idx="53">
                  <c:v>880.65274109484881</c:v>
                </c:pt>
                <c:pt idx="54">
                  <c:v>880.65274109484881</c:v>
                </c:pt>
                <c:pt idx="55">
                  <c:v>880.65274109484881</c:v>
                </c:pt>
                <c:pt idx="56">
                  <c:v>880.65274109484881</c:v>
                </c:pt>
                <c:pt idx="57">
                  <c:v>880.65274109484881</c:v>
                </c:pt>
                <c:pt idx="58">
                  <c:v>880.65274109484881</c:v>
                </c:pt>
                <c:pt idx="59">
                  <c:v>880.65274109484881</c:v>
                </c:pt>
                <c:pt idx="60">
                  <c:v>889.82087378596123</c:v>
                </c:pt>
                <c:pt idx="61">
                  <c:v>891.56078279662847</c:v>
                </c:pt>
                <c:pt idx="62">
                  <c:v>892.36325601145393</c:v>
                </c:pt>
                <c:pt idx="63">
                  <c:v>892.07507629644203</c:v>
                </c:pt>
                <c:pt idx="64">
                  <c:v>900.37898043061284</c:v>
                </c:pt>
                <c:pt idx="65">
                  <c:v>946.61256441455498</c:v>
                </c:pt>
                <c:pt idx="66">
                  <c:v>974.15302180118715</c:v>
                </c:pt>
                <c:pt idx="67">
                  <c:v>989.62660706172448</c:v>
                </c:pt>
                <c:pt idx="68">
                  <c:v>1003.6023736622923</c:v>
                </c:pt>
                <c:pt idx="69">
                  <c:v>1016.8626761627474</c:v>
                </c:pt>
                <c:pt idx="70">
                  <c:v>1023.3879442813725</c:v>
                </c:pt>
                <c:pt idx="71">
                  <c:v>1042.2248546144406</c:v>
                </c:pt>
                <c:pt idx="72">
                  <c:v>1041.2062722107735</c:v>
                </c:pt>
                <c:pt idx="73">
                  <c:v>1041.2062722107735</c:v>
                </c:pt>
                <c:pt idx="74">
                  <c:v>1041.2062722107735</c:v>
                </c:pt>
                <c:pt idx="75">
                  <c:v>1041.2062722107735</c:v>
                </c:pt>
                <c:pt idx="76">
                  <c:v>1041.2062722107735</c:v>
                </c:pt>
                <c:pt idx="77">
                  <c:v>1041.2062722107735</c:v>
                </c:pt>
                <c:pt idx="78">
                  <c:v>1043.1336713582928</c:v>
                </c:pt>
                <c:pt idx="79">
                  <c:v>1043.2296377366952</c:v>
                </c:pt>
                <c:pt idx="80">
                  <c:v>1043.3146132957579</c:v>
                </c:pt>
                <c:pt idx="81">
                  <c:v>1128.3292127384425</c:v>
                </c:pt>
                <c:pt idx="82">
                  <c:v>1148.1105048061181</c:v>
                </c:pt>
                <c:pt idx="83">
                  <c:v>1148.6456950993506</c:v>
                </c:pt>
                <c:pt idx="84">
                  <c:v>1151.1694396077971</c:v>
                </c:pt>
                <c:pt idx="85">
                  <c:v>1150.0257378577753</c:v>
                </c:pt>
                <c:pt idx="86">
                  <c:v>1154.6614271630115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F8D-4765-B8E3-FB7C48450D03}"/>
            </c:ext>
          </c:extLst>
        </c:ser>
        <c:ser>
          <c:idx val="2"/>
          <c:order val="2"/>
          <c:tx>
            <c:strRef>
              <c:f>'模型二 (2)平均线'!$J$1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(2)平均线'!时间</c:f>
              <c:numCache>
                <c:formatCode>yyyy\-mm\-dd</c:formatCode>
                <c:ptCount val="87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</c:numCache>
            </c:numRef>
          </c:cat>
          <c:val>
            <c:numRef>
              <c:f>'模型二 (2)平均线'!金额</c:f>
              <c:numCache>
                <c:formatCode>0.00_ </c:formatCode>
                <c:ptCount val="87"/>
                <c:pt idx="0">
                  <c:v>0</c:v>
                </c:pt>
                <c:pt idx="1">
                  <c:v>0</c:v>
                </c:pt>
                <c:pt idx="2">
                  <c:v>3.3518066449999355</c:v>
                </c:pt>
                <c:pt idx="3">
                  <c:v>3.3518066449999355</c:v>
                </c:pt>
                <c:pt idx="4">
                  <c:v>3.3518066449999355</c:v>
                </c:pt>
                <c:pt idx="5">
                  <c:v>3.3518066449999355</c:v>
                </c:pt>
                <c:pt idx="6">
                  <c:v>3.3518066449999355</c:v>
                </c:pt>
                <c:pt idx="7">
                  <c:v>3.3518066449999355</c:v>
                </c:pt>
                <c:pt idx="8">
                  <c:v>3.3518066449999351</c:v>
                </c:pt>
                <c:pt idx="9">
                  <c:v>3.3302749633310009</c:v>
                </c:pt>
                <c:pt idx="10">
                  <c:v>3.3565356436881437</c:v>
                </c:pt>
                <c:pt idx="11">
                  <c:v>4.051993215385675</c:v>
                </c:pt>
                <c:pt idx="12">
                  <c:v>3.9187292369608073</c:v>
                </c:pt>
                <c:pt idx="13">
                  <c:v>3.6158872242250126</c:v>
                </c:pt>
                <c:pt idx="14">
                  <c:v>2.969990107672956</c:v>
                </c:pt>
                <c:pt idx="15">
                  <c:v>2.7812922701295619</c:v>
                </c:pt>
                <c:pt idx="16">
                  <c:v>-3.4550793214322084E-2</c:v>
                </c:pt>
                <c:pt idx="17">
                  <c:v>-2.9897700497825781</c:v>
                </c:pt>
                <c:pt idx="18">
                  <c:v>-20.466853749071134</c:v>
                </c:pt>
                <c:pt idx="19">
                  <c:v>-7.9795804054232917</c:v>
                </c:pt>
                <c:pt idx="20">
                  <c:v>-23.616198087247767</c:v>
                </c:pt>
                <c:pt idx="21">
                  <c:v>-15.267848784961984</c:v>
                </c:pt>
                <c:pt idx="22">
                  <c:v>107.83743105604071</c:v>
                </c:pt>
                <c:pt idx="23">
                  <c:v>172.89639484825489</c:v>
                </c:pt>
                <c:pt idx="24">
                  <c:v>143.9290278537228</c:v>
                </c:pt>
                <c:pt idx="25">
                  <c:v>102.47112597573698</c:v>
                </c:pt>
                <c:pt idx="26">
                  <c:v>113.72299171118277</c:v>
                </c:pt>
                <c:pt idx="27">
                  <c:v>149.53964289425028</c:v>
                </c:pt>
                <c:pt idx="28">
                  <c:v>174.70547952256607</c:v>
                </c:pt>
                <c:pt idx="29">
                  <c:v>211.4608353582496</c:v>
                </c:pt>
                <c:pt idx="30">
                  <c:v>203.16783944670772</c:v>
                </c:pt>
                <c:pt idx="31">
                  <c:v>200.04670448346872</c:v>
                </c:pt>
                <c:pt idx="32">
                  <c:v>252.13351822388302</c:v>
                </c:pt>
                <c:pt idx="33">
                  <c:v>336.01337997472467</c:v>
                </c:pt>
                <c:pt idx="34">
                  <c:v>391.78495693240347</c:v>
                </c:pt>
                <c:pt idx="35">
                  <c:v>336.05224630243413</c:v>
                </c:pt>
                <c:pt idx="36">
                  <c:v>360.15190118708483</c:v>
                </c:pt>
                <c:pt idx="37">
                  <c:v>358.59285447293416</c:v>
                </c:pt>
                <c:pt idx="38">
                  <c:v>361.00253239115489</c:v>
                </c:pt>
                <c:pt idx="39">
                  <c:v>361.00253239115489</c:v>
                </c:pt>
                <c:pt idx="40">
                  <c:v>361.00253239115489</c:v>
                </c:pt>
                <c:pt idx="41">
                  <c:v>361.00253239115489</c:v>
                </c:pt>
                <c:pt idx="42">
                  <c:v>361.00253239115489</c:v>
                </c:pt>
                <c:pt idx="43">
                  <c:v>361.00253239115489</c:v>
                </c:pt>
                <c:pt idx="44">
                  <c:v>361.00253239115489</c:v>
                </c:pt>
                <c:pt idx="45">
                  <c:v>361.00253239115489</c:v>
                </c:pt>
                <c:pt idx="46">
                  <c:v>361.00253239115489</c:v>
                </c:pt>
                <c:pt idx="47">
                  <c:v>361.00253239115489</c:v>
                </c:pt>
                <c:pt idx="48">
                  <c:v>361.00253239115489</c:v>
                </c:pt>
                <c:pt idx="49">
                  <c:v>361.00253239115489</c:v>
                </c:pt>
                <c:pt idx="50">
                  <c:v>361.00253239115489</c:v>
                </c:pt>
                <c:pt idx="51">
                  <c:v>361.00253239115489</c:v>
                </c:pt>
                <c:pt idx="52">
                  <c:v>361.00253239115489</c:v>
                </c:pt>
                <c:pt idx="53">
                  <c:v>361.00253239115489</c:v>
                </c:pt>
                <c:pt idx="54">
                  <c:v>361.00253239115489</c:v>
                </c:pt>
                <c:pt idx="55">
                  <c:v>361.00253239115489</c:v>
                </c:pt>
                <c:pt idx="56">
                  <c:v>361.00253239115489</c:v>
                </c:pt>
                <c:pt idx="57">
                  <c:v>361.00253239115489</c:v>
                </c:pt>
                <c:pt idx="58">
                  <c:v>361.00253239115489</c:v>
                </c:pt>
                <c:pt idx="59">
                  <c:v>361.00253239115489</c:v>
                </c:pt>
                <c:pt idx="60">
                  <c:v>361.00253239115489</c:v>
                </c:pt>
                <c:pt idx="61">
                  <c:v>361.37807480352785</c:v>
                </c:pt>
                <c:pt idx="62">
                  <c:v>362.18054801835331</c:v>
                </c:pt>
                <c:pt idx="63">
                  <c:v>361.89236830334141</c:v>
                </c:pt>
                <c:pt idx="64">
                  <c:v>361.46916177714286</c:v>
                </c:pt>
                <c:pt idx="65">
                  <c:v>360.12377633825838</c:v>
                </c:pt>
                <c:pt idx="66">
                  <c:v>362.9317859080287</c:v>
                </c:pt>
                <c:pt idx="67">
                  <c:v>365.83261393410157</c:v>
                </c:pt>
                <c:pt idx="68">
                  <c:v>364.98419601414275</c:v>
                </c:pt>
                <c:pt idx="69">
                  <c:v>378.24449851459792</c:v>
                </c:pt>
                <c:pt idx="70">
                  <c:v>384.76976663322296</c:v>
                </c:pt>
                <c:pt idx="71">
                  <c:v>403.60667696629105</c:v>
                </c:pt>
                <c:pt idx="72">
                  <c:v>402.58809456262395</c:v>
                </c:pt>
                <c:pt idx="73">
                  <c:v>402.58809456262395</c:v>
                </c:pt>
                <c:pt idx="74">
                  <c:v>402.58809456262395</c:v>
                </c:pt>
                <c:pt idx="75">
                  <c:v>402.58809456262395</c:v>
                </c:pt>
                <c:pt idx="76">
                  <c:v>402.58809456262395</c:v>
                </c:pt>
                <c:pt idx="77">
                  <c:v>402.58809456262395</c:v>
                </c:pt>
                <c:pt idx="78">
                  <c:v>402.58809456262406</c:v>
                </c:pt>
                <c:pt idx="79">
                  <c:v>402.6372628613733</c:v>
                </c:pt>
                <c:pt idx="80">
                  <c:v>402.63390740610703</c:v>
                </c:pt>
                <c:pt idx="81">
                  <c:v>402.23290237979325</c:v>
                </c:pt>
                <c:pt idx="82">
                  <c:v>421.53398062311612</c:v>
                </c:pt>
                <c:pt idx="83">
                  <c:v>421.62374487971067</c:v>
                </c:pt>
                <c:pt idx="84">
                  <c:v>424.14748938815717</c:v>
                </c:pt>
                <c:pt idx="85">
                  <c:v>417.93991925400121</c:v>
                </c:pt>
                <c:pt idx="86">
                  <c:v>418.41174037969631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F8D-4765-B8E3-FB7C48450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8219264"/>
        <c:axId val="538220800"/>
      </c:lineChart>
      <c:dateAx>
        <c:axId val="538219264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8220800"/>
        <c:crosses val="autoZero"/>
        <c:auto val="1"/>
        <c:lblOffset val="100"/>
        <c:baseTimeUnit val="days"/>
      </c:dateAx>
      <c:valAx>
        <c:axId val="53822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821926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2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(2)平均线计算RSI'!$H$1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(2)平均线计算RSI'!时间</c:f>
              <c:numCache>
                <c:formatCode>yyyy\-mm\-dd</c:formatCode>
                <c:ptCount val="87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</c:numCache>
            </c:numRef>
          </c:cat>
          <c:val>
            <c:numRef>
              <c:f>'模型二 (2)平均线计算RSI'!资金</c:f>
              <c:numCache>
                <c:formatCode>0.00_ </c:formatCode>
                <c:ptCount val="87"/>
                <c:pt idx="0">
                  <c:v>0</c:v>
                </c:pt>
                <c:pt idx="1">
                  <c:v>1.2711937499999848</c:v>
                </c:pt>
                <c:pt idx="2">
                  <c:v>1.2711937499999848</c:v>
                </c:pt>
                <c:pt idx="3">
                  <c:v>1.2711937499999848</c:v>
                </c:pt>
                <c:pt idx="4">
                  <c:v>1.2711937499999848</c:v>
                </c:pt>
                <c:pt idx="5">
                  <c:v>1.2711937499999848</c:v>
                </c:pt>
                <c:pt idx="6">
                  <c:v>1.2711937499999848</c:v>
                </c:pt>
                <c:pt idx="7">
                  <c:v>1.2711937499999848</c:v>
                </c:pt>
                <c:pt idx="8">
                  <c:v>1.8283260131836769</c:v>
                </c:pt>
                <c:pt idx="9">
                  <c:v>6.2662095276391039</c:v>
                </c:pt>
                <c:pt idx="10">
                  <c:v>8.8759662874402139</c:v>
                </c:pt>
                <c:pt idx="11">
                  <c:v>8.8759662874402139</c:v>
                </c:pt>
                <c:pt idx="12">
                  <c:v>8.8759662874402139</c:v>
                </c:pt>
                <c:pt idx="13">
                  <c:v>9.4996499013781008</c:v>
                </c:pt>
                <c:pt idx="14">
                  <c:v>29.996830293257638</c:v>
                </c:pt>
                <c:pt idx="15">
                  <c:v>49.772970699167104</c:v>
                </c:pt>
                <c:pt idx="16">
                  <c:v>86.22290847694498</c:v>
                </c:pt>
                <c:pt idx="17">
                  <c:v>184.65921470646373</c:v>
                </c:pt>
                <c:pt idx="18">
                  <c:v>420.29991678814719</c:v>
                </c:pt>
                <c:pt idx="19">
                  <c:v>576.600150459014</c:v>
                </c:pt>
                <c:pt idx="20">
                  <c:v>673.84446109493126</c:v>
                </c:pt>
                <c:pt idx="21">
                  <c:v>829.89865069772009</c:v>
                </c:pt>
                <c:pt idx="22">
                  <c:v>831.76250863854841</c:v>
                </c:pt>
                <c:pt idx="23">
                  <c:v>831.76250863854841</c:v>
                </c:pt>
                <c:pt idx="24">
                  <c:v>831.76250863854841</c:v>
                </c:pt>
                <c:pt idx="25">
                  <c:v>832.4624873940902</c:v>
                </c:pt>
                <c:pt idx="26">
                  <c:v>832.72370080851294</c:v>
                </c:pt>
                <c:pt idx="27">
                  <c:v>832.72370080851294</c:v>
                </c:pt>
                <c:pt idx="28">
                  <c:v>832.72370080851294</c:v>
                </c:pt>
                <c:pt idx="29">
                  <c:v>832.72370080851294</c:v>
                </c:pt>
                <c:pt idx="30">
                  <c:v>832.72370080851294</c:v>
                </c:pt>
                <c:pt idx="31">
                  <c:v>832.72370080851294</c:v>
                </c:pt>
                <c:pt idx="32">
                  <c:v>832.72370080851294</c:v>
                </c:pt>
                <c:pt idx="33">
                  <c:v>832.72370080851294</c:v>
                </c:pt>
                <c:pt idx="34">
                  <c:v>832.72370080851294</c:v>
                </c:pt>
                <c:pt idx="35">
                  <c:v>832.72370080851294</c:v>
                </c:pt>
                <c:pt idx="36">
                  <c:v>832.72370080851294</c:v>
                </c:pt>
                <c:pt idx="37">
                  <c:v>832.72370080851294</c:v>
                </c:pt>
                <c:pt idx="38">
                  <c:v>832.72370080851294</c:v>
                </c:pt>
                <c:pt idx="39">
                  <c:v>832.72370080851294</c:v>
                </c:pt>
                <c:pt idx="40">
                  <c:v>832.72370080851294</c:v>
                </c:pt>
                <c:pt idx="41">
                  <c:v>832.72370080851294</c:v>
                </c:pt>
                <c:pt idx="42">
                  <c:v>832.72370080851294</c:v>
                </c:pt>
                <c:pt idx="43">
                  <c:v>832.72370080851294</c:v>
                </c:pt>
                <c:pt idx="44">
                  <c:v>832.72370080851294</c:v>
                </c:pt>
                <c:pt idx="45">
                  <c:v>832.72370080851294</c:v>
                </c:pt>
                <c:pt idx="46">
                  <c:v>832.72370080851294</c:v>
                </c:pt>
                <c:pt idx="47">
                  <c:v>832.72370080851294</c:v>
                </c:pt>
                <c:pt idx="48">
                  <c:v>832.72370080851294</c:v>
                </c:pt>
                <c:pt idx="49">
                  <c:v>832.72370080851294</c:v>
                </c:pt>
                <c:pt idx="50">
                  <c:v>832.72370080851294</c:v>
                </c:pt>
                <c:pt idx="51">
                  <c:v>832.72370080851294</c:v>
                </c:pt>
                <c:pt idx="52">
                  <c:v>832.72370080851294</c:v>
                </c:pt>
                <c:pt idx="53">
                  <c:v>832.72370080851294</c:v>
                </c:pt>
                <c:pt idx="54">
                  <c:v>832.72370080851294</c:v>
                </c:pt>
                <c:pt idx="55">
                  <c:v>832.72370080851294</c:v>
                </c:pt>
                <c:pt idx="56">
                  <c:v>832.72370080851294</c:v>
                </c:pt>
                <c:pt idx="57">
                  <c:v>832.72370080851294</c:v>
                </c:pt>
                <c:pt idx="58">
                  <c:v>832.72370080851294</c:v>
                </c:pt>
                <c:pt idx="59">
                  <c:v>832.72370080851294</c:v>
                </c:pt>
                <c:pt idx="60">
                  <c:v>841.43342686506969</c:v>
                </c:pt>
                <c:pt idx="61">
                  <c:v>844.16216006165826</c:v>
                </c:pt>
                <c:pt idx="62">
                  <c:v>844.16216006165826</c:v>
                </c:pt>
                <c:pt idx="63">
                  <c:v>844.16216006165826</c:v>
                </c:pt>
                <c:pt idx="64">
                  <c:v>852.45291518900922</c:v>
                </c:pt>
                <c:pt idx="65">
                  <c:v>897.65293614069446</c:v>
                </c:pt>
                <c:pt idx="66">
                  <c:v>922.38538395755631</c:v>
                </c:pt>
                <c:pt idx="67">
                  <c:v>934.3295033302976</c:v>
                </c:pt>
                <c:pt idx="68">
                  <c:v>948.41247862479781</c:v>
                </c:pt>
                <c:pt idx="69">
                  <c:v>948.41247862479781</c:v>
                </c:pt>
                <c:pt idx="70">
                  <c:v>948.41247862479781</c:v>
                </c:pt>
                <c:pt idx="71">
                  <c:v>948.41247862479781</c:v>
                </c:pt>
                <c:pt idx="72">
                  <c:v>948.41247862479781</c:v>
                </c:pt>
                <c:pt idx="73">
                  <c:v>948.41247862479781</c:v>
                </c:pt>
                <c:pt idx="74">
                  <c:v>948.41247862479781</c:v>
                </c:pt>
                <c:pt idx="75">
                  <c:v>948.41247862479781</c:v>
                </c:pt>
                <c:pt idx="76">
                  <c:v>948.41247862479781</c:v>
                </c:pt>
                <c:pt idx="77">
                  <c:v>948.41247862479781</c:v>
                </c:pt>
                <c:pt idx="78">
                  <c:v>950.24350781494104</c:v>
                </c:pt>
                <c:pt idx="79">
                  <c:v>950.28796599061161</c:v>
                </c:pt>
                <c:pt idx="80">
                  <c:v>950.37188045422408</c:v>
                </c:pt>
                <c:pt idx="81">
                  <c:v>1031.5167046997726</c:v>
                </c:pt>
                <c:pt idx="82">
                  <c:v>1032.4771323484781</c:v>
                </c:pt>
                <c:pt idx="83">
                  <c:v>1032.9002870832842</c:v>
                </c:pt>
                <c:pt idx="84">
                  <c:v>1032.9002870832842</c:v>
                </c:pt>
                <c:pt idx="85">
                  <c:v>1033.913060760111</c:v>
                </c:pt>
                <c:pt idx="86">
                  <c:v>1037.8687355306749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A8D-4169-BC06-5E4E126444CD}"/>
            </c:ext>
          </c:extLst>
        </c:ser>
        <c:ser>
          <c:idx val="1"/>
          <c:order val="1"/>
          <c:tx>
            <c:strRef>
              <c:f>'模型二 (2)平均线计算RSI'!$I$1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(2)平均线计算RSI'!时间</c:f>
              <c:numCache>
                <c:formatCode>yyyy\-mm\-dd</c:formatCode>
                <c:ptCount val="87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</c:numCache>
            </c:numRef>
          </c:cat>
          <c:val>
            <c:numRef>
              <c:f>'模型二 (2)平均线计算RSI'!资产</c:f>
              <c:numCache>
                <c:formatCode>0.00_ </c:formatCode>
                <c:ptCount val="87"/>
                <c:pt idx="0">
                  <c:v>0</c:v>
                </c:pt>
                <c:pt idx="1">
                  <c:v>1.2711937499999848</c:v>
                </c:pt>
                <c:pt idx="2">
                  <c:v>1.3694819265463753</c:v>
                </c:pt>
                <c:pt idx="3">
                  <c:v>1.3694819265463753</c:v>
                </c:pt>
                <c:pt idx="4">
                  <c:v>1.3694819265463753</c:v>
                </c:pt>
                <c:pt idx="5">
                  <c:v>1.3694819265463753</c:v>
                </c:pt>
                <c:pt idx="6">
                  <c:v>1.3694819265463753</c:v>
                </c:pt>
                <c:pt idx="7">
                  <c:v>1.3694819265463753</c:v>
                </c:pt>
                <c:pt idx="8">
                  <c:v>1.9266141897300675</c:v>
                </c:pt>
                <c:pt idx="9">
                  <c:v>6.3440426066000066</c:v>
                </c:pt>
                <c:pt idx="10">
                  <c:v>8.9787470127404028</c:v>
                </c:pt>
                <c:pt idx="11">
                  <c:v>9.6394317058530561</c:v>
                </c:pt>
                <c:pt idx="12">
                  <c:v>9.5128309263494337</c:v>
                </c:pt>
                <c:pt idx="13">
                  <c:v>9.8320730572226545</c:v>
                </c:pt>
                <c:pt idx="14">
                  <c:v>29.880240477572098</c:v>
                </c:pt>
                <c:pt idx="15">
                  <c:v>49.489462134504912</c:v>
                </c:pt>
                <c:pt idx="16">
                  <c:v>83.371332040082422</c:v>
                </c:pt>
                <c:pt idx="17">
                  <c:v>179.06190095930921</c:v>
                </c:pt>
                <c:pt idx="18">
                  <c:v>391.45783009294053</c:v>
                </c:pt>
                <c:pt idx="19">
                  <c:v>568.61849888740505</c:v>
                </c:pt>
                <c:pt idx="20">
                  <c:v>638.49270564318158</c:v>
                </c:pt>
                <c:pt idx="21">
                  <c:v>807.65206327730345</c:v>
                </c:pt>
                <c:pt idx="22">
                  <c:v>1011.1915017919765</c:v>
                </c:pt>
                <c:pt idx="23">
                  <c:v>1117.6477208090214</c:v>
                </c:pt>
                <c:pt idx="24">
                  <c:v>1069.89960704911</c:v>
                </c:pt>
                <c:pt idx="25">
                  <c:v>1002.2365885485249</c:v>
                </c:pt>
                <c:pt idx="26">
                  <c:v>1020.9579225222433</c:v>
                </c:pt>
                <c:pt idx="27">
                  <c:v>1079.6110386564537</c:v>
                </c:pt>
                <c:pt idx="28">
                  <c:v>1120.8777590211669</c:v>
                </c:pt>
                <c:pt idx="29">
                  <c:v>1181.6256451932193</c:v>
                </c:pt>
                <c:pt idx="30">
                  <c:v>1167.5713568133413</c:v>
                </c:pt>
                <c:pt idx="31">
                  <c:v>1162.1795570523975</c:v>
                </c:pt>
                <c:pt idx="32">
                  <c:v>1253.6456568615129</c:v>
                </c:pt>
                <c:pt idx="33">
                  <c:v>1409.6347540459251</c:v>
                </c:pt>
                <c:pt idx="34">
                  <c:v>1536.1643304302247</c:v>
                </c:pt>
                <c:pt idx="35">
                  <c:v>1359.9675877185705</c:v>
                </c:pt>
                <c:pt idx="36">
                  <c:v>1448.3926966274216</c:v>
                </c:pt>
                <c:pt idx="37">
                  <c:v>1437.4402282750743</c:v>
                </c:pt>
                <c:pt idx="38">
                  <c:v>1542.0486127375657</c:v>
                </c:pt>
                <c:pt idx="39">
                  <c:v>1665.7404131990525</c:v>
                </c:pt>
                <c:pt idx="40">
                  <c:v>1653.7399411354131</c:v>
                </c:pt>
                <c:pt idx="41">
                  <c:v>1579.0747865957524</c:v>
                </c:pt>
                <c:pt idx="42">
                  <c:v>1583.1269145987965</c:v>
                </c:pt>
                <c:pt idx="43">
                  <c:v>1587.4955598632782</c:v>
                </c:pt>
                <c:pt idx="44">
                  <c:v>1567.9700638178072</c:v>
                </c:pt>
                <c:pt idx="45">
                  <c:v>1570.411149914366</c:v>
                </c:pt>
                <c:pt idx="46">
                  <c:v>1555.586149784398</c:v>
                </c:pt>
                <c:pt idx="47">
                  <c:v>1532.1039193438201</c:v>
                </c:pt>
                <c:pt idx="48">
                  <c:v>1540.6923773529886</c:v>
                </c:pt>
                <c:pt idx="49">
                  <c:v>1573.6325285265254</c:v>
                </c:pt>
                <c:pt idx="50">
                  <c:v>1591.5322425230772</c:v>
                </c:pt>
                <c:pt idx="51">
                  <c:v>1597.0545086085463</c:v>
                </c:pt>
                <c:pt idx="52">
                  <c:v>1580.9264886941735</c:v>
                </c:pt>
                <c:pt idx="53">
                  <c:v>1574.8091484548706</c:v>
                </c:pt>
                <c:pt idx="54">
                  <c:v>1576.3556679462795</c:v>
                </c:pt>
                <c:pt idx="55">
                  <c:v>1581.717080642338</c:v>
                </c:pt>
                <c:pt idx="56">
                  <c:v>1581.717080642338</c:v>
                </c:pt>
                <c:pt idx="57">
                  <c:v>1581.717080642338</c:v>
                </c:pt>
                <c:pt idx="58">
                  <c:v>1581.717080642338</c:v>
                </c:pt>
                <c:pt idx="59">
                  <c:v>1581.717080642338</c:v>
                </c:pt>
                <c:pt idx="60">
                  <c:v>1590.4268066988948</c:v>
                </c:pt>
                <c:pt idx="61">
                  <c:v>1593.5123051872379</c:v>
                </c:pt>
                <c:pt idx="62">
                  <c:v>1594.3800458889064</c:v>
                </c:pt>
                <c:pt idx="63">
                  <c:v>1594.0413248080447</c:v>
                </c:pt>
                <c:pt idx="64">
                  <c:v>1601.8344462932982</c:v>
                </c:pt>
                <c:pt idx="65">
                  <c:v>1645.6313522275304</c:v>
                </c:pt>
                <c:pt idx="66">
                  <c:v>1673.0890067082428</c:v>
                </c:pt>
                <c:pt idx="67">
                  <c:v>1687.8722924937231</c:v>
                </c:pt>
                <c:pt idx="68">
                  <c:v>1701.127830360952</c:v>
                </c:pt>
                <c:pt idx="69">
                  <c:v>1714.0181384748957</c:v>
                </c:pt>
                <c:pt idx="70">
                  <c:v>1720.3624623602188</c:v>
                </c:pt>
                <c:pt idx="71">
                  <c:v>1739.9911495822898</c:v>
                </c:pt>
                <c:pt idx="72">
                  <c:v>1735.2438323190659</c:v>
                </c:pt>
                <c:pt idx="73">
                  <c:v>1736.385632525677</c:v>
                </c:pt>
                <c:pt idx="74">
                  <c:v>1737.2281518785637</c:v>
                </c:pt>
                <c:pt idx="75">
                  <c:v>1734.2266211375272</c:v>
                </c:pt>
                <c:pt idx="76">
                  <c:v>1730.3065395592596</c:v>
                </c:pt>
                <c:pt idx="77">
                  <c:v>1727.687456623034</c:v>
                </c:pt>
                <c:pt idx="78">
                  <c:v>1726.7486187892623</c:v>
                </c:pt>
                <c:pt idx="79">
                  <c:v>1728.1181846690586</c:v>
                </c:pt>
                <c:pt idx="80">
                  <c:v>1728.1136859447943</c:v>
                </c:pt>
                <c:pt idx="81">
                  <c:v>1799.1191105924386</c:v>
                </c:pt>
                <c:pt idx="82">
                  <c:v>1827.6200339904237</c:v>
                </c:pt>
                <c:pt idx="83">
                  <c:v>1828.1715034437352</c:v>
                </c:pt>
                <c:pt idx="84">
                  <c:v>1831.7740871854226</c:v>
                </c:pt>
                <c:pt idx="85">
                  <c:v>1823.9201391976985</c:v>
                </c:pt>
                <c:pt idx="86">
                  <c:v>1828.5227288987212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A8D-4169-BC06-5E4E126444CD}"/>
            </c:ext>
          </c:extLst>
        </c:ser>
        <c:ser>
          <c:idx val="2"/>
          <c:order val="2"/>
          <c:tx>
            <c:strRef>
              <c:f>'模型二 (2)平均线计算RSI'!$J$1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(2)平均线计算RSI'!时间</c:f>
              <c:numCache>
                <c:formatCode>yyyy\-mm\-dd</c:formatCode>
                <c:ptCount val="87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</c:numCache>
            </c:numRef>
          </c:cat>
          <c:val>
            <c:numRef>
              <c:f>'模型二 (2)平均线计算RSI'!金额</c:f>
              <c:numCache>
                <c:formatCode>0.00_ </c:formatCode>
                <c:ptCount val="87"/>
                <c:pt idx="0">
                  <c:v>0</c:v>
                </c:pt>
                <c:pt idx="1">
                  <c:v>0</c:v>
                </c:pt>
                <c:pt idx="2">
                  <c:v>9.8288176546390549E-2</c:v>
                </c:pt>
                <c:pt idx="3">
                  <c:v>9.8288176546390549E-2</c:v>
                </c:pt>
                <c:pt idx="4">
                  <c:v>9.8288176546390549E-2</c:v>
                </c:pt>
                <c:pt idx="5">
                  <c:v>9.8288176546390549E-2</c:v>
                </c:pt>
                <c:pt idx="6">
                  <c:v>9.8288176546390549E-2</c:v>
                </c:pt>
                <c:pt idx="7">
                  <c:v>9.8288176546390549E-2</c:v>
                </c:pt>
                <c:pt idx="8">
                  <c:v>9.8288176546390549E-2</c:v>
                </c:pt>
                <c:pt idx="9">
                  <c:v>7.7833078960902746E-2</c:v>
                </c:pt>
                <c:pt idx="10">
                  <c:v>0.10278072530018889</c:v>
                </c:pt>
                <c:pt idx="11">
                  <c:v>0.76346541841284221</c:v>
                </c:pt>
                <c:pt idx="12">
                  <c:v>0.63686463890921985</c:v>
                </c:pt>
                <c:pt idx="13">
                  <c:v>0.33242315584455362</c:v>
                </c:pt>
                <c:pt idx="14">
                  <c:v>-0.11658981568553983</c:v>
                </c:pt>
                <c:pt idx="15">
                  <c:v>-0.28350856466219199</c:v>
                </c:pt>
                <c:pt idx="16">
                  <c:v>-2.8515764368625582</c:v>
                </c:pt>
                <c:pt idx="17">
                  <c:v>-5.5973137471545158</c:v>
                </c:pt>
                <c:pt idx="18">
                  <c:v>-28.84208669520666</c:v>
                </c:pt>
                <c:pt idx="19">
                  <c:v>-7.9816515716089498</c:v>
                </c:pt>
                <c:pt idx="20">
                  <c:v>-35.351755451749682</c:v>
                </c:pt>
                <c:pt idx="21">
                  <c:v>-22.246587420416631</c:v>
                </c:pt>
                <c:pt idx="22">
                  <c:v>179.42899315342811</c:v>
                </c:pt>
                <c:pt idx="23">
                  <c:v>285.88521217047298</c:v>
                </c:pt>
                <c:pt idx="24">
                  <c:v>238.13709841056163</c:v>
                </c:pt>
                <c:pt idx="25">
                  <c:v>169.77410115443467</c:v>
                </c:pt>
                <c:pt idx="26">
                  <c:v>188.23422171373034</c:v>
                </c:pt>
                <c:pt idx="27">
                  <c:v>246.88733784794078</c:v>
                </c:pt>
                <c:pt idx="28">
                  <c:v>288.15405821265392</c:v>
                </c:pt>
                <c:pt idx="29">
                  <c:v>348.90194438470633</c:v>
                </c:pt>
                <c:pt idx="30">
                  <c:v>334.84765600482831</c:v>
                </c:pt>
                <c:pt idx="31">
                  <c:v>329.45585624388457</c:v>
                </c:pt>
                <c:pt idx="32">
                  <c:v>420.92195605299992</c:v>
                </c:pt>
                <c:pt idx="33">
                  <c:v>576.91105323741215</c:v>
                </c:pt>
                <c:pt idx="34">
                  <c:v>703.44062962171176</c:v>
                </c:pt>
                <c:pt idx="35">
                  <c:v>527.24388691005754</c:v>
                </c:pt>
                <c:pt idx="36">
                  <c:v>615.66899581890868</c:v>
                </c:pt>
                <c:pt idx="37">
                  <c:v>604.71652746656139</c:v>
                </c:pt>
                <c:pt idx="38">
                  <c:v>709.32491192905275</c:v>
                </c:pt>
                <c:pt idx="39">
                  <c:v>833.01671239053951</c:v>
                </c:pt>
                <c:pt idx="40">
                  <c:v>821.01624032690017</c:v>
                </c:pt>
                <c:pt idx="41">
                  <c:v>746.35108578723941</c:v>
                </c:pt>
                <c:pt idx="42">
                  <c:v>750.40321379028353</c:v>
                </c:pt>
                <c:pt idx="43">
                  <c:v>754.77185905476529</c:v>
                </c:pt>
                <c:pt idx="44">
                  <c:v>735.24636300929421</c:v>
                </c:pt>
                <c:pt idx="45">
                  <c:v>737.68744910585303</c:v>
                </c:pt>
                <c:pt idx="46">
                  <c:v>722.86244897588506</c:v>
                </c:pt>
                <c:pt idx="47">
                  <c:v>699.38021853530711</c:v>
                </c:pt>
                <c:pt idx="48">
                  <c:v>707.96867654447567</c:v>
                </c:pt>
                <c:pt idx="49">
                  <c:v>740.9088277180125</c:v>
                </c:pt>
                <c:pt idx="50">
                  <c:v>758.80854171456429</c:v>
                </c:pt>
                <c:pt idx="51">
                  <c:v>764.33080780003331</c:v>
                </c:pt>
                <c:pt idx="52">
                  <c:v>748.20278788566054</c:v>
                </c:pt>
                <c:pt idx="53">
                  <c:v>742.08544764635769</c:v>
                </c:pt>
                <c:pt idx="54">
                  <c:v>743.63196713776654</c:v>
                </c:pt>
                <c:pt idx="55">
                  <c:v>748.99337983382509</c:v>
                </c:pt>
                <c:pt idx="56">
                  <c:v>748.99337983382509</c:v>
                </c:pt>
                <c:pt idx="57">
                  <c:v>748.99337983382509</c:v>
                </c:pt>
                <c:pt idx="58">
                  <c:v>748.99337983382509</c:v>
                </c:pt>
                <c:pt idx="59">
                  <c:v>748.99337983382509</c:v>
                </c:pt>
                <c:pt idx="60">
                  <c:v>748.99337983382509</c:v>
                </c:pt>
                <c:pt idx="61">
                  <c:v>749.35014512557962</c:v>
                </c:pt>
                <c:pt idx="62">
                  <c:v>750.2178858272481</c:v>
                </c:pt>
                <c:pt idx="63">
                  <c:v>749.87916474638644</c:v>
                </c:pt>
                <c:pt idx="64">
                  <c:v>749.38153110428902</c:v>
                </c:pt>
                <c:pt idx="65">
                  <c:v>747.97841608683598</c:v>
                </c:pt>
                <c:pt idx="66">
                  <c:v>750.70362275068646</c:v>
                </c:pt>
                <c:pt idx="67">
                  <c:v>753.54278916342548</c:v>
                </c:pt>
                <c:pt idx="68">
                  <c:v>752.71535173615416</c:v>
                </c:pt>
                <c:pt idx="69">
                  <c:v>765.60565985009794</c:v>
                </c:pt>
                <c:pt idx="70">
                  <c:v>771.94998373542103</c:v>
                </c:pt>
                <c:pt idx="71">
                  <c:v>791.57867095749202</c:v>
                </c:pt>
                <c:pt idx="72">
                  <c:v>786.83135369426805</c:v>
                </c:pt>
                <c:pt idx="73">
                  <c:v>787.9731539008792</c:v>
                </c:pt>
                <c:pt idx="74">
                  <c:v>788.81567325376591</c:v>
                </c:pt>
                <c:pt idx="75">
                  <c:v>785.8141425127294</c:v>
                </c:pt>
                <c:pt idx="76">
                  <c:v>781.89406093446178</c:v>
                </c:pt>
                <c:pt idx="77">
                  <c:v>779.27497799823618</c:v>
                </c:pt>
                <c:pt idx="78">
                  <c:v>776.50511097432127</c:v>
                </c:pt>
                <c:pt idx="79">
                  <c:v>777.83021867844695</c:v>
                </c:pt>
                <c:pt idx="80">
                  <c:v>777.74180549057019</c:v>
                </c:pt>
                <c:pt idx="81">
                  <c:v>767.60240589266596</c:v>
                </c:pt>
                <c:pt idx="82">
                  <c:v>795.14290164194563</c:v>
                </c:pt>
                <c:pt idx="83">
                  <c:v>795.27121636045104</c:v>
                </c:pt>
                <c:pt idx="84">
                  <c:v>798.87380010213838</c:v>
                </c:pt>
                <c:pt idx="85">
                  <c:v>790.00707843758755</c:v>
                </c:pt>
                <c:pt idx="86">
                  <c:v>790.65399336804626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A8D-4169-BC06-5E4E126444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8337664"/>
        <c:axId val="538339200"/>
      </c:lineChart>
      <c:dateAx>
        <c:axId val="538337664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8339200"/>
        <c:crosses val="autoZero"/>
        <c:auto val="1"/>
        <c:lblOffset val="100"/>
        <c:baseTimeUnit val="days"/>
      </c:dateAx>
      <c:valAx>
        <c:axId val="53833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833766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2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(2)平均线计算KDJ'!$H$1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(2)平均线计算KDJ'!时间</c:f>
              <c:numCache>
                <c:formatCode>yyyy\-mm\-dd</c:formatCode>
                <c:ptCount val="87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</c:numCache>
            </c:numRef>
          </c:cat>
          <c:val>
            <c:numRef>
              <c:f>'模型二 (2)平均线计算KDJ'!资金</c:f>
              <c:numCache>
                <c:formatCode>0.00_ </c:formatCode>
                <c:ptCount val="87"/>
                <c:pt idx="0">
                  <c:v>0</c:v>
                </c:pt>
                <c:pt idx="1">
                  <c:v>0.60381703124999275</c:v>
                </c:pt>
                <c:pt idx="2">
                  <c:v>0.60381703124999275</c:v>
                </c:pt>
                <c:pt idx="3">
                  <c:v>0.60381703124999275</c:v>
                </c:pt>
                <c:pt idx="4">
                  <c:v>0.60381703124999275</c:v>
                </c:pt>
                <c:pt idx="5">
                  <c:v>0.60381703124999275</c:v>
                </c:pt>
                <c:pt idx="6">
                  <c:v>0.60381703124999275</c:v>
                </c:pt>
                <c:pt idx="7">
                  <c:v>0.60381703124999275</c:v>
                </c:pt>
                <c:pt idx="8">
                  <c:v>1.1609492944336848</c:v>
                </c:pt>
                <c:pt idx="9">
                  <c:v>5.5988328088891119</c:v>
                </c:pt>
                <c:pt idx="10">
                  <c:v>8.2085895686902219</c:v>
                </c:pt>
                <c:pt idx="11">
                  <c:v>8.2085895686902219</c:v>
                </c:pt>
                <c:pt idx="12">
                  <c:v>8.2085895686902219</c:v>
                </c:pt>
                <c:pt idx="13">
                  <c:v>11.171086734895187</c:v>
                </c:pt>
                <c:pt idx="14">
                  <c:v>31.668267126774722</c:v>
                </c:pt>
                <c:pt idx="15">
                  <c:v>51.444407532684181</c:v>
                </c:pt>
                <c:pt idx="16">
                  <c:v>87.894345310462057</c:v>
                </c:pt>
                <c:pt idx="17">
                  <c:v>134.65159076948345</c:v>
                </c:pt>
                <c:pt idx="18">
                  <c:v>246.58092425828309</c:v>
                </c:pt>
                <c:pt idx="19">
                  <c:v>320.8235352519448</c:v>
                </c:pt>
                <c:pt idx="20">
                  <c:v>413.20563035606619</c:v>
                </c:pt>
                <c:pt idx="21">
                  <c:v>487.33137041739087</c:v>
                </c:pt>
                <c:pt idx="22">
                  <c:v>489.10203546117782</c:v>
                </c:pt>
                <c:pt idx="23">
                  <c:v>489.10203546117782</c:v>
                </c:pt>
                <c:pt idx="24">
                  <c:v>489.10203546117782</c:v>
                </c:pt>
                <c:pt idx="25">
                  <c:v>492.42693455000108</c:v>
                </c:pt>
                <c:pt idx="26">
                  <c:v>493.66769826850913</c:v>
                </c:pt>
                <c:pt idx="27">
                  <c:v>493.66769826850913</c:v>
                </c:pt>
                <c:pt idx="28">
                  <c:v>493.66769826850913</c:v>
                </c:pt>
                <c:pt idx="29">
                  <c:v>493.66769826850913</c:v>
                </c:pt>
                <c:pt idx="30">
                  <c:v>493.66769826850913</c:v>
                </c:pt>
                <c:pt idx="31">
                  <c:v>493.66769826850913</c:v>
                </c:pt>
                <c:pt idx="32">
                  <c:v>493.66769826850913</c:v>
                </c:pt>
                <c:pt idx="33">
                  <c:v>493.66769826850913</c:v>
                </c:pt>
                <c:pt idx="34">
                  <c:v>493.66769826850913</c:v>
                </c:pt>
                <c:pt idx="35">
                  <c:v>493.66769826850913</c:v>
                </c:pt>
                <c:pt idx="36">
                  <c:v>493.66769826850913</c:v>
                </c:pt>
                <c:pt idx="37">
                  <c:v>493.66769826850913</c:v>
                </c:pt>
                <c:pt idx="38">
                  <c:v>493.66769826850913</c:v>
                </c:pt>
                <c:pt idx="39">
                  <c:v>493.66769826850913</c:v>
                </c:pt>
                <c:pt idx="40">
                  <c:v>493.66769826850913</c:v>
                </c:pt>
                <c:pt idx="41">
                  <c:v>493.66769826850913</c:v>
                </c:pt>
                <c:pt idx="42">
                  <c:v>493.66769826850913</c:v>
                </c:pt>
                <c:pt idx="43">
                  <c:v>493.66769826850913</c:v>
                </c:pt>
                <c:pt idx="44">
                  <c:v>493.66769826850913</c:v>
                </c:pt>
                <c:pt idx="45">
                  <c:v>493.66769826850913</c:v>
                </c:pt>
                <c:pt idx="46">
                  <c:v>493.66769826850913</c:v>
                </c:pt>
                <c:pt idx="47">
                  <c:v>493.66769826850913</c:v>
                </c:pt>
                <c:pt idx="48">
                  <c:v>493.66769826850913</c:v>
                </c:pt>
                <c:pt idx="49">
                  <c:v>493.66769826850913</c:v>
                </c:pt>
                <c:pt idx="50">
                  <c:v>493.66769826850913</c:v>
                </c:pt>
                <c:pt idx="51">
                  <c:v>493.66769826850913</c:v>
                </c:pt>
                <c:pt idx="52">
                  <c:v>493.66769826850913</c:v>
                </c:pt>
                <c:pt idx="53">
                  <c:v>493.66769826850913</c:v>
                </c:pt>
                <c:pt idx="54">
                  <c:v>493.66769826850913</c:v>
                </c:pt>
                <c:pt idx="55">
                  <c:v>493.66769826850913</c:v>
                </c:pt>
                <c:pt idx="56">
                  <c:v>493.66769826850913</c:v>
                </c:pt>
                <c:pt idx="57">
                  <c:v>493.66769826850913</c:v>
                </c:pt>
                <c:pt idx="58">
                  <c:v>493.66769826850913</c:v>
                </c:pt>
                <c:pt idx="59">
                  <c:v>493.66769826850913</c:v>
                </c:pt>
                <c:pt idx="60">
                  <c:v>502.37742432506593</c:v>
                </c:pt>
                <c:pt idx="61">
                  <c:v>503.6735725934455</c:v>
                </c:pt>
                <c:pt idx="62">
                  <c:v>503.6735725934455</c:v>
                </c:pt>
                <c:pt idx="63">
                  <c:v>503.6735725934455</c:v>
                </c:pt>
                <c:pt idx="64">
                  <c:v>511.9643277207964</c:v>
                </c:pt>
                <c:pt idx="65">
                  <c:v>557.16434867248165</c:v>
                </c:pt>
                <c:pt idx="66">
                  <c:v>580.66017409850042</c:v>
                </c:pt>
                <c:pt idx="67">
                  <c:v>592.6042934712417</c:v>
                </c:pt>
                <c:pt idx="68">
                  <c:v>606.68726876574192</c:v>
                </c:pt>
                <c:pt idx="69">
                  <c:v>606.68726876574192</c:v>
                </c:pt>
                <c:pt idx="70">
                  <c:v>606.68726876574192</c:v>
                </c:pt>
                <c:pt idx="71">
                  <c:v>606.68726876574192</c:v>
                </c:pt>
                <c:pt idx="72">
                  <c:v>606.68726876574192</c:v>
                </c:pt>
                <c:pt idx="73">
                  <c:v>606.68726876574192</c:v>
                </c:pt>
                <c:pt idx="74">
                  <c:v>606.68726876574192</c:v>
                </c:pt>
                <c:pt idx="75">
                  <c:v>606.68726876574192</c:v>
                </c:pt>
                <c:pt idx="76">
                  <c:v>606.68726876574192</c:v>
                </c:pt>
                <c:pt idx="77">
                  <c:v>606.68726876574192</c:v>
                </c:pt>
                <c:pt idx="78">
                  <c:v>608.51829795588515</c:v>
                </c:pt>
                <c:pt idx="79">
                  <c:v>608.56275613155572</c:v>
                </c:pt>
                <c:pt idx="80">
                  <c:v>608.64667059516819</c:v>
                </c:pt>
                <c:pt idx="81">
                  <c:v>694.06227506416656</c:v>
                </c:pt>
                <c:pt idx="82">
                  <c:v>694.51847819730176</c:v>
                </c:pt>
                <c:pt idx="83">
                  <c:v>694.94163293210784</c:v>
                </c:pt>
                <c:pt idx="84">
                  <c:v>694.94163293210784</c:v>
                </c:pt>
                <c:pt idx="85">
                  <c:v>699.75230789703528</c:v>
                </c:pt>
                <c:pt idx="86">
                  <c:v>703.70798266759925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3AB-4546-910C-54B14AF3A5EB}"/>
            </c:ext>
          </c:extLst>
        </c:ser>
        <c:ser>
          <c:idx val="1"/>
          <c:order val="1"/>
          <c:tx>
            <c:strRef>
              <c:f>'模型二 (2)平均线计算KDJ'!$I$1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(2)平均线计算KDJ'!时间</c:f>
              <c:numCache>
                <c:formatCode>yyyy\-mm\-dd</c:formatCode>
                <c:ptCount val="87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</c:numCache>
            </c:numRef>
          </c:cat>
          <c:val>
            <c:numRef>
              <c:f>'模型二 (2)平均线计算KDJ'!资产</c:f>
              <c:numCache>
                <c:formatCode>0.00_ </c:formatCode>
                <c:ptCount val="87"/>
                <c:pt idx="0">
                  <c:v>0</c:v>
                </c:pt>
                <c:pt idx="1">
                  <c:v>0.60381703124999275</c:v>
                </c:pt>
                <c:pt idx="2">
                  <c:v>0.65050391510952821</c:v>
                </c:pt>
                <c:pt idx="3">
                  <c:v>0.65050391510952821</c:v>
                </c:pt>
                <c:pt idx="4">
                  <c:v>0.65050391510952821</c:v>
                </c:pt>
                <c:pt idx="5">
                  <c:v>0.65050391510952821</c:v>
                </c:pt>
                <c:pt idx="6">
                  <c:v>0.65050391510952821</c:v>
                </c:pt>
                <c:pt idx="7">
                  <c:v>0.65050391510952821</c:v>
                </c:pt>
                <c:pt idx="8">
                  <c:v>1.2076361782932201</c:v>
                </c:pt>
                <c:pt idx="9">
                  <c:v>5.6250645951631597</c:v>
                </c:pt>
                <c:pt idx="10">
                  <c:v>8.259769001303555</c:v>
                </c:pt>
                <c:pt idx="11">
                  <c:v>8.9204536944162101</c:v>
                </c:pt>
                <c:pt idx="12">
                  <c:v>8.7938529149125859</c:v>
                </c:pt>
                <c:pt idx="13">
                  <c:v>11.451908598052885</c:v>
                </c:pt>
                <c:pt idx="14">
                  <c:v>31.313530570564474</c:v>
                </c:pt>
                <c:pt idx="15">
                  <c:v>50.908761318909448</c:v>
                </c:pt>
                <c:pt idx="16">
                  <c:v>84.669376683392343</c:v>
                </c:pt>
                <c:pt idx="17">
                  <c:v>128.61093028918259</c:v>
                </c:pt>
                <c:pt idx="18">
                  <c:v>223.90657009354024</c:v>
                </c:pt>
                <c:pt idx="19">
                  <c:v>310.02279439100613</c:v>
                </c:pt>
                <c:pt idx="20">
                  <c:v>387.53994797402163</c:v>
                </c:pt>
                <c:pt idx="21">
                  <c:v>469.60073665226361</c:v>
                </c:pt>
                <c:pt idx="22">
                  <c:v>588.37246561384916</c:v>
                </c:pt>
                <c:pt idx="23">
                  <c:v>650.20537751079064</c:v>
                </c:pt>
                <c:pt idx="24">
                  <c:v>622.67430297873148</c:v>
                </c:pt>
                <c:pt idx="25">
                  <c:v>586.59690480853646</c:v>
                </c:pt>
                <c:pt idx="26">
                  <c:v>598.53160665942971</c:v>
                </c:pt>
                <c:pt idx="27">
                  <c:v>632.5722456904283</c:v>
                </c:pt>
                <c:pt idx="28">
                  <c:v>656.49021966268401</c:v>
                </c:pt>
                <c:pt idx="29">
                  <c:v>691.42317701763375</c:v>
                </c:pt>
                <c:pt idx="30">
                  <c:v>683.54126302588941</c:v>
                </c:pt>
                <c:pt idx="31">
                  <c:v>680.57481255089726</c:v>
                </c:pt>
                <c:pt idx="32">
                  <c:v>730.08061402284955</c:v>
                </c:pt>
                <c:pt idx="33">
                  <c:v>809.8065526756734</c:v>
                </c:pt>
                <c:pt idx="34">
                  <c:v>862.82275947541666</c:v>
                </c:pt>
                <c:pt idx="35">
                  <c:v>809.82014726843875</c:v>
                </c:pt>
                <c:pt idx="36">
                  <c:v>832.7450091269917</c:v>
                </c:pt>
                <c:pt idx="37">
                  <c:v>830.12893585377321</c:v>
                </c:pt>
                <c:pt idx="38">
                  <c:v>843.52470906067049</c:v>
                </c:pt>
                <c:pt idx="39">
                  <c:v>843.52470906067049</c:v>
                </c:pt>
                <c:pt idx="40">
                  <c:v>843.52470906067049</c:v>
                </c:pt>
                <c:pt idx="41">
                  <c:v>843.52470906067049</c:v>
                </c:pt>
                <c:pt idx="42">
                  <c:v>843.52470906067049</c:v>
                </c:pt>
                <c:pt idx="43">
                  <c:v>843.52470906067049</c:v>
                </c:pt>
                <c:pt idx="44">
                  <c:v>843.52470906067049</c:v>
                </c:pt>
                <c:pt idx="45">
                  <c:v>843.52470906067049</c:v>
                </c:pt>
                <c:pt idx="46">
                  <c:v>843.52470906067049</c:v>
                </c:pt>
                <c:pt idx="47">
                  <c:v>843.52470906067049</c:v>
                </c:pt>
                <c:pt idx="48">
                  <c:v>843.52470906067049</c:v>
                </c:pt>
                <c:pt idx="49">
                  <c:v>843.52470906067049</c:v>
                </c:pt>
                <c:pt idx="50">
                  <c:v>843.52470906067049</c:v>
                </c:pt>
                <c:pt idx="51">
                  <c:v>843.52470906067049</c:v>
                </c:pt>
                <c:pt idx="52">
                  <c:v>843.52470906067049</c:v>
                </c:pt>
                <c:pt idx="53">
                  <c:v>843.52470906067049</c:v>
                </c:pt>
                <c:pt idx="54">
                  <c:v>843.52470906067049</c:v>
                </c:pt>
                <c:pt idx="55">
                  <c:v>843.52470906067049</c:v>
                </c:pt>
                <c:pt idx="56">
                  <c:v>843.52470906067049</c:v>
                </c:pt>
                <c:pt idx="57">
                  <c:v>843.52470906067049</c:v>
                </c:pt>
                <c:pt idx="58">
                  <c:v>843.52470906067049</c:v>
                </c:pt>
                <c:pt idx="59">
                  <c:v>843.52470906067049</c:v>
                </c:pt>
                <c:pt idx="60">
                  <c:v>852.23443511722724</c:v>
                </c:pt>
                <c:pt idx="61">
                  <c:v>853.88734867736127</c:v>
                </c:pt>
                <c:pt idx="62">
                  <c:v>854.64969823144543</c:v>
                </c:pt>
                <c:pt idx="63">
                  <c:v>854.37592750218414</c:v>
                </c:pt>
                <c:pt idx="64">
                  <c:v>862.26463642964643</c:v>
                </c:pt>
                <c:pt idx="65">
                  <c:v>906.18654121439147</c:v>
                </c:pt>
                <c:pt idx="66">
                  <c:v>932.3499757316921</c:v>
                </c:pt>
                <c:pt idx="67">
                  <c:v>947.04988172920253</c:v>
                </c:pt>
                <c:pt idx="68">
                  <c:v>960.32685999974194</c:v>
                </c:pt>
                <c:pt idx="69">
                  <c:v>972.92414737517424</c:v>
                </c:pt>
                <c:pt idx="70">
                  <c:v>979.12315208786822</c:v>
                </c:pt>
                <c:pt idx="71">
                  <c:v>997.01821690428267</c:v>
                </c:pt>
                <c:pt idx="72">
                  <c:v>996.05056362079893</c:v>
                </c:pt>
                <c:pt idx="73">
                  <c:v>996.05056362079893</c:v>
                </c:pt>
                <c:pt idx="74">
                  <c:v>996.05056362079893</c:v>
                </c:pt>
                <c:pt idx="75">
                  <c:v>996.05056362079893</c:v>
                </c:pt>
                <c:pt idx="76">
                  <c:v>996.05056362079893</c:v>
                </c:pt>
                <c:pt idx="77">
                  <c:v>996.05056362079893</c:v>
                </c:pt>
                <c:pt idx="78">
                  <c:v>997.88159281094215</c:v>
                </c:pt>
                <c:pt idx="79">
                  <c:v>997.97276087042451</c:v>
                </c:pt>
                <c:pt idx="80">
                  <c:v>998.05348765153417</c:v>
                </c:pt>
                <c:pt idx="81">
                  <c:v>1083.0881373455345</c:v>
                </c:pt>
                <c:pt idx="82">
                  <c:v>1102.8265066956899</c:v>
                </c:pt>
                <c:pt idx="83">
                  <c:v>1103.3393179662535</c:v>
                </c:pt>
                <c:pt idx="84">
                  <c:v>1105.859523281189</c:v>
                </c:pt>
                <c:pt idx="85">
                  <c:v>1104.4707667697967</c:v>
                </c:pt>
                <c:pt idx="86">
                  <c:v>1108.8965730253919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3AB-4546-910C-54B14AF3A5EB}"/>
            </c:ext>
          </c:extLst>
        </c:ser>
        <c:ser>
          <c:idx val="2"/>
          <c:order val="2"/>
          <c:tx>
            <c:strRef>
              <c:f>'模型二 (2)平均线计算KDJ'!$J$1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(2)平均线计算KDJ'!时间</c:f>
              <c:numCache>
                <c:formatCode>yyyy\-mm\-dd</c:formatCode>
                <c:ptCount val="87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</c:numCache>
            </c:numRef>
          </c:cat>
          <c:val>
            <c:numRef>
              <c:f>'模型二 (2)平均线计算KDJ'!金额</c:f>
              <c:numCache>
                <c:formatCode>0.00_ </c:formatCode>
                <c:ptCount val="87"/>
                <c:pt idx="0">
                  <c:v>0</c:v>
                </c:pt>
                <c:pt idx="1">
                  <c:v>0</c:v>
                </c:pt>
                <c:pt idx="2">
                  <c:v>4.6686883859535455E-2</c:v>
                </c:pt>
                <c:pt idx="3">
                  <c:v>4.6686883859535455E-2</c:v>
                </c:pt>
                <c:pt idx="4">
                  <c:v>4.6686883859535455E-2</c:v>
                </c:pt>
                <c:pt idx="5">
                  <c:v>4.6686883859535455E-2</c:v>
                </c:pt>
                <c:pt idx="6">
                  <c:v>4.6686883859535455E-2</c:v>
                </c:pt>
                <c:pt idx="7">
                  <c:v>4.6686883859535455E-2</c:v>
                </c:pt>
                <c:pt idx="8">
                  <c:v>4.6686883859535344E-2</c:v>
                </c:pt>
                <c:pt idx="9">
                  <c:v>2.6231786274047764E-2</c:v>
                </c:pt>
                <c:pt idx="10">
                  <c:v>5.117943261333302E-2</c:v>
                </c:pt>
                <c:pt idx="11">
                  <c:v>0.71186412572598812</c:v>
                </c:pt>
                <c:pt idx="12">
                  <c:v>0.58526334622236398</c:v>
                </c:pt>
                <c:pt idx="13">
                  <c:v>0.28082186315769775</c:v>
                </c:pt>
                <c:pt idx="14">
                  <c:v>-0.35473655621024847</c:v>
                </c:pt>
                <c:pt idx="15">
                  <c:v>-0.53564621377473287</c:v>
                </c:pt>
                <c:pt idx="16">
                  <c:v>-3.224968627069714</c:v>
                </c:pt>
                <c:pt idx="17">
                  <c:v>-6.0406604803008577</c:v>
                </c:pt>
                <c:pt idx="18">
                  <c:v>-22.674354164742851</c:v>
                </c:pt>
                <c:pt idx="19">
                  <c:v>-10.800740860938674</c:v>
                </c:pt>
                <c:pt idx="20">
                  <c:v>-25.665682382044565</c:v>
                </c:pt>
                <c:pt idx="21">
                  <c:v>-17.730633765127266</c:v>
                </c:pt>
                <c:pt idx="22">
                  <c:v>99.270430152671338</c:v>
                </c:pt>
                <c:pt idx="23">
                  <c:v>161.10334204961282</c:v>
                </c:pt>
                <c:pt idx="24">
                  <c:v>133.57226751755366</c:v>
                </c:pt>
                <c:pt idx="25">
                  <c:v>94.169970258535386</c:v>
                </c:pt>
                <c:pt idx="26">
                  <c:v>104.86390839092059</c:v>
                </c:pt>
                <c:pt idx="27">
                  <c:v>138.90454742191918</c:v>
                </c:pt>
                <c:pt idx="28">
                  <c:v>162.82252139417488</c:v>
                </c:pt>
                <c:pt idx="29">
                  <c:v>197.75547874912462</c:v>
                </c:pt>
                <c:pt idx="30">
                  <c:v>189.87356475738028</c:v>
                </c:pt>
                <c:pt idx="31">
                  <c:v>186.90711428238814</c:v>
                </c:pt>
                <c:pt idx="32">
                  <c:v>236.41291575434042</c:v>
                </c:pt>
                <c:pt idx="33">
                  <c:v>316.13885440716427</c:v>
                </c:pt>
                <c:pt idx="34">
                  <c:v>369.15506120690753</c:v>
                </c:pt>
                <c:pt idx="35">
                  <c:v>316.15244899992962</c:v>
                </c:pt>
                <c:pt idx="36">
                  <c:v>339.07731085848258</c:v>
                </c:pt>
                <c:pt idx="37">
                  <c:v>336.46123758526409</c:v>
                </c:pt>
                <c:pt idx="38">
                  <c:v>349.85701079216136</c:v>
                </c:pt>
                <c:pt idx="39">
                  <c:v>349.85701079216136</c:v>
                </c:pt>
                <c:pt idx="40">
                  <c:v>349.85701079216136</c:v>
                </c:pt>
                <c:pt idx="41">
                  <c:v>349.85701079216136</c:v>
                </c:pt>
                <c:pt idx="42">
                  <c:v>349.85701079216136</c:v>
                </c:pt>
                <c:pt idx="43">
                  <c:v>349.85701079216136</c:v>
                </c:pt>
                <c:pt idx="44">
                  <c:v>349.85701079216136</c:v>
                </c:pt>
                <c:pt idx="45">
                  <c:v>349.85701079216136</c:v>
                </c:pt>
                <c:pt idx="46">
                  <c:v>349.85701079216136</c:v>
                </c:pt>
                <c:pt idx="47">
                  <c:v>349.85701079216136</c:v>
                </c:pt>
                <c:pt idx="48">
                  <c:v>349.85701079216136</c:v>
                </c:pt>
                <c:pt idx="49">
                  <c:v>349.85701079216136</c:v>
                </c:pt>
                <c:pt idx="50">
                  <c:v>349.85701079216136</c:v>
                </c:pt>
                <c:pt idx="51">
                  <c:v>349.85701079216136</c:v>
                </c:pt>
                <c:pt idx="52">
                  <c:v>349.85701079216136</c:v>
                </c:pt>
                <c:pt idx="53">
                  <c:v>349.85701079216136</c:v>
                </c:pt>
                <c:pt idx="54">
                  <c:v>349.85701079216136</c:v>
                </c:pt>
                <c:pt idx="55">
                  <c:v>349.85701079216136</c:v>
                </c:pt>
                <c:pt idx="56">
                  <c:v>349.85701079216136</c:v>
                </c:pt>
                <c:pt idx="57">
                  <c:v>349.85701079216136</c:v>
                </c:pt>
                <c:pt idx="58">
                  <c:v>349.85701079216136</c:v>
                </c:pt>
                <c:pt idx="59">
                  <c:v>349.85701079216136</c:v>
                </c:pt>
                <c:pt idx="60">
                  <c:v>349.8570107921613</c:v>
                </c:pt>
                <c:pt idx="61">
                  <c:v>350.21377608391577</c:v>
                </c:pt>
                <c:pt idx="62">
                  <c:v>350.97612563799993</c:v>
                </c:pt>
                <c:pt idx="63">
                  <c:v>350.70235490873864</c:v>
                </c:pt>
                <c:pt idx="64">
                  <c:v>350.30030870885003</c:v>
                </c:pt>
                <c:pt idx="65">
                  <c:v>349.02219254190982</c:v>
                </c:pt>
                <c:pt idx="66">
                  <c:v>351.68980163319168</c:v>
                </c:pt>
                <c:pt idx="67">
                  <c:v>354.44558825796082</c:v>
                </c:pt>
                <c:pt idx="68">
                  <c:v>353.63959123400002</c:v>
                </c:pt>
                <c:pt idx="69">
                  <c:v>366.23687860943232</c:v>
                </c:pt>
                <c:pt idx="70">
                  <c:v>372.4358833221263</c:v>
                </c:pt>
                <c:pt idx="71">
                  <c:v>390.33094813854075</c:v>
                </c:pt>
                <c:pt idx="72">
                  <c:v>389.36329485505701</c:v>
                </c:pt>
                <c:pt idx="73">
                  <c:v>389.36329485505701</c:v>
                </c:pt>
                <c:pt idx="74">
                  <c:v>389.36329485505701</c:v>
                </c:pt>
                <c:pt idx="75">
                  <c:v>389.36329485505701</c:v>
                </c:pt>
                <c:pt idx="76">
                  <c:v>389.36329485505701</c:v>
                </c:pt>
                <c:pt idx="77">
                  <c:v>389.36329485505701</c:v>
                </c:pt>
                <c:pt idx="78">
                  <c:v>389.36329485505701</c:v>
                </c:pt>
                <c:pt idx="79">
                  <c:v>389.41000473886879</c:v>
                </c:pt>
                <c:pt idx="80">
                  <c:v>389.40681705636598</c:v>
                </c:pt>
                <c:pt idx="81">
                  <c:v>389.02586228136795</c:v>
                </c:pt>
                <c:pt idx="82">
                  <c:v>408.30802849838813</c:v>
                </c:pt>
                <c:pt idx="83">
                  <c:v>408.39768503414564</c:v>
                </c:pt>
                <c:pt idx="84">
                  <c:v>410.91789034908118</c:v>
                </c:pt>
                <c:pt idx="85">
                  <c:v>404.7184588727614</c:v>
                </c:pt>
                <c:pt idx="86">
                  <c:v>405.18859035779269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3AB-4546-910C-54B14AF3A5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8791936"/>
        <c:axId val="538793472"/>
      </c:lineChart>
      <c:dateAx>
        <c:axId val="538791936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8793472"/>
        <c:crosses val="autoZero"/>
        <c:auto val="1"/>
        <c:lblOffset val="100"/>
        <c:baseTimeUnit val="days"/>
      </c:dateAx>
      <c:valAx>
        <c:axId val="53879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879193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2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(2)平均线成交量'!$J$1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(2)平均线成交量'!时间</c:f>
              <c:numCache>
                <c:formatCode>yyyy\-mm\-dd</c:formatCode>
                <c:ptCount val="87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</c:numCache>
            </c:numRef>
          </c:cat>
          <c:val>
            <c:numRef>
              <c:f>'模型二 (2)平均线成交量'!资金</c:f>
              <c:numCache>
                <c:formatCode>0.00_ </c:formatCode>
                <c:ptCount val="87"/>
                <c:pt idx="0">
                  <c:v>0</c:v>
                </c:pt>
                <c:pt idx="1">
                  <c:v>4.3782105715432965E-2</c:v>
                </c:pt>
                <c:pt idx="2">
                  <c:v>4.3782105715432965E-2</c:v>
                </c:pt>
                <c:pt idx="3">
                  <c:v>4.3782105715432965E-2</c:v>
                </c:pt>
                <c:pt idx="4">
                  <c:v>4.3782105715432965E-2</c:v>
                </c:pt>
                <c:pt idx="5">
                  <c:v>4.3782105715432965E-2</c:v>
                </c:pt>
                <c:pt idx="6">
                  <c:v>4.3782105715432965E-2</c:v>
                </c:pt>
                <c:pt idx="7">
                  <c:v>4.3782105715432965E-2</c:v>
                </c:pt>
                <c:pt idx="8">
                  <c:v>0.57621376243097611</c:v>
                </c:pt>
                <c:pt idx="9">
                  <c:v>7.7189492664455148</c:v>
                </c:pt>
                <c:pt idx="10">
                  <c:v>13.844583366399293</c:v>
                </c:pt>
                <c:pt idx="11">
                  <c:v>13.844583366399293</c:v>
                </c:pt>
                <c:pt idx="12">
                  <c:v>13.844583366399293</c:v>
                </c:pt>
                <c:pt idx="13">
                  <c:v>15.988117091151651</c:v>
                </c:pt>
                <c:pt idx="14">
                  <c:v>41.04379200578655</c:v>
                </c:pt>
                <c:pt idx="15">
                  <c:v>46.70014581694987</c:v>
                </c:pt>
                <c:pt idx="16">
                  <c:v>57.492905231276332</c:v>
                </c:pt>
                <c:pt idx="17">
                  <c:v>92.2491255464613</c:v>
                </c:pt>
                <c:pt idx="18">
                  <c:v>172.30060647719367</c:v>
                </c:pt>
                <c:pt idx="19">
                  <c:v>228.9714047240133</c:v>
                </c:pt>
                <c:pt idx="20">
                  <c:v>263.30019012675183</c:v>
                </c:pt>
                <c:pt idx="21">
                  <c:v>300.33791455050084</c:v>
                </c:pt>
                <c:pt idx="22">
                  <c:v>303.32313139384269</c:v>
                </c:pt>
                <c:pt idx="23">
                  <c:v>303.32313139384269</c:v>
                </c:pt>
                <c:pt idx="24">
                  <c:v>303.32313139384269</c:v>
                </c:pt>
                <c:pt idx="25">
                  <c:v>305.35027235124119</c:v>
                </c:pt>
                <c:pt idx="26">
                  <c:v>306.43608747875834</c:v>
                </c:pt>
                <c:pt idx="27">
                  <c:v>306.43608747875834</c:v>
                </c:pt>
                <c:pt idx="28">
                  <c:v>306.43608747875834</c:v>
                </c:pt>
                <c:pt idx="29">
                  <c:v>306.43608747875834</c:v>
                </c:pt>
                <c:pt idx="30">
                  <c:v>306.43608747875834</c:v>
                </c:pt>
                <c:pt idx="31">
                  <c:v>306.43608747875834</c:v>
                </c:pt>
                <c:pt idx="32">
                  <c:v>306.43608747875834</c:v>
                </c:pt>
                <c:pt idx="33">
                  <c:v>306.43608747875834</c:v>
                </c:pt>
                <c:pt idx="34">
                  <c:v>306.43608747875834</c:v>
                </c:pt>
                <c:pt idx="35">
                  <c:v>306.43608747875834</c:v>
                </c:pt>
                <c:pt idx="36">
                  <c:v>306.43608747875834</c:v>
                </c:pt>
                <c:pt idx="37">
                  <c:v>306.43608747875834</c:v>
                </c:pt>
                <c:pt idx="38">
                  <c:v>306.43608747875834</c:v>
                </c:pt>
                <c:pt idx="39">
                  <c:v>306.43608747875834</c:v>
                </c:pt>
                <c:pt idx="40">
                  <c:v>306.43608747875834</c:v>
                </c:pt>
                <c:pt idx="41">
                  <c:v>306.43608747875834</c:v>
                </c:pt>
                <c:pt idx="42">
                  <c:v>306.43608747875834</c:v>
                </c:pt>
                <c:pt idx="43">
                  <c:v>306.43608747875834</c:v>
                </c:pt>
                <c:pt idx="44">
                  <c:v>306.43608747875834</c:v>
                </c:pt>
                <c:pt idx="45">
                  <c:v>306.43608747875834</c:v>
                </c:pt>
                <c:pt idx="46">
                  <c:v>306.43608747875834</c:v>
                </c:pt>
                <c:pt idx="47">
                  <c:v>306.43608747875834</c:v>
                </c:pt>
                <c:pt idx="48">
                  <c:v>306.43608747875834</c:v>
                </c:pt>
                <c:pt idx="49">
                  <c:v>306.43608747875834</c:v>
                </c:pt>
                <c:pt idx="50">
                  <c:v>306.43608747875834</c:v>
                </c:pt>
                <c:pt idx="51">
                  <c:v>306.43608747875834</c:v>
                </c:pt>
                <c:pt idx="52">
                  <c:v>306.43608747875834</c:v>
                </c:pt>
                <c:pt idx="53">
                  <c:v>306.43608747875834</c:v>
                </c:pt>
                <c:pt idx="54">
                  <c:v>306.43608747875834</c:v>
                </c:pt>
                <c:pt idx="55">
                  <c:v>306.43608747875834</c:v>
                </c:pt>
                <c:pt idx="56">
                  <c:v>306.43608747875834</c:v>
                </c:pt>
                <c:pt idx="57">
                  <c:v>306.43608747875834</c:v>
                </c:pt>
                <c:pt idx="58">
                  <c:v>306.43608747875834</c:v>
                </c:pt>
                <c:pt idx="59">
                  <c:v>306.43608747875834</c:v>
                </c:pt>
                <c:pt idx="60">
                  <c:v>307.33762163901605</c:v>
                </c:pt>
                <c:pt idx="61">
                  <c:v>307.50765051667753</c:v>
                </c:pt>
                <c:pt idx="62">
                  <c:v>307.50765051667753</c:v>
                </c:pt>
                <c:pt idx="63">
                  <c:v>307.50765051667753</c:v>
                </c:pt>
                <c:pt idx="64">
                  <c:v>308.28621714077974</c:v>
                </c:pt>
                <c:pt idx="65">
                  <c:v>313.60003528991899</c:v>
                </c:pt>
                <c:pt idx="66">
                  <c:v>316.4535834723722</c:v>
                </c:pt>
                <c:pt idx="67">
                  <c:v>316.71089770248</c:v>
                </c:pt>
                <c:pt idx="68">
                  <c:v>317.51541321901169</c:v>
                </c:pt>
                <c:pt idx="69">
                  <c:v>317.51541321901169</c:v>
                </c:pt>
                <c:pt idx="70">
                  <c:v>317.51541321901169</c:v>
                </c:pt>
                <c:pt idx="71">
                  <c:v>317.51541321901169</c:v>
                </c:pt>
                <c:pt idx="72">
                  <c:v>317.51541321901169</c:v>
                </c:pt>
                <c:pt idx="73">
                  <c:v>317.51541321901169</c:v>
                </c:pt>
                <c:pt idx="74">
                  <c:v>317.51541321901169</c:v>
                </c:pt>
                <c:pt idx="75">
                  <c:v>317.51541321901169</c:v>
                </c:pt>
                <c:pt idx="76">
                  <c:v>317.51541321901169</c:v>
                </c:pt>
                <c:pt idx="77">
                  <c:v>317.51541321901169</c:v>
                </c:pt>
                <c:pt idx="78">
                  <c:v>317.73541628871601</c:v>
                </c:pt>
                <c:pt idx="79">
                  <c:v>317.74076568201389</c:v>
                </c:pt>
                <c:pt idx="80">
                  <c:v>317.75778856327963</c:v>
                </c:pt>
                <c:pt idx="81">
                  <c:v>346.12732616203544</c:v>
                </c:pt>
                <c:pt idx="82">
                  <c:v>346.35166585996393</c:v>
                </c:pt>
                <c:pt idx="83">
                  <c:v>346.43120812626563</c:v>
                </c:pt>
                <c:pt idx="84">
                  <c:v>346.43120812626563</c:v>
                </c:pt>
                <c:pt idx="85">
                  <c:v>347.15757819781584</c:v>
                </c:pt>
                <c:pt idx="86">
                  <c:v>347.83889366468429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085-4B45-8DDD-90ACE7C44DAD}"/>
            </c:ext>
          </c:extLst>
        </c:ser>
        <c:ser>
          <c:idx val="1"/>
          <c:order val="1"/>
          <c:tx>
            <c:strRef>
              <c:f>'模型二 (2)平均线成交量'!$K$1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(2)平均线成交量'!时间</c:f>
              <c:numCache>
                <c:formatCode>yyyy\-mm\-dd</c:formatCode>
                <c:ptCount val="87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</c:numCache>
            </c:numRef>
          </c:cat>
          <c:val>
            <c:numRef>
              <c:f>'模型二 (2)平均线成交量'!资产</c:f>
              <c:numCache>
                <c:formatCode>0.00_ </c:formatCode>
                <c:ptCount val="87"/>
                <c:pt idx="0">
                  <c:v>0</c:v>
                </c:pt>
                <c:pt idx="1">
                  <c:v>4.3782105715432965E-2</c:v>
                </c:pt>
                <c:pt idx="2">
                  <c:v>4.7167320074873662E-2</c:v>
                </c:pt>
                <c:pt idx="3">
                  <c:v>4.7167320074873662E-2</c:v>
                </c:pt>
                <c:pt idx="4">
                  <c:v>4.7167320074873662E-2</c:v>
                </c:pt>
                <c:pt idx="5">
                  <c:v>4.7167320074873662E-2</c:v>
                </c:pt>
                <c:pt idx="6">
                  <c:v>4.7167320074873662E-2</c:v>
                </c:pt>
                <c:pt idx="7">
                  <c:v>4.7167320074873662E-2</c:v>
                </c:pt>
                <c:pt idx="8">
                  <c:v>0.57959897679041683</c:v>
                </c:pt>
                <c:pt idx="9">
                  <c:v>7.702786265389312</c:v>
                </c:pt>
                <c:pt idx="10">
                  <c:v>13.866813639893314</c:v>
                </c:pt>
                <c:pt idx="11">
                  <c:v>15.066723050895511</c:v>
                </c:pt>
                <c:pt idx="12">
                  <c:v>14.878099706928005</c:v>
                </c:pt>
                <c:pt idx="13">
                  <c:v>16.591992506617576</c:v>
                </c:pt>
                <c:pt idx="14">
                  <c:v>40.913234124359064</c:v>
                </c:pt>
                <c:pt idx="15">
                  <c:v>46.351629978355263</c:v>
                </c:pt>
                <c:pt idx="16">
                  <c:v>54.934667542692608</c:v>
                </c:pt>
                <c:pt idx="17">
                  <c:v>88.041732973627546</c:v>
                </c:pt>
                <c:pt idx="18">
                  <c:v>157.37105286259222</c:v>
                </c:pt>
                <c:pt idx="19">
                  <c:v>222.12126229009593</c:v>
                </c:pt>
                <c:pt idx="20">
                  <c:v>246.03684008077505</c:v>
                </c:pt>
                <c:pt idx="21">
                  <c:v>288.00540758373802</c:v>
                </c:pt>
                <c:pt idx="22">
                  <c:v>361.42999729059869</c:v>
                </c:pt>
                <c:pt idx="23">
                  <c:v>398.85880451809669</c:v>
                </c:pt>
                <c:pt idx="24">
                  <c:v>383.26085077798257</c:v>
                </c:pt>
                <c:pt idx="25">
                  <c:v>362.97348804728466</c:v>
                </c:pt>
                <c:pt idx="26">
                  <c:v>370.11821683323473</c:v>
                </c:pt>
                <c:pt idx="27">
                  <c:v>389.42688804439149</c:v>
                </c:pt>
                <c:pt idx="28">
                  <c:v>402.98939610334662</c:v>
                </c:pt>
                <c:pt idx="29">
                  <c:v>422.37345553914224</c:v>
                </c:pt>
                <c:pt idx="30">
                  <c:v>418.14489541840015</c:v>
                </c:pt>
                <c:pt idx="31">
                  <c:v>416.56731887978844</c:v>
                </c:pt>
                <c:pt idx="32">
                  <c:v>443.03688796494799</c:v>
                </c:pt>
                <c:pt idx="33">
                  <c:v>486.16990261094327</c:v>
                </c:pt>
                <c:pt idx="34">
                  <c:v>498.005167388789</c:v>
                </c:pt>
                <c:pt idx="35">
                  <c:v>498.005167388789</c:v>
                </c:pt>
                <c:pt idx="36">
                  <c:v>498.005167388789</c:v>
                </c:pt>
                <c:pt idx="37">
                  <c:v>498.005167388789</c:v>
                </c:pt>
                <c:pt idx="38">
                  <c:v>498.005167388789</c:v>
                </c:pt>
                <c:pt idx="39">
                  <c:v>498.005167388789</c:v>
                </c:pt>
                <c:pt idx="40">
                  <c:v>498.005167388789</c:v>
                </c:pt>
                <c:pt idx="41">
                  <c:v>498.005167388789</c:v>
                </c:pt>
                <c:pt idx="42">
                  <c:v>498.005167388789</c:v>
                </c:pt>
                <c:pt idx="43">
                  <c:v>498.005167388789</c:v>
                </c:pt>
                <c:pt idx="44">
                  <c:v>498.005167388789</c:v>
                </c:pt>
                <c:pt idx="45">
                  <c:v>498.005167388789</c:v>
                </c:pt>
                <c:pt idx="46">
                  <c:v>498.005167388789</c:v>
                </c:pt>
                <c:pt idx="47">
                  <c:v>498.005167388789</c:v>
                </c:pt>
                <c:pt idx="48">
                  <c:v>498.005167388789</c:v>
                </c:pt>
                <c:pt idx="49">
                  <c:v>498.005167388789</c:v>
                </c:pt>
                <c:pt idx="50">
                  <c:v>498.005167388789</c:v>
                </c:pt>
                <c:pt idx="51">
                  <c:v>498.005167388789</c:v>
                </c:pt>
                <c:pt idx="52">
                  <c:v>498.005167388789</c:v>
                </c:pt>
                <c:pt idx="53">
                  <c:v>498.005167388789</c:v>
                </c:pt>
                <c:pt idx="54">
                  <c:v>498.005167388789</c:v>
                </c:pt>
                <c:pt idx="55">
                  <c:v>498.005167388789</c:v>
                </c:pt>
                <c:pt idx="56">
                  <c:v>498.005167388789</c:v>
                </c:pt>
                <c:pt idx="57">
                  <c:v>498.005167388789</c:v>
                </c:pt>
                <c:pt idx="58">
                  <c:v>498.005167388789</c:v>
                </c:pt>
                <c:pt idx="59">
                  <c:v>498.005167388789</c:v>
                </c:pt>
                <c:pt idx="60">
                  <c:v>498.90670154904672</c:v>
                </c:pt>
                <c:pt idx="61">
                  <c:v>499.11365880948654</c:v>
                </c:pt>
                <c:pt idx="62">
                  <c:v>499.19520733105378</c:v>
                </c:pt>
                <c:pt idx="63">
                  <c:v>499.15743304036585</c:v>
                </c:pt>
                <c:pt idx="64">
                  <c:v>499.88046098898616</c:v>
                </c:pt>
                <c:pt idx="65">
                  <c:v>505.05099885998266</c:v>
                </c:pt>
                <c:pt idx="66">
                  <c:v>508.21494193451935</c:v>
                </c:pt>
                <c:pt idx="67">
                  <c:v>508.79682841510925</c:v>
                </c:pt>
                <c:pt idx="68">
                  <c:v>509.51578528070536</c:v>
                </c:pt>
                <c:pt idx="69">
                  <c:v>510.7754646513003</c:v>
                </c:pt>
                <c:pt idx="70">
                  <c:v>511.3962796036538</c:v>
                </c:pt>
                <c:pt idx="71">
                  <c:v>513.19080303179044</c:v>
                </c:pt>
                <c:pt idx="72">
                  <c:v>513.19080303179044</c:v>
                </c:pt>
                <c:pt idx="73">
                  <c:v>513.19080303179044</c:v>
                </c:pt>
                <c:pt idx="74">
                  <c:v>513.19080303179044</c:v>
                </c:pt>
                <c:pt idx="75">
                  <c:v>513.19080303179044</c:v>
                </c:pt>
                <c:pt idx="76">
                  <c:v>513.19080303179044</c:v>
                </c:pt>
                <c:pt idx="77">
                  <c:v>513.19080303179044</c:v>
                </c:pt>
                <c:pt idx="78">
                  <c:v>513.4108061014947</c:v>
                </c:pt>
                <c:pt idx="79">
                  <c:v>513.42176781265152</c:v>
                </c:pt>
                <c:pt idx="80">
                  <c:v>513.43840767266863</c:v>
                </c:pt>
                <c:pt idx="81">
                  <c:v>541.76085103878916</c:v>
                </c:pt>
                <c:pt idx="82">
                  <c:v>548.31455391774386</c:v>
                </c:pt>
                <c:pt idx="83">
                  <c:v>548.42358853725318</c:v>
                </c:pt>
                <c:pt idx="84">
                  <c:v>549.25120419774407</c:v>
                </c:pt>
                <c:pt idx="85">
                  <c:v>547.94264608550873</c:v>
                </c:pt>
                <c:pt idx="86">
                  <c:v>548.77457534742291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085-4B45-8DDD-90ACE7C44DAD}"/>
            </c:ext>
          </c:extLst>
        </c:ser>
        <c:ser>
          <c:idx val="2"/>
          <c:order val="2"/>
          <c:tx>
            <c:strRef>
              <c:f>'模型二 (2)平均线成交量'!$L$1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(2)平均线成交量'!时间</c:f>
              <c:numCache>
                <c:formatCode>yyyy\-mm\-dd</c:formatCode>
                <c:ptCount val="87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</c:numCache>
            </c:numRef>
          </c:cat>
          <c:val>
            <c:numRef>
              <c:f>'模型二 (2)平均线成交量'!金额</c:f>
              <c:numCache>
                <c:formatCode>0.00_ </c:formatCode>
                <c:ptCount val="87"/>
                <c:pt idx="0">
                  <c:v>0</c:v>
                </c:pt>
                <c:pt idx="1">
                  <c:v>0</c:v>
                </c:pt>
                <c:pt idx="2">
                  <c:v>3.3852143594406969E-3</c:v>
                </c:pt>
                <c:pt idx="3">
                  <c:v>3.3852143594406969E-3</c:v>
                </c:pt>
                <c:pt idx="4">
                  <c:v>3.3852143594406969E-3</c:v>
                </c:pt>
                <c:pt idx="5">
                  <c:v>3.3852143594406969E-3</c:v>
                </c:pt>
                <c:pt idx="6">
                  <c:v>3.3852143594406969E-3</c:v>
                </c:pt>
                <c:pt idx="7">
                  <c:v>3.3852143594406969E-3</c:v>
                </c:pt>
                <c:pt idx="8">
                  <c:v>3.3852143594407247E-3</c:v>
                </c:pt>
                <c:pt idx="9">
                  <c:v>-1.616300105620283E-2</c:v>
                </c:pt>
                <c:pt idx="10">
                  <c:v>2.2230273494020736E-2</c:v>
                </c:pt>
                <c:pt idx="11">
                  <c:v>1.2221396844962182</c:v>
                </c:pt>
                <c:pt idx="12">
                  <c:v>1.0335163405287116</c:v>
                </c:pt>
                <c:pt idx="13">
                  <c:v>0.60387541546592516</c:v>
                </c:pt>
                <c:pt idx="14">
                  <c:v>-0.13055788142748526</c:v>
                </c:pt>
                <c:pt idx="15">
                  <c:v>-0.34851583859460789</c:v>
                </c:pt>
                <c:pt idx="16">
                  <c:v>-2.5582376885837235</c:v>
                </c:pt>
                <c:pt idx="17">
                  <c:v>-4.2073925728337542</c:v>
                </c:pt>
                <c:pt idx="18">
                  <c:v>-14.929553614601446</c:v>
                </c:pt>
                <c:pt idx="19">
                  <c:v>-6.8501424339173695</c:v>
                </c:pt>
                <c:pt idx="20">
                  <c:v>-17.263350045976779</c:v>
                </c:pt>
                <c:pt idx="21">
                  <c:v>-12.332506966762821</c:v>
                </c:pt>
                <c:pt idx="22">
                  <c:v>58.106865896756005</c:v>
                </c:pt>
                <c:pt idx="23">
                  <c:v>95.535673124254004</c:v>
                </c:pt>
                <c:pt idx="24">
                  <c:v>79.937719384139882</c:v>
                </c:pt>
                <c:pt idx="25">
                  <c:v>57.623215696043474</c:v>
                </c:pt>
                <c:pt idx="26">
                  <c:v>63.682129354476388</c:v>
                </c:pt>
                <c:pt idx="27">
                  <c:v>82.990800565633151</c:v>
                </c:pt>
                <c:pt idx="28">
                  <c:v>96.553308624588283</c:v>
                </c:pt>
                <c:pt idx="29">
                  <c:v>115.9373680603839</c:v>
                </c:pt>
                <c:pt idx="30">
                  <c:v>111.70880793964182</c:v>
                </c:pt>
                <c:pt idx="31">
                  <c:v>110.13123140103011</c:v>
                </c:pt>
                <c:pt idx="32">
                  <c:v>136.60080048618966</c:v>
                </c:pt>
                <c:pt idx="33">
                  <c:v>179.73381513218493</c:v>
                </c:pt>
                <c:pt idx="34">
                  <c:v>191.56907991003067</c:v>
                </c:pt>
                <c:pt idx="35">
                  <c:v>191.56907991003067</c:v>
                </c:pt>
                <c:pt idx="36">
                  <c:v>191.56907991003067</c:v>
                </c:pt>
                <c:pt idx="37">
                  <c:v>191.56907991003067</c:v>
                </c:pt>
                <c:pt idx="38">
                  <c:v>191.56907991003067</c:v>
                </c:pt>
                <c:pt idx="39">
                  <c:v>191.56907991003067</c:v>
                </c:pt>
                <c:pt idx="40">
                  <c:v>191.56907991003067</c:v>
                </c:pt>
                <c:pt idx="41">
                  <c:v>191.56907991003067</c:v>
                </c:pt>
                <c:pt idx="42">
                  <c:v>191.56907991003067</c:v>
                </c:pt>
                <c:pt idx="43">
                  <c:v>191.56907991003067</c:v>
                </c:pt>
                <c:pt idx="44">
                  <c:v>191.56907991003067</c:v>
                </c:pt>
                <c:pt idx="45">
                  <c:v>191.56907991003067</c:v>
                </c:pt>
                <c:pt idx="46">
                  <c:v>191.56907991003067</c:v>
                </c:pt>
                <c:pt idx="47">
                  <c:v>191.56907991003067</c:v>
                </c:pt>
                <c:pt idx="48">
                  <c:v>191.56907991003067</c:v>
                </c:pt>
                <c:pt idx="49">
                  <c:v>191.56907991003067</c:v>
                </c:pt>
                <c:pt idx="50">
                  <c:v>191.56907991003067</c:v>
                </c:pt>
                <c:pt idx="51">
                  <c:v>191.56907991003067</c:v>
                </c:pt>
                <c:pt idx="52">
                  <c:v>191.56907991003067</c:v>
                </c:pt>
                <c:pt idx="53">
                  <c:v>191.56907991003067</c:v>
                </c:pt>
                <c:pt idx="54">
                  <c:v>191.56907991003067</c:v>
                </c:pt>
                <c:pt idx="55">
                  <c:v>191.56907991003067</c:v>
                </c:pt>
                <c:pt idx="56">
                  <c:v>191.56907991003067</c:v>
                </c:pt>
                <c:pt idx="57">
                  <c:v>191.56907991003067</c:v>
                </c:pt>
                <c:pt idx="58">
                  <c:v>191.56907991003067</c:v>
                </c:pt>
                <c:pt idx="59">
                  <c:v>191.56907991003067</c:v>
                </c:pt>
                <c:pt idx="60">
                  <c:v>191.56907991003067</c:v>
                </c:pt>
                <c:pt idx="61">
                  <c:v>191.60600829280901</c:v>
                </c:pt>
                <c:pt idx="62">
                  <c:v>191.68755681437625</c:v>
                </c:pt>
                <c:pt idx="63">
                  <c:v>191.64978252368832</c:v>
                </c:pt>
                <c:pt idx="64">
                  <c:v>191.59424384820642</c:v>
                </c:pt>
                <c:pt idx="65">
                  <c:v>191.45096357006366</c:v>
                </c:pt>
                <c:pt idx="66">
                  <c:v>191.76135846214714</c:v>
                </c:pt>
                <c:pt idx="67">
                  <c:v>192.08593071262925</c:v>
                </c:pt>
                <c:pt idx="68">
                  <c:v>192.00037206169367</c:v>
                </c:pt>
                <c:pt idx="69">
                  <c:v>193.26005143228861</c:v>
                </c:pt>
                <c:pt idx="70">
                  <c:v>193.8808663846421</c:v>
                </c:pt>
                <c:pt idx="71">
                  <c:v>195.67538981277875</c:v>
                </c:pt>
                <c:pt idx="72">
                  <c:v>195.67538981277875</c:v>
                </c:pt>
                <c:pt idx="73">
                  <c:v>195.67538981277875</c:v>
                </c:pt>
                <c:pt idx="74">
                  <c:v>195.67538981277875</c:v>
                </c:pt>
                <c:pt idx="75">
                  <c:v>195.67538981277875</c:v>
                </c:pt>
                <c:pt idx="76">
                  <c:v>195.67538981277875</c:v>
                </c:pt>
                <c:pt idx="77">
                  <c:v>195.67538981277875</c:v>
                </c:pt>
                <c:pt idx="78">
                  <c:v>195.67538981277869</c:v>
                </c:pt>
                <c:pt idx="79">
                  <c:v>195.68100213063764</c:v>
                </c:pt>
                <c:pt idx="80">
                  <c:v>195.680619109389</c:v>
                </c:pt>
                <c:pt idx="81">
                  <c:v>195.63352487675371</c:v>
                </c:pt>
                <c:pt idx="82">
                  <c:v>201.96288805777994</c:v>
                </c:pt>
                <c:pt idx="83">
                  <c:v>201.99238041098755</c:v>
                </c:pt>
                <c:pt idx="84">
                  <c:v>202.81999607147844</c:v>
                </c:pt>
                <c:pt idx="85">
                  <c:v>200.78506788769289</c:v>
                </c:pt>
                <c:pt idx="86">
                  <c:v>200.93568168273862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085-4B45-8DDD-90ACE7C44D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0573056"/>
        <c:axId val="540583040"/>
      </c:lineChart>
      <c:dateAx>
        <c:axId val="540573056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0583040"/>
        <c:crosses val="autoZero"/>
        <c:auto val="1"/>
        <c:lblOffset val="100"/>
        <c:baseTimeUnit val="days"/>
      </c:dateAx>
      <c:valAx>
        <c:axId val="54058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057305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9525</xdr:colOff>
      <xdr:row>8</xdr:row>
      <xdr:rowOff>85725</xdr:rowOff>
    </xdr:from>
    <xdr:to>
      <xdr:col>20</xdr:col>
      <xdr:colOff>771525</xdr:colOff>
      <xdr:row>29</xdr:row>
      <xdr:rowOff>47625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104775</xdr:rowOff>
    </xdr:from>
    <xdr:to>
      <xdr:col>22</xdr:col>
      <xdr:colOff>762000</xdr:colOff>
      <xdr:row>29</xdr:row>
      <xdr:rowOff>66675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38100</xdr:colOff>
      <xdr:row>9</xdr:row>
      <xdr:rowOff>28575</xdr:rowOff>
    </xdr:from>
    <xdr:to>
      <xdr:col>23</xdr:col>
      <xdr:colOff>19050</xdr:colOff>
      <xdr:row>29</xdr:row>
      <xdr:rowOff>161925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152400</xdr:rowOff>
    </xdr:from>
    <xdr:to>
      <xdr:col>22</xdr:col>
      <xdr:colOff>762000</xdr:colOff>
      <xdr:row>29</xdr:row>
      <xdr:rowOff>114300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8</xdr:row>
      <xdr:rowOff>114300</xdr:rowOff>
    </xdr:from>
    <xdr:to>
      <xdr:col>20</xdr:col>
      <xdr:colOff>762000</xdr:colOff>
      <xdr:row>29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114300</xdr:rowOff>
    </xdr:from>
    <xdr:to>
      <xdr:col>22</xdr:col>
      <xdr:colOff>762000</xdr:colOff>
      <xdr:row>29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104775</xdr:rowOff>
    </xdr:from>
    <xdr:to>
      <xdr:col>22</xdr:col>
      <xdr:colOff>762000</xdr:colOff>
      <xdr:row>29</xdr:row>
      <xdr:rowOff>66675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104775</xdr:rowOff>
    </xdr:from>
    <xdr:to>
      <xdr:col>22</xdr:col>
      <xdr:colOff>762000</xdr:colOff>
      <xdr:row>29</xdr:row>
      <xdr:rowOff>66675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F90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1" customFormat="1" ht="27" customHeight="1">
      <c r="A1" s="30" t="s">
        <v>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0" t="s">
        <v>9</v>
      </c>
      <c r="K1" s="14" t="s">
        <v>10</v>
      </c>
      <c r="M1" s="12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33" t="s">
        <v>19</v>
      </c>
      <c r="F3" s="5"/>
      <c r="G3" s="5">
        <f>MIN(F:F)</f>
        <v>0</v>
      </c>
      <c r="H3" s="5"/>
      <c r="I3" s="4"/>
      <c r="J3" s="4"/>
      <c r="K3" s="5"/>
      <c r="L3" s="7"/>
      <c r="X3" s="7"/>
      <c r="Y3" s="7"/>
    </row>
    <row r="4" spans="1:32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7"/>
      <c r="O4" s="31" t="s">
        <v>11</v>
      </c>
      <c r="P4" s="32" t="s">
        <v>12</v>
      </c>
      <c r="Q4" s="32" t="s">
        <v>13</v>
      </c>
      <c r="R4" s="32" t="s">
        <v>14</v>
      </c>
      <c r="S4" s="32" t="s">
        <v>15</v>
      </c>
      <c r="T4" s="32" t="s">
        <v>16</v>
      </c>
      <c r="U4" s="32" t="s">
        <v>17</v>
      </c>
      <c r="V4" s="32" t="s">
        <v>18</v>
      </c>
      <c r="X4" s="6">
        <v>43098</v>
      </c>
      <c r="Y4" s="7">
        <f>VLOOKUP(X4,O:P,2,)</f>
        <v>61.537214285714597</v>
      </c>
      <c r="Z4" s="7">
        <f t="shared" ref="Z4:Z5" si="0">0-Y4</f>
        <v>-61.537214285714597</v>
      </c>
      <c r="AA4" s="6">
        <v>43098</v>
      </c>
      <c r="AB4" s="1">
        <f>VLOOKUP(AA4,O:P,2,)</f>
        <v>61.537214285714597</v>
      </c>
      <c r="AC4" s="1">
        <f t="shared" ref="AC4" si="1">0-AB4</f>
        <v>-61.537214285714597</v>
      </c>
      <c r="AD4" s="6">
        <v>43098</v>
      </c>
      <c r="AE4" s="7">
        <f>VLOOKUP(AD4,O:P,2,)</f>
        <v>61.537214285714597</v>
      </c>
      <c r="AF4" s="7">
        <f t="shared" ref="AF4" si="2">0-AE4</f>
        <v>-61.537214285714597</v>
      </c>
    </row>
    <row r="5" spans="1:32" ht="14.1" customHeight="1">
      <c r="A5" s="15">
        <v>42886</v>
      </c>
      <c r="B5" s="25">
        <v>0.97</v>
      </c>
      <c r="C5" s="20">
        <v>0.99024999999999985</v>
      </c>
      <c r="D5" s="21">
        <v>31.387499999999811</v>
      </c>
      <c r="E5" s="22">
        <v>32.358247422680222</v>
      </c>
      <c r="F5" s="22">
        <v>32.358247422680222</v>
      </c>
      <c r="G5" s="22">
        <v>31.387499999999815</v>
      </c>
      <c r="H5" s="22">
        <v>31.387499999999811</v>
      </c>
      <c r="I5" s="22">
        <v>31.387499999999815</v>
      </c>
      <c r="J5" s="22">
        <v>0</v>
      </c>
      <c r="K5" s="21">
        <v>0</v>
      </c>
      <c r="L5" s="7"/>
      <c r="O5" s="6">
        <v>43098</v>
      </c>
      <c r="P5" s="10">
        <v>61.537214285714597</v>
      </c>
      <c r="Q5" s="5">
        <v>61.537214285714597</v>
      </c>
      <c r="R5" s="5">
        <v>63.964082842415621</v>
      </c>
      <c r="S5" s="5">
        <v>2.4268685567010237</v>
      </c>
      <c r="T5" s="5">
        <v>33.814368556700828</v>
      </c>
      <c r="U5" s="9">
        <v>3.9437413358251468E-2</v>
      </c>
      <c r="V5" s="9">
        <v>3.9437413358251468E-2</v>
      </c>
      <c r="X5" s="6">
        <v>43462</v>
      </c>
      <c r="Y5" s="7">
        <f>VLOOKUP(X5,O:P,2,)</f>
        <v>2266.0631463936584</v>
      </c>
      <c r="Z5" s="7">
        <f t="shared" si="0"/>
        <v>-2266.0631463936584</v>
      </c>
      <c r="AA5" s="6">
        <v>43462</v>
      </c>
      <c r="AB5" s="1">
        <f>VLOOKUP(AA5,O:P,2,)</f>
        <v>2266.0631463936584</v>
      </c>
      <c r="AC5" s="1">
        <f t="shared" ref="AC5:AC6" si="3">0-AB5</f>
        <v>-2266.0631463936584</v>
      </c>
      <c r="AD5" s="6">
        <v>43462</v>
      </c>
      <c r="AE5" s="7">
        <f>VLOOKUP(AD5,O:P,2,)</f>
        <v>2266.0631463936584</v>
      </c>
      <c r="AF5" s="7">
        <f t="shared" ref="AF5:AF7" si="4">0-AE5</f>
        <v>-2266.0631463936584</v>
      </c>
    </row>
    <row r="6" spans="1:32" ht="14.1" customHeight="1">
      <c r="A6" s="15">
        <v>42916</v>
      </c>
      <c r="B6" s="25">
        <v>1.0449999999999999</v>
      </c>
      <c r="C6" s="20">
        <v>0.99428000000000039</v>
      </c>
      <c r="D6" s="21">
        <v>-33.814368556700828</v>
      </c>
      <c r="E6" s="22">
        <v>-32.358247422680222</v>
      </c>
      <c r="F6" s="22">
        <v>0</v>
      </c>
      <c r="G6" s="22">
        <v>0</v>
      </c>
      <c r="H6" s="22">
        <v>31.387499999999811</v>
      </c>
      <c r="I6" s="22">
        <v>33.814368556700828</v>
      </c>
      <c r="J6" s="22">
        <v>2.4268685567010166</v>
      </c>
      <c r="K6" s="21">
        <v>33.814368556700828</v>
      </c>
      <c r="L6" s="7"/>
      <c r="O6" s="6">
        <v>43462</v>
      </c>
      <c r="P6" s="10">
        <v>2266.0631463936584</v>
      </c>
      <c r="Q6" s="5">
        <v>2327.6003606793729</v>
      </c>
      <c r="R6" s="5">
        <v>2123.4891098230282</v>
      </c>
      <c r="S6" s="5">
        <v>-204.11125085634467</v>
      </c>
      <c r="T6" s="5">
        <v>125.42807429540611</v>
      </c>
      <c r="U6" s="9">
        <v>-8.769170786550716E-2</v>
      </c>
      <c r="V6" s="9">
        <v>-8.5621853081078392E-2</v>
      </c>
      <c r="X6" s="6">
        <v>43462</v>
      </c>
      <c r="Z6" s="7">
        <v>2123.4891098230282</v>
      </c>
      <c r="AA6" s="6">
        <v>43830</v>
      </c>
      <c r="AB6" s="1">
        <f>VLOOKUP(AA6,O:P,2,)</f>
        <v>520.16324835056685</v>
      </c>
      <c r="AC6" s="1">
        <f t="shared" si="3"/>
        <v>-520.16324835056685</v>
      </c>
      <c r="AD6" s="6">
        <v>43830</v>
      </c>
      <c r="AE6" s="7">
        <f>VLOOKUP(AD6,O:P,2,)</f>
        <v>520.16324835056685</v>
      </c>
      <c r="AF6" s="7">
        <f t="shared" si="4"/>
        <v>-520.16324835056685</v>
      </c>
    </row>
    <row r="7" spans="1:32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31.387499999999811</v>
      </c>
      <c r="I7" s="22">
        <v>33.814368556700828</v>
      </c>
      <c r="J7" s="22">
        <v>2.4268685567010166</v>
      </c>
      <c r="K7" s="21">
        <v>33.814368556700828</v>
      </c>
      <c r="L7" s="7"/>
      <c r="O7" s="6">
        <v>43830</v>
      </c>
      <c r="P7" s="10">
        <v>520.16324835056685</v>
      </c>
      <c r="Q7" s="5">
        <v>2847.7636090299397</v>
      </c>
      <c r="R7" s="5">
        <v>3978.2384835061639</v>
      </c>
      <c r="S7" s="5">
        <v>1130.4748744762242</v>
      </c>
      <c r="T7" s="5">
        <v>1101.5415440263776</v>
      </c>
      <c r="U7" s="9">
        <v>0.39696935198259253</v>
      </c>
      <c r="V7" s="9">
        <v>0.19751950861492329</v>
      </c>
      <c r="Z7" s="8">
        <f>IRR(Z4:Z6)</f>
        <v>-8.5621853081078392E-2</v>
      </c>
      <c r="AA7" s="6">
        <v>43830</v>
      </c>
      <c r="AC7" s="1">
        <v>3978.2384835061639</v>
      </c>
      <c r="AD7" s="6">
        <v>44196</v>
      </c>
      <c r="AE7" s="7">
        <f>VLOOKUP(AD7,O:P,2,)</f>
        <v>0</v>
      </c>
      <c r="AF7" s="7">
        <f t="shared" si="4"/>
        <v>0</v>
      </c>
    </row>
    <row r="8" spans="1:32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31.387499999999811</v>
      </c>
      <c r="I8" s="22">
        <v>33.814368556700828</v>
      </c>
      <c r="J8" s="22">
        <v>2.4268685567010166</v>
      </c>
      <c r="K8" s="21">
        <v>33.814368556700828</v>
      </c>
      <c r="L8" s="7"/>
      <c r="O8" s="6">
        <v>44196</v>
      </c>
      <c r="P8" s="10">
        <v>0</v>
      </c>
      <c r="Q8" s="5">
        <v>2847.7636090299397</v>
      </c>
      <c r="R8" s="5">
        <v>4547.1482288550542</v>
      </c>
      <c r="S8" s="5">
        <v>1699.3846198251144</v>
      </c>
      <c r="T8" s="5">
        <v>4547.1482288550542</v>
      </c>
      <c r="U8" s="9">
        <v>0.59674356903661385</v>
      </c>
      <c r="V8" s="9">
        <v>0.17822696812559968</v>
      </c>
      <c r="AC8" s="2">
        <f>IRR(AC4:AC7)</f>
        <v>0.19751950861492329</v>
      </c>
      <c r="AD8" s="6">
        <v>44196</v>
      </c>
      <c r="AF8" s="7">
        <v>4547.1482288550542</v>
      </c>
    </row>
    <row r="9" spans="1:32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31.387499999999811</v>
      </c>
      <c r="I9" s="22">
        <v>33.814368556700828</v>
      </c>
      <c r="J9" s="22">
        <v>2.4268685567010166</v>
      </c>
      <c r="K9" s="21">
        <v>33.814368556700828</v>
      </c>
      <c r="L9" s="7"/>
      <c r="O9" s="29">
        <v>44561</v>
      </c>
      <c r="P9" s="10">
        <v>0</v>
      </c>
      <c r="Q9" s="5">
        <v>2847.7636090299397</v>
      </c>
      <c r="R9" s="5">
        <v>4547.1482288550542</v>
      </c>
      <c r="S9" s="5">
        <v>1699.3846198251144</v>
      </c>
      <c r="T9" s="5">
        <v>4547.1482288550542</v>
      </c>
      <c r="U9" s="9">
        <v>0.59674356903661385</v>
      </c>
      <c r="V9" s="9">
        <v>0.12925902538430045</v>
      </c>
      <c r="AF9" s="2">
        <f>IRR(AF4:AF8)</f>
        <v>0.17822696812559968</v>
      </c>
    </row>
    <row r="10" spans="1:32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31.387499999999811</v>
      </c>
      <c r="I10" s="22">
        <v>33.814368556700828</v>
      </c>
      <c r="J10" s="22">
        <v>2.4268685567010166</v>
      </c>
      <c r="K10" s="21">
        <v>33.814368556700828</v>
      </c>
      <c r="L10" s="7"/>
      <c r="O10" s="29">
        <v>44925</v>
      </c>
      <c r="P10" s="10">
        <v>1040.0411987381858</v>
      </c>
      <c r="Q10" s="5">
        <v>3887.8048077681256</v>
      </c>
      <c r="R10" s="5">
        <v>5612.8368947985145</v>
      </c>
      <c r="S10" s="5">
        <v>1725.032087030389</v>
      </c>
      <c r="T10" s="5">
        <v>4638.8346397090954</v>
      </c>
      <c r="U10" s="9">
        <v>0.44370336792208431</v>
      </c>
      <c r="V10" s="9">
        <v>9.7545539735297782E-2</v>
      </c>
      <c r="X10" s="6">
        <v>43098</v>
      </c>
      <c r="Y10" s="7">
        <f>VLOOKUP(X10,O:P,2,)</f>
        <v>61.537214285714597</v>
      </c>
      <c r="Z10" s="1">
        <f>-Y10</f>
        <v>-61.537214285714597</v>
      </c>
      <c r="AA10" s="6">
        <v>43098</v>
      </c>
      <c r="AB10" s="1">
        <f t="shared" ref="AB10:AB15" si="5">VLOOKUP(AA10,O:P,2,)</f>
        <v>61.537214285714597</v>
      </c>
      <c r="AC10" s="1">
        <f t="shared" ref="AC10:AC15" si="6">-AB10</f>
        <v>-61.537214285714597</v>
      </c>
      <c r="AD10" s="6">
        <v>43098</v>
      </c>
      <c r="AE10" s="1">
        <v>61.537214285714597</v>
      </c>
      <c r="AF10" s="1">
        <f t="shared" ref="AF10:AF16" si="7">-AE10</f>
        <v>-61.537214285714597</v>
      </c>
    </row>
    <row r="11" spans="1:32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31.387499999999811</v>
      </c>
      <c r="I11" s="22">
        <v>33.814368556700828</v>
      </c>
      <c r="J11" s="22">
        <v>2.4268685567010166</v>
      </c>
      <c r="K11" s="21">
        <v>33.814368556700828</v>
      </c>
      <c r="L11" s="7"/>
      <c r="O11" s="29">
        <v>45289</v>
      </c>
      <c r="P11" s="10">
        <v>74.875594199321768</v>
      </c>
      <c r="Q11" s="5">
        <v>3962.6804019674473</v>
      </c>
      <c r="R11" s="5">
        <v>5973.2131654186333</v>
      </c>
      <c r="S11" s="5">
        <v>2010.5327634511859</v>
      </c>
      <c r="T11" s="5">
        <v>5897.0503205355863</v>
      </c>
      <c r="U11" s="9">
        <v>0.50736687279977677</v>
      </c>
      <c r="V11" s="9">
        <v>8.7918444942110652E-2</v>
      </c>
      <c r="X11" s="6">
        <v>43462</v>
      </c>
      <c r="Y11" s="7">
        <f>VLOOKUP(X11,O:P,2,)</f>
        <v>2266.0631463936584</v>
      </c>
      <c r="Z11" s="1">
        <f>-Y11</f>
        <v>-2266.0631463936584</v>
      </c>
      <c r="AA11" s="6">
        <v>43462</v>
      </c>
      <c r="AB11" s="1">
        <f t="shared" si="5"/>
        <v>2266.0631463936584</v>
      </c>
      <c r="AC11" s="1">
        <f t="shared" si="6"/>
        <v>-2266.0631463936584</v>
      </c>
      <c r="AD11" s="6">
        <v>43462</v>
      </c>
      <c r="AE11" s="1">
        <v>2266.0631463936584</v>
      </c>
      <c r="AF11" s="1">
        <f t="shared" si="7"/>
        <v>-2266.0631463936584</v>
      </c>
    </row>
    <row r="12" spans="1:32" ht="14.1" customHeight="1">
      <c r="A12" s="15">
        <v>43098</v>
      </c>
      <c r="B12" s="25">
        <v>1.0349999999999999</v>
      </c>
      <c r="C12" s="20">
        <v>1.0544514285714288</v>
      </c>
      <c r="D12" s="21">
        <v>30.14971428571479</v>
      </c>
      <c r="E12" s="22">
        <v>29.13015873015922</v>
      </c>
      <c r="F12" s="22">
        <v>29.13015873015922</v>
      </c>
      <c r="G12" s="22">
        <v>30.14971428571479</v>
      </c>
      <c r="H12" s="22">
        <v>61.537214285714597</v>
      </c>
      <c r="I12" s="22">
        <v>63.964082842415621</v>
      </c>
      <c r="J12" s="22">
        <v>2.4268685567010237</v>
      </c>
      <c r="K12" s="21">
        <v>33.814368556700828</v>
      </c>
      <c r="L12" s="7"/>
      <c r="X12" s="6">
        <v>43830</v>
      </c>
      <c r="Y12" s="7">
        <f>VLOOKUP(X12,O:P,2,)</f>
        <v>520.16324835056685</v>
      </c>
      <c r="Z12" s="1">
        <f>-Y12</f>
        <v>-520.16324835056685</v>
      </c>
      <c r="AA12" s="6">
        <v>43830</v>
      </c>
      <c r="AB12" s="1">
        <f t="shared" si="5"/>
        <v>520.16324835056685</v>
      </c>
      <c r="AC12" s="1">
        <f t="shared" si="6"/>
        <v>-520.16324835056685</v>
      </c>
      <c r="AD12" s="6">
        <v>43830</v>
      </c>
      <c r="AE12" s="1">
        <v>520.16324835056685</v>
      </c>
      <c r="AF12" s="1">
        <f t="shared" si="7"/>
        <v>-520.16324835056685</v>
      </c>
    </row>
    <row r="13" spans="1:32" ht="14.1" customHeight="1">
      <c r="A13" s="15">
        <v>43131</v>
      </c>
      <c r="B13" s="25">
        <v>0.997</v>
      </c>
      <c r="C13" s="20">
        <v>1.0518984771573605</v>
      </c>
      <c r="D13" s="21">
        <v>85.0926395939088</v>
      </c>
      <c r="E13" s="22">
        <v>85.348685650861384</v>
      </c>
      <c r="F13" s="22">
        <v>114.47884438102061</v>
      </c>
      <c r="G13" s="22">
        <v>114.13540784787754</v>
      </c>
      <c r="H13" s="22">
        <v>146.6298538796234</v>
      </c>
      <c r="I13" s="22">
        <v>147.94977640457836</v>
      </c>
      <c r="J13" s="22">
        <v>1.3199225249549613</v>
      </c>
      <c r="K13" s="21">
        <v>33.814368556700828</v>
      </c>
      <c r="L13" s="7"/>
      <c r="X13" s="6">
        <v>44196</v>
      </c>
      <c r="Y13" s="7">
        <f>VLOOKUP(X13,O:P,2,)</f>
        <v>0</v>
      </c>
      <c r="Z13" s="1">
        <f>-Y13</f>
        <v>0</v>
      </c>
      <c r="AA13" s="6">
        <v>44196</v>
      </c>
      <c r="AB13" s="1">
        <f t="shared" si="5"/>
        <v>0</v>
      </c>
      <c r="AC13" s="1">
        <f t="shared" si="6"/>
        <v>0</v>
      </c>
      <c r="AD13" s="6">
        <v>44196</v>
      </c>
      <c r="AE13" s="1">
        <v>0</v>
      </c>
      <c r="AF13" s="1">
        <f t="shared" si="7"/>
        <v>0</v>
      </c>
    </row>
    <row r="14" spans="1:32" ht="14.1" customHeight="1">
      <c r="A14" s="15">
        <v>43159</v>
      </c>
      <c r="B14" s="25">
        <v>1.002</v>
      </c>
      <c r="C14" s="20">
        <v>1.0440990566037738</v>
      </c>
      <c r="D14" s="21">
        <v>65.253537735849349</v>
      </c>
      <c r="E14" s="22">
        <v>65.123291153542269</v>
      </c>
      <c r="F14" s="22">
        <v>179.60213553456288</v>
      </c>
      <c r="G14" s="22">
        <v>179.96133980563201</v>
      </c>
      <c r="H14" s="22">
        <v>211.88339161547276</v>
      </c>
      <c r="I14" s="22">
        <v>213.77570836233284</v>
      </c>
      <c r="J14" s="22">
        <v>1.8923167468600752</v>
      </c>
      <c r="K14" s="21">
        <v>33.814368556700828</v>
      </c>
      <c r="L14" s="7"/>
      <c r="X14" s="29">
        <v>44561</v>
      </c>
      <c r="Y14" s="7">
        <f>VLOOKUP(X14,O:P,2,)</f>
        <v>0</v>
      </c>
      <c r="Z14" s="1">
        <f>-Y14</f>
        <v>0</v>
      </c>
      <c r="AA14" s="29">
        <v>44561</v>
      </c>
      <c r="AB14" s="1">
        <f t="shared" si="5"/>
        <v>0</v>
      </c>
      <c r="AC14" s="1">
        <f t="shared" si="6"/>
        <v>0</v>
      </c>
      <c r="AD14" s="29">
        <v>44561</v>
      </c>
      <c r="AE14" s="1">
        <v>0</v>
      </c>
      <c r="AF14" s="1">
        <f t="shared" si="7"/>
        <v>0</v>
      </c>
    </row>
    <row r="15" spans="1:32" ht="14.1" customHeight="1">
      <c r="A15" s="15">
        <v>43189</v>
      </c>
      <c r="B15" s="25">
        <v>1.089</v>
      </c>
      <c r="C15" s="20">
        <v>1.0457435897435901</v>
      </c>
      <c r="D15" s="21">
        <v>-67.047435897435363</v>
      </c>
      <c r="E15" s="22">
        <v>-61.567893386074715</v>
      </c>
      <c r="F15" s="22">
        <v>118.03424214848816</v>
      </c>
      <c r="G15" s="22">
        <v>128.5392896997036</v>
      </c>
      <c r="H15" s="22">
        <v>211.88339161547276</v>
      </c>
      <c r="I15" s="22">
        <v>229.40109415383978</v>
      </c>
      <c r="J15" s="22">
        <v>17.517702538367018</v>
      </c>
      <c r="K15" s="21">
        <v>100.86180445413619</v>
      </c>
      <c r="L15" s="7"/>
      <c r="X15" s="29">
        <v>44561</v>
      </c>
      <c r="Z15" s="7">
        <v>4547.1482288550542</v>
      </c>
      <c r="AA15" s="29">
        <v>44925</v>
      </c>
      <c r="AB15" s="1">
        <f t="shared" si="5"/>
        <v>1040.0411987381858</v>
      </c>
      <c r="AC15" s="1">
        <f t="shared" si="6"/>
        <v>-1040.0411987381858</v>
      </c>
      <c r="AD15" s="29">
        <v>44925</v>
      </c>
      <c r="AE15" s="1">
        <v>1040.0411987381858</v>
      </c>
      <c r="AF15" s="1">
        <f t="shared" si="7"/>
        <v>-1040.0411987381858</v>
      </c>
    </row>
    <row r="16" spans="1:32" ht="14.1" customHeight="1">
      <c r="A16" s="15">
        <v>43217</v>
      </c>
      <c r="B16" s="25">
        <v>1.0640000000000001</v>
      </c>
      <c r="C16" s="20">
        <v>1.0481507936507937</v>
      </c>
      <c r="D16" s="21">
        <v>-24.566269841269907</v>
      </c>
      <c r="E16" s="22">
        <v>-23.088599474877732</v>
      </c>
      <c r="F16" s="22">
        <v>94.945642673610422</v>
      </c>
      <c r="G16" s="22">
        <v>101.0221638047215</v>
      </c>
      <c r="H16" s="22">
        <v>211.88339161547276</v>
      </c>
      <c r="I16" s="22">
        <v>226.45023810012759</v>
      </c>
      <c r="J16" s="22">
        <v>14.566846484654832</v>
      </c>
      <c r="K16" s="21">
        <v>125.42807429540611</v>
      </c>
      <c r="L16" s="7"/>
      <c r="Z16" s="2">
        <f>IRR(Z10:Z15)</f>
        <v>0.12925902538430045</v>
      </c>
      <c r="AA16" s="29">
        <v>44925</v>
      </c>
      <c r="AC16" s="1">
        <v>5612.8368947985145</v>
      </c>
      <c r="AD16" s="29">
        <v>45289</v>
      </c>
      <c r="AE16" s="1">
        <v>74.875594199321768</v>
      </c>
      <c r="AF16" s="1">
        <f t="shared" si="7"/>
        <v>-74.875594199321768</v>
      </c>
    </row>
    <row r="17" spans="1:32" ht="14.1" customHeight="1">
      <c r="A17" s="15">
        <v>43251</v>
      </c>
      <c r="B17" s="25">
        <v>1.0029999999999999</v>
      </c>
      <c r="C17" s="20">
        <v>1.0478540145985404</v>
      </c>
      <c r="D17" s="21">
        <v>69.523722627737854</v>
      </c>
      <c r="E17" s="22">
        <v>69.31577530183236</v>
      </c>
      <c r="F17" s="22">
        <v>164.26141797544278</v>
      </c>
      <c r="G17" s="22">
        <v>164.7542022293691</v>
      </c>
      <c r="H17" s="22">
        <v>281.40711424321063</v>
      </c>
      <c r="I17" s="22">
        <v>290.1822765247752</v>
      </c>
      <c r="J17" s="22">
        <v>8.775162281564576</v>
      </c>
      <c r="K17" s="21">
        <v>125.42807429540611</v>
      </c>
      <c r="L17" s="7"/>
      <c r="AC17" s="2">
        <f>IRR(AC10:AC16)</f>
        <v>9.7545539735297782E-2</v>
      </c>
      <c r="AD17" s="29">
        <v>45289</v>
      </c>
      <c r="AF17" s="1">
        <v>5973.2131654186333</v>
      </c>
    </row>
    <row r="18" spans="1:32" ht="14.1" customHeight="1">
      <c r="A18" s="15">
        <v>43280</v>
      </c>
      <c r="B18" s="25">
        <v>0.92300000000000004</v>
      </c>
      <c r="C18" s="20">
        <v>1.0409829931972789</v>
      </c>
      <c r="D18" s="21">
        <v>182.8736394557823</v>
      </c>
      <c r="E18" s="22">
        <v>198.12962021211516</v>
      </c>
      <c r="F18" s="22">
        <v>362.39103818755791</v>
      </c>
      <c r="G18" s="22">
        <v>334.48692824711594</v>
      </c>
      <c r="H18" s="22">
        <v>464.28075369899295</v>
      </c>
      <c r="I18" s="22">
        <v>459.91500254252207</v>
      </c>
      <c r="J18" s="22">
        <v>-4.3657511564708784</v>
      </c>
      <c r="K18" s="21">
        <v>125.42807429540611</v>
      </c>
      <c r="L18" s="7"/>
      <c r="AF18" s="2">
        <f>IRR(AF10:AF17)</f>
        <v>8.7918444942110652E-2</v>
      </c>
    </row>
    <row r="19" spans="1:32" ht="14.1" customHeight="1">
      <c r="A19" s="15">
        <v>43312</v>
      </c>
      <c r="B19" s="25">
        <v>0.91700000000000004</v>
      </c>
      <c r="C19" s="20">
        <v>1.032889240506329</v>
      </c>
      <c r="D19" s="21">
        <v>179.62832278480991</v>
      </c>
      <c r="E19" s="22">
        <v>195.88693869663021</v>
      </c>
      <c r="F19" s="22">
        <v>558.27797688418809</v>
      </c>
      <c r="G19" s="22">
        <v>511.9409048028005</v>
      </c>
      <c r="H19" s="22">
        <v>643.90907648380289</v>
      </c>
      <c r="I19" s="22">
        <v>637.36897909820664</v>
      </c>
      <c r="J19" s="22">
        <v>-6.5400973855962548</v>
      </c>
      <c r="K19" s="21">
        <v>125.42807429540611</v>
      </c>
      <c r="L19" s="7"/>
    </row>
    <row r="20" spans="1:32" ht="14.1" customHeight="1">
      <c r="A20" s="15">
        <v>43343</v>
      </c>
      <c r="B20" s="25">
        <v>0.86499999999999999</v>
      </c>
      <c r="C20" s="20">
        <v>1.0223333333333335</v>
      </c>
      <c r="D20" s="21">
        <v>243.86666666666699</v>
      </c>
      <c r="E20" s="22">
        <v>281.92678227360346</v>
      </c>
      <c r="F20" s="22">
        <v>840.20475915779161</v>
      </c>
      <c r="G20" s="22">
        <v>726.77711667148969</v>
      </c>
      <c r="H20" s="22">
        <v>887.77574315046991</v>
      </c>
      <c r="I20" s="22">
        <v>852.20519096689577</v>
      </c>
      <c r="J20" s="22">
        <v>-35.570552183574137</v>
      </c>
      <c r="K20" s="21">
        <v>125.42807429540611</v>
      </c>
      <c r="L20" s="7"/>
    </row>
    <row r="21" spans="1:32" ht="14.1" customHeight="1">
      <c r="A21" s="15">
        <v>43371</v>
      </c>
      <c r="B21" s="25">
        <v>0.83499999999999996</v>
      </c>
      <c r="C21" s="20">
        <v>1.0131955307262572</v>
      </c>
      <c r="D21" s="21">
        <v>276.20307262569878</v>
      </c>
      <c r="E21" s="22">
        <v>330.78212290502847</v>
      </c>
      <c r="F21" s="22">
        <v>1170.9868820628201</v>
      </c>
      <c r="G21" s="22">
        <v>977.77404652245468</v>
      </c>
      <c r="H21" s="22">
        <v>1163.9788157761686</v>
      </c>
      <c r="I21" s="22">
        <v>1103.2021208178608</v>
      </c>
      <c r="J21" s="22">
        <v>-60.776694958307871</v>
      </c>
      <c r="K21" s="21">
        <v>125.42807429540611</v>
      </c>
      <c r="L21" s="8"/>
    </row>
    <row r="22" spans="1:32" ht="14.1" customHeight="1">
      <c r="A22" s="15">
        <v>43404</v>
      </c>
      <c r="B22" s="25">
        <v>0.72399999999999998</v>
      </c>
      <c r="C22" s="20">
        <v>0.99970478723404288</v>
      </c>
      <c r="D22" s="21">
        <v>427.34242021276651</v>
      </c>
      <c r="E22" s="22">
        <v>590.25196161984331</v>
      </c>
      <c r="F22" s="22">
        <v>1761.2388436826634</v>
      </c>
      <c r="G22" s="22">
        <v>1275.1369228262483</v>
      </c>
      <c r="H22" s="22">
        <v>1591.3212359889351</v>
      </c>
      <c r="I22" s="22">
        <v>1400.5649971216544</v>
      </c>
      <c r="J22" s="22">
        <v>-190.75623886728067</v>
      </c>
      <c r="K22" s="21">
        <v>125.42807429540611</v>
      </c>
      <c r="L22" s="7"/>
    </row>
    <row r="23" spans="1:32" ht="14.1" customHeight="1">
      <c r="A23" s="15">
        <v>43434</v>
      </c>
      <c r="B23" s="25">
        <v>0.76300000000000001</v>
      </c>
      <c r="C23" s="20">
        <v>0.98754271356783918</v>
      </c>
      <c r="D23" s="21">
        <v>348.0412060301507</v>
      </c>
      <c r="E23" s="22">
        <v>456.14836963322506</v>
      </c>
      <c r="F23" s="22">
        <v>2217.3872133158884</v>
      </c>
      <c r="G23" s="22">
        <v>1691.8664437600228</v>
      </c>
      <c r="H23" s="22">
        <v>1939.3624420190858</v>
      </c>
      <c r="I23" s="22">
        <v>1817.2945180554289</v>
      </c>
      <c r="J23" s="22">
        <v>-122.06792396365699</v>
      </c>
      <c r="K23" s="21">
        <v>125.42807429540611</v>
      </c>
      <c r="L23" s="7"/>
      <c r="O23" s="3"/>
    </row>
    <row r="24" spans="1:32" ht="14.1" customHeight="1">
      <c r="A24" s="15">
        <v>43462</v>
      </c>
      <c r="B24" s="25">
        <v>0.72599999999999998</v>
      </c>
      <c r="C24" s="20">
        <v>0.976476076555024</v>
      </c>
      <c r="D24" s="21">
        <v>388.23791866028722</v>
      </c>
      <c r="E24" s="22">
        <v>534.7629733612772</v>
      </c>
      <c r="F24" s="22">
        <v>2752.1501866771655</v>
      </c>
      <c r="G24" s="22">
        <v>1998.0610355276222</v>
      </c>
      <c r="H24" s="22">
        <v>2327.6003606793729</v>
      </c>
      <c r="I24" s="22">
        <v>2123.4891098230282</v>
      </c>
      <c r="J24" s="22">
        <v>-204.11125085634467</v>
      </c>
      <c r="K24" s="21">
        <v>125.42807429540611</v>
      </c>
      <c r="L24" s="7"/>
    </row>
    <row r="25" spans="1:32" ht="14.1" customHeight="1">
      <c r="A25" s="15">
        <v>43496</v>
      </c>
      <c r="B25" s="25">
        <v>0.74099999999999999</v>
      </c>
      <c r="C25" s="20">
        <v>0.9653659090909088</v>
      </c>
      <c r="D25" s="21">
        <v>347.76715909090865</v>
      </c>
      <c r="E25" s="22">
        <v>469.32140228192799</v>
      </c>
      <c r="F25" s="22">
        <v>3221.4715889590934</v>
      </c>
      <c r="G25" s="22">
        <v>2387.1104474186882</v>
      </c>
      <c r="H25" s="22">
        <v>2675.3675197702814</v>
      </c>
      <c r="I25" s="22">
        <v>2512.5385217140943</v>
      </c>
      <c r="J25" s="22">
        <v>-162.82899805618717</v>
      </c>
      <c r="K25" s="21">
        <v>125.42807429540611</v>
      </c>
      <c r="L25" s="7"/>
    </row>
    <row r="26" spans="1:32" ht="14.1" customHeight="1">
      <c r="A26" s="15">
        <v>43524</v>
      </c>
      <c r="B26" s="25">
        <v>0.92700000000000005</v>
      </c>
      <c r="C26" s="20">
        <v>0.96167692307692276</v>
      </c>
      <c r="D26" s="21">
        <v>53.749230769230209</v>
      </c>
      <c r="E26" s="22">
        <v>57.981910214919317</v>
      </c>
      <c r="F26" s="22">
        <v>3279.4534991740129</v>
      </c>
      <c r="G26" s="22">
        <v>3040.0533937343102</v>
      </c>
      <c r="H26" s="22">
        <v>2729.1167505395115</v>
      </c>
      <c r="I26" s="22">
        <v>3165.4814680297163</v>
      </c>
      <c r="J26" s="22">
        <v>436.36471749020484</v>
      </c>
      <c r="K26" s="21">
        <v>125.42807429540611</v>
      </c>
      <c r="L26" s="7"/>
    </row>
    <row r="27" spans="1:32" ht="14.1" customHeight="1">
      <c r="A27" s="15">
        <v>43553</v>
      </c>
      <c r="B27" s="25">
        <v>1.0249999999999999</v>
      </c>
      <c r="C27" s="20">
        <v>0.96459453781512561</v>
      </c>
      <c r="D27" s="21">
        <v>-93.628466386555175</v>
      </c>
      <c r="E27" s="22">
        <v>-91.344845255175784</v>
      </c>
      <c r="F27" s="22">
        <v>3188.1086539188373</v>
      </c>
      <c r="G27" s="22">
        <v>3267.8113702668079</v>
      </c>
      <c r="H27" s="22">
        <v>2729.1167505395115</v>
      </c>
      <c r="I27" s="22">
        <v>3486.8679109487693</v>
      </c>
      <c r="J27" s="22">
        <v>757.75116040925786</v>
      </c>
      <c r="K27" s="21">
        <v>219.05654068196128</v>
      </c>
      <c r="L27" s="7"/>
    </row>
    <row r="28" spans="1:32" ht="14.1" customHeight="1">
      <c r="A28" s="15">
        <v>43585</v>
      </c>
      <c r="B28" s="25">
        <v>0.98099999999999998</v>
      </c>
      <c r="C28" s="20">
        <v>0.96751509054325924</v>
      </c>
      <c r="D28" s="21">
        <v>-20.901609657948157</v>
      </c>
      <c r="E28" s="22">
        <v>-21.306431863351843</v>
      </c>
      <c r="F28" s="22">
        <v>3166.8022220554853</v>
      </c>
      <c r="G28" s="22">
        <v>3106.6329798364309</v>
      </c>
      <c r="H28" s="22">
        <v>2729.1167505395115</v>
      </c>
      <c r="I28" s="22">
        <v>3346.5911301763404</v>
      </c>
      <c r="J28" s="22">
        <v>617.47437963682887</v>
      </c>
      <c r="K28" s="21">
        <v>239.95815033990942</v>
      </c>
      <c r="L28" s="7"/>
    </row>
    <row r="29" spans="1:32" ht="14.1" customHeight="1">
      <c r="A29" s="15">
        <v>43616</v>
      </c>
      <c r="B29" s="25">
        <v>0.91800000000000004</v>
      </c>
      <c r="C29" s="20">
        <v>0.96551837524177919</v>
      </c>
      <c r="D29" s="21">
        <v>73.653481624757688</v>
      </c>
      <c r="E29" s="22">
        <v>80.232550789496386</v>
      </c>
      <c r="F29" s="22">
        <v>3247.0347728449819</v>
      </c>
      <c r="G29" s="22">
        <v>2980.7779214716934</v>
      </c>
      <c r="H29" s="22">
        <v>2802.7702321642691</v>
      </c>
      <c r="I29" s="22">
        <v>3220.7360718116029</v>
      </c>
      <c r="J29" s="22">
        <v>417.96583964733372</v>
      </c>
      <c r="K29" s="21">
        <v>239.95815033990942</v>
      </c>
      <c r="L29" s="7"/>
    </row>
    <row r="30" spans="1:32" ht="14.1" customHeight="1">
      <c r="A30" s="15">
        <v>43644</v>
      </c>
      <c r="B30" s="25">
        <v>0.93500000000000005</v>
      </c>
      <c r="C30" s="20">
        <v>0.96402798507462628</v>
      </c>
      <c r="D30" s="21">
        <v>44.993376865670655</v>
      </c>
      <c r="E30" s="22">
        <v>48.121258679861661</v>
      </c>
      <c r="F30" s="22">
        <v>3295.1560315248435</v>
      </c>
      <c r="G30" s="22">
        <v>3080.9708894757287</v>
      </c>
      <c r="H30" s="22">
        <v>2847.7636090299397</v>
      </c>
      <c r="I30" s="22">
        <v>3320.9290398156381</v>
      </c>
      <c r="J30" s="22">
        <v>473.16543078569839</v>
      </c>
      <c r="K30" s="21">
        <v>239.95815033990942</v>
      </c>
      <c r="L30" s="7"/>
    </row>
    <row r="31" spans="1:32" ht="14.1" customHeight="1">
      <c r="A31" s="15">
        <v>43677</v>
      </c>
      <c r="B31" s="25">
        <v>0.98899999999999999</v>
      </c>
      <c r="C31" s="20">
        <v>0.96358318425760225</v>
      </c>
      <c r="D31" s="21">
        <v>-39.39606440071649</v>
      </c>
      <c r="E31" s="22">
        <v>-39.834241052291702</v>
      </c>
      <c r="F31" s="22">
        <v>3255.3217904725516</v>
      </c>
      <c r="G31" s="22">
        <v>3219.5132507773533</v>
      </c>
      <c r="H31" s="22">
        <v>2847.7636090299397</v>
      </c>
      <c r="I31" s="22">
        <v>3498.8674655179793</v>
      </c>
      <c r="J31" s="22">
        <v>651.10385648803958</v>
      </c>
      <c r="K31" s="21">
        <v>279.35421474062593</v>
      </c>
      <c r="L31" s="7"/>
    </row>
    <row r="32" spans="1:32" ht="14.1" customHeight="1">
      <c r="A32" s="15">
        <v>43707</v>
      </c>
      <c r="B32" s="25">
        <v>1.0269999999999999</v>
      </c>
      <c r="C32" s="20">
        <v>0.9644061962134246</v>
      </c>
      <c r="D32" s="21">
        <v>-97.020395869191731</v>
      </c>
      <c r="E32" s="22">
        <v>-94.469713601939375</v>
      </c>
      <c r="F32" s="22">
        <v>3160.8520768706121</v>
      </c>
      <c r="G32" s="22">
        <v>3246.1950829461184</v>
      </c>
      <c r="H32" s="22">
        <v>2847.7636090299397</v>
      </c>
      <c r="I32" s="22">
        <v>3622.5696935559363</v>
      </c>
      <c r="J32" s="22">
        <v>774.80608452599654</v>
      </c>
      <c r="K32" s="21">
        <v>376.37461060981764</v>
      </c>
      <c r="L32" s="7"/>
    </row>
    <row r="33" spans="1:15" ht="14.1" customHeight="1">
      <c r="A33" s="15">
        <v>43738</v>
      </c>
      <c r="B33" s="25">
        <v>1.083</v>
      </c>
      <c r="C33" s="20">
        <v>0.96954409317803592</v>
      </c>
      <c r="D33" s="21">
        <v>-175.85665557404428</v>
      </c>
      <c r="E33" s="22">
        <v>-162.37918335553491</v>
      </c>
      <c r="F33" s="22">
        <v>2998.472893515077</v>
      </c>
      <c r="G33" s="22">
        <v>3247.3461436768284</v>
      </c>
      <c r="H33" s="22">
        <v>2847.7636090299397</v>
      </c>
      <c r="I33" s="22">
        <v>3799.5774098606903</v>
      </c>
      <c r="J33" s="22">
        <v>951.81380083075055</v>
      </c>
      <c r="K33" s="21">
        <v>552.23126618386186</v>
      </c>
      <c r="L33" s="7"/>
    </row>
    <row r="34" spans="1:15" ht="14.1" customHeight="1">
      <c r="A34" s="15">
        <v>43769</v>
      </c>
      <c r="B34" s="25">
        <v>1.07</v>
      </c>
      <c r="C34" s="20">
        <v>0.97276575121163122</v>
      </c>
      <c r="D34" s="21">
        <v>-150.71308562197169</v>
      </c>
      <c r="E34" s="22">
        <v>-140.85335104857165</v>
      </c>
      <c r="F34" s="22">
        <v>2857.6195424665052</v>
      </c>
      <c r="G34" s="22">
        <v>3057.6529104391607</v>
      </c>
      <c r="H34" s="22">
        <v>2847.7636090299397</v>
      </c>
      <c r="I34" s="22">
        <v>3760.5972622449945</v>
      </c>
      <c r="J34" s="22">
        <v>912.83365321505471</v>
      </c>
      <c r="K34" s="21">
        <v>702.94435180583355</v>
      </c>
      <c r="L34" s="7"/>
    </row>
    <row r="35" spans="1:15" ht="14.1" customHeight="1">
      <c r="A35" s="15">
        <v>43798</v>
      </c>
      <c r="B35" s="25">
        <v>1.0649999999999999</v>
      </c>
      <c r="C35" s="20">
        <v>0.97633749999999986</v>
      </c>
      <c r="D35" s="21">
        <v>-137.42687500000014</v>
      </c>
      <c r="E35" s="22">
        <v>-129.03931924882642</v>
      </c>
      <c r="F35" s="22">
        <v>2728.5802232176788</v>
      </c>
      <c r="G35" s="22">
        <v>2905.9379377268278</v>
      </c>
      <c r="H35" s="22">
        <v>2847.7636090299397</v>
      </c>
      <c r="I35" s="22">
        <v>3746.3091645326613</v>
      </c>
      <c r="J35" s="22">
        <v>898.54555550272153</v>
      </c>
      <c r="K35" s="21">
        <v>840.37122680583366</v>
      </c>
      <c r="L35" s="7"/>
      <c r="O35" s="3"/>
    </row>
    <row r="36" spans="1:15" ht="14.1" customHeight="1">
      <c r="A36" s="15">
        <v>43830</v>
      </c>
      <c r="B36" s="25">
        <v>1.1499999999999999</v>
      </c>
      <c r="C36" s="20">
        <v>0.98150302114803611</v>
      </c>
      <c r="D36" s="21">
        <v>-261.17031722054389</v>
      </c>
      <c r="E36" s="22">
        <v>-227.10462367003819</v>
      </c>
      <c r="F36" s="22">
        <v>2501.4755995476407</v>
      </c>
      <c r="G36" s="22">
        <v>2876.6969394797866</v>
      </c>
      <c r="H36" s="22">
        <v>2847.7636090299397</v>
      </c>
      <c r="I36" s="22">
        <v>3978.2384835061639</v>
      </c>
      <c r="J36" s="22">
        <v>1130.4748744762242</v>
      </c>
      <c r="K36" s="21">
        <v>1101.5415440263776</v>
      </c>
      <c r="L36" s="7"/>
    </row>
    <row r="37" spans="1:15" ht="14.1" customHeight="1">
      <c r="A37" s="15">
        <v>43853</v>
      </c>
      <c r="B37" s="25">
        <v>1.296</v>
      </c>
      <c r="C37" s="20">
        <v>0.98780825958702057</v>
      </c>
      <c r="D37" s="21">
        <v>-477.69719764011819</v>
      </c>
      <c r="E37" s="22">
        <v>-368.59351669762202</v>
      </c>
      <c r="F37" s="22">
        <v>2132.8820828500188</v>
      </c>
      <c r="G37" s="22">
        <v>2764.2151793736243</v>
      </c>
      <c r="H37" s="22">
        <v>2847.7636090299397</v>
      </c>
      <c r="I37" s="22">
        <v>4343.4539210401199</v>
      </c>
      <c r="J37" s="22">
        <v>1495.6903120101802</v>
      </c>
      <c r="K37" s="21">
        <v>1579.2387416664958</v>
      </c>
      <c r="L37" s="7"/>
    </row>
    <row r="38" spans="1:15" ht="14.1" customHeight="1">
      <c r="A38" s="15">
        <v>43889</v>
      </c>
      <c r="B38" s="25">
        <v>1.417</v>
      </c>
      <c r="C38" s="20">
        <v>0.99981948424068734</v>
      </c>
      <c r="D38" s="21">
        <v>-646.62979942693471</v>
      </c>
      <c r="E38" s="22">
        <v>-456.33719084469635</v>
      </c>
      <c r="F38" s="22">
        <v>1676.5448920053225</v>
      </c>
      <c r="G38" s="22">
        <v>2375.6641119715418</v>
      </c>
      <c r="H38" s="22">
        <v>2847.7636090299397</v>
      </c>
      <c r="I38" s="22">
        <v>4601.5326530649727</v>
      </c>
      <c r="J38" s="22">
        <v>1753.7690440350329</v>
      </c>
      <c r="K38" s="21">
        <v>2225.8685410934304</v>
      </c>
      <c r="L38" s="7"/>
    </row>
    <row r="39" spans="1:15" ht="14.1" customHeight="1">
      <c r="A39" s="15">
        <v>43921</v>
      </c>
      <c r="B39" s="25">
        <v>1.2110000000000001</v>
      </c>
      <c r="C39" s="20">
        <v>1.0104888888888885</v>
      </c>
      <c r="D39" s="21">
        <v>-310.79222222222285</v>
      </c>
      <c r="E39" s="22">
        <v>-256.64097623635246</v>
      </c>
      <c r="F39" s="22">
        <v>1419.9039157689699</v>
      </c>
      <c r="G39" s="22">
        <v>1719.5036419962228</v>
      </c>
      <c r="H39" s="22">
        <v>2847.7636090299397</v>
      </c>
      <c r="I39" s="22">
        <v>4256.1644053118762</v>
      </c>
      <c r="J39" s="22">
        <v>1408.4007962819364</v>
      </c>
      <c r="K39" s="21">
        <v>2536.6607633156532</v>
      </c>
      <c r="L39" s="7"/>
    </row>
    <row r="40" spans="1:15" ht="14.1" customHeight="1">
      <c r="A40" s="15">
        <v>43951</v>
      </c>
      <c r="B40" s="25">
        <v>1.321</v>
      </c>
      <c r="C40" s="20">
        <v>1.0179959514170034</v>
      </c>
      <c r="D40" s="21">
        <v>-469.65627530364469</v>
      </c>
      <c r="E40" s="22">
        <v>-355.53086699746001</v>
      </c>
      <c r="F40" s="22">
        <v>1064.37304877151</v>
      </c>
      <c r="G40" s="22">
        <v>1406.0367974271646</v>
      </c>
      <c r="H40" s="22">
        <v>2847.7636090299397</v>
      </c>
      <c r="I40" s="22">
        <v>4412.3538360464627</v>
      </c>
      <c r="J40" s="22">
        <v>1564.5902270165229</v>
      </c>
      <c r="K40" s="21">
        <v>3006.3170386192978</v>
      </c>
      <c r="L40" s="7"/>
    </row>
    <row r="41" spans="1:15" ht="14.1" customHeight="1">
      <c r="A41" s="15">
        <v>43980</v>
      </c>
      <c r="B41" s="25">
        <v>1.3069999999999999</v>
      </c>
      <c r="C41" s="20">
        <v>1.0258050065876148</v>
      </c>
      <c r="D41" s="21">
        <v>-435.85223978919703</v>
      </c>
      <c r="E41" s="22">
        <v>-333.47531735975292</v>
      </c>
      <c r="F41" s="22">
        <v>730.89773141175704</v>
      </c>
      <c r="G41" s="22">
        <v>955.28333495516642</v>
      </c>
      <c r="H41" s="22">
        <v>2847.7636090299397</v>
      </c>
      <c r="I41" s="22">
        <v>4397.4526133636609</v>
      </c>
      <c r="J41" s="22">
        <v>1549.6890043337212</v>
      </c>
      <c r="K41" s="21">
        <v>3442.1692784084948</v>
      </c>
      <c r="L41" s="7"/>
    </row>
    <row r="42" spans="1:15" ht="14.1" customHeight="1">
      <c r="A42" s="15">
        <v>44012</v>
      </c>
      <c r="B42" s="25">
        <v>1.444</v>
      </c>
      <c r="C42" s="20">
        <v>1.0346931964056478</v>
      </c>
      <c r="D42" s="21">
        <v>-634.42554557124583</v>
      </c>
      <c r="E42" s="22">
        <v>-439.35287089421456</v>
      </c>
      <c r="F42" s="22">
        <v>291.54486051754247</v>
      </c>
      <c r="G42" s="22">
        <v>420.99077858733131</v>
      </c>
      <c r="H42" s="22">
        <v>2847.7636090299397</v>
      </c>
      <c r="I42" s="22">
        <v>4497.5856025670719</v>
      </c>
      <c r="J42" s="22">
        <v>1649.8219935371321</v>
      </c>
      <c r="K42" s="21">
        <v>4076.5948239797408</v>
      </c>
      <c r="L42" s="7"/>
    </row>
    <row r="43" spans="1:15" ht="14.1" customHeight="1">
      <c r="A43" s="15">
        <v>44043</v>
      </c>
      <c r="B43" s="25">
        <v>1.6140000000000001</v>
      </c>
      <c r="C43" s="20">
        <v>1.05088029925187</v>
      </c>
      <c r="D43" s="21">
        <v>-470.55340487531356</v>
      </c>
      <c r="E43" s="22">
        <v>-291.54486051754247</v>
      </c>
      <c r="F43" s="22">
        <v>0</v>
      </c>
      <c r="G43" s="22">
        <v>0</v>
      </c>
      <c r="H43" s="22">
        <v>2847.7636090299397</v>
      </c>
      <c r="I43" s="22">
        <v>4547.1482288550542</v>
      </c>
      <c r="J43" s="22">
        <v>1699.3846198251144</v>
      </c>
      <c r="K43" s="21">
        <v>4547.1482288550542</v>
      </c>
      <c r="L43" s="7"/>
    </row>
    <row r="44" spans="1:15" ht="14.1" customHeight="1">
      <c r="A44" s="15">
        <v>44074</v>
      </c>
      <c r="B44" s="25">
        <v>1.5960000000000001</v>
      </c>
      <c r="C44" s="20">
        <v>1.0654046172539489</v>
      </c>
      <c r="D44" s="21">
        <v>0</v>
      </c>
      <c r="E44" s="22">
        <v>0</v>
      </c>
      <c r="F44" s="22">
        <v>0</v>
      </c>
      <c r="G44" s="22">
        <v>0</v>
      </c>
      <c r="H44" s="22">
        <v>2847.7636090299397</v>
      </c>
      <c r="I44" s="22">
        <v>4547.1482288550542</v>
      </c>
      <c r="J44" s="22">
        <v>1699.3846198251144</v>
      </c>
      <c r="K44" s="21">
        <v>4547.1482288550542</v>
      </c>
      <c r="L44" s="7"/>
    </row>
    <row r="45" spans="1:15" ht="14.1" customHeight="1">
      <c r="A45" s="15">
        <v>44104</v>
      </c>
      <c r="B45" s="25">
        <v>1.474</v>
      </c>
      <c r="C45" s="20">
        <v>1.0770781065088759</v>
      </c>
      <c r="D45" s="21">
        <v>0</v>
      </c>
      <c r="E45" s="22">
        <v>0</v>
      </c>
      <c r="F45" s="22">
        <v>0</v>
      </c>
      <c r="G45" s="22">
        <v>0</v>
      </c>
      <c r="H45" s="22">
        <v>2847.7636090299397</v>
      </c>
      <c r="I45" s="22">
        <v>4547.1482288550542</v>
      </c>
      <c r="J45" s="22">
        <v>1699.3846198251144</v>
      </c>
      <c r="K45" s="21">
        <v>4547.1482288550542</v>
      </c>
      <c r="L45" s="7"/>
    </row>
    <row r="46" spans="1:15" ht="14.1" customHeight="1">
      <c r="A46" s="15">
        <v>44134</v>
      </c>
      <c r="B46" s="25">
        <v>1.4810000000000001</v>
      </c>
      <c r="C46" s="20">
        <v>1.085178861788618</v>
      </c>
      <c r="D46" s="21">
        <v>0</v>
      </c>
      <c r="E46" s="22">
        <v>0</v>
      </c>
      <c r="F46" s="22">
        <v>0</v>
      </c>
      <c r="G46" s="22">
        <v>0</v>
      </c>
      <c r="H46" s="22">
        <v>2847.7636090299397</v>
      </c>
      <c r="I46" s="22">
        <v>4547.1482288550542</v>
      </c>
      <c r="J46" s="22">
        <v>1699.3846198251144</v>
      </c>
      <c r="K46" s="21">
        <v>4547.1482288550542</v>
      </c>
      <c r="L46" s="7"/>
    </row>
    <row r="47" spans="1:15" ht="14.1" customHeight="1">
      <c r="A47" s="15">
        <v>44165</v>
      </c>
      <c r="B47" s="25">
        <v>1.4890000000000001</v>
      </c>
      <c r="C47" s="20">
        <v>1.0954104308390025</v>
      </c>
      <c r="D47" s="21">
        <v>0</v>
      </c>
      <c r="E47" s="22">
        <v>0</v>
      </c>
      <c r="F47" s="22">
        <v>0</v>
      </c>
      <c r="G47" s="22">
        <v>0</v>
      </c>
      <c r="H47" s="22">
        <v>2847.7636090299397</v>
      </c>
      <c r="I47" s="22">
        <v>4547.1482288550542</v>
      </c>
      <c r="J47" s="22">
        <v>1699.3846198251144</v>
      </c>
      <c r="K47" s="21">
        <v>4547.1482288550542</v>
      </c>
      <c r="L47" s="7"/>
    </row>
    <row r="48" spans="1:15" ht="14.1" customHeight="1">
      <c r="A48" s="15">
        <v>44196</v>
      </c>
      <c r="B48" s="25">
        <v>1.4510000000000001</v>
      </c>
      <c r="C48" s="20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2847.7636090299397</v>
      </c>
      <c r="I48" s="22">
        <v>4547.1482288550542</v>
      </c>
      <c r="J48" s="22">
        <v>1699.3846198251144</v>
      </c>
      <c r="K48" s="21">
        <v>4547.1482288550542</v>
      </c>
      <c r="L48" s="7"/>
    </row>
    <row r="49" spans="1:11" ht="14.1" customHeight="1">
      <c r="A49" s="15">
        <v>44225</v>
      </c>
      <c r="B49" s="25">
        <v>1.456</v>
      </c>
      <c r="C49" s="20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2847.7636090299397</v>
      </c>
      <c r="I49" s="22">
        <v>4547.1482288550542</v>
      </c>
      <c r="J49" s="22">
        <v>1699.3846198251144</v>
      </c>
      <c r="K49" s="21">
        <v>4547.1482288550542</v>
      </c>
    </row>
    <row r="50" spans="1:11" ht="14.1" customHeight="1">
      <c r="A50" s="15">
        <v>44253</v>
      </c>
      <c r="B50" s="25">
        <v>1.4239999999999999</v>
      </c>
      <c r="C50" s="20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2847.7636090299397</v>
      </c>
      <c r="I50" s="22">
        <v>4547.1482288550542</v>
      </c>
      <c r="J50" s="22">
        <v>1699.3846198251144</v>
      </c>
      <c r="K50" s="21">
        <v>4547.1482288550542</v>
      </c>
    </row>
    <row r="51" spans="1:11" ht="14.1" customHeight="1">
      <c r="A51" s="15">
        <v>44286</v>
      </c>
      <c r="B51" s="25">
        <v>1.371</v>
      </c>
      <c r="C51" s="20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2847.7636090299397</v>
      </c>
      <c r="I51" s="22">
        <v>4547.1482288550542</v>
      </c>
      <c r="J51" s="22">
        <v>1699.3846198251144</v>
      </c>
      <c r="K51" s="21">
        <v>4547.1482288550542</v>
      </c>
    </row>
    <row r="52" spans="1:11" ht="14.1" customHeight="1">
      <c r="A52" s="15">
        <v>44316</v>
      </c>
      <c r="B52" s="25">
        <v>1.391</v>
      </c>
      <c r="C52" s="20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2847.7636090299397</v>
      </c>
      <c r="I52" s="22">
        <v>4547.1482288550542</v>
      </c>
      <c r="J52" s="22">
        <v>1699.3846198251144</v>
      </c>
      <c r="K52" s="21">
        <v>4547.1482288550542</v>
      </c>
    </row>
    <row r="53" spans="1:11" ht="14.1" customHeight="1">
      <c r="A53" s="15">
        <v>44347</v>
      </c>
      <c r="B53" s="25">
        <v>1.4830000400543213</v>
      </c>
      <c r="C53" s="20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2847.7636090299397</v>
      </c>
      <c r="I53" s="22">
        <v>4547.1482288550542</v>
      </c>
      <c r="J53" s="22">
        <v>1699.3846198251144</v>
      </c>
      <c r="K53" s="21">
        <v>4547.1482288550542</v>
      </c>
    </row>
    <row r="54" spans="1:11" ht="14.1" customHeight="1">
      <c r="A54" s="15">
        <v>44377</v>
      </c>
      <c r="B54" s="25">
        <v>1.5579999685287476</v>
      </c>
      <c r="C54" s="20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2847.7636090299397</v>
      </c>
      <c r="I54" s="22">
        <v>4547.1482288550542</v>
      </c>
      <c r="J54" s="22">
        <v>1699.3846198251144</v>
      </c>
      <c r="K54" s="21">
        <v>4547.1482288550542</v>
      </c>
    </row>
    <row r="55" spans="1:11" ht="14.1" customHeight="1">
      <c r="A55" s="15">
        <v>44407</v>
      </c>
      <c r="B55" s="25">
        <v>1.5850000381469727</v>
      </c>
      <c r="C55" s="20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2847.7636090299397</v>
      </c>
      <c r="I55" s="22">
        <v>4547.1482288550542</v>
      </c>
      <c r="J55" s="22">
        <v>1699.3846198251144</v>
      </c>
      <c r="K55" s="21">
        <v>4547.1482288550542</v>
      </c>
    </row>
    <row r="56" spans="1:11" ht="14.1" customHeight="1">
      <c r="A56" s="15">
        <v>44439</v>
      </c>
      <c r="B56" s="25">
        <v>1.4889999628067017</v>
      </c>
      <c r="C56" s="20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2847.7636090299397</v>
      </c>
      <c r="I56" s="22">
        <v>4547.1482288550542</v>
      </c>
      <c r="J56" s="22">
        <v>1699.3846198251144</v>
      </c>
      <c r="K56" s="21">
        <v>4547.1482288550542</v>
      </c>
    </row>
    <row r="57" spans="1:11" ht="14.1" customHeight="1">
      <c r="A57" s="15">
        <v>44469</v>
      </c>
      <c r="B57" s="25">
        <v>1.4470000267028809</v>
      </c>
      <c r="C57" s="20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2847.7636090299397</v>
      </c>
      <c r="I57" s="22">
        <v>4547.1482288550542</v>
      </c>
      <c r="J57" s="22">
        <v>1699.3846198251144</v>
      </c>
      <c r="K57" s="21">
        <v>4547.1482288550542</v>
      </c>
    </row>
    <row r="58" spans="1:11" ht="14.1" customHeight="1">
      <c r="A58" s="15">
        <v>44498</v>
      </c>
      <c r="B58" s="25">
        <v>1.4589999914169312</v>
      </c>
      <c r="C58" s="20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2847.7636090299397</v>
      </c>
      <c r="I58" s="22">
        <v>4547.1482288550542</v>
      </c>
      <c r="J58" s="22">
        <v>1699.3846198251144</v>
      </c>
      <c r="K58" s="21">
        <v>4547.1482288550542</v>
      </c>
    </row>
    <row r="59" spans="1:11" ht="14.1" customHeight="1">
      <c r="A59" s="15">
        <v>44530</v>
      </c>
      <c r="B59" s="25">
        <v>1.5770000219345093</v>
      </c>
      <c r="C59" s="20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2847.7636090299397</v>
      </c>
      <c r="I59" s="22">
        <v>4547.1482288550542</v>
      </c>
      <c r="J59" s="22">
        <v>1699.3846198251144</v>
      </c>
      <c r="K59" s="21">
        <v>4547.1482288550542</v>
      </c>
    </row>
    <row r="60" spans="1:11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2847.7636090299397</v>
      </c>
      <c r="I60" s="22">
        <v>4547.1482288550542</v>
      </c>
      <c r="J60" s="22">
        <v>1699.3846198251144</v>
      </c>
      <c r="K60" s="21">
        <v>4547.1482288550542</v>
      </c>
    </row>
    <row r="61" spans="1:11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2847.7636090299397</v>
      </c>
      <c r="I61" s="22">
        <v>4547.1482288550542</v>
      </c>
      <c r="J61" s="22">
        <v>1699.3846198251144</v>
      </c>
      <c r="K61" s="21">
        <v>4547.1482288550542</v>
      </c>
    </row>
    <row r="62" spans="1:11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2847.7636090299397</v>
      </c>
      <c r="I62" s="22">
        <v>4547.1482288550542</v>
      </c>
      <c r="J62" s="22">
        <v>1699.3846198251144</v>
      </c>
      <c r="K62" s="21">
        <v>4547.1482288550542</v>
      </c>
    </row>
    <row r="63" spans="1:11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2847.7636090299397</v>
      </c>
      <c r="I63" s="22">
        <v>4547.1482288550542</v>
      </c>
      <c r="J63" s="22">
        <v>1699.3846198251144</v>
      </c>
      <c r="K63" s="21">
        <v>4547.1482288550542</v>
      </c>
    </row>
    <row r="64" spans="1:11" ht="14.1" customHeight="1">
      <c r="A64" s="15">
        <v>44680</v>
      </c>
      <c r="B64" s="25">
        <v>1.1230000257492065</v>
      </c>
      <c r="C64" s="20">
        <v>1.1999085708976276</v>
      </c>
      <c r="D64" s="21">
        <v>119.20824498005263</v>
      </c>
      <c r="E64" s="22">
        <v>106.15159594544369</v>
      </c>
      <c r="F64" s="22">
        <v>106.15159594544369</v>
      </c>
      <c r="G64" s="22">
        <v>119.20824498005263</v>
      </c>
      <c r="H64" s="22">
        <v>2966.9718540099925</v>
      </c>
      <c r="I64" s="22">
        <v>4666.356473835107</v>
      </c>
      <c r="J64" s="22">
        <v>1699.3846198251144</v>
      </c>
      <c r="K64" s="21">
        <v>4547.1482288550542</v>
      </c>
    </row>
    <row r="65" spans="1:11" ht="14.1" customHeight="1">
      <c r="A65" s="15">
        <v>44712</v>
      </c>
      <c r="B65" s="25">
        <v>1.1690000295639038</v>
      </c>
      <c r="C65" s="20">
        <v>1.1986688097044584</v>
      </c>
      <c r="D65" s="21">
        <v>45.986609217859673</v>
      </c>
      <c r="E65" s="22">
        <v>39.338415786879843</v>
      </c>
      <c r="F65" s="22">
        <v>145.49001173232352</v>
      </c>
      <c r="G65" s="22">
        <v>170.07782801633891</v>
      </c>
      <c r="H65" s="22">
        <v>3012.958463227852</v>
      </c>
      <c r="I65" s="22">
        <v>4717.2260568713928</v>
      </c>
      <c r="J65" s="22">
        <v>1704.2675936435407</v>
      </c>
      <c r="K65" s="21">
        <v>4547.1482288550542</v>
      </c>
    </row>
    <row r="66" spans="1:11" ht="14.1" customHeight="1">
      <c r="A66" s="15">
        <v>44742</v>
      </c>
      <c r="B66" s="25">
        <v>1.2549999952316284</v>
      </c>
      <c r="C66" s="20">
        <v>1.1988513828217275</v>
      </c>
      <c r="D66" s="21">
        <v>-87.030349235346364</v>
      </c>
      <c r="E66" s="22">
        <v>-69.346892084476579</v>
      </c>
      <c r="F66" s="22">
        <v>76.143119647846945</v>
      </c>
      <c r="G66" s="22">
        <v>95.559614794969221</v>
      </c>
      <c r="H66" s="22">
        <v>3012.958463227852</v>
      </c>
      <c r="I66" s="22">
        <v>4729.7381928853692</v>
      </c>
      <c r="J66" s="22">
        <v>1716.7797296575172</v>
      </c>
      <c r="K66" s="21">
        <v>4634.1785780904002</v>
      </c>
    </row>
    <row r="67" spans="1:11" ht="14.1" customHeight="1">
      <c r="A67" s="15">
        <v>44771</v>
      </c>
      <c r="B67" s="25">
        <v>1.2020000219345093</v>
      </c>
      <c r="C67" s="20">
        <v>1.1989961112127703</v>
      </c>
      <c r="D67" s="21">
        <v>-4.6560616186954507</v>
      </c>
      <c r="E67" s="22">
        <v>-3.8735952859650906</v>
      </c>
      <c r="F67" s="22">
        <v>72.269524361881849</v>
      </c>
      <c r="G67" s="22">
        <v>86.867969868178534</v>
      </c>
      <c r="H67" s="22">
        <v>3012.958463227852</v>
      </c>
      <c r="I67" s="22">
        <v>4725.7026095772744</v>
      </c>
      <c r="J67" s="22">
        <v>1712.7441463494224</v>
      </c>
      <c r="K67" s="21">
        <v>4638.8346397090954</v>
      </c>
    </row>
    <row r="68" spans="1:11" ht="14.1" customHeight="1">
      <c r="A68" s="15">
        <v>44804</v>
      </c>
      <c r="B68" s="25">
        <v>1.1239999532699585</v>
      </c>
      <c r="C68" s="20">
        <v>1.1990359044829062</v>
      </c>
      <c r="D68" s="21">
        <v>116.30572438006894</v>
      </c>
      <c r="E68" s="22">
        <v>103.47484805645274</v>
      </c>
      <c r="F68" s="22">
        <v>175.74437241833459</v>
      </c>
      <c r="G68" s="22">
        <v>197.53666638566625</v>
      </c>
      <c r="H68" s="22">
        <v>3129.264187607921</v>
      </c>
      <c r="I68" s="22">
        <v>4836.3713060947621</v>
      </c>
      <c r="J68" s="22">
        <v>1707.107118486841</v>
      </c>
      <c r="K68" s="21">
        <v>4638.8346397090954</v>
      </c>
    </row>
    <row r="69" spans="1:11" ht="14.1" customHeight="1">
      <c r="A69" s="15">
        <v>44834</v>
      </c>
      <c r="B69" s="25">
        <v>1.0219999551773071</v>
      </c>
      <c r="C69" s="20">
        <v>1.1972030068203918</v>
      </c>
      <c r="D69" s="21">
        <v>271.56473004678128</v>
      </c>
      <c r="E69" s="22">
        <v>265.71892559395212</v>
      </c>
      <c r="F69" s="22">
        <v>441.46329801228671</v>
      </c>
      <c r="G69" s="22">
        <v>451.17547078098318</v>
      </c>
      <c r="H69" s="22">
        <v>3400.8289176547023</v>
      </c>
      <c r="I69" s="22">
        <v>5090.0101104900787</v>
      </c>
      <c r="J69" s="22">
        <v>1689.1811928353764</v>
      </c>
      <c r="K69" s="21">
        <v>4638.8346397090954</v>
      </c>
    </row>
    <row r="70" spans="1:11" ht="14.1" customHeight="1">
      <c r="A70" s="15">
        <v>44865</v>
      </c>
      <c r="B70" s="25">
        <v>1.0690000057220459</v>
      </c>
      <c r="C70" s="20">
        <v>1.1953187214626775</v>
      </c>
      <c r="D70" s="21">
        <v>195.79400939797895</v>
      </c>
      <c r="E70" s="22">
        <v>183.15622857806417</v>
      </c>
      <c r="F70" s="22">
        <v>624.61952659035092</v>
      </c>
      <c r="G70" s="22">
        <v>667.71827749918668</v>
      </c>
      <c r="H70" s="22">
        <v>3596.6229270526815</v>
      </c>
      <c r="I70" s="22">
        <v>5306.5529172082825</v>
      </c>
      <c r="J70" s="22">
        <v>1709.929990155601</v>
      </c>
      <c r="K70" s="21">
        <v>4638.8346397090954</v>
      </c>
    </row>
    <row r="71" spans="1:11" ht="14.1" customHeight="1">
      <c r="A71" s="15">
        <v>44895</v>
      </c>
      <c r="B71" s="25">
        <v>1.1039999723434448</v>
      </c>
      <c r="C71" s="20">
        <v>1.1940635958564907</v>
      </c>
      <c r="D71" s="21">
        <v>139.5986164452211</v>
      </c>
      <c r="E71" s="22">
        <v>126.44802531008867</v>
      </c>
      <c r="F71" s="22">
        <v>751.06755190043964</v>
      </c>
      <c r="G71" s="22">
        <v>829.17855652614412</v>
      </c>
      <c r="H71" s="22">
        <v>3736.2215434979025</v>
      </c>
      <c r="I71" s="22">
        <v>5468.0131962352398</v>
      </c>
      <c r="J71" s="22">
        <v>1731.7916527373372</v>
      </c>
      <c r="K71" s="21">
        <v>4638.8346397090954</v>
      </c>
    </row>
    <row r="72" spans="1:11" ht="14.1" customHeight="1">
      <c r="A72" s="15">
        <v>44925</v>
      </c>
      <c r="B72" s="25">
        <v>1.0950000286102295</v>
      </c>
      <c r="C72" s="20">
        <v>1.1927956829781152</v>
      </c>
      <c r="D72" s="21">
        <v>151.58326427022288</v>
      </c>
      <c r="E72" s="22">
        <v>138.43220119602358</v>
      </c>
      <c r="F72" s="22">
        <v>889.49975309646322</v>
      </c>
      <c r="G72" s="22">
        <v>974.00225508941935</v>
      </c>
      <c r="H72" s="22">
        <v>3887.8048077681256</v>
      </c>
      <c r="I72" s="22">
        <v>5612.8368947985145</v>
      </c>
      <c r="J72" s="22">
        <v>1725.032087030389</v>
      </c>
      <c r="K72" s="21">
        <v>4638.8346397090954</v>
      </c>
    </row>
    <row r="73" spans="1:11" ht="14.1" customHeight="1">
      <c r="A73" s="15">
        <v>44957</v>
      </c>
      <c r="B73" s="25">
        <v>1.218000054359436</v>
      </c>
      <c r="C73" s="20">
        <v>1.1923741104718122</v>
      </c>
      <c r="D73" s="21">
        <v>-39.72021302581696</v>
      </c>
      <c r="E73" s="22">
        <v>-32.611010881035142</v>
      </c>
      <c r="F73" s="22">
        <v>856.88874221542812</v>
      </c>
      <c r="G73" s="22">
        <v>1043.6905345983803</v>
      </c>
      <c r="H73" s="22">
        <v>3887.8048077681256</v>
      </c>
      <c r="I73" s="22">
        <v>5722.2453873332925</v>
      </c>
      <c r="J73" s="22">
        <v>1834.4405795651669</v>
      </c>
      <c r="K73" s="21">
        <v>4678.5548527349119</v>
      </c>
    </row>
    <row r="74" spans="1:11" ht="14.1" customHeight="1">
      <c r="A74" s="15">
        <v>44985</v>
      </c>
      <c r="B74" s="25">
        <v>1.2790000438690186</v>
      </c>
      <c r="C74" s="20">
        <v>1.1934831693286145</v>
      </c>
      <c r="D74" s="21">
        <v>-132.55115553762624</v>
      </c>
      <c r="E74" s="22">
        <v>-103.63655276871961</v>
      </c>
      <c r="F74" s="22">
        <v>753.25218944670848</v>
      </c>
      <c r="G74" s="22">
        <v>963.40958334677441</v>
      </c>
      <c r="H74" s="22">
        <v>3887.8048077681256</v>
      </c>
      <c r="I74" s="22">
        <v>5774.5155916193125</v>
      </c>
      <c r="J74" s="22">
        <v>1886.710783851187</v>
      </c>
      <c r="K74" s="21">
        <v>4811.106008272538</v>
      </c>
    </row>
    <row r="75" spans="1:11" ht="14.1" customHeight="1">
      <c r="A75" s="15">
        <v>45016</v>
      </c>
      <c r="B75" s="25">
        <v>1.4709999561309814</v>
      </c>
      <c r="C75" s="20">
        <v>1.1961677014332461</v>
      </c>
      <c r="D75" s="21">
        <v>-425.98999478148971</v>
      </c>
      <c r="E75" s="22">
        <v>-289.59211929681288</v>
      </c>
      <c r="F75" s="22">
        <v>463.6600701498956</v>
      </c>
      <c r="G75" s="22">
        <v>682.04394285018418</v>
      </c>
      <c r="H75" s="22">
        <v>3887.8048077681256</v>
      </c>
      <c r="I75" s="22">
        <v>5919.1399459042123</v>
      </c>
      <c r="J75" s="22">
        <v>2031.3351381360867</v>
      </c>
      <c r="K75" s="21">
        <v>5237.0960030540282</v>
      </c>
    </row>
    <row r="76" spans="1:11" ht="14.1" customHeight="1">
      <c r="A76" s="15">
        <v>45044</v>
      </c>
      <c r="B76" s="25">
        <v>1.4160000085830688</v>
      </c>
      <c r="C76" s="20">
        <v>1.2002050404532403</v>
      </c>
      <c r="D76" s="21">
        <v>-334.4822006012343</v>
      </c>
      <c r="E76" s="22">
        <v>-236.21624193063138</v>
      </c>
      <c r="F76" s="22">
        <v>227.44382821926422</v>
      </c>
      <c r="G76" s="22">
        <v>322.06046271064417</v>
      </c>
      <c r="H76" s="22">
        <v>3887.8048077681256</v>
      </c>
      <c r="I76" s="22">
        <v>5893.6386663659068</v>
      </c>
      <c r="J76" s="22">
        <v>2005.8338585977813</v>
      </c>
      <c r="K76" s="21">
        <v>5571.5782036552628</v>
      </c>
    </row>
    <row r="77" spans="1:11" ht="12.75">
      <c r="A77" s="15">
        <v>45077</v>
      </c>
      <c r="B77" s="25">
        <v>1.4309999942779541</v>
      </c>
      <c r="C77" s="20">
        <v>1.2024986554579709</v>
      </c>
      <c r="D77" s="21">
        <v>-325.47211688032309</v>
      </c>
      <c r="E77" s="22">
        <v>-227.44382821926422</v>
      </c>
      <c r="F77" s="22">
        <v>0</v>
      </c>
      <c r="G77" s="22">
        <v>0</v>
      </c>
      <c r="H77" s="22">
        <v>3887.8048077681256</v>
      </c>
      <c r="I77" s="22">
        <v>5897.0503205355863</v>
      </c>
      <c r="J77" s="22">
        <v>2009.2455127674607</v>
      </c>
      <c r="K77" s="21">
        <v>5897.0503205355863</v>
      </c>
    </row>
    <row r="78" spans="1:11" ht="12.75">
      <c r="A78" s="15">
        <v>45107</v>
      </c>
      <c r="B78" s="25">
        <v>1.4440000057220459</v>
      </c>
      <c r="C78" s="20">
        <v>1.2060948269319787</v>
      </c>
      <c r="D78" s="21">
        <v>0</v>
      </c>
      <c r="E78" s="22">
        <v>0</v>
      </c>
      <c r="F78" s="22">
        <v>0</v>
      </c>
      <c r="G78" s="22">
        <v>0</v>
      </c>
      <c r="H78" s="22">
        <v>3887.8048077681256</v>
      </c>
      <c r="I78" s="22">
        <v>5897.0503205355863</v>
      </c>
      <c r="J78" s="22">
        <v>2009.2455127674607</v>
      </c>
      <c r="K78" s="21">
        <v>5897.0503205355863</v>
      </c>
    </row>
    <row r="79" spans="1:11" ht="12.75">
      <c r="A79" s="15">
        <v>45138</v>
      </c>
      <c r="B79" s="25">
        <v>1.3869999647140503</v>
      </c>
      <c r="C79" s="20">
        <v>1.2090686716896166</v>
      </c>
      <c r="D79" s="21">
        <v>0</v>
      </c>
      <c r="E79" s="22">
        <v>0</v>
      </c>
      <c r="F79" s="22">
        <v>0</v>
      </c>
      <c r="G79" s="22">
        <v>0</v>
      </c>
      <c r="H79" s="22">
        <v>3887.8048077681256</v>
      </c>
      <c r="I79" s="22">
        <v>5897.0503205355863</v>
      </c>
      <c r="J79" s="22">
        <v>2009.2455127674607</v>
      </c>
      <c r="K79" s="21">
        <v>5897.0503205355863</v>
      </c>
    </row>
    <row r="80" spans="1:11" ht="12.75">
      <c r="A80" s="15">
        <v>45169</v>
      </c>
      <c r="B80" s="25">
        <v>1.3009999990463257</v>
      </c>
      <c r="C80" s="20">
        <v>1.2109793806853366</v>
      </c>
      <c r="D80" s="21">
        <v>0</v>
      </c>
      <c r="E80" s="22">
        <v>0</v>
      </c>
      <c r="F80" s="22">
        <v>0</v>
      </c>
      <c r="G80" s="22">
        <v>0</v>
      </c>
      <c r="H80" s="22">
        <v>3887.8048077681256</v>
      </c>
      <c r="I80" s="22">
        <v>5897.0503205355863</v>
      </c>
      <c r="J80" s="22">
        <v>2009.2455127674607</v>
      </c>
      <c r="K80" s="21">
        <v>5897.0503205355863</v>
      </c>
    </row>
    <row r="81" spans="1:11" ht="12.75">
      <c r="A81" s="15">
        <v>45197</v>
      </c>
      <c r="B81" s="25">
        <v>1.2410000562667847</v>
      </c>
      <c r="C81" s="20">
        <v>1.2114211188663961</v>
      </c>
      <c r="D81" s="21">
        <v>0</v>
      </c>
      <c r="E81" s="22">
        <v>0</v>
      </c>
      <c r="F81" s="22">
        <v>0</v>
      </c>
      <c r="G81" s="22">
        <v>0</v>
      </c>
      <c r="H81" s="22">
        <v>3887.8048077681256</v>
      </c>
      <c r="I81" s="22">
        <v>5897.0503205355863</v>
      </c>
      <c r="J81" s="22">
        <v>2009.2455127674607</v>
      </c>
      <c r="K81" s="21">
        <v>5897.0503205355863</v>
      </c>
    </row>
    <row r="82" spans="1:11" ht="12.75">
      <c r="A82" s="15">
        <v>45230</v>
      </c>
      <c r="B82" s="25">
        <v>1.1759999990463257</v>
      </c>
      <c r="C82" s="20">
        <v>1.2112630579179002</v>
      </c>
      <c r="D82" s="21">
        <v>54.657741250940553</v>
      </c>
      <c r="E82" s="22">
        <v>46.477671169443127</v>
      </c>
      <c r="F82" s="22">
        <v>46.477671169443127</v>
      </c>
      <c r="G82" s="22">
        <v>54.657741250940553</v>
      </c>
      <c r="H82" s="22">
        <v>3942.462549019066</v>
      </c>
      <c r="I82" s="22">
        <v>5951.7080617865267</v>
      </c>
      <c r="J82" s="22">
        <v>2009.2455127674607</v>
      </c>
      <c r="K82" s="21">
        <v>5897.0503205355863</v>
      </c>
    </row>
    <row r="83" spans="1:11" ht="12.75">
      <c r="A83" s="15">
        <v>45260</v>
      </c>
      <c r="B83" s="25">
        <v>1.2059999704360962</v>
      </c>
      <c r="C83" s="20">
        <v>1.2114947233380624</v>
      </c>
      <c r="D83" s="21">
        <v>8.5168669980476341</v>
      </c>
      <c r="E83" s="22">
        <v>7.0620789443036953</v>
      </c>
      <c r="F83" s="22">
        <v>53.53975011374682</v>
      </c>
      <c r="G83" s="22">
        <v>64.56893705433464</v>
      </c>
      <c r="H83" s="22">
        <v>3950.9794160171136</v>
      </c>
      <c r="I83" s="22">
        <v>5961.6192575899213</v>
      </c>
      <c r="J83" s="22">
        <v>2010.6398415728077</v>
      </c>
      <c r="K83" s="21">
        <v>5897.0503205355863</v>
      </c>
    </row>
    <row r="84" spans="1:11" ht="12.75">
      <c r="A84" s="15">
        <v>45289</v>
      </c>
      <c r="B84" s="25">
        <v>1.2039999961853027</v>
      </c>
      <c r="C84" s="20">
        <v>1.2115490193790663</v>
      </c>
      <c r="D84" s="21">
        <v>11.700985950333587</v>
      </c>
      <c r="E84" s="22">
        <v>9.7184268998392387</v>
      </c>
      <c r="F84" s="22">
        <v>63.258177013586057</v>
      </c>
      <c r="G84" s="22">
        <v>76.162844883046816</v>
      </c>
      <c r="H84" s="22">
        <v>3962.6804019674473</v>
      </c>
      <c r="I84" s="22">
        <v>5973.2131654186333</v>
      </c>
      <c r="J84" s="22">
        <v>2010.5327634511859</v>
      </c>
      <c r="K84" s="21">
        <v>5897.0503205355863</v>
      </c>
    </row>
    <row r="85" spans="1:11" ht="12.75">
      <c r="A85" s="15">
        <v>45322</v>
      </c>
      <c r="B85" s="25">
        <v>0.97500002384185791</v>
      </c>
      <c r="C85" s="20">
        <v>1.2097484883584595</v>
      </c>
      <c r="D85" s="21">
        <v>363.86012000073248</v>
      </c>
      <c r="E85" s="22">
        <v>373.18985754173633</v>
      </c>
      <c r="F85" s="22">
        <v>436.44803455532241</v>
      </c>
      <c r="G85" s="22">
        <v>425.53684409717135</v>
      </c>
      <c r="H85" s="22">
        <v>4326.5405219681797</v>
      </c>
      <c r="I85" s="22">
        <v>6322.5871646327578</v>
      </c>
      <c r="J85" s="22">
        <v>1996.046642664578</v>
      </c>
      <c r="K85" s="21">
        <v>5897.0503205355863</v>
      </c>
    </row>
    <row r="86" spans="1:11" ht="12.75">
      <c r="A86" s="15">
        <v>45351</v>
      </c>
      <c r="B86" s="25">
        <v>1.1909999847412109</v>
      </c>
      <c r="C86" s="20">
        <v>1.2086015576979154</v>
      </c>
      <c r="D86" s="21">
        <v>27.282438082891979</v>
      </c>
      <c r="E86" s="22">
        <v>22.907169128822535</v>
      </c>
      <c r="F86" s="22">
        <v>459.35520368414495</v>
      </c>
      <c r="G86" s="22">
        <v>547.09204057861245</v>
      </c>
      <c r="H86" s="22">
        <v>4353.8229600510713</v>
      </c>
      <c r="I86" s="22">
        <v>6444.142361114199</v>
      </c>
      <c r="J86" s="22">
        <v>2090.3194010631278</v>
      </c>
      <c r="K86" s="21">
        <v>5897.0503205355863</v>
      </c>
    </row>
    <row r="87" spans="1:11" ht="12.75">
      <c r="A87" s="15">
        <v>45380</v>
      </c>
      <c r="B87" s="25">
        <v>1.1920000314712524</v>
      </c>
      <c r="C87" s="20">
        <v>1.2089520707745522</v>
      </c>
      <c r="D87" s="21">
        <v>26.275660920114696</v>
      </c>
      <c r="E87" s="22">
        <v>22.043339116093293</v>
      </c>
      <c r="F87" s="22">
        <v>481.39854280023826</v>
      </c>
      <c r="G87" s="22">
        <v>573.82707816809909</v>
      </c>
      <c r="H87" s="22">
        <v>4380.0986209711864</v>
      </c>
      <c r="I87" s="22">
        <v>6470.8773987036857</v>
      </c>
      <c r="J87" s="22">
        <v>2090.7787777324993</v>
      </c>
      <c r="K87" s="21">
        <v>5897.0503205355863</v>
      </c>
    </row>
    <row r="88" spans="1:11" ht="12.75">
      <c r="A88" s="15">
        <v>45412</v>
      </c>
      <c r="B88" s="25">
        <v>1.2200000286102295</v>
      </c>
      <c r="C88" s="20">
        <v>1.2084678360699213</v>
      </c>
      <c r="D88" s="21">
        <v>-17.874898437477771</v>
      </c>
      <c r="E88" s="22">
        <v>-14.651555752699506</v>
      </c>
      <c r="F88" s="22">
        <v>466.74698704753877</v>
      </c>
      <c r="G88" s="22">
        <v>569.43133755173574</v>
      </c>
      <c r="H88" s="22">
        <v>4380.0986209711864</v>
      </c>
      <c r="I88" s="22">
        <v>6484.3565565248</v>
      </c>
      <c r="J88" s="22">
        <v>2104.2579355536136</v>
      </c>
      <c r="K88" s="21">
        <v>5914.9252189730641</v>
      </c>
    </row>
    <row r="89" spans="1:11" ht="12.75">
      <c r="A89" s="15">
        <v>45443</v>
      </c>
      <c r="B89" s="25">
        <v>1.1510000228881836</v>
      </c>
      <c r="C89" s="20">
        <v>1.2081578032923572</v>
      </c>
      <c r="D89" s="21">
        <v>88.59455962646912</v>
      </c>
      <c r="E89" s="22">
        <v>76.97181395718863</v>
      </c>
      <c r="F89" s="22">
        <v>543.71880100472742</v>
      </c>
      <c r="G89" s="22">
        <v>625.82035240117705</v>
      </c>
      <c r="H89" s="22">
        <v>4468.6931805976556</v>
      </c>
      <c r="I89" s="22">
        <v>6540.7455713742411</v>
      </c>
      <c r="J89" s="22">
        <v>2072.0523907765855</v>
      </c>
      <c r="K89" s="21">
        <v>5914.9252189730641</v>
      </c>
    </row>
    <row r="90" spans="1:11" ht="12.75">
      <c r="A90" s="15">
        <v>45471</v>
      </c>
      <c r="B90" s="25">
        <v>1.156000018119812</v>
      </c>
      <c r="C90" s="20">
        <v>1.2078301885560148</v>
      </c>
      <c r="D90" s="21">
        <v>80.336764176114258</v>
      </c>
      <c r="E90" s="22">
        <v>69.495469651271122</v>
      </c>
      <c r="F90" s="22">
        <v>613.21427065599858</v>
      </c>
      <c r="G90" s="22">
        <v>708.87570798966169</v>
      </c>
      <c r="H90" s="22">
        <v>4549.0299447737698</v>
      </c>
      <c r="I90" s="22">
        <v>6623.8009269627255</v>
      </c>
      <c r="J90" s="22">
        <v>2074.7709821889557</v>
      </c>
      <c r="K90" s="21">
        <v>5914.9252189730641</v>
      </c>
    </row>
  </sheetData>
  <phoneticPr fontId="19" type="noConversion"/>
  <conditionalFormatting sqref="G3">
    <cfRule type="cellIs" dxfId="7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90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16384" width="9" style="1"/>
  </cols>
  <sheetData>
    <row r="1" spans="1:34" s="11" customFormat="1" ht="27" customHeight="1">
      <c r="A1" s="30" t="s">
        <v>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0" t="s">
        <v>9</v>
      </c>
      <c r="K1" s="14" t="s">
        <v>10</v>
      </c>
      <c r="L1" s="14" t="s">
        <v>20</v>
      </c>
      <c r="M1" s="14" t="s">
        <v>21</v>
      </c>
      <c r="N1" s="14" t="s">
        <v>22</v>
      </c>
      <c r="O1" s="14" t="s">
        <v>23</v>
      </c>
    </row>
    <row r="2" spans="1:34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4" ht="14.1" customHeight="1">
      <c r="A3" s="4"/>
      <c r="B3" s="4"/>
      <c r="C3" s="4"/>
      <c r="D3" s="5">
        <v>1550</v>
      </c>
      <c r="E3" s="33" t="s">
        <v>19</v>
      </c>
      <c r="F3" s="5"/>
      <c r="G3" s="5">
        <f>MIN(F:F)</f>
        <v>0</v>
      </c>
      <c r="H3" s="5"/>
      <c r="I3" s="4"/>
      <c r="J3" s="4"/>
      <c r="K3" s="5"/>
      <c r="L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26">
        <v>0</v>
      </c>
      <c r="M4" s="27">
        <v>0</v>
      </c>
      <c r="N4" s="27">
        <v>0</v>
      </c>
      <c r="O4" s="27"/>
      <c r="P4" s="27"/>
      <c r="Q4" s="31" t="s">
        <v>11</v>
      </c>
      <c r="R4" s="32" t="s">
        <v>12</v>
      </c>
      <c r="S4" s="32" t="s">
        <v>13</v>
      </c>
      <c r="T4" s="32" t="s">
        <v>14</v>
      </c>
      <c r="U4" s="32" t="s">
        <v>15</v>
      </c>
      <c r="V4" s="32" t="s">
        <v>16</v>
      </c>
      <c r="W4" s="32" t="s">
        <v>17</v>
      </c>
      <c r="X4" s="32" t="s">
        <v>18</v>
      </c>
      <c r="Z4" s="6">
        <v>43098</v>
      </c>
      <c r="AA4" s="7">
        <f>VLOOKUP(Z4,Q:R,2,)</f>
        <v>91.417228571428666</v>
      </c>
      <c r="AB4" s="7">
        <f t="shared" ref="AB4:AB5" si="0">0-AA4</f>
        <v>-91.417228571428666</v>
      </c>
      <c r="AC4" s="6">
        <v>43098</v>
      </c>
      <c r="AD4" s="1">
        <f>VLOOKUP(AC4,Q:R,2,)</f>
        <v>91.417228571428666</v>
      </c>
      <c r="AE4" s="1">
        <f t="shared" ref="AE4:AE6" si="1">0-AD4</f>
        <v>-91.417228571428666</v>
      </c>
      <c r="AF4" s="6">
        <v>43098</v>
      </c>
      <c r="AG4" s="7">
        <f>VLOOKUP(AF4,Q:R,2,)</f>
        <v>91.417228571428666</v>
      </c>
      <c r="AH4" s="7">
        <f t="shared" ref="AH4:AH7" si="2">0-AG4</f>
        <v>-91.417228571428666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1">
        <v>62.774999999999622</v>
      </c>
      <c r="E5" s="22">
        <v>64.716494845360444</v>
      </c>
      <c r="F5" s="22">
        <v>64.716494845360444</v>
      </c>
      <c r="G5" s="22">
        <v>62.774999999999629</v>
      </c>
      <c r="H5" s="22">
        <v>62.774999999999622</v>
      </c>
      <c r="I5" s="22">
        <v>62.774999999999629</v>
      </c>
      <c r="J5" s="22">
        <v>0</v>
      </c>
      <c r="K5" s="21">
        <v>0</v>
      </c>
      <c r="L5" s="26">
        <v>0</v>
      </c>
      <c r="M5" s="27">
        <v>2.8000000000000025E-2</v>
      </c>
      <c r="N5" s="27">
        <v>0</v>
      </c>
      <c r="O5" s="27">
        <v>2</v>
      </c>
      <c r="P5" s="27"/>
      <c r="Q5" s="6">
        <v>43098</v>
      </c>
      <c r="R5" s="10">
        <v>91.417228571428666</v>
      </c>
      <c r="S5" s="5">
        <v>91.417228571428666</v>
      </c>
      <c r="T5" s="5">
        <v>96.270965684830699</v>
      </c>
      <c r="U5" s="5">
        <v>4.8537371134020333</v>
      </c>
      <c r="V5" s="5">
        <v>67.628737113401655</v>
      </c>
      <c r="W5" s="9">
        <v>5.3094336693980781E-2</v>
      </c>
      <c r="X5" s="9">
        <v>5.3094336693980781E-2</v>
      </c>
      <c r="Z5" s="6">
        <v>43462</v>
      </c>
      <c r="AA5" s="7">
        <f>VLOOKUP(Z5,Q:R,2,)</f>
        <v>3224.1951268482335</v>
      </c>
      <c r="AB5" s="7">
        <f t="shared" si="0"/>
        <v>-3224.1951268482335</v>
      </c>
      <c r="AC5" s="6">
        <v>43462</v>
      </c>
      <c r="AD5" s="1">
        <f>VLOOKUP(AC5,Q:R,2,)</f>
        <v>3224.1951268482335</v>
      </c>
      <c r="AE5" s="1">
        <f t="shared" si="1"/>
        <v>-3224.1951268482335</v>
      </c>
      <c r="AF5" s="6">
        <v>43462</v>
      </c>
      <c r="AG5" s="7">
        <f>VLOOKUP(AF5,Q:R,2,)</f>
        <v>3224.1951268482335</v>
      </c>
      <c r="AH5" s="7">
        <f t="shared" si="2"/>
        <v>-3224.1951268482335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1">
        <v>-67.628737113401655</v>
      </c>
      <c r="E6" s="22">
        <v>-64.716494845360444</v>
      </c>
      <c r="F6" s="22">
        <v>0</v>
      </c>
      <c r="G6" s="22">
        <v>0</v>
      </c>
      <c r="H6" s="22">
        <v>62.774999999999622</v>
      </c>
      <c r="I6" s="22">
        <v>67.628737113401655</v>
      </c>
      <c r="J6" s="22">
        <v>4.8537371134020333</v>
      </c>
      <c r="K6" s="21">
        <v>67.628737113401655</v>
      </c>
      <c r="L6" s="26">
        <v>1.2499999999999992E-2</v>
      </c>
      <c r="M6" s="27">
        <v>3.5833333333333349E-2</v>
      </c>
      <c r="N6" s="27">
        <v>34.883720930232521</v>
      </c>
      <c r="O6" s="27">
        <v>2</v>
      </c>
      <c r="P6" s="27"/>
      <c r="Q6" s="6">
        <v>43462</v>
      </c>
      <c r="R6" s="10">
        <v>3224.1951268482335</v>
      </c>
      <c r="S6" s="5">
        <v>3315.612355419662</v>
      </c>
      <c r="T6" s="5">
        <v>3078.4624224354147</v>
      </c>
      <c r="U6" s="5">
        <v>-237.14993298424724</v>
      </c>
      <c r="V6" s="5">
        <v>136.23705518421923</v>
      </c>
      <c r="W6" s="9">
        <v>-7.152522899626812E-2</v>
      </c>
      <c r="X6" s="9">
        <v>-6.9736556797327154E-2</v>
      </c>
      <c r="Z6" s="6">
        <v>43462</v>
      </c>
      <c r="AB6" s="7">
        <v>3078.4624224354147</v>
      </c>
      <c r="AC6" s="6">
        <v>43830</v>
      </c>
      <c r="AD6" s="1">
        <f>VLOOKUP(AC6,Q:R,2,)</f>
        <v>773.01292064913287</v>
      </c>
      <c r="AE6" s="1">
        <f t="shared" si="1"/>
        <v>-773.01292064913287</v>
      </c>
      <c r="AF6" s="6">
        <v>43830</v>
      </c>
      <c r="AG6" s="7">
        <f>VLOOKUP(AF6,Q:R,2,)</f>
        <v>773.01292064913287</v>
      </c>
      <c r="AH6" s="7">
        <f t="shared" si="2"/>
        <v>-773.01292064913287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62.774999999999622</v>
      </c>
      <c r="I7" s="22">
        <v>67.628737113401655</v>
      </c>
      <c r="J7" s="22">
        <v>4.8537371134020333</v>
      </c>
      <c r="K7" s="21">
        <v>67.628737113401655</v>
      </c>
      <c r="L7" s="26">
        <v>1.0416666666666659E-2</v>
      </c>
      <c r="M7" s="27">
        <v>3.0861111111111127E-2</v>
      </c>
      <c r="N7" s="27">
        <v>33.753375337533711</v>
      </c>
      <c r="O7" s="27">
        <v>0.95</v>
      </c>
      <c r="P7" s="27"/>
      <c r="Q7" s="6">
        <v>43830</v>
      </c>
      <c r="R7" s="10">
        <v>773.01292064913287</v>
      </c>
      <c r="S7" s="5">
        <v>4088.6252760687948</v>
      </c>
      <c r="T7" s="5">
        <v>5959.193078370171</v>
      </c>
      <c r="U7" s="5">
        <v>1870.5678023013761</v>
      </c>
      <c r="V7" s="5">
        <v>331.45974913041357</v>
      </c>
      <c r="W7" s="9">
        <v>0.45750531682373285</v>
      </c>
      <c r="X7" s="9">
        <v>0.22564882151665988</v>
      </c>
      <c r="AB7" s="8">
        <f>IRR(AB4:AB6)</f>
        <v>-6.9736556797327154E-2</v>
      </c>
      <c r="AC7" s="6">
        <v>43830</v>
      </c>
      <c r="AE7" s="1">
        <v>5959.193078370171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62.774999999999622</v>
      </c>
      <c r="I8" s="22">
        <v>67.628737113401655</v>
      </c>
      <c r="J8" s="22">
        <v>4.8537371134020333</v>
      </c>
      <c r="K8" s="21">
        <v>67.628737113401655</v>
      </c>
      <c r="L8" s="26">
        <v>1.4847222222222239E-2</v>
      </c>
      <c r="M8" s="27">
        <v>3.18842592592593E-2</v>
      </c>
      <c r="N8" s="27">
        <v>46.565993901553647</v>
      </c>
      <c r="O8" s="27">
        <v>0.95</v>
      </c>
      <c r="P8" s="27"/>
      <c r="Q8" s="6">
        <v>44196</v>
      </c>
      <c r="R8" s="10">
        <v>0</v>
      </c>
      <c r="S8" s="5">
        <v>4088.6252760687948</v>
      </c>
      <c r="T8" s="5">
        <v>7364.2853414213714</v>
      </c>
      <c r="U8" s="5">
        <v>3275.6600653525766</v>
      </c>
      <c r="V8" s="5">
        <v>2506.5557659172609</v>
      </c>
      <c r="W8" s="9">
        <v>0.80116416745877905</v>
      </c>
      <c r="X8" s="9">
        <v>0.22917196078773694</v>
      </c>
      <c r="AE8" s="2">
        <f>IRR(AE4:AE7)</f>
        <v>0.22564882151665988</v>
      </c>
      <c r="AF8" s="6">
        <v>44196</v>
      </c>
      <c r="AH8" s="7">
        <v>7364.2853414213714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62.774999999999622</v>
      </c>
      <c r="I9" s="22">
        <v>67.628737113401655</v>
      </c>
      <c r="J9" s="22">
        <v>4.8537371134020333</v>
      </c>
      <c r="K9" s="21">
        <v>67.628737113401655</v>
      </c>
      <c r="L9" s="26">
        <v>1.3039351851851866E-2</v>
      </c>
      <c r="M9" s="27">
        <v>2.7236882716049418E-2</v>
      </c>
      <c r="N9" s="27">
        <v>47.873877446953159</v>
      </c>
      <c r="O9" s="27">
        <v>0.95</v>
      </c>
      <c r="P9" s="27"/>
      <c r="Q9" s="29">
        <v>44561</v>
      </c>
      <c r="R9" s="10">
        <v>0</v>
      </c>
      <c r="S9" s="5">
        <v>4088.6252760687948</v>
      </c>
      <c r="T9" s="5">
        <v>7650.0932027820973</v>
      </c>
      <c r="U9" s="5">
        <v>3561.4679267133024</v>
      </c>
      <c r="V9" s="5">
        <v>5262.8635771393829</v>
      </c>
      <c r="W9" s="9">
        <v>0.87106733589869279</v>
      </c>
      <c r="X9" s="9">
        <v>0.17682100737928219</v>
      </c>
      <c r="AH9" s="2">
        <f>IRR(AH4:AH8)</f>
        <v>0.22917196078773694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62.774999999999622</v>
      </c>
      <c r="I10" s="22">
        <v>67.628737113401655</v>
      </c>
      <c r="J10" s="22">
        <v>4.8537371134020333</v>
      </c>
      <c r="K10" s="21">
        <v>67.628737113401655</v>
      </c>
      <c r="L10" s="26">
        <v>1.1699459876543203E-2</v>
      </c>
      <c r="M10" s="27">
        <v>2.353073559670783E-2</v>
      </c>
      <c r="N10" s="27">
        <v>49.719907091132619</v>
      </c>
      <c r="O10" s="27">
        <v>0.95</v>
      </c>
      <c r="P10" s="27"/>
      <c r="Q10" s="29">
        <v>44925</v>
      </c>
      <c r="R10" s="10">
        <v>1046.1147789499273</v>
      </c>
      <c r="S10" s="5">
        <v>5134.7400550187222</v>
      </c>
      <c r="T10" s="5">
        <v>8129.1503976772765</v>
      </c>
      <c r="U10" s="5">
        <v>2994.4103426585543</v>
      </c>
      <c r="V10" s="5">
        <v>6014.5338934747233</v>
      </c>
      <c r="W10" s="9">
        <v>0.58316688100535918</v>
      </c>
      <c r="X10" s="9">
        <v>0.11614759940505137</v>
      </c>
      <c r="Z10" s="6">
        <v>43098</v>
      </c>
      <c r="AA10" s="7">
        <f>VLOOKUP(Z10,Q:R,2,)</f>
        <v>91.417228571428666</v>
      </c>
      <c r="AB10" s="1">
        <f>-AA10</f>
        <v>-91.417228571428666</v>
      </c>
      <c r="AC10" s="6">
        <v>43098</v>
      </c>
      <c r="AD10" s="1">
        <f t="shared" ref="AD10:AD15" si="3">VLOOKUP(AC10,Q:R,2,)</f>
        <v>91.417228571428666</v>
      </c>
      <c r="AE10" s="1">
        <f t="shared" ref="AE10:AE15" si="4">-AD10</f>
        <v>-91.417228571428666</v>
      </c>
      <c r="AF10" s="6">
        <v>43098</v>
      </c>
      <c r="AG10" s="1">
        <v>91.417228571428666</v>
      </c>
      <c r="AH10" s="1">
        <f t="shared" ref="AH10:AH16" si="5">-AG10</f>
        <v>-91.417228571428666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62.774999999999622</v>
      </c>
      <c r="I11" s="22">
        <v>67.628737113401655</v>
      </c>
      <c r="J11" s="22">
        <v>4.8537371134020333</v>
      </c>
      <c r="K11" s="21">
        <v>67.628737113401655</v>
      </c>
      <c r="L11" s="26">
        <v>9.7495498971193351E-3</v>
      </c>
      <c r="M11" s="27">
        <v>2.2775612997256511E-2</v>
      </c>
      <c r="N11" s="27">
        <v>42.80697032520591</v>
      </c>
      <c r="O11" s="27">
        <v>0.95</v>
      </c>
      <c r="P11" s="27"/>
      <c r="Q11" s="29">
        <v>45289</v>
      </c>
      <c r="R11" s="10">
        <v>71.131814489355747</v>
      </c>
      <c r="S11" s="5">
        <v>5205.8718695080779</v>
      </c>
      <c r="T11" s="5">
        <v>8473.6203638122861</v>
      </c>
      <c r="U11" s="5">
        <v>3267.7484943042082</v>
      </c>
      <c r="V11" s="5">
        <v>6502.0788643439873</v>
      </c>
      <c r="W11" s="9">
        <v>0.6277043646510243</v>
      </c>
      <c r="X11" s="9">
        <v>9.9866700458986157E-2</v>
      </c>
      <c r="Z11" s="6">
        <v>43462</v>
      </c>
      <c r="AA11" s="7">
        <f>VLOOKUP(Z11,Q:R,2,)</f>
        <v>3224.1951268482335</v>
      </c>
      <c r="AB11" s="1">
        <f>-AA11</f>
        <v>-3224.1951268482335</v>
      </c>
      <c r="AC11" s="6">
        <v>43462</v>
      </c>
      <c r="AD11" s="1">
        <f t="shared" si="3"/>
        <v>3224.1951268482335</v>
      </c>
      <c r="AE11" s="1">
        <f t="shared" si="4"/>
        <v>-3224.1951268482335</v>
      </c>
      <c r="AF11" s="6">
        <v>43462</v>
      </c>
      <c r="AG11" s="1">
        <v>3224.1951268482335</v>
      </c>
      <c r="AH11" s="1">
        <f t="shared" si="5"/>
        <v>-3224.1951268482335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1">
        <v>28.642228571429047</v>
      </c>
      <c r="E12" s="22">
        <v>27.673650793651255</v>
      </c>
      <c r="F12" s="22">
        <v>27.673650793651255</v>
      </c>
      <c r="G12" s="22">
        <v>28.642228571429047</v>
      </c>
      <c r="H12" s="22">
        <v>91.417228571428666</v>
      </c>
      <c r="I12" s="22">
        <v>96.270965684830699</v>
      </c>
      <c r="J12" s="22">
        <v>4.8537371134020333</v>
      </c>
      <c r="K12" s="21">
        <v>67.628737113401655</v>
      </c>
      <c r="L12" s="26">
        <v>8.1246249142661129E-3</v>
      </c>
      <c r="M12" s="27">
        <v>2.414634416438045E-2</v>
      </c>
      <c r="N12" s="27">
        <v>33.64743274988674</v>
      </c>
      <c r="O12" s="27">
        <v>0.95</v>
      </c>
      <c r="P12" s="27"/>
      <c r="Z12" s="6">
        <v>43830</v>
      </c>
      <c r="AA12" s="7">
        <f>VLOOKUP(Z12,Q:R,2,)</f>
        <v>773.01292064913287</v>
      </c>
      <c r="AB12" s="1">
        <f>-AA12</f>
        <v>-773.01292064913287</v>
      </c>
      <c r="AC12" s="6">
        <v>43830</v>
      </c>
      <c r="AD12" s="1">
        <f t="shared" si="3"/>
        <v>773.01292064913287</v>
      </c>
      <c r="AE12" s="1">
        <f t="shared" si="4"/>
        <v>-773.01292064913287</v>
      </c>
      <c r="AF12" s="6">
        <v>43830</v>
      </c>
      <c r="AG12" s="1">
        <v>773.01292064913287</v>
      </c>
      <c r="AH12" s="1">
        <f t="shared" si="5"/>
        <v>-773.01292064913287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1">
        <v>80.838007614213353</v>
      </c>
      <c r="E13" s="22">
        <v>81.081251368318306</v>
      </c>
      <c r="F13" s="22">
        <v>108.75490216196957</v>
      </c>
      <c r="G13" s="22">
        <v>108.42863745548365</v>
      </c>
      <c r="H13" s="22">
        <v>172.25523618564202</v>
      </c>
      <c r="I13" s="22">
        <v>176.05737456888531</v>
      </c>
      <c r="J13" s="22">
        <v>3.8021383832432889</v>
      </c>
      <c r="K13" s="21">
        <v>67.628737113401655</v>
      </c>
      <c r="L13" s="26">
        <v>6.7705207618884268E-3</v>
      </c>
      <c r="M13" s="27">
        <v>2.6455286803650363E-2</v>
      </c>
      <c r="N13" s="27">
        <v>25.592316621395366</v>
      </c>
      <c r="O13" s="27">
        <v>0.95</v>
      </c>
      <c r="P13" s="27"/>
      <c r="Z13" s="6">
        <v>44196</v>
      </c>
      <c r="AA13" s="7">
        <f>VLOOKUP(Z13,Q:R,2,)</f>
        <v>0</v>
      </c>
      <c r="AB13" s="1">
        <f>-AA13</f>
        <v>0</v>
      </c>
      <c r="AC13" s="6">
        <v>44196</v>
      </c>
      <c r="AD13" s="1">
        <f t="shared" si="3"/>
        <v>0</v>
      </c>
      <c r="AE13" s="1">
        <f t="shared" si="4"/>
        <v>0</v>
      </c>
      <c r="AF13" s="6">
        <v>44196</v>
      </c>
      <c r="AG13" s="1">
        <v>0</v>
      </c>
      <c r="AH13" s="1">
        <f t="shared" si="5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1">
        <v>61.99086084905688</v>
      </c>
      <c r="E14" s="22">
        <v>61.867126595865152</v>
      </c>
      <c r="F14" s="22">
        <v>170.62202875783473</v>
      </c>
      <c r="G14" s="22">
        <v>170.96327281535039</v>
      </c>
      <c r="H14" s="22">
        <v>234.24609703469889</v>
      </c>
      <c r="I14" s="22">
        <v>238.59200992875205</v>
      </c>
      <c r="J14" s="22">
        <v>4.3459128940531571</v>
      </c>
      <c r="K14" s="21">
        <v>67.628737113401655</v>
      </c>
      <c r="L14" s="26">
        <v>6.475433968240356E-3</v>
      </c>
      <c r="M14" s="27">
        <v>2.2879405669708638E-2</v>
      </c>
      <c r="N14" s="27">
        <v>28.302457073059184</v>
      </c>
      <c r="O14" s="27">
        <v>0.95</v>
      </c>
      <c r="P14" s="27"/>
      <c r="Z14" s="29">
        <v>44561</v>
      </c>
      <c r="AA14" s="7">
        <f>VLOOKUP(Z14,Q:R,2,)</f>
        <v>0</v>
      </c>
      <c r="AB14" s="1">
        <f>-AA14</f>
        <v>0</v>
      </c>
      <c r="AC14" s="29">
        <v>44561</v>
      </c>
      <c r="AD14" s="1">
        <f t="shared" si="3"/>
        <v>0</v>
      </c>
      <c r="AE14" s="1">
        <f t="shared" si="4"/>
        <v>0</v>
      </c>
      <c r="AF14" s="29">
        <v>44561</v>
      </c>
      <c r="AG14" s="1">
        <v>0</v>
      </c>
      <c r="AH14" s="1">
        <f t="shared" si="5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1">
        <v>-63.695064102563592</v>
      </c>
      <c r="E15" s="22">
        <v>-58.489498716770974</v>
      </c>
      <c r="F15" s="22">
        <v>112.13253004106375</v>
      </c>
      <c r="G15" s="22">
        <v>122.11232521471841</v>
      </c>
      <c r="H15" s="22">
        <v>234.24609703469889</v>
      </c>
      <c r="I15" s="22">
        <v>253.43612643068366</v>
      </c>
      <c r="J15" s="22">
        <v>19.190029395984766</v>
      </c>
      <c r="K15" s="21">
        <v>131.32380121596526</v>
      </c>
      <c r="L15" s="26">
        <v>1.9896194973533624E-2</v>
      </c>
      <c r="M15" s="27">
        <v>3.3566171391423864E-2</v>
      </c>
      <c r="N15" s="27">
        <v>59.274543830212018</v>
      </c>
      <c r="O15" s="27">
        <v>0.95</v>
      </c>
      <c r="P15" s="27"/>
      <c r="Z15" s="29">
        <v>44561</v>
      </c>
      <c r="AB15" s="7">
        <v>7650.0932027820973</v>
      </c>
      <c r="AC15" s="29">
        <v>44925</v>
      </c>
      <c r="AD15" s="1">
        <f t="shared" si="3"/>
        <v>1046.1147789499273</v>
      </c>
      <c r="AE15" s="1">
        <f t="shared" si="4"/>
        <v>-1046.1147789499273</v>
      </c>
      <c r="AF15" s="29">
        <v>44925</v>
      </c>
      <c r="AG15" s="1">
        <v>1046.1147789499273</v>
      </c>
      <c r="AH15" s="1">
        <f t="shared" si="5"/>
        <v>-1046.1147789499273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1">
        <v>-4.913253968253982</v>
      </c>
      <c r="E16" s="22">
        <v>-4.6177198949755471</v>
      </c>
      <c r="F16" s="22">
        <v>107.51481014608819</v>
      </c>
      <c r="G16" s="22">
        <v>114.39575799543785</v>
      </c>
      <c r="H16" s="22">
        <v>234.24609703469889</v>
      </c>
      <c r="I16" s="22">
        <v>250.63281317965709</v>
      </c>
      <c r="J16" s="22">
        <v>16.3867161449582</v>
      </c>
      <c r="K16" s="21">
        <v>136.23705518421923</v>
      </c>
      <c r="L16" s="26">
        <v>1.6580162477944686E-2</v>
      </c>
      <c r="M16" s="27">
        <v>3.2138476159519876E-2</v>
      </c>
      <c r="N16" s="27">
        <v>51.58975925195945</v>
      </c>
      <c r="O16" s="27">
        <v>0.2</v>
      </c>
      <c r="P16" s="27"/>
      <c r="AB16" s="2">
        <f>IRR(AB10:AB15)</f>
        <v>0.17682100737928219</v>
      </c>
      <c r="AC16" s="29">
        <v>44925</v>
      </c>
      <c r="AE16" s="1">
        <v>8129.1503976772765</v>
      </c>
      <c r="AF16" s="29">
        <v>45289</v>
      </c>
      <c r="AG16" s="1">
        <v>71.131814489355747</v>
      </c>
      <c r="AH16" s="1">
        <f t="shared" si="5"/>
        <v>-71.131814489355747</v>
      </c>
    </row>
    <row r="17" spans="1:34" ht="14.1" customHeight="1">
      <c r="A17" s="15">
        <v>43251</v>
      </c>
      <c r="B17" s="25">
        <v>1.0029999999999999</v>
      </c>
      <c r="C17" s="20">
        <v>1.0478540145985404</v>
      </c>
      <c r="D17" s="21">
        <v>13.904744525547571</v>
      </c>
      <c r="E17" s="22">
        <v>13.863155060366473</v>
      </c>
      <c r="F17" s="22">
        <v>121.37796520645466</v>
      </c>
      <c r="G17" s="22">
        <v>121.74209910207401</v>
      </c>
      <c r="H17" s="22">
        <v>248.15084156024648</v>
      </c>
      <c r="I17" s="22">
        <v>257.97915428629324</v>
      </c>
      <c r="J17" s="22">
        <v>9.8283127260467609</v>
      </c>
      <c r="K17" s="21">
        <v>136.23705518421923</v>
      </c>
      <c r="L17" s="26">
        <v>1.3816802064953906E-2</v>
      </c>
      <c r="M17" s="27">
        <v>3.6948730132933254E-2</v>
      </c>
      <c r="N17" s="27">
        <v>37.394524832772731</v>
      </c>
      <c r="O17" s="27">
        <v>0.2</v>
      </c>
      <c r="P17" s="27"/>
      <c r="AE17" s="2">
        <f>IRR(AE10:AE16)</f>
        <v>0.11614759940505137</v>
      </c>
      <c r="AF17" s="29">
        <v>45289</v>
      </c>
      <c r="AH17" s="1">
        <v>8473.6203638122861</v>
      </c>
    </row>
    <row r="18" spans="1:34" ht="14.1" customHeight="1">
      <c r="A18" s="15">
        <v>43280</v>
      </c>
      <c r="B18" s="25">
        <v>0.92300000000000004</v>
      </c>
      <c r="C18" s="20">
        <v>1.0409829931972789</v>
      </c>
      <c r="D18" s="21">
        <v>173.72995748299317</v>
      </c>
      <c r="E18" s="22">
        <v>188.22313920150938</v>
      </c>
      <c r="F18" s="22">
        <v>309.60110440796404</v>
      </c>
      <c r="G18" s="22">
        <v>285.76181936855085</v>
      </c>
      <c r="H18" s="22">
        <v>421.88079904323968</v>
      </c>
      <c r="I18" s="22">
        <v>421.99887455277008</v>
      </c>
      <c r="J18" s="22">
        <v>0.11807550953039936</v>
      </c>
      <c r="K18" s="21">
        <v>136.23705518421923</v>
      </c>
      <c r="L18" s="26">
        <v>1.1514001720794921E-2</v>
      </c>
      <c r="M18" s="27">
        <v>4.4123941777444352E-2</v>
      </c>
      <c r="N18" s="27">
        <v>26.094680703891115</v>
      </c>
      <c r="O18" s="27">
        <v>0.95</v>
      </c>
      <c r="P18" s="27"/>
      <c r="AH18" s="2">
        <f>IRR(AH10:AH17)</f>
        <v>9.9866700458986157E-2</v>
      </c>
    </row>
    <row r="19" spans="1:34" ht="14.1" customHeight="1">
      <c r="A19" s="15">
        <v>43312</v>
      </c>
      <c r="B19" s="25">
        <v>0.91700000000000004</v>
      </c>
      <c r="C19" s="20">
        <v>1.032889240506329</v>
      </c>
      <c r="D19" s="21">
        <v>170.6469066455694</v>
      </c>
      <c r="E19" s="22">
        <v>186.09259176179867</v>
      </c>
      <c r="F19" s="22">
        <v>495.69369616976269</v>
      </c>
      <c r="G19" s="22">
        <v>454.55111938767243</v>
      </c>
      <c r="H19" s="22">
        <v>592.52770568880908</v>
      </c>
      <c r="I19" s="22">
        <v>590.78817457189166</v>
      </c>
      <c r="J19" s="22">
        <v>-1.7395311169174192</v>
      </c>
      <c r="K19" s="21">
        <v>136.23705518421923</v>
      </c>
      <c r="L19" s="26">
        <v>9.595001433995767E-3</v>
      </c>
      <c r="M19" s="27">
        <v>3.7769951481203629E-2</v>
      </c>
      <c r="N19" s="27">
        <v>25.403796027566408</v>
      </c>
      <c r="O19" s="27">
        <v>0.95</v>
      </c>
      <c r="P19" s="27"/>
    </row>
    <row r="20" spans="1:34" ht="14.1" customHeight="1">
      <c r="A20" s="15">
        <v>43343</v>
      </c>
      <c r="B20" s="25">
        <v>0.86499999999999999</v>
      </c>
      <c r="C20" s="20">
        <v>1.0223333333333335</v>
      </c>
      <c r="D20" s="21">
        <v>231.67333333333363</v>
      </c>
      <c r="E20" s="22">
        <v>267.83044315992328</v>
      </c>
      <c r="F20" s="22">
        <v>763.52413932968602</v>
      </c>
      <c r="G20" s="22">
        <v>660.44838052017838</v>
      </c>
      <c r="H20" s="22">
        <v>824.20103902214271</v>
      </c>
      <c r="I20" s="22">
        <v>796.68543570439761</v>
      </c>
      <c r="J20" s="22">
        <v>-27.515603317745104</v>
      </c>
      <c r="K20" s="21">
        <v>136.23705518421923</v>
      </c>
      <c r="L20" s="26">
        <v>7.9958345283298055E-3</v>
      </c>
      <c r="M20" s="27">
        <v>4.0141626234336363E-2</v>
      </c>
      <c r="N20" s="27">
        <v>19.919059785102391</v>
      </c>
      <c r="O20" s="27">
        <v>0.95</v>
      </c>
      <c r="P20" s="27"/>
    </row>
    <row r="21" spans="1:34" ht="14.1" customHeight="1">
      <c r="A21" s="15">
        <v>43371</v>
      </c>
      <c r="B21" s="25">
        <v>0.83499999999999996</v>
      </c>
      <c r="C21" s="20">
        <v>1.0131955307262572</v>
      </c>
      <c r="D21" s="21">
        <v>552.40614525139756</v>
      </c>
      <c r="E21" s="22">
        <v>661.56424581005695</v>
      </c>
      <c r="F21" s="22">
        <v>1425.088385139743</v>
      </c>
      <c r="G21" s="22">
        <v>1189.9488015916854</v>
      </c>
      <c r="H21" s="22">
        <v>1376.6071842735403</v>
      </c>
      <c r="I21" s="22">
        <v>1326.1858567759045</v>
      </c>
      <c r="J21" s="22">
        <v>-50.42132749763573</v>
      </c>
      <c r="K21" s="21">
        <v>136.23705518421923</v>
      </c>
      <c r="L21" s="26">
        <v>6.6631954402748376E-3</v>
      </c>
      <c r="M21" s="27">
        <v>3.8451355195280305E-2</v>
      </c>
      <c r="N21" s="27">
        <v>17.328896228585222</v>
      </c>
      <c r="O21" s="27">
        <v>2</v>
      </c>
      <c r="P21" s="27"/>
    </row>
    <row r="22" spans="1:34" ht="14.1" customHeight="1">
      <c r="A22" s="15">
        <v>43404</v>
      </c>
      <c r="B22" s="25">
        <v>0.72399999999999998</v>
      </c>
      <c r="C22" s="20">
        <v>0.99970478723404288</v>
      </c>
      <c r="D22" s="21">
        <v>854.68484042553303</v>
      </c>
      <c r="E22" s="22">
        <v>1180.5039232396866</v>
      </c>
      <c r="F22" s="22">
        <v>2605.5923083794296</v>
      </c>
      <c r="G22" s="22">
        <v>1886.448831266707</v>
      </c>
      <c r="H22" s="22">
        <v>2231.2920246990734</v>
      </c>
      <c r="I22" s="22">
        <v>2022.6858864509263</v>
      </c>
      <c r="J22" s="22">
        <v>-208.60613824814709</v>
      </c>
      <c r="K22" s="21">
        <v>136.23705518421923</v>
      </c>
      <c r="L22" s="26">
        <v>5.5526628668956983E-3</v>
      </c>
      <c r="M22" s="27">
        <v>5.0542795996066925E-2</v>
      </c>
      <c r="N22" s="27">
        <v>10.986061925279694</v>
      </c>
      <c r="O22" s="27">
        <v>2</v>
      </c>
      <c r="P22" s="27"/>
    </row>
    <row r="23" spans="1:34" ht="14.1" customHeight="1">
      <c r="A23" s="15">
        <v>43434</v>
      </c>
      <c r="B23" s="25">
        <v>0.76300000000000001</v>
      </c>
      <c r="C23" s="20">
        <v>0.98754271356783918</v>
      </c>
      <c r="D23" s="21">
        <v>696.08241206030141</v>
      </c>
      <c r="E23" s="22">
        <v>912.29673926645012</v>
      </c>
      <c r="F23" s="22">
        <v>3517.8890476458796</v>
      </c>
      <c r="G23" s="22">
        <v>2684.1493433538062</v>
      </c>
      <c r="H23" s="22">
        <v>2927.3744367593749</v>
      </c>
      <c r="I23" s="22">
        <v>2820.3863985380253</v>
      </c>
      <c r="J23" s="22">
        <v>-106.9880382213496</v>
      </c>
      <c r="K23" s="21">
        <v>136.23705518421923</v>
      </c>
      <c r="L23" s="26">
        <v>1.112721905574642E-2</v>
      </c>
      <c r="M23" s="27">
        <v>4.8618996663389112E-2</v>
      </c>
      <c r="N23" s="27">
        <v>22.8865666084907</v>
      </c>
      <c r="O23" s="27">
        <v>2</v>
      </c>
      <c r="P23" s="27"/>
    </row>
    <row r="24" spans="1:34" ht="14.1" customHeight="1">
      <c r="A24" s="15">
        <v>43462</v>
      </c>
      <c r="B24" s="25">
        <v>0.72599999999999998</v>
      </c>
      <c r="C24" s="20">
        <v>0.976476076555024</v>
      </c>
      <c r="D24" s="21">
        <v>388.23791866028722</v>
      </c>
      <c r="E24" s="22">
        <v>534.7629733612772</v>
      </c>
      <c r="F24" s="22">
        <v>4052.6520210071567</v>
      </c>
      <c r="G24" s="22">
        <v>2942.2253672511956</v>
      </c>
      <c r="H24" s="22">
        <v>3315.612355419662</v>
      </c>
      <c r="I24" s="22">
        <v>3078.4624224354147</v>
      </c>
      <c r="J24" s="22">
        <v>-237.14993298424724</v>
      </c>
      <c r="K24" s="21">
        <v>136.23705518421923</v>
      </c>
      <c r="L24" s="26">
        <v>9.2726825464553506E-3</v>
      </c>
      <c r="M24" s="27">
        <v>4.6682497219490936E-2</v>
      </c>
      <c r="N24" s="27">
        <v>19.863295879089794</v>
      </c>
      <c r="O24" s="27">
        <v>1</v>
      </c>
      <c r="P24" s="27"/>
      <c r="Q24" s="3"/>
    </row>
    <row r="25" spans="1:34" ht="14.1" customHeight="1">
      <c r="A25" s="15">
        <v>43496</v>
      </c>
      <c r="B25" s="25">
        <v>0.74099999999999999</v>
      </c>
      <c r="C25" s="20">
        <v>0.9653659090909088</v>
      </c>
      <c r="D25" s="21">
        <v>695.5343181818173</v>
      </c>
      <c r="E25" s="22">
        <v>938.64280456385598</v>
      </c>
      <c r="F25" s="22">
        <v>4991.2948255710126</v>
      </c>
      <c r="G25" s="22">
        <v>3698.5494657481204</v>
      </c>
      <c r="H25" s="22">
        <v>4011.1466736014791</v>
      </c>
      <c r="I25" s="22">
        <v>3834.7865209323395</v>
      </c>
      <c r="J25" s="22">
        <v>-176.36015266913955</v>
      </c>
      <c r="K25" s="21">
        <v>136.23705518421923</v>
      </c>
      <c r="L25" s="26">
        <v>1.0227235455379461E-2</v>
      </c>
      <c r="M25" s="27">
        <v>4.1402081016242452E-2</v>
      </c>
      <c r="N25" s="27">
        <v>24.70222559916062</v>
      </c>
      <c r="O25" s="27">
        <v>2</v>
      </c>
      <c r="P25" s="27"/>
    </row>
    <row r="26" spans="1:34" ht="14.1" customHeight="1">
      <c r="A26" s="15">
        <v>43524</v>
      </c>
      <c r="B26" s="25">
        <v>0.92700000000000005</v>
      </c>
      <c r="C26" s="20">
        <v>0.96167692307692276</v>
      </c>
      <c r="D26" s="21">
        <v>53.749230769230209</v>
      </c>
      <c r="E26" s="22">
        <v>57.981910214919317</v>
      </c>
      <c r="F26" s="22">
        <v>5049.276735785932</v>
      </c>
      <c r="G26" s="22">
        <v>4680.6795340735589</v>
      </c>
      <c r="H26" s="22">
        <v>4064.8959043707091</v>
      </c>
      <c r="I26" s="22">
        <v>4816.9165892577785</v>
      </c>
      <c r="J26" s="22">
        <v>752.02068488706936</v>
      </c>
      <c r="K26" s="21">
        <v>136.23705518421923</v>
      </c>
      <c r="L26" s="26">
        <v>3.9522696212816226E-2</v>
      </c>
      <c r="M26" s="27">
        <v>6.5501734180202054E-2</v>
      </c>
      <c r="N26" s="27">
        <v>60.33839669662057</v>
      </c>
      <c r="O26" s="27">
        <v>1</v>
      </c>
      <c r="P26" s="27"/>
    </row>
    <row r="27" spans="1:34" ht="14.1" customHeight="1">
      <c r="A27" s="15">
        <v>43553</v>
      </c>
      <c r="B27" s="25">
        <v>1.0249999999999999</v>
      </c>
      <c r="C27" s="20">
        <v>0.96459453781512561</v>
      </c>
      <c r="D27" s="21">
        <v>-18.725693277311034</v>
      </c>
      <c r="E27" s="22">
        <v>-18.268969051035157</v>
      </c>
      <c r="F27" s="22">
        <v>5031.0077667348969</v>
      </c>
      <c r="G27" s="22">
        <v>5156.7829609032688</v>
      </c>
      <c r="H27" s="22">
        <v>4064.8959043707091</v>
      </c>
      <c r="I27" s="22">
        <v>5311.745709364799</v>
      </c>
      <c r="J27" s="22">
        <v>1246.8498049940899</v>
      </c>
      <c r="K27" s="21">
        <v>154.96274846153025</v>
      </c>
      <c r="L27" s="26">
        <v>4.9268913510680169E-2</v>
      </c>
      <c r="M27" s="27">
        <v>7.0918111816835022E-2</v>
      </c>
      <c r="N27" s="27">
        <v>69.472962898293602</v>
      </c>
      <c r="O27" s="27">
        <v>0.2</v>
      </c>
      <c r="P27" s="27"/>
    </row>
    <row r="28" spans="1:34" ht="14.1" customHeight="1">
      <c r="A28" s="15">
        <v>43585</v>
      </c>
      <c r="B28" s="25">
        <v>0.98099999999999998</v>
      </c>
      <c r="C28" s="20">
        <v>0.96751509054325924</v>
      </c>
      <c r="D28" s="21">
        <v>-4.1803219315896314</v>
      </c>
      <c r="E28" s="22">
        <v>-4.2612863726703685</v>
      </c>
      <c r="F28" s="22">
        <v>5026.746480362227</v>
      </c>
      <c r="G28" s="22">
        <v>4931.2382972353444</v>
      </c>
      <c r="H28" s="22">
        <v>4064.8959043707091</v>
      </c>
      <c r="I28" s="22">
        <v>5090.3813676284644</v>
      </c>
      <c r="J28" s="22">
        <v>1025.4854632577553</v>
      </c>
      <c r="K28" s="21">
        <v>159.1430703931199</v>
      </c>
      <c r="L28" s="26">
        <v>4.1057427925566804E-2</v>
      </c>
      <c r="M28" s="27">
        <v>6.6431759847362506E-2</v>
      </c>
      <c r="N28" s="27">
        <v>61.80391430228967</v>
      </c>
      <c r="O28" s="27">
        <v>0.2</v>
      </c>
      <c r="P28" s="27"/>
    </row>
    <row r="29" spans="1:34" ht="14.1" customHeight="1">
      <c r="A29" s="15">
        <v>43616</v>
      </c>
      <c r="B29" s="25">
        <v>0.91800000000000004</v>
      </c>
      <c r="C29" s="20">
        <v>0.96551837524177919</v>
      </c>
      <c r="D29" s="21">
        <v>14.730696324951538</v>
      </c>
      <c r="E29" s="22">
        <v>16.046510157899277</v>
      </c>
      <c r="F29" s="22">
        <v>5042.7929905201263</v>
      </c>
      <c r="G29" s="22">
        <v>4629.2839652974762</v>
      </c>
      <c r="H29" s="22">
        <v>4079.6266006956607</v>
      </c>
      <c r="I29" s="22">
        <v>4788.4270356905963</v>
      </c>
      <c r="J29" s="22">
        <v>708.80043499493559</v>
      </c>
      <c r="K29" s="21">
        <v>159.1430703931199</v>
      </c>
      <c r="L29" s="26">
        <v>3.4214523271305669E-2</v>
      </c>
      <c r="M29" s="27">
        <v>6.5859799872802077E-2</v>
      </c>
      <c r="N29" s="27">
        <v>51.950542420999881</v>
      </c>
      <c r="O29" s="27">
        <v>0.2</v>
      </c>
      <c r="P29" s="27"/>
    </row>
    <row r="30" spans="1:34" ht="14.1" customHeight="1">
      <c r="A30" s="15">
        <v>43644</v>
      </c>
      <c r="B30" s="25">
        <v>0.93500000000000005</v>
      </c>
      <c r="C30" s="20">
        <v>0.96402798507462628</v>
      </c>
      <c r="D30" s="21">
        <v>8.998675373134132</v>
      </c>
      <c r="E30" s="22">
        <v>9.624251735972333</v>
      </c>
      <c r="F30" s="22">
        <v>5052.4172422560987</v>
      </c>
      <c r="G30" s="22">
        <v>4724.0101215094528</v>
      </c>
      <c r="H30" s="22">
        <v>4088.6252760687948</v>
      </c>
      <c r="I30" s="22">
        <v>4883.1531919025729</v>
      </c>
      <c r="J30" s="22">
        <v>794.52791583377802</v>
      </c>
      <c r="K30" s="21">
        <v>159.1430703931199</v>
      </c>
      <c r="L30" s="26">
        <v>3.1345436059421396E-2</v>
      </c>
      <c r="M30" s="27">
        <v>5.7716499894001738E-2</v>
      </c>
      <c r="N30" s="27">
        <v>54.309315563120293</v>
      </c>
      <c r="O30" s="27">
        <v>0.2</v>
      </c>
      <c r="P30" s="27"/>
    </row>
    <row r="31" spans="1:34" ht="14.1" customHeight="1">
      <c r="A31" s="15">
        <v>43677</v>
      </c>
      <c r="B31" s="25">
        <v>0.98899999999999999</v>
      </c>
      <c r="C31" s="20">
        <v>0.96358318425760225</v>
      </c>
      <c r="D31" s="21">
        <v>-7.8792128801432986</v>
      </c>
      <c r="E31" s="22">
        <v>-7.9668482104583402</v>
      </c>
      <c r="F31" s="22">
        <v>5044.4503940456407</v>
      </c>
      <c r="G31" s="22">
        <v>4988.9614397111382</v>
      </c>
      <c r="H31" s="22">
        <v>4088.6252760687948</v>
      </c>
      <c r="I31" s="22">
        <v>5155.9837229844015</v>
      </c>
      <c r="J31" s="22">
        <v>1067.3584469156067</v>
      </c>
      <c r="K31" s="21">
        <v>167.02228327326318</v>
      </c>
      <c r="L31" s="26">
        <v>3.5121196716184487E-2</v>
      </c>
      <c r="M31" s="27">
        <v>5.7097083245001436E-2</v>
      </c>
      <c r="N31" s="27">
        <v>61.511367516762199</v>
      </c>
      <c r="O31" s="27">
        <v>0.2</v>
      </c>
      <c r="P31" s="27"/>
    </row>
    <row r="32" spans="1:34" ht="14.1" customHeight="1">
      <c r="A32" s="15">
        <v>43707</v>
      </c>
      <c r="B32" s="25">
        <v>1.0269999999999999</v>
      </c>
      <c r="C32" s="20">
        <v>0.9644061962134246</v>
      </c>
      <c r="D32" s="21">
        <v>-19.404079173838348</v>
      </c>
      <c r="E32" s="22">
        <v>-18.893942720387876</v>
      </c>
      <c r="F32" s="22">
        <v>5025.556451325253</v>
      </c>
      <c r="G32" s="22">
        <v>5161.2464755110341</v>
      </c>
      <c r="H32" s="22">
        <v>4088.6252760687948</v>
      </c>
      <c r="I32" s="22">
        <v>5347.6728379581355</v>
      </c>
      <c r="J32" s="22">
        <v>1259.0475618893406</v>
      </c>
      <c r="K32" s="21">
        <v>186.42636244710152</v>
      </c>
      <c r="L32" s="26">
        <v>3.5600997263487061E-2</v>
      </c>
      <c r="M32" s="27">
        <v>5.391423603750118E-2</v>
      </c>
      <c r="N32" s="27">
        <v>66.03264718195031</v>
      </c>
      <c r="O32" s="27">
        <v>0.2</v>
      </c>
      <c r="P32" s="27"/>
    </row>
    <row r="33" spans="1:17" ht="14.1" customHeight="1">
      <c r="A33" s="15">
        <v>43738</v>
      </c>
      <c r="B33" s="25">
        <v>1.083</v>
      </c>
      <c r="C33" s="20">
        <v>0.96954409317803592</v>
      </c>
      <c r="D33" s="21">
        <v>-35.171331114808858</v>
      </c>
      <c r="E33" s="22">
        <v>-32.475836671106983</v>
      </c>
      <c r="F33" s="22">
        <v>4993.0806146541463</v>
      </c>
      <c r="G33" s="22">
        <v>5407.5063056704403</v>
      </c>
      <c r="H33" s="22">
        <v>4088.6252760687948</v>
      </c>
      <c r="I33" s="22">
        <v>5629.1039992323504</v>
      </c>
      <c r="J33" s="22">
        <v>1540.4787231635555</v>
      </c>
      <c r="K33" s="21">
        <v>221.59769356191038</v>
      </c>
      <c r="L33" s="26">
        <v>3.9000831052905895E-2</v>
      </c>
      <c r="M33" s="27">
        <v>5.4261863364584328E-2</v>
      </c>
      <c r="N33" s="27">
        <v>71.875215178034196</v>
      </c>
      <c r="O33" s="27">
        <v>0.2</v>
      </c>
      <c r="P33" s="27"/>
    </row>
    <row r="34" spans="1:17" ht="14.1" customHeight="1">
      <c r="A34" s="15">
        <v>43769</v>
      </c>
      <c r="B34" s="25">
        <v>1.07</v>
      </c>
      <c r="C34" s="20">
        <v>0.97276575121163122</v>
      </c>
      <c r="D34" s="21">
        <v>-30.142617124394338</v>
      </c>
      <c r="E34" s="22">
        <v>-28.170670209714334</v>
      </c>
      <c r="F34" s="22">
        <v>4964.9099444444319</v>
      </c>
      <c r="G34" s="22">
        <v>5312.4536405555427</v>
      </c>
      <c r="H34" s="22">
        <v>4088.6252760687948</v>
      </c>
      <c r="I34" s="22">
        <v>5564.1939512418476</v>
      </c>
      <c r="J34" s="22">
        <v>1475.5686751730527</v>
      </c>
      <c r="K34" s="21">
        <v>251.74031068630472</v>
      </c>
      <c r="L34" s="26">
        <v>3.2500692544088244E-2</v>
      </c>
      <c r="M34" s="27">
        <v>4.7384886137153588E-2</v>
      </c>
      <c r="N34" s="27">
        <v>68.588731964061992</v>
      </c>
      <c r="O34" s="27">
        <v>0.2</v>
      </c>
      <c r="P34" s="27"/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1">
        <v>-27.48537500000003</v>
      </c>
      <c r="E35" s="22">
        <v>-25.807863849765287</v>
      </c>
      <c r="F35" s="22">
        <v>4939.1020805946664</v>
      </c>
      <c r="G35" s="22">
        <v>5260.1437158333192</v>
      </c>
      <c r="H35" s="22">
        <v>4088.6252760687948</v>
      </c>
      <c r="I35" s="22">
        <v>5539.3694015196243</v>
      </c>
      <c r="J35" s="22">
        <v>1450.7441254508294</v>
      </c>
      <c r="K35" s="21">
        <v>279.22568568630476</v>
      </c>
      <c r="L35" s="26">
        <v>2.708391045340687E-2</v>
      </c>
      <c r="M35" s="27">
        <v>4.0320738447628006E-2</v>
      </c>
      <c r="N35" s="27">
        <v>67.171166739879396</v>
      </c>
      <c r="O35" s="27">
        <v>0.2</v>
      </c>
      <c r="P35" s="27"/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1">
        <v>-52.234063444108784</v>
      </c>
      <c r="E36" s="22">
        <v>-45.420924734007642</v>
      </c>
      <c r="F36" s="22">
        <v>4893.6811558606587</v>
      </c>
      <c r="G36" s="22">
        <v>5627.733329239757</v>
      </c>
      <c r="H36" s="22">
        <v>4088.6252760687948</v>
      </c>
      <c r="I36" s="22">
        <v>5959.193078370171</v>
      </c>
      <c r="J36" s="22">
        <v>1870.5678023013761</v>
      </c>
      <c r="K36" s="21">
        <v>331.45974913041357</v>
      </c>
      <c r="L36" s="26">
        <v>3.6736592044505717E-2</v>
      </c>
      <c r="M36" s="27">
        <v>4.7767282039689996E-2</v>
      </c>
      <c r="N36" s="27">
        <v>76.907436378693603</v>
      </c>
      <c r="O36" s="27">
        <v>0.2</v>
      </c>
      <c r="P36" s="27"/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1">
        <v>-95.539439528023649</v>
      </c>
      <c r="E37" s="22">
        <v>-73.718703339524424</v>
      </c>
      <c r="F37" s="22">
        <v>4819.9624525211339</v>
      </c>
      <c r="G37" s="22">
        <v>6246.6713384673894</v>
      </c>
      <c r="H37" s="22">
        <v>4088.6252760687948</v>
      </c>
      <c r="I37" s="22">
        <v>6673.670527125827</v>
      </c>
      <c r="J37" s="22">
        <v>2585.0452510570321</v>
      </c>
      <c r="K37" s="21">
        <v>426.99918865843722</v>
      </c>
      <c r="L37" s="26">
        <v>5.4947160037088126E-2</v>
      </c>
      <c r="M37" s="27">
        <v>6.413940169974168E-2</v>
      </c>
      <c r="N37" s="27">
        <v>85.668338931994469</v>
      </c>
      <c r="O37" s="27">
        <v>0.2</v>
      </c>
      <c r="P37" s="27"/>
    </row>
    <row r="38" spans="1:17" ht="14.1" customHeight="1">
      <c r="A38" s="15">
        <v>43889</v>
      </c>
      <c r="B38" s="25">
        <v>1.417</v>
      </c>
      <c r="C38" s="20">
        <v>0.99981948424068734</v>
      </c>
      <c r="D38" s="21">
        <v>-646.62979942693471</v>
      </c>
      <c r="E38" s="22">
        <v>-456.33719084469635</v>
      </c>
      <c r="F38" s="22">
        <v>4363.6252616764377</v>
      </c>
      <c r="G38" s="22">
        <v>6183.256995795512</v>
      </c>
      <c r="H38" s="22">
        <v>4088.6252760687948</v>
      </c>
      <c r="I38" s="22">
        <v>7256.8859838808839</v>
      </c>
      <c r="J38" s="22">
        <v>3168.2607078120891</v>
      </c>
      <c r="K38" s="21">
        <v>1073.6289880853719</v>
      </c>
      <c r="L38" s="26">
        <v>6.5955966697573434E-2</v>
      </c>
      <c r="M38" s="27">
        <v>7.3616168083118064E-2</v>
      </c>
      <c r="N38" s="27">
        <v>89.594403532528744</v>
      </c>
      <c r="O38" s="27">
        <v>1</v>
      </c>
      <c r="P38" s="27"/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1">
        <v>-310.79222222222285</v>
      </c>
      <c r="E39" s="22">
        <v>-256.64097623635246</v>
      </c>
      <c r="F39" s="22">
        <v>4106.9842854400849</v>
      </c>
      <c r="G39" s="22">
        <v>4973.5579696679433</v>
      </c>
      <c r="H39" s="22">
        <v>4088.6252760687948</v>
      </c>
      <c r="I39" s="22">
        <v>6357.9791799755385</v>
      </c>
      <c r="J39" s="22">
        <v>2269.3539039067437</v>
      </c>
      <c r="K39" s="21">
        <v>1384.4212103075947</v>
      </c>
      <c r="L39" s="26">
        <v>5.4963305581311191E-2</v>
      </c>
      <c r="M39" s="27">
        <v>9.5680140069265049E-2</v>
      </c>
      <c r="N39" s="27">
        <v>57.444842306378312</v>
      </c>
      <c r="O39" s="27">
        <v>1</v>
      </c>
      <c r="P39" s="27"/>
    </row>
    <row r="40" spans="1:17" ht="14.1" customHeight="1">
      <c r="A40" s="15">
        <v>43951</v>
      </c>
      <c r="B40" s="25">
        <v>1.321</v>
      </c>
      <c r="C40" s="20">
        <v>1.0179959514170034</v>
      </c>
      <c r="D40" s="21">
        <v>-93.931255060728944</v>
      </c>
      <c r="E40" s="22">
        <v>-71.106173399492008</v>
      </c>
      <c r="F40" s="22">
        <v>4035.8781120405929</v>
      </c>
      <c r="G40" s="22">
        <v>5331.3949860056227</v>
      </c>
      <c r="H40" s="22">
        <v>4088.6252760687948</v>
      </c>
      <c r="I40" s="22">
        <v>6809.7474513739462</v>
      </c>
      <c r="J40" s="22">
        <v>2721.1221753051514</v>
      </c>
      <c r="K40" s="21">
        <v>1478.3524653683237</v>
      </c>
      <c r="L40" s="26">
        <v>6.413608798442598E-2</v>
      </c>
      <c r="M40" s="27">
        <v>9.8066783391054194E-2</v>
      </c>
      <c r="N40" s="27">
        <v>65.400419761577069</v>
      </c>
      <c r="O40" s="27">
        <v>0.2</v>
      </c>
      <c r="P40" s="27"/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1">
        <v>-87.170447957839414</v>
      </c>
      <c r="E41" s="22">
        <v>-66.69506347195059</v>
      </c>
      <c r="F41" s="22">
        <v>3969.1830485686423</v>
      </c>
      <c r="G41" s="22">
        <v>5187.7222444792151</v>
      </c>
      <c r="H41" s="22">
        <v>4088.6252760687948</v>
      </c>
      <c r="I41" s="22">
        <v>6753.2451578053779</v>
      </c>
      <c r="J41" s="22">
        <v>2664.619881736583</v>
      </c>
      <c r="K41" s="21">
        <v>1565.522913326163</v>
      </c>
      <c r="L41" s="26">
        <v>5.3446739987021652E-2</v>
      </c>
      <c r="M41" s="27">
        <v>8.4055652825878499E-2</v>
      </c>
      <c r="N41" s="27">
        <v>63.584944248469171</v>
      </c>
      <c r="O41" s="27">
        <v>0.2</v>
      </c>
      <c r="P41" s="27"/>
    </row>
    <row r="42" spans="1:17" ht="14.1" customHeight="1">
      <c r="A42" s="15">
        <v>44012</v>
      </c>
      <c r="B42" s="25">
        <v>1.444</v>
      </c>
      <c r="C42" s="20">
        <v>1.0346931964056478</v>
      </c>
      <c r="D42" s="21">
        <v>-126.88510911424918</v>
      </c>
      <c r="E42" s="22">
        <v>-87.870574178842929</v>
      </c>
      <c r="F42" s="22">
        <v>3881.3124743897993</v>
      </c>
      <c r="G42" s="22">
        <v>5604.6152130188702</v>
      </c>
      <c r="H42" s="22">
        <v>4088.6252760687948</v>
      </c>
      <c r="I42" s="22">
        <v>7297.0232354592827</v>
      </c>
      <c r="J42" s="22">
        <v>3208.3979593904878</v>
      </c>
      <c r="K42" s="21">
        <v>1692.4080224404122</v>
      </c>
      <c r="L42" s="26">
        <v>6.7372283322518045E-2</v>
      </c>
      <c r="M42" s="27">
        <v>9.2879710688232087E-2</v>
      </c>
      <c r="N42" s="27">
        <v>72.537137361103078</v>
      </c>
      <c r="O42" s="27">
        <v>0.2</v>
      </c>
      <c r="P42" s="27"/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1">
        <v>-174.56710723192035</v>
      </c>
      <c r="E43" s="22">
        <v>-108.15805900366811</v>
      </c>
      <c r="F43" s="22">
        <v>3773.1544153861309</v>
      </c>
      <c r="G43" s="22">
        <v>6089.8712264332162</v>
      </c>
      <c r="H43" s="22">
        <v>4088.6252760687948</v>
      </c>
      <c r="I43" s="22">
        <v>7956.8463561055487</v>
      </c>
      <c r="J43" s="22">
        <v>3868.2210800367538</v>
      </c>
      <c r="K43" s="21">
        <v>1866.9751296723325</v>
      </c>
      <c r="L43" s="26">
        <v>8.4476902768765072E-2</v>
      </c>
      <c r="M43" s="27">
        <v>0.10573309224019344</v>
      </c>
      <c r="N43" s="27">
        <v>79.896370170333455</v>
      </c>
      <c r="O43" s="27">
        <v>0.2</v>
      </c>
      <c r="P43" s="27"/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1">
        <v>-164.48456865127591</v>
      </c>
      <c r="E44" s="22">
        <v>-103.06050667373177</v>
      </c>
      <c r="F44" s="22">
        <v>3670.0939087123993</v>
      </c>
      <c r="G44" s="22">
        <v>5857.4698783049898</v>
      </c>
      <c r="H44" s="22">
        <v>4088.6252760687948</v>
      </c>
      <c r="I44" s="22">
        <v>7888.9295766285977</v>
      </c>
      <c r="J44" s="22">
        <v>3800.3043005598029</v>
      </c>
      <c r="K44" s="21">
        <v>2031.4596983236083</v>
      </c>
      <c r="L44" s="26">
        <v>7.0397418973970893E-2</v>
      </c>
      <c r="M44" s="27">
        <v>9.1110910200161196E-2</v>
      </c>
      <c r="N44" s="27">
        <v>77.265630229480848</v>
      </c>
      <c r="O44" s="27">
        <v>0.2</v>
      </c>
      <c r="P44" s="27"/>
    </row>
    <row r="45" spans="1:17" ht="14.1" customHeight="1">
      <c r="A45" s="15">
        <v>44104</v>
      </c>
      <c r="B45" s="25">
        <v>1.474</v>
      </c>
      <c r="C45" s="20">
        <v>1.0770781065088759</v>
      </c>
      <c r="D45" s="21">
        <v>-123.04578698224846</v>
      </c>
      <c r="E45" s="22">
        <v>-83.477467423506411</v>
      </c>
      <c r="F45" s="22">
        <v>3586.6164412888929</v>
      </c>
      <c r="G45" s="22">
        <v>5286.6726344598283</v>
      </c>
      <c r="H45" s="22">
        <v>4088.6252760687948</v>
      </c>
      <c r="I45" s="22">
        <v>7441.1781197656856</v>
      </c>
      <c r="J45" s="22">
        <v>3352.5528436968907</v>
      </c>
      <c r="K45" s="21">
        <v>2154.5054853058568</v>
      </c>
      <c r="L45" s="26">
        <v>5.8664515811642413E-2</v>
      </c>
      <c r="M45" s="27">
        <v>9.6259091833467689E-2</v>
      </c>
      <c r="N45" s="27">
        <v>60.944389453761438</v>
      </c>
      <c r="O45" s="27">
        <v>0.2</v>
      </c>
      <c r="P45" s="27"/>
    </row>
    <row r="46" spans="1:17" ht="14.1" customHeight="1">
      <c r="A46" s="15">
        <v>44134</v>
      </c>
      <c r="B46" s="25">
        <v>1.4810000000000001</v>
      </c>
      <c r="C46" s="20">
        <v>1.085178861788618</v>
      </c>
      <c r="D46" s="21">
        <v>-122.70455284552845</v>
      </c>
      <c r="E46" s="22">
        <v>-82.852500233307524</v>
      </c>
      <c r="F46" s="22">
        <v>3503.7639410555853</v>
      </c>
      <c r="G46" s="22">
        <v>5189.0743967033222</v>
      </c>
      <c r="H46" s="22">
        <v>4088.6252760687948</v>
      </c>
      <c r="I46" s="22">
        <v>7466.2844348547078</v>
      </c>
      <c r="J46" s="22">
        <v>3377.659158785913</v>
      </c>
      <c r="K46" s="21">
        <v>2277.2100381513851</v>
      </c>
      <c r="L46" s="26">
        <v>5.0053763176368699E-2</v>
      </c>
      <c r="M46" s="27">
        <v>8.1382576527889758E-2</v>
      </c>
      <c r="N46" s="27">
        <v>61.504274393690771</v>
      </c>
      <c r="O46" s="27">
        <v>0.2</v>
      </c>
      <c r="P46" s="27"/>
    </row>
    <row r="47" spans="1:17" ht="14.1" customHeight="1">
      <c r="A47" s="15">
        <v>44165</v>
      </c>
      <c r="B47" s="25">
        <v>1.4890000000000001</v>
      </c>
      <c r="C47" s="20">
        <v>1.0954104308390025</v>
      </c>
      <c r="D47" s="21">
        <v>-122.01276643990929</v>
      </c>
      <c r="E47" s="22">
        <v>-81.942757850845723</v>
      </c>
      <c r="F47" s="22">
        <v>3421.8211832047396</v>
      </c>
      <c r="G47" s="22">
        <v>5095.0917417918572</v>
      </c>
      <c r="H47" s="22">
        <v>4088.6252760687948</v>
      </c>
      <c r="I47" s="22">
        <v>7494.3145463831515</v>
      </c>
      <c r="J47" s="22">
        <v>3405.6892703143567</v>
      </c>
      <c r="K47" s="21">
        <v>2399.2228045912943</v>
      </c>
      <c r="L47" s="26">
        <v>4.3044802646973912E-2</v>
      </c>
      <c r="M47" s="27">
        <v>6.9152147106574802E-2</v>
      </c>
      <c r="N47" s="27">
        <v>62.246516482900823</v>
      </c>
      <c r="O47" s="27">
        <v>0.2</v>
      </c>
      <c r="P47" s="27"/>
    </row>
    <row r="48" spans="1:17" ht="14.1" customHeight="1">
      <c r="A48" s="15">
        <v>44196</v>
      </c>
      <c r="B48" s="25">
        <v>1.4510000000000001</v>
      </c>
      <c r="C48" s="20">
        <v>1.1047646408839782</v>
      </c>
      <c r="D48" s="21">
        <v>-107.33296132596679</v>
      </c>
      <c r="E48" s="22">
        <v>-73.971716971720738</v>
      </c>
      <c r="F48" s="22">
        <v>3347.849466233019</v>
      </c>
      <c r="G48" s="22">
        <v>4857.7295755041105</v>
      </c>
      <c r="H48" s="22">
        <v>4088.6252760687948</v>
      </c>
      <c r="I48" s="22">
        <v>7364.2853414213714</v>
      </c>
      <c r="J48" s="22">
        <v>3275.6600653525766</v>
      </c>
      <c r="K48" s="21">
        <v>2506.5557659172609</v>
      </c>
      <c r="L48" s="26">
        <v>3.5870668872478258E-2</v>
      </c>
      <c r="M48" s="27">
        <v>6.396012258881234E-2</v>
      </c>
      <c r="N48" s="27">
        <v>56.082864479613455</v>
      </c>
      <c r="O48" s="27">
        <v>0.2</v>
      </c>
    </row>
    <row r="49" spans="1:15" ht="14.1" customHeight="1">
      <c r="A49" s="15">
        <v>44225</v>
      </c>
      <c r="B49" s="25">
        <v>1.456</v>
      </c>
      <c r="C49" s="20">
        <v>1.1137740540540539</v>
      </c>
      <c r="D49" s="21">
        <v>-106.09004324324326</v>
      </c>
      <c r="E49" s="22">
        <v>-72.864040689040706</v>
      </c>
      <c r="F49" s="22">
        <v>3274.9854255439782</v>
      </c>
      <c r="G49" s="22">
        <v>4768.3787795920325</v>
      </c>
      <c r="H49" s="22">
        <v>4088.6252760687948</v>
      </c>
      <c r="I49" s="22">
        <v>7381.0245887525361</v>
      </c>
      <c r="J49" s="22">
        <v>3292.3993126837413</v>
      </c>
      <c r="K49" s="21">
        <v>2612.6458091605041</v>
      </c>
      <c r="L49" s="26">
        <v>3.0725557393731864E-2</v>
      </c>
      <c r="M49" s="27">
        <v>5.413343549067693E-2</v>
      </c>
      <c r="N49" s="27">
        <v>56.758927482116917</v>
      </c>
      <c r="O49" s="27">
        <v>0.2</v>
      </c>
    </row>
    <row r="50" spans="1:15" ht="14.1" customHeight="1">
      <c r="A50" s="15">
        <v>44253</v>
      </c>
      <c r="B50" s="25">
        <v>1.4239999999999999</v>
      </c>
      <c r="C50" s="20">
        <v>1.1192329787234045</v>
      </c>
      <c r="D50" s="21">
        <v>-94.477776595744572</v>
      </c>
      <c r="E50" s="22">
        <v>-66.346753227348714</v>
      </c>
      <c r="F50" s="22">
        <v>3208.6386723166293</v>
      </c>
      <c r="G50" s="22">
        <v>4569.1014693788802</v>
      </c>
      <c r="H50" s="22">
        <v>4088.6252760687948</v>
      </c>
      <c r="I50" s="22">
        <v>7276.225055135129</v>
      </c>
      <c r="J50" s="22">
        <v>3187.5997790663341</v>
      </c>
      <c r="K50" s="21">
        <v>2707.1235857562488</v>
      </c>
      <c r="L50" s="26">
        <v>2.5604631161443219E-2</v>
      </c>
      <c r="M50" s="27">
        <v>5.0444529575564112E-2</v>
      </c>
      <c r="N50" s="27">
        <v>50.757993734659365</v>
      </c>
      <c r="O50" s="27">
        <v>0.2</v>
      </c>
    </row>
    <row r="51" spans="1:15" ht="14.1" customHeight="1">
      <c r="A51" s="15">
        <v>44286</v>
      </c>
      <c r="B51" s="25">
        <v>1.371</v>
      </c>
      <c r="C51" s="20">
        <v>1.1254080996884734</v>
      </c>
      <c r="D51" s="21">
        <v>-76.133489096573243</v>
      </c>
      <c r="E51" s="22">
        <v>-55.531356015006011</v>
      </c>
      <c r="F51" s="22">
        <v>3153.1073163016231</v>
      </c>
      <c r="G51" s="22">
        <v>4322.9101306495249</v>
      </c>
      <c r="H51" s="22">
        <v>4088.6252760687948</v>
      </c>
      <c r="I51" s="22">
        <v>7106.1672055023464</v>
      </c>
      <c r="J51" s="22">
        <v>3017.5419294335516</v>
      </c>
      <c r="K51" s="21">
        <v>2783.2570748528219</v>
      </c>
      <c r="L51" s="26">
        <v>2.1337192634536015E-2</v>
      </c>
      <c r="M51" s="27">
        <v>5.0870441312970083E-2</v>
      </c>
      <c r="N51" s="27">
        <v>41.944186218600429</v>
      </c>
      <c r="O51" s="27">
        <v>0.2</v>
      </c>
    </row>
    <row r="52" spans="1:15" ht="14.1" customHeight="1">
      <c r="A52" s="15">
        <v>44316</v>
      </c>
      <c r="B52" s="25">
        <v>1.391</v>
      </c>
      <c r="C52" s="20">
        <v>1.1313323170731704</v>
      </c>
      <c r="D52" s="21">
        <v>-382.36066310975662</v>
      </c>
      <c r="E52" s="22">
        <v>-274.8818570163599</v>
      </c>
      <c r="F52" s="22">
        <v>2878.2254592852632</v>
      </c>
      <c r="G52" s="22">
        <v>4003.6116138658012</v>
      </c>
      <c r="H52" s="22">
        <v>4088.6252760687948</v>
      </c>
      <c r="I52" s="22">
        <v>7169.2293518283805</v>
      </c>
      <c r="J52" s="22">
        <v>3080.6040757595856</v>
      </c>
      <c r="K52" s="21">
        <v>3165.6177379625788</v>
      </c>
      <c r="L52" s="26">
        <v>2.1114327195446685E-2</v>
      </c>
      <c r="M52" s="27">
        <v>4.5725367760808405E-2</v>
      </c>
      <c r="N52" s="27">
        <v>46.176396668686721</v>
      </c>
      <c r="O52" s="27">
        <v>0.95</v>
      </c>
    </row>
    <row r="53" spans="1:15" ht="14.1" customHeight="1">
      <c r="A53" s="15">
        <v>44347</v>
      </c>
      <c r="B53" s="25">
        <v>1.4830000400543213</v>
      </c>
      <c r="C53" s="20">
        <v>1.1362534929711421</v>
      </c>
      <c r="D53" s="21">
        <v>-510.58429057998137</v>
      </c>
      <c r="E53" s="22">
        <v>-344.291488057734</v>
      </c>
      <c r="F53" s="22">
        <v>2533.9339712275291</v>
      </c>
      <c r="G53" s="22">
        <v>3757.8241808254311</v>
      </c>
      <c r="H53" s="22">
        <v>4088.6252760687948</v>
      </c>
      <c r="I53" s="22">
        <v>7434.0262093679912</v>
      </c>
      <c r="J53" s="22">
        <v>3345.4009332991964</v>
      </c>
      <c r="K53" s="21">
        <v>3676.2020285425601</v>
      </c>
      <c r="L53" s="26">
        <v>3.2928612671925782E-2</v>
      </c>
      <c r="M53" s="27">
        <v>5.3437813143060543E-2</v>
      </c>
      <c r="N53" s="27">
        <v>61.620434548418466</v>
      </c>
      <c r="O53" s="27">
        <v>0.95</v>
      </c>
    </row>
    <row r="54" spans="1:15" ht="14.1" customHeight="1">
      <c r="A54" s="15">
        <v>44377</v>
      </c>
      <c r="B54" s="25">
        <v>1.5579999685287476</v>
      </c>
      <c r="C54" s="20">
        <v>1.1438054738329066</v>
      </c>
      <c r="D54" s="21">
        <v>-128.40029335571069</v>
      </c>
      <c r="E54" s="22">
        <v>-82.413540403958933</v>
      </c>
      <c r="F54" s="22">
        <v>2451.5204308235702</v>
      </c>
      <c r="G54" s="22">
        <v>3819.4687540707041</v>
      </c>
      <c r="H54" s="22">
        <v>4088.6252760687948</v>
      </c>
      <c r="I54" s="22">
        <v>7624.0710759689755</v>
      </c>
      <c r="J54" s="22">
        <v>3535.4457999001806</v>
      </c>
      <c r="K54" s="21">
        <v>3804.6023218982709</v>
      </c>
      <c r="L54" s="26">
        <v>3.9940498639009198E-2</v>
      </c>
      <c r="M54" s="27">
        <v>5.7031499031621496E-2</v>
      </c>
      <c r="N54" s="27">
        <v>70.032349345865725</v>
      </c>
      <c r="O54" s="27">
        <v>0.2</v>
      </c>
    </row>
    <row r="55" spans="1:15" ht="14.1" customHeight="1">
      <c r="A55" s="15">
        <v>44407</v>
      </c>
      <c r="B55" s="25">
        <v>1.5850000381469727</v>
      </c>
      <c r="C55" s="20">
        <v>1.1528392341659397</v>
      </c>
      <c r="D55" s="21">
        <v>-133.96984923412023</v>
      </c>
      <c r="E55" s="22">
        <v>-84.523562151294769</v>
      </c>
      <c r="F55" s="22">
        <v>2366.9968686722755</v>
      </c>
      <c r="G55" s="22">
        <v>3751.6901271393212</v>
      </c>
      <c r="H55" s="22">
        <v>4088.6252760687948</v>
      </c>
      <c r="I55" s="22">
        <v>7690.262298271713</v>
      </c>
      <c r="J55" s="22">
        <v>3601.6370222029182</v>
      </c>
      <c r="K55" s="21">
        <v>3938.5721711323913</v>
      </c>
      <c r="L55" s="26">
        <v>3.7783760468878512E-2</v>
      </c>
      <c r="M55" s="27">
        <v>5.2026260796055435E-2</v>
      </c>
      <c r="N55" s="27">
        <v>72.624401390274869</v>
      </c>
      <c r="O55" s="27">
        <v>0.2</v>
      </c>
    </row>
    <row r="56" spans="1:15" ht="14.1" customHeight="1">
      <c r="A56" s="15">
        <v>44439</v>
      </c>
      <c r="B56" s="25">
        <v>1.4889999628067017</v>
      </c>
      <c r="C56" s="20">
        <v>1.1613617614202667</v>
      </c>
      <c r="D56" s="21">
        <v>-101.56784242979484</v>
      </c>
      <c r="E56" s="22">
        <v>-68.212118849448302</v>
      </c>
      <c r="F56" s="22">
        <v>2298.7847498228271</v>
      </c>
      <c r="G56" s="22">
        <v>3422.8904069868026</v>
      </c>
      <c r="H56" s="22">
        <v>4088.6252760687948</v>
      </c>
      <c r="I56" s="22">
        <v>7463.0304205489883</v>
      </c>
      <c r="J56" s="22">
        <v>3374.4051444801935</v>
      </c>
      <c r="K56" s="21">
        <v>4040.1400135621861</v>
      </c>
      <c r="L56" s="26">
        <v>3.1486467057398763E-2</v>
      </c>
      <c r="M56" s="27">
        <v>5.9355229886758031E-2</v>
      </c>
      <c r="N56" s="27">
        <v>53.047502498888129</v>
      </c>
      <c r="O56" s="27">
        <v>0.2</v>
      </c>
    </row>
    <row r="57" spans="1:15" ht="14.1" customHeight="1">
      <c r="A57" s="15">
        <v>44469</v>
      </c>
      <c r="B57" s="25">
        <v>1.4470000267028809</v>
      </c>
      <c r="C57" s="20">
        <v>1.1671830719997822</v>
      </c>
      <c r="D57" s="21">
        <v>-86.743255957960585</v>
      </c>
      <c r="E57" s="22">
        <v>-59.946962237183136</v>
      </c>
      <c r="F57" s="22">
        <v>2238.837787585644</v>
      </c>
      <c r="G57" s="22">
        <v>3239.5983384198457</v>
      </c>
      <c r="H57" s="22">
        <v>4088.6252760687948</v>
      </c>
      <c r="I57" s="22">
        <v>7366.4816079399916</v>
      </c>
      <c r="J57" s="22">
        <v>3277.8563318711967</v>
      </c>
      <c r="K57" s="21">
        <v>4126.8832695201463</v>
      </c>
      <c r="L57" s="26">
        <v>2.6238722547832303E-2</v>
      </c>
      <c r="M57" s="27">
        <v>5.646268092293516E-2</v>
      </c>
      <c r="N57" s="27">
        <v>46.470911616196616</v>
      </c>
      <c r="O57" s="27">
        <v>0.2</v>
      </c>
    </row>
    <row r="58" spans="1:15" ht="14.1" customHeight="1">
      <c r="A58" s="15">
        <v>44498</v>
      </c>
      <c r="B58" s="25">
        <v>1.4589999914169312</v>
      </c>
      <c r="C58" s="20">
        <v>1.1714650945291665</v>
      </c>
      <c r="D58" s="21">
        <v>-423.39513566723343</v>
      </c>
      <c r="E58" s="22">
        <v>-290.19543396710134</v>
      </c>
      <c r="F58" s="22">
        <v>1948.6423536185428</v>
      </c>
      <c r="G58" s="22">
        <v>2843.0691772041223</v>
      </c>
      <c r="H58" s="22">
        <v>4088.6252760687948</v>
      </c>
      <c r="I58" s="22">
        <v>7393.3475823915014</v>
      </c>
      <c r="J58" s="22">
        <v>3304.7223063227066</v>
      </c>
      <c r="K58" s="21">
        <v>4550.2784051873796</v>
      </c>
      <c r="L58" s="26">
        <v>2.386559624220197E-2</v>
      </c>
      <c r="M58" s="27">
        <v>4.9052228221454351E-2</v>
      </c>
      <c r="N58" s="27">
        <v>48.653439624509637</v>
      </c>
      <c r="O58" s="27">
        <v>0.95</v>
      </c>
    </row>
    <row r="59" spans="1:15" ht="14.1" customHeight="1">
      <c r="A59" s="15">
        <v>44530</v>
      </c>
      <c r="B59" s="25">
        <v>1.5770000219345093</v>
      </c>
      <c r="C59" s="20">
        <v>1.1787831104541353</v>
      </c>
      <c r="D59" s="21">
        <v>-586.3744021548506</v>
      </c>
      <c r="E59" s="22">
        <v>-371.82903868038244</v>
      </c>
      <c r="F59" s="22">
        <v>1576.8133149381604</v>
      </c>
      <c r="G59" s="22">
        <v>2486.634632244105</v>
      </c>
      <c r="H59" s="22">
        <v>4088.6252760687948</v>
      </c>
      <c r="I59" s="22">
        <v>7623.2874395863355</v>
      </c>
      <c r="J59" s="22">
        <v>3534.6621635175406</v>
      </c>
      <c r="K59" s="21">
        <v>5136.6528073422305</v>
      </c>
      <c r="L59" s="26">
        <v>3.9554668621431331E-2</v>
      </c>
      <c r="M59" s="27">
        <v>6.0543528604141646E-2</v>
      </c>
      <c r="N59" s="27">
        <v>65.332611979152944</v>
      </c>
      <c r="O59" s="27">
        <v>0.95</v>
      </c>
    </row>
    <row r="60" spans="1:15" ht="14.1" customHeight="1">
      <c r="A60" s="15">
        <v>44561</v>
      </c>
      <c r="B60" s="25">
        <v>1.593999981880188</v>
      </c>
      <c r="C60" s="20">
        <v>1.1868684664055027</v>
      </c>
      <c r="D60" s="21">
        <v>-126.21076979715245</v>
      </c>
      <c r="E60" s="22">
        <v>-79.178651964777131</v>
      </c>
      <c r="F60" s="22">
        <v>1497.6346629733832</v>
      </c>
      <c r="G60" s="22">
        <v>2387.2296256427144</v>
      </c>
      <c r="H60" s="22">
        <v>4088.6252760687948</v>
      </c>
      <c r="I60" s="22">
        <v>7650.0932027820973</v>
      </c>
      <c r="J60" s="22">
        <v>3561.4679267133024</v>
      </c>
      <c r="K60" s="21">
        <v>5262.8635771393829</v>
      </c>
      <c r="L60" s="26">
        <v>3.5795550508805896E-2</v>
      </c>
      <c r="M60" s="27">
        <v>5.3286267161064493E-2</v>
      </c>
      <c r="N60" s="27">
        <v>67.17593934776724</v>
      </c>
      <c r="O60" s="27">
        <v>0.2</v>
      </c>
    </row>
    <row r="61" spans="1:15" ht="14.1" customHeight="1">
      <c r="A61" s="15">
        <v>44589</v>
      </c>
      <c r="B61" s="25">
        <v>1.4750000238418579</v>
      </c>
      <c r="C61" s="20">
        <v>1.1930239925294628</v>
      </c>
      <c r="D61" s="21">
        <v>-87.41256970684249</v>
      </c>
      <c r="E61" s="22">
        <v>-59.262758165361511</v>
      </c>
      <c r="F61" s="22">
        <v>1438.3719048080218</v>
      </c>
      <c r="G61" s="22">
        <v>2121.5985938852905</v>
      </c>
      <c r="H61" s="22">
        <v>4088.6252760687948</v>
      </c>
      <c r="I61" s="22">
        <v>7471.874740731515</v>
      </c>
      <c r="J61" s="22">
        <v>3383.2494646627201</v>
      </c>
      <c r="K61" s="21">
        <v>5350.2761468462249</v>
      </c>
      <c r="L61" s="26">
        <v>2.9829625424004913E-2</v>
      </c>
      <c r="M61" s="27">
        <v>6.4238548973942086E-2</v>
      </c>
      <c r="N61" s="27">
        <v>46.435708621166228</v>
      </c>
      <c r="O61" s="27">
        <v>0.2</v>
      </c>
    </row>
    <row r="62" spans="1:15" ht="14.1" customHeight="1">
      <c r="A62" s="15">
        <v>44620</v>
      </c>
      <c r="B62" s="25">
        <v>1.4859999418258667</v>
      </c>
      <c r="C62" s="20">
        <v>1.1968520703851822</v>
      </c>
      <c r="D62" s="21">
        <v>-425.770240696408</v>
      </c>
      <c r="E62" s="22">
        <v>-286.52103456562639</v>
      </c>
      <c r="F62" s="22">
        <v>1151.8508702423953</v>
      </c>
      <c r="G62" s="22">
        <v>1711.6503261722735</v>
      </c>
      <c r="H62" s="22">
        <v>4088.6252760687948</v>
      </c>
      <c r="I62" s="22">
        <v>7487.6967137149068</v>
      </c>
      <c r="J62" s="22">
        <v>3399.0714376461119</v>
      </c>
      <c r="K62" s="21">
        <v>5776.0463875426331</v>
      </c>
      <c r="L62" s="26">
        <v>2.6691340850672225E-2</v>
      </c>
      <c r="M62" s="27">
        <v>5.5365443808953203E-2</v>
      </c>
      <c r="N62" s="27">
        <v>48.209386603627188</v>
      </c>
      <c r="O62" s="27">
        <v>0.95</v>
      </c>
    </row>
    <row r="63" spans="1:15" ht="14.1" customHeight="1">
      <c r="A63" s="15">
        <v>44651</v>
      </c>
      <c r="B63" s="25">
        <v>1.3029999732971191</v>
      </c>
      <c r="C63" s="20">
        <v>1.2001915416361679</v>
      </c>
      <c r="D63" s="21">
        <v>-151.38541562075065</v>
      </c>
      <c r="E63" s="22">
        <v>-116.18220930402943</v>
      </c>
      <c r="F63" s="22">
        <v>1035.668660938366</v>
      </c>
      <c r="G63" s="22">
        <v>1349.476237547354</v>
      </c>
      <c r="H63" s="22">
        <v>4088.6252760687948</v>
      </c>
      <c r="I63" s="22">
        <v>7276.9080407107376</v>
      </c>
      <c r="J63" s="22">
        <v>3188.2827646419428</v>
      </c>
      <c r="K63" s="21">
        <v>5927.4318031633838</v>
      </c>
      <c r="L63" s="26">
        <v>2.2242784042226852E-2</v>
      </c>
      <c r="M63" s="27">
        <v>7.6637864595585595E-2</v>
      </c>
      <c r="N63" s="27">
        <v>29.023230435243697</v>
      </c>
      <c r="O63" s="27">
        <v>0.95</v>
      </c>
    </row>
    <row r="64" spans="1:15" ht="14.1" customHeight="1">
      <c r="A64" s="15">
        <v>44680</v>
      </c>
      <c r="B64" s="25">
        <v>1.1230000257492065</v>
      </c>
      <c r="C64" s="20">
        <v>1.1999085708976276</v>
      </c>
      <c r="D64" s="21">
        <v>113.24783273105</v>
      </c>
      <c r="E64" s="22">
        <v>100.84401614817151</v>
      </c>
      <c r="F64" s="22">
        <v>1136.5126770865375</v>
      </c>
      <c r="G64" s="22">
        <v>1276.3037656324811</v>
      </c>
      <c r="H64" s="22">
        <v>4201.8731087998449</v>
      </c>
      <c r="I64" s="22">
        <v>7203.7355687958652</v>
      </c>
      <c r="J64" s="22">
        <v>3001.8624599960203</v>
      </c>
      <c r="K64" s="21">
        <v>5927.4318031633838</v>
      </c>
      <c r="L64" s="26">
        <v>1.8535653368522375E-2</v>
      </c>
      <c r="M64" s="27">
        <v>9.3864878420973422E-2</v>
      </c>
      <c r="N64" s="27">
        <v>19.747166011755809</v>
      </c>
      <c r="O64" s="27">
        <v>0.95</v>
      </c>
    </row>
    <row r="65" spans="1:15" ht="14.1" customHeight="1">
      <c r="A65" s="15">
        <v>44712</v>
      </c>
      <c r="B65" s="25">
        <v>1.1690000295639038</v>
      </c>
      <c r="C65" s="20">
        <v>1.1986688097044584</v>
      </c>
      <c r="D65" s="21">
        <v>91.973218435719346</v>
      </c>
      <c r="E65" s="22">
        <v>78.676831573759685</v>
      </c>
      <c r="F65" s="22">
        <v>1215.1895086602972</v>
      </c>
      <c r="G65" s="22">
        <v>1420.5565715496332</v>
      </c>
      <c r="H65" s="22">
        <v>4293.8463272355639</v>
      </c>
      <c r="I65" s="22">
        <v>7347.988374713017</v>
      </c>
      <c r="J65" s="22">
        <v>3054.1420474774532</v>
      </c>
      <c r="K65" s="21">
        <v>5927.4318031633838</v>
      </c>
      <c r="L65" s="26">
        <v>2.3113045109551523E-2</v>
      </c>
      <c r="M65" s="27">
        <v>8.5887399319927393E-2</v>
      </c>
      <c r="N65" s="27">
        <v>26.910868523863765</v>
      </c>
      <c r="O65" s="27">
        <v>2</v>
      </c>
    </row>
    <row r="66" spans="1:15" ht="14.1" customHeight="1">
      <c r="A66" s="15">
        <v>44742</v>
      </c>
      <c r="B66" s="25">
        <v>1.2549999952316284</v>
      </c>
      <c r="C66" s="20">
        <v>1.1988513828217275</v>
      </c>
      <c r="D66" s="21">
        <v>-82.678831773579049</v>
      </c>
      <c r="E66" s="22">
        <v>-65.879547480252754</v>
      </c>
      <c r="F66" s="22">
        <v>1149.3099611800444</v>
      </c>
      <c r="G66" s="22">
        <v>1442.3839958006188</v>
      </c>
      <c r="H66" s="22">
        <v>4293.8463272355639</v>
      </c>
      <c r="I66" s="22">
        <v>7452.4946307375812</v>
      </c>
      <c r="J66" s="22">
        <v>3158.6483035020174</v>
      </c>
      <c r="K66" s="21">
        <v>6010.1106349369629</v>
      </c>
      <c r="L66" s="26">
        <v>3.3594198535913701E-2</v>
      </c>
      <c r="M66" s="27">
        <v>8.5906160377893601E-2</v>
      </c>
      <c r="N66" s="27">
        <v>39.105692057631018</v>
      </c>
      <c r="O66" s="27">
        <v>0.95</v>
      </c>
    </row>
    <row r="67" spans="1:15" ht="14.1" customHeight="1">
      <c r="A67" s="15">
        <v>44771</v>
      </c>
      <c r="B67" s="25">
        <v>1.2020000219345093</v>
      </c>
      <c r="C67" s="20">
        <v>1.1989961112127703</v>
      </c>
      <c r="D67" s="21">
        <v>-4.4232585377606783</v>
      </c>
      <c r="E67" s="22">
        <v>-3.6799155216668362</v>
      </c>
      <c r="F67" s="22">
        <v>1145.6300456583776</v>
      </c>
      <c r="G67" s="22">
        <v>1377.0473400102028</v>
      </c>
      <c r="H67" s="22">
        <v>4293.8463272355639</v>
      </c>
      <c r="I67" s="22">
        <v>7391.5812334849261</v>
      </c>
      <c r="J67" s="22">
        <v>3097.7349062493622</v>
      </c>
      <c r="K67" s="21">
        <v>6014.5338934747233</v>
      </c>
      <c r="L67" s="26">
        <v>2.799516544659475E-2</v>
      </c>
      <c r="M67" s="27">
        <v>8.0421795864431198E-2</v>
      </c>
      <c r="N67" s="27">
        <v>34.810420664799402</v>
      </c>
      <c r="O67" s="27">
        <v>0.95</v>
      </c>
    </row>
    <row r="68" spans="1:15" ht="14.1" customHeight="1">
      <c r="A68" s="15">
        <v>44804</v>
      </c>
      <c r="B68" s="25">
        <v>1.1239999532699585</v>
      </c>
      <c r="C68" s="20">
        <v>1.1990359044829062</v>
      </c>
      <c r="D68" s="21">
        <v>110.49043816106548</v>
      </c>
      <c r="E68" s="22">
        <v>98.301105653630103</v>
      </c>
      <c r="F68" s="22">
        <v>1243.9311513120078</v>
      </c>
      <c r="G68" s="22">
        <v>1398.1785559457426</v>
      </c>
      <c r="H68" s="22">
        <v>4404.3367653966297</v>
      </c>
      <c r="I68" s="22">
        <v>7412.7124494204654</v>
      </c>
      <c r="J68" s="22">
        <v>3008.3756840238357</v>
      </c>
      <c r="K68" s="21">
        <v>6014.5338934747233</v>
      </c>
      <c r="L68" s="26">
        <v>2.3329304538828959E-2</v>
      </c>
      <c r="M68" s="27">
        <v>8.001817466445113E-2</v>
      </c>
      <c r="N68" s="27">
        <v>29.155007142637601</v>
      </c>
      <c r="O68" s="27">
        <v>0.95</v>
      </c>
    </row>
    <row r="69" spans="1:15" ht="14.1" customHeight="1">
      <c r="A69" s="15">
        <v>44834</v>
      </c>
      <c r="B69" s="25">
        <v>1.0219999551773071</v>
      </c>
      <c r="C69" s="20">
        <v>1.1972030068203918</v>
      </c>
      <c r="D69" s="21">
        <v>257.98649354444223</v>
      </c>
      <c r="E69" s="22">
        <v>252.43297931425454</v>
      </c>
      <c r="F69" s="22">
        <v>1496.3641306262623</v>
      </c>
      <c r="G69" s="22">
        <v>1529.2840744289701</v>
      </c>
      <c r="H69" s="22">
        <v>4662.3232589410718</v>
      </c>
      <c r="I69" s="22">
        <v>7543.817967903693</v>
      </c>
      <c r="J69" s="22">
        <v>2881.4947089626212</v>
      </c>
      <c r="K69" s="21">
        <v>6014.5338934747233</v>
      </c>
      <c r="L69" s="26">
        <v>1.94410871156908E-2</v>
      </c>
      <c r="M69" s="27">
        <v>8.3681811902484513E-2</v>
      </c>
      <c r="N69" s="27">
        <v>23.232153646894918</v>
      </c>
      <c r="O69" s="27">
        <v>0.95</v>
      </c>
    </row>
    <row r="70" spans="1:15" ht="14.1" customHeight="1">
      <c r="A70" s="15">
        <v>44865</v>
      </c>
      <c r="B70" s="25">
        <v>1.0690000057220459</v>
      </c>
      <c r="C70" s="20">
        <v>1.1953187214626775</v>
      </c>
      <c r="D70" s="21">
        <v>195.79400939797895</v>
      </c>
      <c r="E70" s="22">
        <v>183.15622857806417</v>
      </c>
      <c r="F70" s="22">
        <v>1679.5203592043265</v>
      </c>
      <c r="G70" s="22">
        <v>1795.4072735997177</v>
      </c>
      <c r="H70" s="22">
        <v>4858.1172683390505</v>
      </c>
      <c r="I70" s="22">
        <v>7809.9411670744412</v>
      </c>
      <c r="J70" s="22">
        <v>2951.8238987353907</v>
      </c>
      <c r="K70" s="21">
        <v>6014.5338934747233</v>
      </c>
      <c r="L70" s="26">
        <v>2.4034247687198796E-2</v>
      </c>
      <c r="M70" s="27">
        <v>7.7568185009526891E-2</v>
      </c>
      <c r="N70" s="27">
        <v>30.984671981492049</v>
      </c>
      <c r="O70" s="27">
        <v>1</v>
      </c>
    </row>
    <row r="71" spans="1:15" ht="14.1" customHeight="1">
      <c r="A71" s="15">
        <v>44895</v>
      </c>
      <c r="B71" s="25">
        <v>1.1039999723434448</v>
      </c>
      <c r="C71" s="20">
        <v>1.1940635958564907</v>
      </c>
      <c r="D71" s="21">
        <v>132.61868562296004</v>
      </c>
      <c r="E71" s="22">
        <v>120.12562404458423</v>
      </c>
      <c r="F71" s="22">
        <v>1799.6459832489106</v>
      </c>
      <c r="G71" s="22">
        <v>1986.809115734789</v>
      </c>
      <c r="H71" s="22">
        <v>4990.7359539620102</v>
      </c>
      <c r="I71" s="22">
        <v>8001.3430092095123</v>
      </c>
      <c r="J71" s="22">
        <v>3010.6070552475021</v>
      </c>
      <c r="K71" s="21">
        <v>6014.5338934747233</v>
      </c>
      <c r="L71" s="26">
        <v>2.5861867509565484E-2</v>
      </c>
      <c r="M71" s="27">
        <v>7.0473481944838892E-2</v>
      </c>
      <c r="N71" s="27">
        <v>36.69730343366335</v>
      </c>
      <c r="O71" s="27">
        <v>0.95</v>
      </c>
    </row>
    <row r="72" spans="1:15" ht="14.1" customHeight="1">
      <c r="A72" s="15">
        <v>44925</v>
      </c>
      <c r="B72" s="25">
        <v>1.0950000286102295</v>
      </c>
      <c r="C72" s="20">
        <v>1.1927956829781152</v>
      </c>
      <c r="D72" s="21">
        <v>144.00410105671173</v>
      </c>
      <c r="E72" s="22">
        <v>131.51059113622242</v>
      </c>
      <c r="F72" s="22">
        <v>1931.1565743851331</v>
      </c>
      <c r="G72" s="22">
        <v>2114.6165042025536</v>
      </c>
      <c r="H72" s="22">
        <v>5134.7400550187222</v>
      </c>
      <c r="I72" s="22">
        <v>8129.1503976772765</v>
      </c>
      <c r="J72" s="22">
        <v>2994.4103426585543</v>
      </c>
      <c r="K72" s="21">
        <v>6014.5338934747233</v>
      </c>
      <c r="L72" s="26">
        <v>2.1551556257971238E-2</v>
      </c>
      <c r="M72" s="27">
        <v>6.0227892242901628E-2</v>
      </c>
      <c r="N72" s="27">
        <v>35.783347972817815</v>
      </c>
      <c r="O72" s="27">
        <v>0.95</v>
      </c>
    </row>
    <row r="73" spans="1:15" ht="14.1" customHeight="1">
      <c r="A73" s="15">
        <v>44957</v>
      </c>
      <c r="B73" s="25">
        <v>1.218000054359436</v>
      </c>
      <c r="C73" s="20">
        <v>1.1923741104718122</v>
      </c>
      <c r="D73" s="21">
        <v>-37.734202374526113</v>
      </c>
      <c r="E73" s="22">
        <v>-30.980460336983384</v>
      </c>
      <c r="F73" s="22">
        <v>1900.1761140481497</v>
      </c>
      <c r="G73" s="22">
        <v>2314.4146102031482</v>
      </c>
      <c r="H73" s="22">
        <v>5134.7400550187222</v>
      </c>
      <c r="I73" s="22">
        <v>8366.6827060523974</v>
      </c>
      <c r="J73" s="22">
        <v>3231.9426510336752</v>
      </c>
      <c r="K73" s="21">
        <v>6052.2680958492492</v>
      </c>
      <c r="L73" s="26">
        <v>3.8459634506510458E-2</v>
      </c>
      <c r="M73" s="27">
        <v>7.0689914493952441E-2</v>
      </c>
      <c r="N73" s="27">
        <v>54.406112642561901</v>
      </c>
      <c r="O73" s="27">
        <v>0.95</v>
      </c>
    </row>
    <row r="74" spans="1:15" ht="14.1" customHeight="1">
      <c r="A74" s="15">
        <v>44985</v>
      </c>
      <c r="B74" s="25">
        <v>1.2790000438690186</v>
      </c>
      <c r="C74" s="20">
        <v>1.1934831693286145</v>
      </c>
      <c r="D74" s="21">
        <v>-26.51023110752525</v>
      </c>
      <c r="E74" s="22">
        <v>-20.727310553743923</v>
      </c>
      <c r="F74" s="22">
        <v>1879.4488034944056</v>
      </c>
      <c r="G74" s="22">
        <v>2403.8151021189192</v>
      </c>
      <c r="H74" s="22">
        <v>5134.7400550187222</v>
      </c>
      <c r="I74" s="22">
        <v>8482.5934290756941</v>
      </c>
      <c r="J74" s="22">
        <v>3347.8533740569719</v>
      </c>
      <c r="K74" s="21">
        <v>6078.7783269567744</v>
      </c>
      <c r="L74" s="26">
        <v>4.2216360340355807E-2</v>
      </c>
      <c r="M74" s="27">
        <v>6.9074926996557456E-2</v>
      </c>
      <c r="N74" s="27">
        <v>61.116764325295314</v>
      </c>
      <c r="O74" s="27">
        <v>0.2</v>
      </c>
    </row>
    <row r="75" spans="1:15" ht="14.1" customHeight="1">
      <c r="A75" s="15">
        <v>45016</v>
      </c>
      <c r="B75" s="25">
        <v>1.4709999561309814</v>
      </c>
      <c r="C75" s="20">
        <v>1.1961677014332461</v>
      </c>
      <c r="D75" s="21">
        <v>-85.197998956297951</v>
      </c>
      <c r="E75" s="22">
        <v>-57.918423859362584</v>
      </c>
      <c r="F75" s="22">
        <v>1821.5303796350431</v>
      </c>
      <c r="G75" s="22">
        <v>2679.4711085343984</v>
      </c>
      <c r="H75" s="22">
        <v>5134.7400550187222</v>
      </c>
      <c r="I75" s="22">
        <v>8843.4474344474711</v>
      </c>
      <c r="J75" s="22">
        <v>3708.7073794287489</v>
      </c>
      <c r="K75" s="21">
        <v>6163.9763259130723</v>
      </c>
      <c r="L75" s="26">
        <v>6.7180285660623659E-2</v>
      </c>
      <c r="M75" s="27">
        <v>8.9562424540791705E-2</v>
      </c>
      <c r="N75" s="27">
        <v>75.009454026142436</v>
      </c>
      <c r="O75" s="27">
        <v>0.2</v>
      </c>
    </row>
    <row r="76" spans="1:15" ht="14.1" customHeight="1">
      <c r="A76" s="15">
        <v>45044</v>
      </c>
      <c r="B76" s="25">
        <v>1.4160000085830688</v>
      </c>
      <c r="C76" s="20">
        <v>1.2002050404532403</v>
      </c>
      <c r="D76" s="21">
        <v>-66.896440120246865</v>
      </c>
      <c r="E76" s="22">
        <v>-47.243248386126282</v>
      </c>
      <c r="F76" s="22">
        <v>1774.2871312489169</v>
      </c>
      <c r="G76" s="22">
        <v>2512.3905930772949</v>
      </c>
      <c r="H76" s="22">
        <v>5134.7400550187222</v>
      </c>
      <c r="I76" s="22">
        <v>8743.2633591106132</v>
      </c>
      <c r="J76" s="22">
        <v>3608.5233040918911</v>
      </c>
      <c r="K76" s="21">
        <v>6230.8727660333188</v>
      </c>
      <c r="L76" s="26">
        <v>5.5983571383853049E-2</v>
      </c>
      <c r="M76" s="27">
        <v>8.3802011708645194E-2</v>
      </c>
      <c r="N76" s="27">
        <v>66.8045673873455</v>
      </c>
      <c r="O76" s="27">
        <v>0.2</v>
      </c>
    </row>
    <row r="77" spans="1:15" ht="12.75">
      <c r="A77" s="15">
        <v>45077</v>
      </c>
      <c r="B77" s="25">
        <v>1.4309999942779541</v>
      </c>
      <c r="C77" s="20">
        <v>1.2024986554579709</v>
      </c>
      <c r="D77" s="21">
        <v>-70.83541503419481</v>
      </c>
      <c r="E77" s="22">
        <v>-49.500639634828609</v>
      </c>
      <c r="F77" s="22">
        <v>1724.7864916140884</v>
      </c>
      <c r="G77" s="22">
        <v>2468.1694596304528</v>
      </c>
      <c r="H77" s="22">
        <v>5134.7400550187222</v>
      </c>
      <c r="I77" s="22">
        <v>8769.8776406979669</v>
      </c>
      <c r="J77" s="22">
        <v>3635.1375856792447</v>
      </c>
      <c r="K77" s="21">
        <v>6301.7081810675136</v>
      </c>
      <c r="L77" s="26">
        <v>4.9152973769025082E-2</v>
      </c>
      <c r="M77" s="27">
        <v>7.2335007373018539E-2</v>
      </c>
      <c r="N77" s="27">
        <v>67.951847320001079</v>
      </c>
      <c r="O77" s="27">
        <v>0.2</v>
      </c>
    </row>
    <row r="78" spans="1:15" ht="12.75">
      <c r="A78" s="15">
        <v>45107</v>
      </c>
      <c r="B78" s="25">
        <v>1.4440000057220459</v>
      </c>
      <c r="C78" s="20">
        <v>1.2060948269319787</v>
      </c>
      <c r="D78" s="21">
        <v>-73.750605424920849</v>
      </c>
      <c r="E78" s="22">
        <v>-51.073826269164869</v>
      </c>
      <c r="F78" s="22">
        <v>1673.7126653449236</v>
      </c>
      <c r="G78" s="22">
        <v>2416.8410983351305</v>
      </c>
      <c r="H78" s="22">
        <v>5134.7400550187222</v>
      </c>
      <c r="I78" s="22">
        <v>8792.2998848275638</v>
      </c>
      <c r="J78" s="22">
        <v>3657.5598298088416</v>
      </c>
      <c r="K78" s="21">
        <v>6375.4587864924342</v>
      </c>
      <c r="L78" s="26">
        <v>4.3127480048202861E-2</v>
      </c>
      <c r="M78" s="27">
        <v>6.2445841384864087E-2</v>
      </c>
      <c r="N78" s="27">
        <v>69.063814485901545</v>
      </c>
      <c r="O78" s="27">
        <v>0.2</v>
      </c>
    </row>
    <row r="79" spans="1:15" ht="12.75">
      <c r="A79" s="15">
        <v>45138</v>
      </c>
      <c r="B79" s="25">
        <v>1.3869999647140503</v>
      </c>
      <c r="C79" s="20">
        <v>1.2090686716896166</v>
      </c>
      <c r="D79" s="21">
        <v>-55.158700837574443</v>
      </c>
      <c r="E79" s="22">
        <v>-39.768350570179138</v>
      </c>
      <c r="F79" s="22">
        <v>1633.9443147747445</v>
      </c>
      <c r="G79" s="22">
        <v>2266.2807069372939</v>
      </c>
      <c r="H79" s="22">
        <v>5134.7400550187222</v>
      </c>
      <c r="I79" s="22">
        <v>8696.8981942673017</v>
      </c>
      <c r="J79" s="22">
        <v>3562.1581392485796</v>
      </c>
      <c r="K79" s="21">
        <v>6430.6174873300088</v>
      </c>
      <c r="L79" s="26">
        <v>3.5939566706835714E-2</v>
      </c>
      <c r="M79" s="27">
        <v>6.153820798871934E-2</v>
      </c>
      <c r="N79" s="27">
        <v>58.40203652570424</v>
      </c>
      <c r="O79" s="27">
        <v>0.2</v>
      </c>
    </row>
    <row r="80" spans="1:15" ht="12.75">
      <c r="A80" s="15">
        <v>45169</v>
      </c>
      <c r="B80" s="25">
        <v>1.3009999990463257</v>
      </c>
      <c r="C80" s="20">
        <v>1.2109793806853366</v>
      </c>
      <c r="D80" s="21">
        <v>-27.906391691906613</v>
      </c>
      <c r="E80" s="22">
        <v>-21.449955197819282</v>
      </c>
      <c r="F80" s="22">
        <v>1612.4943595769253</v>
      </c>
      <c r="G80" s="22">
        <v>2097.8551602717853</v>
      </c>
      <c r="H80" s="22">
        <v>5134.7400550187222</v>
      </c>
      <c r="I80" s="22">
        <v>8556.3790392937008</v>
      </c>
      <c r="J80" s="22">
        <v>3421.6389842749786</v>
      </c>
      <c r="K80" s="21">
        <v>6458.5238790219155</v>
      </c>
      <c r="L80" s="26">
        <v>2.9949638922363093E-2</v>
      </c>
      <c r="M80" s="27">
        <v>6.561516760188689E-2</v>
      </c>
      <c r="N80" s="27">
        <v>45.644383786504008</v>
      </c>
      <c r="O80" s="27">
        <v>0.2</v>
      </c>
    </row>
    <row r="81" spans="1:15" ht="12.75">
      <c r="A81" s="15">
        <v>45197</v>
      </c>
      <c r="B81" s="25">
        <v>1.2410000562667847</v>
      </c>
      <c r="C81" s="20">
        <v>1.2114211188663961</v>
      </c>
      <c r="D81" s="21">
        <v>-43.554985322072106</v>
      </c>
      <c r="E81" s="22">
        <v>-35.096682793952148</v>
      </c>
      <c r="F81" s="22">
        <v>1577.3976767829731</v>
      </c>
      <c r="G81" s="22">
        <v>1957.550605642765</v>
      </c>
      <c r="H81" s="22">
        <v>5134.7400550187222</v>
      </c>
      <c r="I81" s="22">
        <v>8459.6294699867522</v>
      </c>
      <c r="J81" s="22">
        <v>3324.88941496803</v>
      </c>
      <c r="K81" s="21">
        <v>6502.0788643439873</v>
      </c>
      <c r="L81" s="26">
        <v>2.4958032435302577E-2</v>
      </c>
      <c r="M81" s="27">
        <v>6.4679296798162575E-2</v>
      </c>
      <c r="N81" s="27">
        <v>38.587358970809944</v>
      </c>
      <c r="O81" s="27">
        <v>0.95</v>
      </c>
    </row>
    <row r="82" spans="1:15" ht="12.75">
      <c r="A82" s="15">
        <v>45230</v>
      </c>
      <c r="B82" s="25">
        <v>1.1759999990463257</v>
      </c>
      <c r="C82" s="20">
        <v>1.2112630579179002</v>
      </c>
      <c r="D82" s="21">
        <v>51.924854188393525</v>
      </c>
      <c r="E82" s="22">
        <v>44.153787610970966</v>
      </c>
      <c r="F82" s="22">
        <v>1621.5514643939441</v>
      </c>
      <c r="G82" s="22">
        <v>1906.9445205808463</v>
      </c>
      <c r="H82" s="22">
        <v>5186.6649092071157</v>
      </c>
      <c r="I82" s="22">
        <v>8409.0233849248343</v>
      </c>
      <c r="J82" s="22">
        <v>3222.3584757177186</v>
      </c>
      <c r="K82" s="21">
        <v>6502.0788643439873</v>
      </c>
      <c r="L82" s="26">
        <v>2.0798360362752146E-2</v>
      </c>
      <c r="M82" s="27">
        <v>6.4732756868545308E-2</v>
      </c>
      <c r="N82" s="27">
        <v>32.129576073807549</v>
      </c>
      <c r="O82" s="27">
        <v>0.95</v>
      </c>
    </row>
    <row r="83" spans="1:15" ht="12.75">
      <c r="A83" s="15">
        <v>45260</v>
      </c>
      <c r="B83" s="25">
        <v>1.2059999704360962</v>
      </c>
      <c r="C83" s="20">
        <v>1.2114947233380624</v>
      </c>
      <c r="D83" s="21">
        <v>8.0910236481452529</v>
      </c>
      <c r="E83" s="22">
        <v>6.7089749970885109</v>
      </c>
      <c r="F83" s="22">
        <v>1628.2604393910326</v>
      </c>
      <c r="G83" s="22">
        <v>1963.6820417678503</v>
      </c>
      <c r="H83" s="22">
        <v>5194.7559328552607</v>
      </c>
      <c r="I83" s="22">
        <v>8465.7609061118383</v>
      </c>
      <c r="J83" s="22">
        <v>3271.0049732565776</v>
      </c>
      <c r="K83" s="21">
        <v>6502.0788643439873</v>
      </c>
      <c r="L83" s="26">
        <v>2.2331962200588539E-2</v>
      </c>
      <c r="M83" s="27">
        <v>5.8943959288749508E-2</v>
      </c>
      <c r="N83" s="27">
        <v>37.886769857434714</v>
      </c>
      <c r="O83" s="27">
        <v>0.95</v>
      </c>
    </row>
    <row r="84" spans="1:15" ht="12.75">
      <c r="A84" s="15">
        <v>45289</v>
      </c>
      <c r="B84" s="25">
        <v>1.2039999961853027</v>
      </c>
      <c r="C84" s="20">
        <v>1.2115490193790663</v>
      </c>
      <c r="D84" s="21">
        <v>11.115936652816908</v>
      </c>
      <c r="E84" s="22">
        <v>9.2325055548472772</v>
      </c>
      <c r="F84" s="22">
        <v>1637.4929449458798</v>
      </c>
      <c r="G84" s="22">
        <v>1971.5414994682994</v>
      </c>
      <c r="H84" s="22">
        <v>5205.8718695080779</v>
      </c>
      <c r="I84" s="22">
        <v>8473.6203638122861</v>
      </c>
      <c r="J84" s="22">
        <v>3267.7484943042082</v>
      </c>
      <c r="K84" s="21">
        <v>6502.0788643439873</v>
      </c>
      <c r="L84" s="26">
        <v>1.8609968500490449E-2</v>
      </c>
      <c r="M84" s="27">
        <v>4.9453295115756829E-2</v>
      </c>
      <c r="N84" s="27">
        <v>37.631402431181847</v>
      </c>
      <c r="O84" s="27">
        <v>0.95</v>
      </c>
    </row>
    <row r="85" spans="1:15" ht="12.75">
      <c r="A85" s="15">
        <v>45322</v>
      </c>
      <c r="B85" s="25">
        <v>0.97500002384185791</v>
      </c>
      <c r="C85" s="20">
        <v>1.2097484883584595</v>
      </c>
      <c r="D85" s="21">
        <v>345.66711400069585</v>
      </c>
      <c r="E85" s="22">
        <v>354.53036466464948</v>
      </c>
      <c r="F85" s="22">
        <v>1992.0233096105294</v>
      </c>
      <c r="G85" s="22">
        <v>1942.222774363803</v>
      </c>
      <c r="H85" s="22">
        <v>5551.5389835087735</v>
      </c>
      <c r="I85" s="22">
        <v>8444.3016387077896</v>
      </c>
      <c r="J85" s="22">
        <v>2892.7626551990161</v>
      </c>
      <c r="K85" s="21">
        <v>6502.0788643439873</v>
      </c>
      <c r="L85" s="26">
        <v>1.550830708374204E-2</v>
      </c>
      <c r="M85" s="27">
        <v>7.9377741320371495E-2</v>
      </c>
      <c r="N85" s="27">
        <v>19.537349924268998</v>
      </c>
      <c r="O85" s="27">
        <v>0.95</v>
      </c>
    </row>
    <row r="86" spans="1:15" ht="12.75">
      <c r="A86" s="15">
        <v>45351</v>
      </c>
      <c r="B86" s="25">
        <v>1.1909999847412109</v>
      </c>
      <c r="C86" s="20">
        <v>1.2086015576979154</v>
      </c>
      <c r="D86" s="21">
        <v>54.564876165783957</v>
      </c>
      <c r="E86" s="22">
        <v>45.814338257645069</v>
      </c>
      <c r="F86" s="22">
        <v>2037.8376478681744</v>
      </c>
      <c r="G86" s="22">
        <v>2427.0646075160607</v>
      </c>
      <c r="H86" s="22">
        <v>5606.1038596745575</v>
      </c>
      <c r="I86" s="22">
        <v>8929.1434718600485</v>
      </c>
      <c r="J86" s="22">
        <v>3323.039612185491</v>
      </c>
      <c r="K86" s="21">
        <v>6502.0788643439873</v>
      </c>
      <c r="L86" s="26">
        <v>4.8923582719677207E-2</v>
      </c>
      <c r="M86" s="27">
        <v>0.10214811125020175</v>
      </c>
      <c r="N86" s="27">
        <v>47.894750202325042</v>
      </c>
      <c r="O86" s="27">
        <v>2</v>
      </c>
    </row>
    <row r="87" spans="1:15" ht="12.75">
      <c r="A87" s="15">
        <v>45380</v>
      </c>
      <c r="B87" s="25">
        <v>1.1920000314712524</v>
      </c>
      <c r="C87" s="20">
        <v>1.2089520707745522</v>
      </c>
      <c r="D87" s="21">
        <v>24.961877874108961</v>
      </c>
      <c r="E87" s="22">
        <v>20.94117216028863</v>
      </c>
      <c r="F87" s="22">
        <v>2058.7788200284631</v>
      </c>
      <c r="G87" s="22">
        <v>2454.0644182662759</v>
      </c>
      <c r="H87" s="22">
        <v>5631.0657375486662</v>
      </c>
      <c r="I87" s="22">
        <v>8956.1432826102628</v>
      </c>
      <c r="J87" s="22">
        <v>3325.0775450615965</v>
      </c>
      <c r="K87" s="21">
        <v>6502.0788643439873</v>
      </c>
      <c r="L87" s="26">
        <v>4.0936326721404591E-2</v>
      </c>
      <c r="M87" s="27">
        <v>8.5290100496841714E-2</v>
      </c>
      <c r="N87" s="27">
        <v>47.99657461175164</v>
      </c>
      <c r="O87" s="27">
        <v>0.95</v>
      </c>
    </row>
    <row r="88" spans="1:15" ht="12.75">
      <c r="A88" s="15">
        <v>45412</v>
      </c>
      <c r="B88" s="25">
        <v>1.2200000286102295</v>
      </c>
      <c r="C88" s="20">
        <v>1.2084678360699213</v>
      </c>
      <c r="D88" s="21">
        <v>-16.981153515603882</v>
      </c>
      <c r="E88" s="22">
        <v>-13.918977965064531</v>
      </c>
      <c r="F88" s="22">
        <v>2044.8598420633984</v>
      </c>
      <c r="G88" s="22">
        <v>2494.7290658212555</v>
      </c>
      <c r="H88" s="22">
        <v>5631.0657375486662</v>
      </c>
      <c r="I88" s="22">
        <v>9013.7890836808474</v>
      </c>
      <c r="J88" s="22">
        <v>3382.7233461321812</v>
      </c>
      <c r="K88" s="21">
        <v>6519.0600178595914</v>
      </c>
      <c r="L88" s="26">
        <v>3.8780271791E-2</v>
      </c>
      <c r="M88" s="27">
        <v>7.5741749937197608E-2</v>
      </c>
      <c r="N88" s="27">
        <v>51.200654623315721</v>
      </c>
      <c r="O88" s="27">
        <v>0.95</v>
      </c>
    </row>
    <row r="89" spans="1:15" ht="12.75">
      <c r="A89" s="15">
        <v>45443</v>
      </c>
      <c r="B89" s="25">
        <v>1.1510000228881836</v>
      </c>
      <c r="C89" s="20">
        <v>1.2081578032923572</v>
      </c>
      <c r="D89" s="21">
        <v>17.718911925293824</v>
      </c>
      <c r="E89" s="22">
        <v>15.394362791437725</v>
      </c>
      <c r="F89" s="22">
        <v>2060.2542048548362</v>
      </c>
      <c r="G89" s="22">
        <v>2371.352636943393</v>
      </c>
      <c r="H89" s="22">
        <v>5648.7846494739597</v>
      </c>
      <c r="I89" s="22">
        <v>8890.4126548029853</v>
      </c>
      <c r="J89" s="22">
        <v>3241.6280053290257</v>
      </c>
      <c r="K89" s="21">
        <v>6519.0600178595914</v>
      </c>
      <c r="L89" s="26">
        <v>3.2316893159166665E-2</v>
      </c>
      <c r="M89" s="27">
        <v>7.4618125901338997E-2</v>
      </c>
      <c r="N89" s="27">
        <v>43.309708959853076</v>
      </c>
      <c r="O89" s="27">
        <v>0.2</v>
      </c>
    </row>
    <row r="90" spans="1:15" ht="12.75">
      <c r="A90" s="15">
        <v>45471</v>
      </c>
      <c r="B90" s="25">
        <v>1.156000018119812</v>
      </c>
      <c r="C90" s="20">
        <v>1.2078301885560148</v>
      </c>
      <c r="D90" s="21">
        <v>76.319925967308535</v>
      </c>
      <c r="E90" s="22">
        <v>66.020696168707559</v>
      </c>
      <c r="F90" s="22">
        <v>2126.2749010235439</v>
      </c>
      <c r="G90" s="22">
        <v>2457.973824110918</v>
      </c>
      <c r="H90" s="22">
        <v>5725.104575441268</v>
      </c>
      <c r="I90" s="22">
        <v>8977.0338419705095</v>
      </c>
      <c r="J90" s="22">
        <v>3251.9292665292414</v>
      </c>
      <c r="K90" s="21">
        <v>6519.0600178595914</v>
      </c>
      <c r="L90" s="26">
        <v>2.7764076837910292E-2</v>
      </c>
      <c r="M90" s="27">
        <v>6.3015104123053903E-2</v>
      </c>
      <c r="N90" s="27">
        <v>44.05940008238894</v>
      </c>
      <c r="O90" s="27">
        <v>0.95</v>
      </c>
    </row>
  </sheetData>
  <phoneticPr fontId="6" type="noConversion"/>
  <conditionalFormatting sqref="G3">
    <cfRule type="cellIs" dxfId="6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H90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16384" width="9" style="1"/>
  </cols>
  <sheetData>
    <row r="1" spans="1:34" s="11" customFormat="1" ht="27" customHeight="1">
      <c r="A1" s="30" t="s">
        <v>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0" t="s">
        <v>9</v>
      </c>
      <c r="K1" s="14" t="s">
        <v>10</v>
      </c>
      <c r="L1" s="14" t="s">
        <v>24</v>
      </c>
      <c r="M1" s="14" t="s">
        <v>25</v>
      </c>
      <c r="N1" s="14" t="s">
        <v>26</v>
      </c>
      <c r="O1" s="14" t="s">
        <v>27</v>
      </c>
      <c r="P1" s="14" t="s">
        <v>23</v>
      </c>
    </row>
    <row r="2" spans="1:34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4" ht="14.1" customHeight="1">
      <c r="A3" s="4"/>
      <c r="B3" s="4"/>
      <c r="C3" s="4"/>
      <c r="D3" s="5">
        <v>1550</v>
      </c>
      <c r="E3" s="33" t="s">
        <v>19</v>
      </c>
      <c r="F3" s="5"/>
      <c r="G3" s="5">
        <f>MIN(F:F)</f>
        <v>0</v>
      </c>
      <c r="H3" s="5"/>
      <c r="I3" s="4"/>
      <c r="J3" s="4"/>
      <c r="K3" s="5"/>
      <c r="L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26">
        <v>83.333333333333329</v>
      </c>
      <c r="M4" s="27">
        <v>83.333333333333329</v>
      </c>
      <c r="N4" s="27">
        <v>83.333333333333329</v>
      </c>
      <c r="O4" s="27">
        <v>83.333333333333343</v>
      </c>
      <c r="P4" s="27">
        <v>0.95</v>
      </c>
      <c r="Q4" s="31" t="s">
        <v>11</v>
      </c>
      <c r="R4" s="32" t="s">
        <v>12</v>
      </c>
      <c r="S4" s="32" t="s">
        <v>13</v>
      </c>
      <c r="T4" s="32" t="s">
        <v>14</v>
      </c>
      <c r="U4" s="32" t="s">
        <v>15</v>
      </c>
      <c r="V4" s="32" t="s">
        <v>16</v>
      </c>
      <c r="W4" s="32" t="s">
        <v>17</v>
      </c>
      <c r="X4" s="32" t="s">
        <v>18</v>
      </c>
      <c r="Z4" s="6">
        <v>43098</v>
      </c>
      <c r="AA4" s="7">
        <f>VLOOKUP(Z4,Q:R,2,)</f>
        <v>58.460353571428868</v>
      </c>
      <c r="AB4" s="7">
        <f t="shared" ref="AB4:AB5" si="0">0-AA4</f>
        <v>-58.460353571428868</v>
      </c>
      <c r="AC4" s="6">
        <v>43098</v>
      </c>
      <c r="AD4" s="1">
        <f>VLOOKUP(AC4,Q:R,2,)</f>
        <v>58.460353571428868</v>
      </c>
      <c r="AE4" s="1">
        <f t="shared" ref="AE4:AE6" si="1">0-AD4</f>
        <v>-58.460353571428868</v>
      </c>
      <c r="AF4" s="6">
        <v>43098</v>
      </c>
      <c r="AG4" s="7">
        <f>VLOOKUP(AF4,Q:R,2,)</f>
        <v>58.460353571428868</v>
      </c>
      <c r="AH4" s="7">
        <f t="shared" ref="AH4:AH7" si="2">0-AG4</f>
        <v>-58.460353571428868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1">
        <v>29.818124999999821</v>
      </c>
      <c r="E5" s="22">
        <v>30.740335051546207</v>
      </c>
      <c r="F5" s="22">
        <v>30.740335051546207</v>
      </c>
      <c r="G5" s="22">
        <v>29.818124999999821</v>
      </c>
      <c r="H5" s="22">
        <v>29.818124999999821</v>
      </c>
      <c r="I5" s="22">
        <v>29.818124999999821</v>
      </c>
      <c r="J5" s="22">
        <v>0</v>
      </c>
      <c r="K5" s="21">
        <v>0</v>
      </c>
      <c r="L5" s="26">
        <v>11.764705882352967</v>
      </c>
      <c r="M5" s="27">
        <v>59.477124183006538</v>
      </c>
      <c r="N5" s="27">
        <v>75.381263616557732</v>
      </c>
      <c r="O5" s="27">
        <v>27.66884531590415</v>
      </c>
      <c r="P5" s="27">
        <v>0.95</v>
      </c>
      <c r="Q5" s="6">
        <v>43098</v>
      </c>
      <c r="R5" s="10">
        <v>58.460353571428868</v>
      </c>
      <c r="S5" s="5">
        <v>58.460353571428868</v>
      </c>
      <c r="T5" s="5">
        <v>60.765878700294834</v>
      </c>
      <c r="U5" s="5">
        <v>2.3055251288659662</v>
      </c>
      <c r="V5" s="5">
        <v>32.123650128865783</v>
      </c>
      <c r="W5" s="9">
        <v>3.9437413358251357E-2</v>
      </c>
      <c r="X5" s="9">
        <v>3.9437413358251357E-2</v>
      </c>
      <c r="Z5" s="6">
        <v>43462</v>
      </c>
      <c r="AA5" s="7">
        <f>VLOOKUP(Z5,Q:R,2,)</f>
        <v>2152.7599890739757</v>
      </c>
      <c r="AB5" s="7">
        <f t="shared" si="0"/>
        <v>-2152.7599890739757</v>
      </c>
      <c r="AC5" s="6">
        <v>43462</v>
      </c>
      <c r="AD5" s="1">
        <f>VLOOKUP(AC5,Q:R,2,)</f>
        <v>2152.7599890739757</v>
      </c>
      <c r="AE5" s="1">
        <f t="shared" si="1"/>
        <v>-2152.7599890739757</v>
      </c>
      <c r="AF5" s="6">
        <v>43462</v>
      </c>
      <c r="AG5" s="7">
        <f>VLOOKUP(AF5,Q:R,2,)</f>
        <v>2152.7599890739757</v>
      </c>
      <c r="AH5" s="7">
        <f t="shared" si="2"/>
        <v>-2152.7599890739757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1">
        <v>-32.123650128865783</v>
      </c>
      <c r="E6" s="22">
        <v>-30.740335051546207</v>
      </c>
      <c r="F6" s="22">
        <v>0</v>
      </c>
      <c r="G6" s="22">
        <v>0</v>
      </c>
      <c r="H6" s="22">
        <v>29.818124999999821</v>
      </c>
      <c r="I6" s="22">
        <v>32.123650128865783</v>
      </c>
      <c r="J6" s="22">
        <v>2.3055251288659626</v>
      </c>
      <c r="K6" s="21">
        <v>32.123650128865783</v>
      </c>
      <c r="L6" s="26">
        <v>96.330275229357795</v>
      </c>
      <c r="M6" s="27">
        <v>71.761507865123619</v>
      </c>
      <c r="N6" s="27">
        <v>74.174678366079704</v>
      </c>
      <c r="O6" s="27">
        <v>66.935166863211435</v>
      </c>
      <c r="P6" s="27">
        <v>0.95</v>
      </c>
      <c r="Q6" s="6">
        <v>43462</v>
      </c>
      <c r="R6" s="10">
        <v>2152.7599890739757</v>
      </c>
      <c r="S6" s="5">
        <v>2211.2203426454043</v>
      </c>
      <c r="T6" s="5">
        <v>2011.4616943649951</v>
      </c>
      <c r="U6" s="5">
        <v>-199.75864828040926</v>
      </c>
      <c r="V6" s="5">
        <v>100.73196819968335</v>
      </c>
      <c r="W6" s="9">
        <v>-9.0338644425379616E-2</v>
      </c>
      <c r="X6" s="9">
        <v>-8.8212210494339138E-2</v>
      </c>
      <c r="Z6" s="6">
        <v>43462</v>
      </c>
      <c r="AB6" s="7">
        <v>2011.4616943649951</v>
      </c>
      <c r="AC6" s="6">
        <v>43830</v>
      </c>
      <c r="AD6" s="1">
        <f>VLOOKUP(AC6,Q:R,2,)</f>
        <v>494.15508593303866</v>
      </c>
      <c r="AE6" s="1">
        <f t="shared" si="1"/>
        <v>-494.15508593303866</v>
      </c>
      <c r="AF6" s="6">
        <v>43830</v>
      </c>
      <c r="AG6" s="7">
        <f>VLOOKUP(AF6,Q:R,2,)</f>
        <v>494.15508593303866</v>
      </c>
      <c r="AH6" s="7">
        <f t="shared" si="2"/>
        <v>-494.15508593303866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29.818124999999821</v>
      </c>
      <c r="I7" s="22">
        <v>32.123650128865783</v>
      </c>
      <c r="J7" s="22">
        <v>2.3055251288659626</v>
      </c>
      <c r="K7" s="21">
        <v>32.123650128865783</v>
      </c>
      <c r="L7" s="26">
        <v>60.365853658536523</v>
      </c>
      <c r="M7" s="27">
        <v>67.96295646292792</v>
      </c>
      <c r="N7" s="27">
        <v>72.104104398362438</v>
      </c>
      <c r="O7" s="27">
        <v>59.680660592058871</v>
      </c>
      <c r="P7" s="27">
        <v>0.95</v>
      </c>
      <c r="Q7" s="6">
        <v>43830</v>
      </c>
      <c r="R7" s="10">
        <v>494.15508593303866</v>
      </c>
      <c r="S7" s="5">
        <v>2705.375428578443</v>
      </c>
      <c r="T7" s="5">
        <v>3780.8157739969856</v>
      </c>
      <c r="U7" s="5">
        <v>1075.4403454185426</v>
      </c>
      <c r="V7" s="5">
        <v>1028.0397644441064</v>
      </c>
      <c r="W7" s="9">
        <v>0.39751981704943617</v>
      </c>
      <c r="X7" s="9">
        <v>0.1977718237473074</v>
      </c>
      <c r="AB7" s="8">
        <f>IRR(AB4:AB6)</f>
        <v>-8.8212210494339138E-2</v>
      </c>
      <c r="AC7" s="6">
        <v>43830</v>
      </c>
      <c r="AE7" s="1">
        <v>3780.8157739969856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29.818124999999821</v>
      </c>
      <c r="I8" s="22">
        <v>32.123650128865783</v>
      </c>
      <c r="J8" s="22">
        <v>2.3055251288659626</v>
      </c>
      <c r="K8" s="21">
        <v>32.123650128865783</v>
      </c>
      <c r="L8" s="26">
        <v>82.926829268292678</v>
      </c>
      <c r="M8" s="27">
        <v>72.950914064716173</v>
      </c>
      <c r="N8" s="27">
        <v>72.386374287147021</v>
      </c>
      <c r="O8" s="27">
        <v>74.079993619854463</v>
      </c>
      <c r="P8" s="27">
        <v>0.95</v>
      </c>
      <c r="Q8" s="6">
        <v>44196</v>
      </c>
      <c r="R8" s="10">
        <v>0</v>
      </c>
      <c r="S8" s="5">
        <v>2705.375428578443</v>
      </c>
      <c r="T8" s="5">
        <v>4406.5935068509671</v>
      </c>
      <c r="U8" s="5">
        <v>1701.2180782725241</v>
      </c>
      <c r="V8" s="5">
        <v>4406.5935068509671</v>
      </c>
      <c r="W8" s="9">
        <v>0.62882883473457141</v>
      </c>
      <c r="X8" s="9">
        <v>0.18642900795773243</v>
      </c>
      <c r="AE8" s="2">
        <f>IRR(AE4:AE7)</f>
        <v>0.1977718237473074</v>
      </c>
      <c r="AF8" s="6">
        <v>44196</v>
      </c>
      <c r="AH8" s="7">
        <v>4406.5935068509671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29.818124999999821</v>
      </c>
      <c r="I9" s="22">
        <v>32.123650128865783</v>
      </c>
      <c r="J9" s="22">
        <v>2.3055251288659626</v>
      </c>
      <c r="K9" s="21">
        <v>32.123650128865783</v>
      </c>
      <c r="L9" s="26">
        <v>80.924855491329538</v>
      </c>
      <c r="M9" s="27">
        <v>75.608894540253957</v>
      </c>
      <c r="N9" s="27">
        <v>73.460547704849333</v>
      </c>
      <c r="O9" s="27">
        <v>79.90558821106319</v>
      </c>
      <c r="P9" s="27">
        <v>0.95</v>
      </c>
      <c r="Q9" s="29">
        <v>44561</v>
      </c>
      <c r="R9" s="10">
        <v>0</v>
      </c>
      <c r="S9" s="5">
        <v>2705.375428578443</v>
      </c>
      <c r="T9" s="5">
        <v>4406.5935068509671</v>
      </c>
      <c r="U9" s="5">
        <v>1701.2180782725241</v>
      </c>
      <c r="V9" s="5">
        <v>4406.5935068509671</v>
      </c>
      <c r="W9" s="9">
        <v>0.62882883473457141</v>
      </c>
      <c r="X9" s="9">
        <v>0.13509356118918214</v>
      </c>
      <c r="AH9" s="2">
        <f>IRR(AH4:AH8)</f>
        <v>0.18642900795773243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29.818124999999821</v>
      </c>
      <c r="I10" s="22">
        <v>32.123650128865783</v>
      </c>
      <c r="J10" s="22">
        <v>2.3055251288659626</v>
      </c>
      <c r="K10" s="21">
        <v>32.123650128865783</v>
      </c>
      <c r="L10" s="26">
        <v>81.920903954802242</v>
      </c>
      <c r="M10" s="27">
        <v>77.712897678436718</v>
      </c>
      <c r="N10" s="27">
        <v>74.877997696045128</v>
      </c>
      <c r="O10" s="27">
        <v>83.382697643219899</v>
      </c>
      <c r="P10" s="27">
        <v>0.95</v>
      </c>
      <c r="Q10" s="29">
        <v>44925</v>
      </c>
      <c r="R10" s="10">
        <v>988.03913880127584</v>
      </c>
      <c r="S10" s="5">
        <v>3693.4145673797188</v>
      </c>
      <c r="T10" s="5">
        <v>5418.9977394972548</v>
      </c>
      <c r="U10" s="5">
        <v>1725.5831721175359</v>
      </c>
      <c r="V10" s="5">
        <v>4493.6955971623065</v>
      </c>
      <c r="W10" s="9">
        <v>0.46720538424197133</v>
      </c>
      <c r="X10" s="9">
        <v>0.10190206880327168</v>
      </c>
      <c r="Z10" s="6">
        <v>43098</v>
      </c>
      <c r="AA10" s="7">
        <f>VLOOKUP(Z10,Q:R,2,)</f>
        <v>58.460353571428868</v>
      </c>
      <c r="AB10" s="1">
        <f>-AA10</f>
        <v>-58.460353571428868</v>
      </c>
      <c r="AC10" s="6">
        <v>43098</v>
      </c>
      <c r="AD10" s="1">
        <f t="shared" ref="AD10:AD15" si="3">VLOOKUP(AC10,Q:R,2,)</f>
        <v>58.460353571428868</v>
      </c>
      <c r="AE10" s="1">
        <f t="shared" ref="AE10:AE15" si="4">-AD10</f>
        <v>-58.460353571428868</v>
      </c>
      <c r="AF10" s="6">
        <v>43098</v>
      </c>
      <c r="AG10" s="1">
        <v>58.460353571428868</v>
      </c>
      <c r="AH10" s="1">
        <f t="shared" ref="AH10:AH16" si="5">-AG10</f>
        <v>-58.460353571428868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29.818124999999821</v>
      </c>
      <c r="I11" s="22">
        <v>32.123650128865783</v>
      </c>
      <c r="J11" s="22">
        <v>2.3055251288659626</v>
      </c>
      <c r="K11" s="21">
        <v>32.123650128865783</v>
      </c>
      <c r="L11" s="26">
        <v>44.839857651245573</v>
      </c>
      <c r="M11" s="27">
        <v>66.75521766937301</v>
      </c>
      <c r="N11" s="27">
        <v>72.170404353821084</v>
      </c>
      <c r="O11" s="27">
        <v>55.924844300476877</v>
      </c>
      <c r="P11" s="27">
        <v>0.95</v>
      </c>
      <c r="Q11" s="29">
        <v>45289</v>
      </c>
      <c r="R11" s="10">
        <v>71.131814489355747</v>
      </c>
      <c r="S11" s="5">
        <v>3764.5463818690746</v>
      </c>
      <c r="T11" s="5">
        <v>5761.3551965863662</v>
      </c>
      <c r="U11" s="5">
        <v>1996.8088147172916</v>
      </c>
      <c r="V11" s="5">
        <v>5689.000493947472</v>
      </c>
      <c r="W11" s="9">
        <v>0.53042481408500752</v>
      </c>
      <c r="X11" s="9">
        <v>9.1228215833742521E-2</v>
      </c>
      <c r="Z11" s="6">
        <v>43462</v>
      </c>
      <c r="AA11" s="7">
        <f>VLOOKUP(Z11,Q:R,2,)</f>
        <v>2152.7599890739757</v>
      </c>
      <c r="AB11" s="1">
        <f>-AA11</f>
        <v>-2152.7599890739757</v>
      </c>
      <c r="AC11" s="6">
        <v>43462</v>
      </c>
      <c r="AD11" s="1">
        <f t="shared" si="3"/>
        <v>2152.7599890739757</v>
      </c>
      <c r="AE11" s="1">
        <f t="shared" si="4"/>
        <v>-2152.7599890739757</v>
      </c>
      <c r="AF11" s="6">
        <v>43462</v>
      </c>
      <c r="AG11" s="1">
        <v>2152.7599890739757</v>
      </c>
      <c r="AH11" s="1">
        <f t="shared" si="5"/>
        <v>-2152.7599890739757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1">
        <v>28.642228571429047</v>
      </c>
      <c r="E12" s="22">
        <v>27.673650793651255</v>
      </c>
      <c r="F12" s="22">
        <v>27.673650793651255</v>
      </c>
      <c r="G12" s="22">
        <v>28.642228571429047</v>
      </c>
      <c r="H12" s="22">
        <v>58.460353571428868</v>
      </c>
      <c r="I12" s="22">
        <v>60.765878700294834</v>
      </c>
      <c r="J12" s="22">
        <v>2.3055251288659662</v>
      </c>
      <c r="K12" s="21">
        <v>32.123650128865783</v>
      </c>
      <c r="L12" s="26">
        <v>33.807829181494633</v>
      </c>
      <c r="M12" s="27">
        <v>55.772754840080218</v>
      </c>
      <c r="N12" s="27">
        <v>66.704521182574126</v>
      </c>
      <c r="O12" s="27">
        <v>33.909222155092408</v>
      </c>
      <c r="P12" s="27">
        <v>0.95</v>
      </c>
      <c r="Z12" s="6">
        <v>43830</v>
      </c>
      <c r="AA12" s="7">
        <f>VLOOKUP(Z12,Q:R,2,)</f>
        <v>494.15508593303866</v>
      </c>
      <c r="AB12" s="1">
        <f>-AA12</f>
        <v>-494.15508593303866</v>
      </c>
      <c r="AC12" s="6">
        <v>43830</v>
      </c>
      <c r="AD12" s="1">
        <f t="shared" si="3"/>
        <v>494.15508593303866</v>
      </c>
      <c r="AE12" s="1">
        <f t="shared" si="4"/>
        <v>-494.15508593303866</v>
      </c>
      <c r="AF12" s="6">
        <v>43830</v>
      </c>
      <c r="AG12" s="1">
        <v>494.15508593303866</v>
      </c>
      <c r="AH12" s="1">
        <f t="shared" si="5"/>
        <v>-494.15508593303866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1">
        <v>80.838007614213353</v>
      </c>
      <c r="E13" s="22">
        <v>81.081251368318306</v>
      </c>
      <c r="F13" s="22">
        <v>108.75490216196957</v>
      </c>
      <c r="G13" s="22">
        <v>108.42863745548365</v>
      </c>
      <c r="H13" s="22">
        <v>139.29836118564222</v>
      </c>
      <c r="I13" s="22">
        <v>140.55228758434944</v>
      </c>
      <c r="J13" s="22">
        <v>1.2539263987072218</v>
      </c>
      <c r="K13" s="21">
        <v>32.123650128865783</v>
      </c>
      <c r="L13" s="26">
        <v>20.284697508896805</v>
      </c>
      <c r="M13" s="27">
        <v>43.943402396352411</v>
      </c>
      <c r="N13" s="27">
        <v>59.117481587166886</v>
      </c>
      <c r="O13" s="27">
        <v>13.595244014723463</v>
      </c>
      <c r="P13" s="27">
        <v>0.95</v>
      </c>
      <c r="Z13" s="6">
        <v>44196</v>
      </c>
      <c r="AA13" s="7">
        <f>VLOOKUP(Z13,Q:R,2,)</f>
        <v>0</v>
      </c>
      <c r="AB13" s="1">
        <f>-AA13</f>
        <v>0</v>
      </c>
      <c r="AC13" s="6">
        <v>44196</v>
      </c>
      <c r="AD13" s="1">
        <f t="shared" si="3"/>
        <v>0</v>
      </c>
      <c r="AE13" s="1">
        <f t="shared" si="4"/>
        <v>0</v>
      </c>
      <c r="AF13" s="6">
        <v>44196</v>
      </c>
      <c r="AG13" s="1">
        <v>0</v>
      </c>
      <c r="AH13" s="1">
        <f t="shared" si="5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1">
        <v>61.99086084905688</v>
      </c>
      <c r="E14" s="22">
        <v>61.867126595865152</v>
      </c>
      <c r="F14" s="22">
        <v>170.62202875783473</v>
      </c>
      <c r="G14" s="22">
        <v>170.96327281535039</v>
      </c>
      <c r="H14" s="22">
        <v>201.28922203469909</v>
      </c>
      <c r="I14" s="22">
        <v>203.08692294421618</v>
      </c>
      <c r="J14" s="22">
        <v>1.7977009095170899</v>
      </c>
      <c r="K14" s="21">
        <v>32.123650128865783</v>
      </c>
      <c r="L14" s="26">
        <v>34.626865671641781</v>
      </c>
      <c r="M14" s="27">
        <v>40.837890154782201</v>
      </c>
      <c r="N14" s="27">
        <v>53.024284443038653</v>
      </c>
      <c r="O14" s="27">
        <v>16.465101578269298</v>
      </c>
      <c r="P14" s="27">
        <v>0.95</v>
      </c>
      <c r="Z14" s="29">
        <v>44561</v>
      </c>
      <c r="AA14" s="7">
        <f>VLOOKUP(Z14,Q:R,2,)</f>
        <v>0</v>
      </c>
      <c r="AB14" s="1">
        <f>-AA14</f>
        <v>0</v>
      </c>
      <c r="AC14" s="29">
        <v>44561</v>
      </c>
      <c r="AD14" s="1">
        <f t="shared" si="3"/>
        <v>0</v>
      </c>
      <c r="AE14" s="1">
        <f t="shared" si="4"/>
        <v>0</v>
      </c>
      <c r="AF14" s="29">
        <v>44561</v>
      </c>
      <c r="AG14" s="1">
        <v>0</v>
      </c>
      <c r="AH14" s="1">
        <f t="shared" si="5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1">
        <v>-63.695064102563592</v>
      </c>
      <c r="E15" s="22">
        <v>-58.489498716770974</v>
      </c>
      <c r="F15" s="22">
        <v>112.13253004106375</v>
      </c>
      <c r="G15" s="22">
        <v>122.11232521471841</v>
      </c>
      <c r="H15" s="22">
        <v>201.28922203469909</v>
      </c>
      <c r="I15" s="22">
        <v>217.93103944614779</v>
      </c>
      <c r="J15" s="22">
        <v>16.641817411448699</v>
      </c>
      <c r="K15" s="21">
        <v>95.818714231429368</v>
      </c>
      <c r="L15" s="26">
        <v>60.597014925373109</v>
      </c>
      <c r="M15" s="27">
        <v>47.424265078312509</v>
      </c>
      <c r="N15" s="27">
        <v>51.157611321463271</v>
      </c>
      <c r="O15" s="27">
        <v>39.957572592010976</v>
      </c>
      <c r="P15" s="27">
        <v>0.95</v>
      </c>
      <c r="Z15" s="29">
        <v>44561</v>
      </c>
      <c r="AB15" s="7">
        <v>4406.5935068509671</v>
      </c>
      <c r="AC15" s="29">
        <v>44925</v>
      </c>
      <c r="AD15" s="1">
        <f t="shared" si="3"/>
        <v>988.03913880127584</v>
      </c>
      <c r="AE15" s="1">
        <f t="shared" si="4"/>
        <v>-988.03913880127584</v>
      </c>
      <c r="AF15" s="29">
        <v>44925</v>
      </c>
      <c r="AG15" s="1">
        <v>988.03913880127584</v>
      </c>
      <c r="AH15" s="1">
        <f t="shared" si="5"/>
        <v>-988.03913880127584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1">
        <v>-4.913253968253982</v>
      </c>
      <c r="E16" s="22">
        <v>-4.6177198949755471</v>
      </c>
      <c r="F16" s="22">
        <v>107.51481014608819</v>
      </c>
      <c r="G16" s="22">
        <v>114.39575799543785</v>
      </c>
      <c r="H16" s="22">
        <v>201.28922203469909</v>
      </c>
      <c r="I16" s="22">
        <v>215.1277261951212</v>
      </c>
      <c r="J16" s="22">
        <v>13.838504160422104</v>
      </c>
      <c r="K16" s="21">
        <v>100.73196819968335</v>
      </c>
      <c r="L16" s="26">
        <v>53.134328358208954</v>
      </c>
      <c r="M16" s="27">
        <v>49.327619504944657</v>
      </c>
      <c r="N16" s="27">
        <v>50.547614049290395</v>
      </c>
      <c r="O16" s="27">
        <v>46.887630416253174</v>
      </c>
      <c r="P16" s="27">
        <v>0.2</v>
      </c>
      <c r="AB16" s="2">
        <f>IRR(AB10:AB15)</f>
        <v>0.13509356118918214</v>
      </c>
      <c r="AC16" s="29">
        <v>44925</v>
      </c>
      <c r="AE16" s="1">
        <v>5418.9977394972548</v>
      </c>
      <c r="AF16" s="29">
        <v>45289</v>
      </c>
      <c r="AG16" s="1">
        <v>71.131814489355747</v>
      </c>
      <c r="AH16" s="1">
        <f t="shared" si="5"/>
        <v>-71.131814489355747</v>
      </c>
    </row>
    <row r="17" spans="1:34" ht="14.1" customHeight="1">
      <c r="A17" s="15">
        <v>43251</v>
      </c>
      <c r="B17" s="25">
        <v>1.0029999999999999</v>
      </c>
      <c r="C17" s="20">
        <v>1.0478540145985404</v>
      </c>
      <c r="D17" s="21">
        <v>66.047536496350958</v>
      </c>
      <c r="E17" s="22">
        <v>65.849986536740744</v>
      </c>
      <c r="F17" s="22">
        <v>173.36479668282894</v>
      </c>
      <c r="G17" s="22">
        <v>173.88489107287739</v>
      </c>
      <c r="H17" s="22">
        <v>267.33675853105007</v>
      </c>
      <c r="I17" s="22">
        <v>274.61685927256076</v>
      </c>
      <c r="J17" s="22">
        <v>7.2801007415106938</v>
      </c>
      <c r="K17" s="21">
        <v>100.73196819968335</v>
      </c>
      <c r="L17" s="26">
        <v>34.925373134328318</v>
      </c>
      <c r="M17" s="27">
        <v>44.526870714739211</v>
      </c>
      <c r="N17" s="27">
        <v>48.54069960444</v>
      </c>
      <c r="O17" s="27">
        <v>36.499212935337638</v>
      </c>
      <c r="P17" s="27">
        <v>0.95</v>
      </c>
      <c r="AE17" s="2">
        <f>IRR(AE10:AE16)</f>
        <v>0.10190206880327168</v>
      </c>
      <c r="AF17" s="29">
        <v>45289</v>
      </c>
      <c r="AH17" s="1">
        <v>5761.3551965863662</v>
      </c>
    </row>
    <row r="18" spans="1:34" ht="14.1" customHeight="1">
      <c r="A18" s="15">
        <v>43280</v>
      </c>
      <c r="B18" s="25">
        <v>0.92300000000000004</v>
      </c>
      <c r="C18" s="20">
        <v>1.0409829931972789</v>
      </c>
      <c r="D18" s="21">
        <v>173.72995748299317</v>
      </c>
      <c r="E18" s="22">
        <v>188.22313920150938</v>
      </c>
      <c r="F18" s="22">
        <v>361.58793588433832</v>
      </c>
      <c r="G18" s="22">
        <v>333.7456648212443</v>
      </c>
      <c r="H18" s="22">
        <v>441.06671601404321</v>
      </c>
      <c r="I18" s="22">
        <v>434.47763302092767</v>
      </c>
      <c r="J18" s="22">
        <v>-6.5890829931155395</v>
      </c>
      <c r="K18" s="21">
        <v>100.73196819968335</v>
      </c>
      <c r="L18" s="26">
        <v>15.099715099715109</v>
      </c>
      <c r="M18" s="27">
        <v>34.717818843064514</v>
      </c>
      <c r="N18" s="27">
        <v>43.9330726839815</v>
      </c>
      <c r="O18" s="27">
        <v>16.287311161230534</v>
      </c>
      <c r="P18" s="27">
        <v>0.95</v>
      </c>
      <c r="AH18" s="2">
        <f>IRR(AH10:AH17)</f>
        <v>9.1228215833742521E-2</v>
      </c>
    </row>
    <row r="19" spans="1:34" ht="14.1" customHeight="1">
      <c r="A19" s="15">
        <v>43312</v>
      </c>
      <c r="B19" s="25">
        <v>0.91700000000000004</v>
      </c>
      <c r="C19" s="20">
        <v>1.032889240506329</v>
      </c>
      <c r="D19" s="21">
        <v>170.6469066455694</v>
      </c>
      <c r="E19" s="22">
        <v>186.09259176179867</v>
      </c>
      <c r="F19" s="22">
        <v>547.68052764613697</v>
      </c>
      <c r="G19" s="22">
        <v>502.22304385150761</v>
      </c>
      <c r="H19" s="22">
        <v>611.71362265961261</v>
      </c>
      <c r="I19" s="22">
        <v>602.95501205119092</v>
      </c>
      <c r="J19" s="22">
        <v>-8.7586106084216908</v>
      </c>
      <c r="K19" s="21">
        <v>100.73196819968335</v>
      </c>
      <c r="L19" s="26">
        <v>13.3903133903134</v>
      </c>
      <c r="M19" s="27">
        <v>27.608650358814142</v>
      </c>
      <c r="N19" s="27">
        <v>38.491598575592384</v>
      </c>
      <c r="O19" s="27">
        <v>5.8427539252576537</v>
      </c>
      <c r="P19" s="27">
        <v>0.95</v>
      </c>
    </row>
    <row r="20" spans="1:34" ht="14.1" customHeight="1">
      <c r="A20" s="15">
        <v>43343</v>
      </c>
      <c r="B20" s="25">
        <v>0.86499999999999999</v>
      </c>
      <c r="C20" s="20">
        <v>1.0223333333333335</v>
      </c>
      <c r="D20" s="21">
        <v>231.67333333333363</v>
      </c>
      <c r="E20" s="22">
        <v>267.83044315992328</v>
      </c>
      <c r="F20" s="22">
        <v>815.51097080606019</v>
      </c>
      <c r="G20" s="22">
        <v>705.41698974724204</v>
      </c>
      <c r="H20" s="22">
        <v>843.38695599294624</v>
      </c>
      <c r="I20" s="22">
        <v>806.14895794692541</v>
      </c>
      <c r="J20" s="22">
        <v>-37.237998046020834</v>
      </c>
      <c r="K20" s="21">
        <v>100.73196819968335</v>
      </c>
      <c r="L20" s="26">
        <v>5.1282051282051304</v>
      </c>
      <c r="M20" s="27">
        <v>20.115168615277806</v>
      </c>
      <c r="N20" s="27">
        <v>32.366121922154193</v>
      </c>
      <c r="O20" s="27">
        <v>-4.3867379984749704</v>
      </c>
      <c r="P20" s="27">
        <v>0.95</v>
      </c>
    </row>
    <row r="21" spans="1:34" ht="14.1" customHeight="1">
      <c r="A21" s="15">
        <v>43371</v>
      </c>
      <c r="B21" s="25">
        <v>0.83499999999999996</v>
      </c>
      <c r="C21" s="20">
        <v>1.0131955307262572</v>
      </c>
      <c r="D21" s="21">
        <v>262.39291899441383</v>
      </c>
      <c r="E21" s="22">
        <v>314.24301675977705</v>
      </c>
      <c r="F21" s="22">
        <v>1129.7539875658372</v>
      </c>
      <c r="G21" s="22">
        <v>943.34457961747398</v>
      </c>
      <c r="H21" s="22">
        <v>1105.77987498736</v>
      </c>
      <c r="I21" s="22">
        <v>1044.0765478171572</v>
      </c>
      <c r="J21" s="22">
        <v>-61.703327170202783</v>
      </c>
      <c r="K21" s="21">
        <v>100.73196819968335</v>
      </c>
      <c r="L21" s="26">
        <v>4.304635761589406</v>
      </c>
      <c r="M21" s="27">
        <v>14.844990997381672</v>
      </c>
      <c r="N21" s="27">
        <v>26.52574494723002</v>
      </c>
      <c r="O21" s="27">
        <v>-8.5165169023150256</v>
      </c>
      <c r="P21" s="27">
        <v>0.95</v>
      </c>
    </row>
    <row r="22" spans="1:34" ht="14.1" customHeight="1">
      <c r="A22" s="15">
        <v>43404</v>
      </c>
      <c r="B22" s="25">
        <v>0.72399999999999998</v>
      </c>
      <c r="C22" s="20">
        <v>0.99970478723404288</v>
      </c>
      <c r="D22" s="21">
        <v>405.97529920212816</v>
      </c>
      <c r="E22" s="22">
        <v>560.73936353885108</v>
      </c>
      <c r="F22" s="22">
        <v>1690.4933511046884</v>
      </c>
      <c r="G22" s="22">
        <v>1223.9171861997943</v>
      </c>
      <c r="H22" s="22">
        <v>1511.7551741894881</v>
      </c>
      <c r="I22" s="22">
        <v>1324.6491543994775</v>
      </c>
      <c r="J22" s="22">
        <v>-187.10601979001058</v>
      </c>
      <c r="K22" s="21">
        <v>100.73196819968335</v>
      </c>
      <c r="L22" s="26">
        <v>9.7065462753950165</v>
      </c>
      <c r="M22" s="27">
        <v>13.132176090052786</v>
      </c>
      <c r="N22" s="27">
        <v>22.061221994837609</v>
      </c>
      <c r="O22" s="27">
        <v>-4.7259157195168626</v>
      </c>
      <c r="P22" s="27">
        <v>0.95</v>
      </c>
    </row>
    <row r="23" spans="1:34" ht="14.1" customHeight="1">
      <c r="A23" s="15">
        <v>43434</v>
      </c>
      <c r="B23" s="25">
        <v>0.76300000000000001</v>
      </c>
      <c r="C23" s="20">
        <v>0.98754271356783918</v>
      </c>
      <c r="D23" s="21">
        <v>330.63914572864314</v>
      </c>
      <c r="E23" s="22">
        <v>433.34095115156373</v>
      </c>
      <c r="F23" s="22">
        <v>2123.8343022562522</v>
      </c>
      <c r="G23" s="22">
        <v>1620.4855726215205</v>
      </c>
      <c r="H23" s="22">
        <v>1842.3943199181313</v>
      </c>
      <c r="I23" s="22">
        <v>1721.2175408212038</v>
      </c>
      <c r="J23" s="22">
        <v>-121.17677909692748</v>
      </c>
      <c r="K23" s="21">
        <v>100.73196819968335</v>
      </c>
      <c r="L23" s="26">
        <v>18.510158013544007</v>
      </c>
      <c r="M23" s="27">
        <v>14.924836731216525</v>
      </c>
      <c r="N23" s="27">
        <v>19.682426906963915</v>
      </c>
      <c r="O23" s="27">
        <v>5.4096563797217456</v>
      </c>
      <c r="P23" s="27">
        <v>0.95</v>
      </c>
    </row>
    <row r="24" spans="1:34" ht="14.1" customHeight="1">
      <c r="A24" s="15">
        <v>43462</v>
      </c>
      <c r="B24" s="25">
        <v>0.72599999999999998</v>
      </c>
      <c r="C24" s="20">
        <v>0.976476076555024</v>
      </c>
      <c r="D24" s="21">
        <v>368.82602272727286</v>
      </c>
      <c r="E24" s="22">
        <v>508.0248246932133</v>
      </c>
      <c r="F24" s="22">
        <v>2631.8591269494655</v>
      </c>
      <c r="G24" s="22">
        <v>1910.7297261653118</v>
      </c>
      <c r="H24" s="22">
        <v>2211.2203426454043</v>
      </c>
      <c r="I24" s="22">
        <v>2011.4616943649951</v>
      </c>
      <c r="J24" s="22">
        <v>-199.75864828040926</v>
      </c>
      <c r="K24" s="21">
        <v>100.73196819968335</v>
      </c>
      <c r="L24" s="26">
        <v>10.344827586206879</v>
      </c>
      <c r="M24" s="27">
        <v>13.398167016213309</v>
      </c>
      <c r="N24" s="27">
        <v>17.587673610047045</v>
      </c>
      <c r="O24" s="27">
        <v>5.0191538285458392</v>
      </c>
      <c r="P24" s="27">
        <v>0.95</v>
      </c>
      <c r="Q24" s="3"/>
    </row>
    <row r="25" spans="1:34" ht="14.1" customHeight="1">
      <c r="A25" s="15">
        <v>43496</v>
      </c>
      <c r="B25" s="25">
        <v>0.74099999999999999</v>
      </c>
      <c r="C25" s="20">
        <v>0.9653659090909088</v>
      </c>
      <c r="D25" s="21">
        <v>330.37880113636322</v>
      </c>
      <c r="E25" s="22">
        <v>445.85533216783159</v>
      </c>
      <c r="F25" s="22">
        <v>3077.7144591172969</v>
      </c>
      <c r="G25" s="22">
        <v>2280.5864142059168</v>
      </c>
      <c r="H25" s="22">
        <v>2541.5991437817675</v>
      </c>
      <c r="I25" s="22">
        <v>2381.3183824056</v>
      </c>
      <c r="J25" s="22">
        <v>-160.28076137616745</v>
      </c>
      <c r="K25" s="21">
        <v>100.73196819968335</v>
      </c>
      <c r="L25" s="26">
        <v>15.424164524421579</v>
      </c>
      <c r="M25" s="27">
        <v>14.073499518949399</v>
      </c>
      <c r="N25" s="27">
        <v>16.41628224634783</v>
      </c>
      <c r="O25" s="27">
        <v>9.3879340641525388</v>
      </c>
      <c r="P25" s="27">
        <v>0.95</v>
      </c>
    </row>
    <row r="26" spans="1:34" ht="14.1" customHeight="1">
      <c r="A26" s="15">
        <v>43524</v>
      </c>
      <c r="B26" s="25">
        <v>0.92700000000000005</v>
      </c>
      <c r="C26" s="20">
        <v>0.96167692307692276</v>
      </c>
      <c r="D26" s="21">
        <v>51.061769230768697</v>
      </c>
      <c r="E26" s="22">
        <v>55.082814704173352</v>
      </c>
      <c r="F26" s="22">
        <v>3132.7972738214703</v>
      </c>
      <c r="G26" s="22">
        <v>2904.1030728325031</v>
      </c>
      <c r="H26" s="22">
        <v>2592.6609130125362</v>
      </c>
      <c r="I26" s="22">
        <v>3004.8350410321864</v>
      </c>
      <c r="J26" s="22">
        <v>412.1741280196502</v>
      </c>
      <c r="K26" s="21">
        <v>100.73196819968335</v>
      </c>
      <c r="L26" s="26">
        <v>75.692307692307708</v>
      </c>
      <c r="M26" s="27">
        <v>34.613102243402167</v>
      </c>
      <c r="N26" s="27">
        <v>22.481888912032606</v>
      </c>
      <c r="O26" s="27">
        <v>58.875528906141291</v>
      </c>
      <c r="P26" s="27">
        <v>0.95</v>
      </c>
    </row>
    <row r="27" spans="1:34" ht="14.1" customHeight="1">
      <c r="A27" s="15">
        <v>43553</v>
      </c>
      <c r="B27" s="25">
        <v>1.0249999999999999</v>
      </c>
      <c r="C27" s="20">
        <v>0.96459453781512561</v>
      </c>
      <c r="D27" s="21">
        <v>-88.947043067227412</v>
      </c>
      <c r="E27" s="22">
        <v>-86.777602992417002</v>
      </c>
      <c r="F27" s="22">
        <v>3046.0196708290532</v>
      </c>
      <c r="G27" s="22">
        <v>3122.1701625997794</v>
      </c>
      <c r="H27" s="22">
        <v>2592.6609130125362</v>
      </c>
      <c r="I27" s="22">
        <v>3311.8491738666903</v>
      </c>
      <c r="J27" s="22">
        <v>719.18826085415412</v>
      </c>
      <c r="K27" s="21">
        <v>189.67901126691078</v>
      </c>
      <c r="L27" s="26">
        <v>73.036093418259014</v>
      </c>
      <c r="M27" s="27">
        <v>47.420765968354452</v>
      </c>
      <c r="N27" s="27">
        <v>30.794847930806554</v>
      </c>
      <c r="O27" s="27">
        <v>80.67260204345024</v>
      </c>
      <c r="P27" s="27">
        <v>0.95</v>
      </c>
    </row>
    <row r="28" spans="1:34" ht="14.1" customHeight="1">
      <c r="A28" s="15">
        <v>43585</v>
      </c>
      <c r="B28" s="25">
        <v>0.98099999999999998</v>
      </c>
      <c r="C28" s="20">
        <v>0.96751509054325924</v>
      </c>
      <c r="D28" s="21">
        <v>-19.856529175050749</v>
      </c>
      <c r="E28" s="22">
        <v>-20.241110270184251</v>
      </c>
      <c r="F28" s="22">
        <v>3025.7785605588688</v>
      </c>
      <c r="G28" s="22">
        <v>2968.2887679082501</v>
      </c>
      <c r="H28" s="22">
        <v>2592.6609130125362</v>
      </c>
      <c r="I28" s="22">
        <v>3177.8243083502116</v>
      </c>
      <c r="J28" s="22">
        <v>585.16339533767541</v>
      </c>
      <c r="K28" s="21">
        <v>209.53554044196153</v>
      </c>
      <c r="L28" s="26">
        <v>63.69426751592357</v>
      </c>
      <c r="M28" s="27">
        <v>52.845266484210832</v>
      </c>
      <c r="N28" s="27">
        <v>38.144987448607985</v>
      </c>
      <c r="O28" s="27">
        <v>82.245824555416519</v>
      </c>
      <c r="P28" s="27">
        <v>0.95</v>
      </c>
    </row>
    <row r="29" spans="1:34" ht="14.1" customHeight="1">
      <c r="A29" s="15">
        <v>43616</v>
      </c>
      <c r="B29" s="25">
        <v>0.91800000000000004</v>
      </c>
      <c r="C29" s="20">
        <v>0.96551837524177919</v>
      </c>
      <c r="D29" s="21">
        <v>69.970807543519797</v>
      </c>
      <c r="E29" s="22">
        <v>76.220923250021556</v>
      </c>
      <c r="F29" s="22">
        <v>3101.9994838088905</v>
      </c>
      <c r="G29" s="22">
        <v>2847.6355261365616</v>
      </c>
      <c r="H29" s="22">
        <v>2662.6317205560558</v>
      </c>
      <c r="I29" s="22">
        <v>3057.1710665785231</v>
      </c>
      <c r="J29" s="22">
        <v>394.53934602246727</v>
      </c>
      <c r="K29" s="21">
        <v>209.53554044196153</v>
      </c>
      <c r="L29" s="26">
        <v>50.318471337579631</v>
      </c>
      <c r="M29" s="27">
        <v>52.003001435333765</v>
      </c>
      <c r="N29" s="27">
        <v>42.764325444183243</v>
      </c>
      <c r="O29" s="27">
        <v>70.480353417634802</v>
      </c>
      <c r="P29" s="27">
        <v>0.95</v>
      </c>
    </row>
    <row r="30" spans="1:34" ht="14.1" customHeight="1">
      <c r="A30" s="15">
        <v>43644</v>
      </c>
      <c r="B30" s="25">
        <v>0.93500000000000005</v>
      </c>
      <c r="C30" s="20">
        <v>0.96402798507462628</v>
      </c>
      <c r="D30" s="21">
        <v>42.743708022387118</v>
      </c>
      <c r="E30" s="22">
        <v>45.71519574586857</v>
      </c>
      <c r="F30" s="22">
        <v>3147.7146795547592</v>
      </c>
      <c r="G30" s="22">
        <v>2943.1132253837</v>
      </c>
      <c r="H30" s="22">
        <v>2705.375428578443</v>
      </c>
      <c r="I30" s="22">
        <v>3152.6487658256615</v>
      </c>
      <c r="J30" s="22">
        <v>447.27333724721848</v>
      </c>
      <c r="K30" s="21">
        <v>209.53554044196153</v>
      </c>
      <c r="L30" s="26">
        <v>53.927813163481964</v>
      </c>
      <c r="M30" s="27">
        <v>52.644605344716496</v>
      </c>
      <c r="N30" s="27">
        <v>46.057752077694325</v>
      </c>
      <c r="O30" s="27">
        <v>65.818311878760838</v>
      </c>
      <c r="P30" s="27">
        <v>0.95</v>
      </c>
    </row>
    <row r="31" spans="1:34" ht="14.1" customHeight="1">
      <c r="A31" s="15">
        <v>43677</v>
      </c>
      <c r="B31" s="25">
        <v>0.98899999999999999</v>
      </c>
      <c r="C31" s="20">
        <v>0.96358318425760225</v>
      </c>
      <c r="D31" s="21">
        <v>-37.426261180680662</v>
      </c>
      <c r="E31" s="22">
        <v>-37.842528999677107</v>
      </c>
      <c r="F31" s="22">
        <v>3109.872150555082</v>
      </c>
      <c r="G31" s="22">
        <v>3075.6635568989759</v>
      </c>
      <c r="H31" s="22">
        <v>2705.375428578443</v>
      </c>
      <c r="I31" s="22">
        <v>3322.6253585216182</v>
      </c>
      <c r="J31" s="22">
        <v>617.24992994317518</v>
      </c>
      <c r="K31" s="21">
        <v>246.96180162264218</v>
      </c>
      <c r="L31" s="26">
        <v>63.122171945701368</v>
      </c>
      <c r="M31" s="27">
        <v>56.137127545044791</v>
      </c>
      <c r="N31" s="27">
        <v>49.417543900144473</v>
      </c>
      <c r="O31" s="27">
        <v>69.576294834845427</v>
      </c>
      <c r="P31" s="27">
        <v>0.95</v>
      </c>
    </row>
    <row r="32" spans="1:34" ht="14.1" customHeight="1">
      <c r="A32" s="15">
        <v>43707</v>
      </c>
      <c r="B32" s="25">
        <v>1.0269999999999999</v>
      </c>
      <c r="C32" s="20">
        <v>0.9644061962134246</v>
      </c>
      <c r="D32" s="21">
        <v>-92.169376075732146</v>
      </c>
      <c r="E32" s="22">
        <v>-89.746227921842404</v>
      </c>
      <c r="F32" s="22">
        <v>3020.1259226332395</v>
      </c>
      <c r="G32" s="22">
        <v>3101.6693225443369</v>
      </c>
      <c r="H32" s="22">
        <v>2705.375428578443</v>
      </c>
      <c r="I32" s="22">
        <v>3440.8005002427112</v>
      </c>
      <c r="J32" s="22">
        <v>735.42507166426822</v>
      </c>
      <c r="K32" s="21">
        <v>339.13117769837436</v>
      </c>
      <c r="L32" s="26">
        <v>71.719457013574655</v>
      </c>
      <c r="M32" s="27">
        <v>61.331237367888072</v>
      </c>
      <c r="N32" s="27">
        <v>53.388775056059011</v>
      </c>
      <c r="O32" s="27">
        <v>77.216161991546201</v>
      </c>
      <c r="P32" s="27">
        <v>0.95</v>
      </c>
    </row>
    <row r="33" spans="1:17" ht="14.1" customHeight="1">
      <c r="A33" s="15">
        <v>43738</v>
      </c>
      <c r="B33" s="25">
        <v>1.083</v>
      </c>
      <c r="C33" s="20">
        <v>0.96954409317803592</v>
      </c>
      <c r="D33" s="21">
        <v>-167.06382279534205</v>
      </c>
      <c r="E33" s="22">
        <v>-154.26022418775813</v>
      </c>
      <c r="F33" s="22">
        <v>2865.8656984454815</v>
      </c>
      <c r="G33" s="22">
        <v>3103.7325514164563</v>
      </c>
      <c r="H33" s="22">
        <v>2705.375428578443</v>
      </c>
      <c r="I33" s="22">
        <v>3609.927551910173</v>
      </c>
      <c r="J33" s="22">
        <v>904.55212333172994</v>
      </c>
      <c r="K33" s="21">
        <v>506.19500049371641</v>
      </c>
      <c r="L33" s="26">
        <v>80.911062906724496</v>
      </c>
      <c r="M33" s="27">
        <v>67.857845880833551</v>
      </c>
      <c r="N33" s="27">
        <v>58.211798664317193</v>
      </c>
      <c r="O33" s="27">
        <v>87.149940313866253</v>
      </c>
      <c r="P33" s="27">
        <v>0.95</v>
      </c>
    </row>
    <row r="34" spans="1:17" ht="14.1" customHeight="1">
      <c r="A34" s="15">
        <v>43769</v>
      </c>
      <c r="B34" s="25">
        <v>1.07</v>
      </c>
      <c r="C34" s="20">
        <v>0.97276575121163122</v>
      </c>
      <c r="D34" s="21">
        <v>-143.17743134087308</v>
      </c>
      <c r="E34" s="22">
        <v>-133.81068349614307</v>
      </c>
      <c r="F34" s="22">
        <v>2732.0550149493383</v>
      </c>
      <c r="G34" s="22">
        <v>2923.2988659957923</v>
      </c>
      <c r="H34" s="22">
        <v>2705.375428578443</v>
      </c>
      <c r="I34" s="22">
        <v>3572.6712978303817</v>
      </c>
      <c r="J34" s="22">
        <v>867.29586925193871</v>
      </c>
      <c r="K34" s="21">
        <v>649.37243183458952</v>
      </c>
      <c r="L34" s="26">
        <v>75.286041189931368</v>
      </c>
      <c r="M34" s="27">
        <v>70.333910983866147</v>
      </c>
      <c r="N34" s="27">
        <v>62.252502770833509</v>
      </c>
      <c r="O34" s="27">
        <v>86.496727409931438</v>
      </c>
      <c r="P34" s="27">
        <v>0.95</v>
      </c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1">
        <v>-130.55553125000012</v>
      </c>
      <c r="E35" s="22">
        <v>-122.5873532863851</v>
      </c>
      <c r="F35" s="22">
        <v>2609.4676616629531</v>
      </c>
      <c r="G35" s="22">
        <v>2779.0830596710448</v>
      </c>
      <c r="H35" s="22">
        <v>2705.375428578443</v>
      </c>
      <c r="I35" s="22">
        <v>3559.0110227556343</v>
      </c>
      <c r="J35" s="22">
        <v>853.63559417719125</v>
      </c>
      <c r="K35" s="21">
        <v>779.92796308458969</v>
      </c>
      <c r="L35" s="26">
        <v>64.01273885350318</v>
      </c>
      <c r="M35" s="27">
        <v>68.226853607078496</v>
      </c>
      <c r="N35" s="27">
        <v>64.243953049581833</v>
      </c>
      <c r="O35" s="27">
        <v>76.192654722071808</v>
      </c>
      <c r="P35" s="27">
        <v>0.95</v>
      </c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1">
        <v>-248.11180135951668</v>
      </c>
      <c r="E36" s="22">
        <v>-215.74939248653627</v>
      </c>
      <c r="F36" s="22">
        <v>2393.7182691764169</v>
      </c>
      <c r="G36" s="22">
        <v>2752.7760095528793</v>
      </c>
      <c r="H36" s="22">
        <v>2705.375428578443</v>
      </c>
      <c r="I36" s="22">
        <v>3780.8157739969856</v>
      </c>
      <c r="J36" s="22">
        <v>1075.4403454185426</v>
      </c>
      <c r="K36" s="21">
        <v>1028.0397644441064</v>
      </c>
      <c r="L36" s="26">
        <v>88.271604938271594</v>
      </c>
      <c r="M36" s="27">
        <v>74.908437384142857</v>
      </c>
      <c r="N36" s="27">
        <v>67.79878116110217</v>
      </c>
      <c r="O36" s="27">
        <v>89.127749830224218</v>
      </c>
      <c r="P36" s="27">
        <v>0.95</v>
      </c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1">
        <v>-453.81233775811228</v>
      </c>
      <c r="E37" s="22">
        <v>-350.16384086274093</v>
      </c>
      <c r="F37" s="22">
        <v>2043.554428313676</v>
      </c>
      <c r="G37" s="22">
        <v>2648.4465390945243</v>
      </c>
      <c r="H37" s="22">
        <v>2705.375428578443</v>
      </c>
      <c r="I37" s="22">
        <v>4130.298641296743</v>
      </c>
      <c r="J37" s="22">
        <v>1424.9232127183</v>
      </c>
      <c r="K37" s="21">
        <v>1481.8521022022187</v>
      </c>
      <c r="L37" s="26">
        <v>91.914893617021264</v>
      </c>
      <c r="M37" s="27">
        <v>80.57725612843565</v>
      </c>
      <c r="N37" s="27">
        <v>72.058272816879992</v>
      </c>
      <c r="O37" s="27">
        <v>97.61522275154698</v>
      </c>
      <c r="P37" s="27">
        <v>0.95</v>
      </c>
    </row>
    <row r="38" spans="1:17" ht="14.1" customHeight="1">
      <c r="A38" s="15">
        <v>43889</v>
      </c>
      <c r="B38" s="25">
        <v>1.417</v>
      </c>
      <c r="C38" s="20">
        <v>0.99981948424068734</v>
      </c>
      <c r="D38" s="21">
        <v>-614.29830945558797</v>
      </c>
      <c r="E38" s="22">
        <v>-433.5203313024615</v>
      </c>
      <c r="F38" s="22">
        <v>1610.0340970112145</v>
      </c>
      <c r="G38" s="22">
        <v>2281.4183154648908</v>
      </c>
      <c r="H38" s="22">
        <v>2705.375428578443</v>
      </c>
      <c r="I38" s="22">
        <v>4377.568727122698</v>
      </c>
      <c r="J38" s="22">
        <v>1672.193298544255</v>
      </c>
      <c r="K38" s="21">
        <v>2096.1504116578067</v>
      </c>
      <c r="L38" s="26">
        <v>72.790055248618785</v>
      </c>
      <c r="M38" s="27">
        <v>77.981522501830028</v>
      </c>
      <c r="N38" s="27">
        <v>74.032689378530009</v>
      </c>
      <c r="O38" s="27">
        <v>85.879188748430067</v>
      </c>
      <c r="P38" s="27">
        <v>0.95</v>
      </c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1">
        <v>-295.25261111111172</v>
      </c>
      <c r="E39" s="22">
        <v>-243.80892742453486</v>
      </c>
      <c r="F39" s="22">
        <v>1366.2251695866796</v>
      </c>
      <c r="G39" s="22">
        <v>1654.4986803694692</v>
      </c>
      <c r="H39" s="22">
        <v>2705.375428578443</v>
      </c>
      <c r="I39" s="22">
        <v>4045.9017031383873</v>
      </c>
      <c r="J39" s="22">
        <v>1340.5262745599443</v>
      </c>
      <c r="K39" s="21">
        <v>2391.4030227689182</v>
      </c>
      <c r="L39" s="26">
        <v>42.674253200568991</v>
      </c>
      <c r="M39" s="27">
        <v>66.212432734743018</v>
      </c>
      <c r="N39" s="27">
        <v>71.42593716393435</v>
      </c>
      <c r="O39" s="27">
        <v>55.785423876360369</v>
      </c>
      <c r="P39" s="27">
        <v>0.95</v>
      </c>
    </row>
    <row r="40" spans="1:17" ht="14.1" customHeight="1">
      <c r="A40" s="15">
        <v>43951</v>
      </c>
      <c r="B40" s="25">
        <v>1.321</v>
      </c>
      <c r="C40" s="20">
        <v>1.0179959514170034</v>
      </c>
      <c r="D40" s="21">
        <v>-93.931255060728944</v>
      </c>
      <c r="E40" s="22">
        <v>-71.106173399492008</v>
      </c>
      <c r="F40" s="22">
        <v>1295.1189961871876</v>
      </c>
      <c r="G40" s="22">
        <v>1710.8521939632747</v>
      </c>
      <c r="H40" s="22">
        <v>2705.375428578443</v>
      </c>
      <c r="I40" s="22">
        <v>4196.186471792922</v>
      </c>
      <c r="J40" s="22">
        <v>1490.811043214479</v>
      </c>
      <c r="K40" s="21">
        <v>2485.3342778296469</v>
      </c>
      <c r="L40" s="26">
        <v>58.262108262108242</v>
      </c>
      <c r="M40" s="27">
        <v>63.56232457719809</v>
      </c>
      <c r="N40" s="27">
        <v>68.804732968355594</v>
      </c>
      <c r="O40" s="27">
        <v>53.077507794883076</v>
      </c>
      <c r="P40" s="27">
        <v>0.2</v>
      </c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1">
        <v>-414.05962779973714</v>
      </c>
      <c r="E41" s="22">
        <v>-316.80155149176522</v>
      </c>
      <c r="F41" s="22">
        <v>978.31744469542241</v>
      </c>
      <c r="G41" s="22">
        <v>1278.6609002169171</v>
      </c>
      <c r="H41" s="22">
        <v>2705.375428578443</v>
      </c>
      <c r="I41" s="22">
        <v>4178.054805846301</v>
      </c>
      <c r="J41" s="22">
        <v>1472.6793772678579</v>
      </c>
      <c r="K41" s="21">
        <v>2899.3939056293839</v>
      </c>
      <c r="L41" s="26">
        <v>48.141891891891873</v>
      </c>
      <c r="M41" s="27">
        <v>58.422180348762687</v>
      </c>
      <c r="N41" s="27">
        <v>65.343882095157952</v>
      </c>
      <c r="O41" s="27">
        <v>44.578776855972166</v>
      </c>
      <c r="P41" s="27">
        <v>0.95</v>
      </c>
    </row>
    <row r="42" spans="1:17" ht="14.1" customHeight="1">
      <c r="A42" s="15">
        <v>44012</v>
      </c>
      <c r="B42" s="25">
        <v>1.444</v>
      </c>
      <c r="C42" s="20">
        <v>1.0346931964056478</v>
      </c>
      <c r="D42" s="21">
        <v>-602.70426829268354</v>
      </c>
      <c r="E42" s="22">
        <v>-417.38522734950385</v>
      </c>
      <c r="F42" s="22">
        <v>560.93221734591862</v>
      </c>
      <c r="G42" s="22">
        <v>809.98612184750641</v>
      </c>
      <c r="H42" s="22">
        <v>2705.375428578443</v>
      </c>
      <c r="I42" s="22">
        <v>4312.0842957695741</v>
      </c>
      <c r="J42" s="22">
        <v>1606.708867191131</v>
      </c>
      <c r="K42" s="21">
        <v>3502.0981739220674</v>
      </c>
      <c r="L42" s="26">
        <v>69.964664310954049</v>
      </c>
      <c r="M42" s="27">
        <v>62.269675002826467</v>
      </c>
      <c r="N42" s="27">
        <v>64.319146397714121</v>
      </c>
      <c r="O42" s="27">
        <v>58.170732213051167</v>
      </c>
      <c r="P42" s="27">
        <v>0.95</v>
      </c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1">
        <v>-829.19375935162157</v>
      </c>
      <c r="E43" s="22">
        <v>-513.75078026742347</v>
      </c>
      <c r="F43" s="22">
        <v>47.181437078495151</v>
      </c>
      <c r="G43" s="22">
        <v>76.150839444691172</v>
      </c>
      <c r="H43" s="22">
        <v>2705.375428578443</v>
      </c>
      <c r="I43" s="22">
        <v>4407.4427727183802</v>
      </c>
      <c r="J43" s="22">
        <v>1702.0673441399372</v>
      </c>
      <c r="K43" s="21">
        <v>4331.2919332736892</v>
      </c>
      <c r="L43" s="26">
        <v>79.49080622347951</v>
      </c>
      <c r="M43" s="27">
        <v>68.010052076377477</v>
      </c>
      <c r="N43" s="27">
        <v>65.549448290601902</v>
      </c>
      <c r="O43" s="27">
        <v>72.931259647928641</v>
      </c>
      <c r="P43" s="27">
        <v>0.95</v>
      </c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1">
        <v>-75.301573577278262</v>
      </c>
      <c r="E44" s="22">
        <v>-47.181437078495151</v>
      </c>
      <c r="F44" s="22">
        <v>0</v>
      </c>
      <c r="G44" s="22">
        <v>0</v>
      </c>
      <c r="H44" s="22">
        <v>2705.375428578443</v>
      </c>
      <c r="I44" s="22">
        <v>4406.5935068509671</v>
      </c>
      <c r="J44" s="22">
        <v>1701.2180782725241</v>
      </c>
      <c r="K44" s="21">
        <v>4406.5935068509671</v>
      </c>
      <c r="L44" s="26">
        <v>76.680972818311886</v>
      </c>
      <c r="M44" s="27">
        <v>70.900358990355613</v>
      </c>
      <c r="N44" s="27">
        <v>67.33308519051981</v>
      </c>
      <c r="O44" s="27">
        <v>78.034906590027219</v>
      </c>
      <c r="P44" s="27">
        <v>0.95</v>
      </c>
    </row>
    <row r="45" spans="1:17" ht="14.1" customHeight="1">
      <c r="A45" s="15">
        <v>44104</v>
      </c>
      <c r="B45" s="25">
        <v>1.474</v>
      </c>
      <c r="C45" s="20">
        <v>1.0770781065088759</v>
      </c>
      <c r="D45" s="21">
        <v>0</v>
      </c>
      <c r="E45" s="22">
        <v>0</v>
      </c>
      <c r="F45" s="22">
        <v>0</v>
      </c>
      <c r="G45" s="22">
        <v>0</v>
      </c>
      <c r="H45" s="22">
        <v>2705.375428578443</v>
      </c>
      <c r="I45" s="22">
        <v>4406.5935068509671</v>
      </c>
      <c r="J45" s="22">
        <v>1701.2180782725241</v>
      </c>
      <c r="K45" s="21">
        <v>4406.5935068509671</v>
      </c>
      <c r="L45" s="26">
        <v>55.399061032863841</v>
      </c>
      <c r="M45" s="27">
        <v>65.733259671191689</v>
      </c>
      <c r="N45" s="27">
        <v>66.799810017410437</v>
      </c>
      <c r="O45" s="27">
        <v>63.600158978754195</v>
      </c>
      <c r="P45" s="27">
        <v>0.95</v>
      </c>
    </row>
    <row r="46" spans="1:17" ht="14.1" customHeight="1">
      <c r="A46" s="15">
        <v>44134</v>
      </c>
      <c r="B46" s="25">
        <v>1.4810000000000001</v>
      </c>
      <c r="C46" s="20">
        <v>1.085178861788618</v>
      </c>
      <c r="D46" s="21">
        <v>0</v>
      </c>
      <c r="E46" s="22">
        <v>0</v>
      </c>
      <c r="F46" s="22">
        <v>0</v>
      </c>
      <c r="G46" s="22">
        <v>0</v>
      </c>
      <c r="H46" s="22">
        <v>2705.375428578443</v>
      </c>
      <c r="I46" s="22">
        <v>4406.5935068509671</v>
      </c>
      <c r="J46" s="22">
        <v>1701.2180782725241</v>
      </c>
      <c r="K46" s="21">
        <v>4406.5935068509671</v>
      </c>
      <c r="L46" s="26">
        <v>56.494522691705811</v>
      </c>
      <c r="M46" s="27">
        <v>62.65368067802973</v>
      </c>
      <c r="N46" s="27">
        <v>65.417766904283539</v>
      </c>
      <c r="O46" s="27">
        <v>57.125508225522111</v>
      </c>
      <c r="P46" s="27">
        <v>0.95</v>
      </c>
    </row>
    <row r="47" spans="1:17" ht="14.1" customHeight="1">
      <c r="A47" s="15">
        <v>44165</v>
      </c>
      <c r="B47" s="25">
        <v>1.4890000000000001</v>
      </c>
      <c r="C47" s="20">
        <v>1.0954104308390025</v>
      </c>
      <c r="D47" s="21">
        <v>0</v>
      </c>
      <c r="E47" s="22">
        <v>0</v>
      </c>
      <c r="F47" s="22">
        <v>0</v>
      </c>
      <c r="G47" s="22">
        <v>0</v>
      </c>
      <c r="H47" s="22">
        <v>2705.375428578443</v>
      </c>
      <c r="I47" s="22">
        <v>4406.5935068509671</v>
      </c>
      <c r="J47" s="22">
        <v>1701.2180782725241</v>
      </c>
      <c r="K47" s="21">
        <v>4406.5935068509671</v>
      </c>
      <c r="L47" s="26">
        <v>51.438848920863329</v>
      </c>
      <c r="M47" s="27">
        <v>58.915403425640932</v>
      </c>
      <c r="N47" s="27">
        <v>63.250312411402668</v>
      </c>
      <c r="O47" s="27">
        <v>50.24558545411746</v>
      </c>
      <c r="P47" s="27">
        <v>0.2</v>
      </c>
    </row>
    <row r="48" spans="1:17" ht="14.1" customHeight="1">
      <c r="A48" s="15">
        <v>44196</v>
      </c>
      <c r="B48" s="25">
        <v>1.4510000000000001</v>
      </c>
      <c r="C48" s="20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2705.375428578443</v>
      </c>
      <c r="I48" s="22">
        <v>4406.5935068509671</v>
      </c>
      <c r="J48" s="22">
        <v>1701.2180782725241</v>
      </c>
      <c r="K48" s="21">
        <v>4406.5935068509671</v>
      </c>
      <c r="L48" s="26">
        <v>44.604316546762604</v>
      </c>
      <c r="M48" s="27">
        <v>54.145041132681492</v>
      </c>
      <c r="N48" s="27">
        <v>60.21522198516228</v>
      </c>
      <c r="O48" s="27">
        <v>42.004679427719921</v>
      </c>
      <c r="P48" s="27">
        <v>0.95</v>
      </c>
    </row>
    <row r="49" spans="1:16" ht="14.1" customHeight="1">
      <c r="A49" s="15">
        <v>44225</v>
      </c>
      <c r="B49" s="25">
        <v>1.456</v>
      </c>
      <c r="C49" s="20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2705.375428578443</v>
      </c>
      <c r="I49" s="22">
        <v>4406.5935068509671</v>
      </c>
      <c r="J49" s="22">
        <v>1701.2180782725241</v>
      </c>
      <c r="K49" s="21">
        <v>4406.5935068509671</v>
      </c>
      <c r="L49" s="26">
        <v>35.805084745762727</v>
      </c>
      <c r="M49" s="27">
        <v>48.031722337041906</v>
      </c>
      <c r="N49" s="27">
        <v>56.15405543578882</v>
      </c>
      <c r="O49" s="27">
        <v>31.787056139548071</v>
      </c>
      <c r="P49" s="27">
        <v>0.95</v>
      </c>
    </row>
    <row r="50" spans="1:16" ht="14.1" customHeight="1">
      <c r="A50" s="15">
        <v>44253</v>
      </c>
      <c r="B50" s="25">
        <v>1.4239999999999999</v>
      </c>
      <c r="C50" s="20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2705.375428578443</v>
      </c>
      <c r="I50" s="22">
        <v>4406.5935068509671</v>
      </c>
      <c r="J50" s="22">
        <v>1701.2180782725241</v>
      </c>
      <c r="K50" s="21">
        <v>4406.5935068509671</v>
      </c>
      <c r="L50" s="26">
        <v>25.38975501113584</v>
      </c>
      <c r="M50" s="27">
        <v>40.484399895073217</v>
      </c>
      <c r="N50" s="27">
        <v>50.930836922216947</v>
      </c>
      <c r="O50" s="27">
        <v>19.591525840785764</v>
      </c>
      <c r="P50" s="27">
        <v>0.95</v>
      </c>
    </row>
    <row r="51" spans="1:16" ht="14.1" customHeight="1">
      <c r="A51" s="15">
        <v>44286</v>
      </c>
      <c r="B51" s="25">
        <v>1.371</v>
      </c>
      <c r="C51" s="20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2705.375428578443</v>
      </c>
      <c r="I51" s="22">
        <v>4406.5935068509671</v>
      </c>
      <c r="J51" s="22">
        <v>1701.2180782725241</v>
      </c>
      <c r="K51" s="21">
        <v>4406.5935068509671</v>
      </c>
      <c r="L51" s="26">
        <v>13.199105145413862</v>
      </c>
      <c r="M51" s="27">
        <v>31.389301645186766</v>
      </c>
      <c r="N51" s="27">
        <v>44.416991829873552</v>
      </c>
      <c r="O51" s="27">
        <v>5.3339212758131964</v>
      </c>
      <c r="P51" s="27">
        <v>0.95</v>
      </c>
    </row>
    <row r="52" spans="1:16" ht="14.1" customHeight="1">
      <c r="A52" s="15">
        <v>44316</v>
      </c>
      <c r="B52" s="25">
        <v>1.391</v>
      </c>
      <c r="C52" s="20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2705.375428578443</v>
      </c>
      <c r="I52" s="22">
        <v>4406.5935068509671</v>
      </c>
      <c r="J52" s="22">
        <v>1701.2180782725241</v>
      </c>
      <c r="K52" s="21">
        <v>4406.5935068509671</v>
      </c>
      <c r="L52" s="26">
        <v>21.584699453551909</v>
      </c>
      <c r="M52" s="27">
        <v>28.121100914641815</v>
      </c>
      <c r="N52" s="27">
        <v>38.985028191462973</v>
      </c>
      <c r="O52" s="27">
        <v>6.3932463609994983</v>
      </c>
      <c r="P52" s="27">
        <v>0.95</v>
      </c>
    </row>
    <row r="53" spans="1:16" ht="14.1" customHeight="1">
      <c r="A53" s="15">
        <v>44347</v>
      </c>
      <c r="B53" s="25">
        <v>1.4830000400543213</v>
      </c>
      <c r="C53" s="20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2705.375428578443</v>
      </c>
      <c r="I53" s="22">
        <v>4406.5935068509671</v>
      </c>
      <c r="J53" s="22">
        <v>1701.2180782725241</v>
      </c>
      <c r="K53" s="21">
        <v>4406.5935068509671</v>
      </c>
      <c r="L53" s="26">
        <v>57.000013351440401</v>
      </c>
      <c r="M53" s="27">
        <v>37.747405060241341</v>
      </c>
      <c r="N53" s="27">
        <v>38.572487147722427</v>
      </c>
      <c r="O53" s="27">
        <v>36.097240885279177</v>
      </c>
      <c r="P53" s="27">
        <v>0.95</v>
      </c>
    </row>
    <row r="54" spans="1:16" ht="14.1" customHeight="1">
      <c r="A54" s="15">
        <v>44377</v>
      </c>
      <c r="B54" s="25">
        <v>1.5579999685287476</v>
      </c>
      <c r="C54" s="20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2705.375428578443</v>
      </c>
      <c r="I54" s="22">
        <v>4406.5935068509671</v>
      </c>
      <c r="J54" s="22">
        <v>1701.2180782725241</v>
      </c>
      <c r="K54" s="21">
        <v>4406.5935068509671</v>
      </c>
      <c r="L54" s="26">
        <v>86.315778431139492</v>
      </c>
      <c r="M54" s="27">
        <v>53.936862850540727</v>
      </c>
      <c r="N54" s="27">
        <v>43.693945715328532</v>
      </c>
      <c r="O54" s="27">
        <v>74.422697120965111</v>
      </c>
      <c r="P54" s="27">
        <v>0.95</v>
      </c>
    </row>
    <row r="55" spans="1:16" ht="14.1" customHeight="1">
      <c r="A55" s="15">
        <v>44407</v>
      </c>
      <c r="B55" s="25">
        <v>1.5850000381469727</v>
      </c>
      <c r="C55" s="20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2705.375428578443</v>
      </c>
      <c r="I55" s="22">
        <v>4406.5935068509671</v>
      </c>
      <c r="J55" s="22">
        <v>1701.2180782725241</v>
      </c>
      <c r="K55" s="21">
        <v>4406.5935068509671</v>
      </c>
      <c r="L55" s="26">
        <v>85.312520056964871</v>
      </c>
      <c r="M55" s="27">
        <v>64.395415252682099</v>
      </c>
      <c r="N55" s="27">
        <v>50.594435561113052</v>
      </c>
      <c r="O55" s="27">
        <v>91.997374635820208</v>
      </c>
      <c r="P55" s="27">
        <v>0.95</v>
      </c>
    </row>
    <row r="56" spans="1:16" ht="14.1" customHeight="1">
      <c r="A56" s="15">
        <v>44439</v>
      </c>
      <c r="B56" s="25">
        <v>1.4889999628067017</v>
      </c>
      <c r="C56" s="20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2705.375428578443</v>
      </c>
      <c r="I56" s="22">
        <v>4406.5935068509671</v>
      </c>
      <c r="J56" s="22">
        <v>1701.2180782725241</v>
      </c>
      <c r="K56" s="21">
        <v>4406.5935068509671</v>
      </c>
      <c r="L56" s="26">
        <v>55.312493652104713</v>
      </c>
      <c r="M56" s="27">
        <v>61.367774719156301</v>
      </c>
      <c r="N56" s="27">
        <v>54.18554861379414</v>
      </c>
      <c r="O56" s="27">
        <v>75.732226929880625</v>
      </c>
      <c r="P56" s="27">
        <v>0.95</v>
      </c>
    </row>
    <row r="57" spans="1:16" ht="14.1" customHeight="1">
      <c r="A57" s="15">
        <v>44469</v>
      </c>
      <c r="B57" s="25">
        <v>1.4470000267028809</v>
      </c>
      <c r="C57" s="20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2705.375428578443</v>
      </c>
      <c r="I57" s="22">
        <v>4406.5935068509671</v>
      </c>
      <c r="J57" s="22">
        <v>1701.2180782725241</v>
      </c>
      <c r="K57" s="21">
        <v>4406.5935068509671</v>
      </c>
      <c r="L57" s="26">
        <v>42.187512367964956</v>
      </c>
      <c r="M57" s="27">
        <v>54.974353935425853</v>
      </c>
      <c r="N57" s="27">
        <v>54.448483721004713</v>
      </c>
      <c r="O57" s="27">
        <v>56.026094364268133</v>
      </c>
      <c r="P57" s="27">
        <v>0.95</v>
      </c>
    </row>
    <row r="58" spans="1:16" ht="14.1" customHeight="1">
      <c r="A58" s="15">
        <v>44498</v>
      </c>
      <c r="B58" s="25">
        <v>1.4589999914169312</v>
      </c>
      <c r="C58" s="20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2705.375428578443</v>
      </c>
      <c r="I58" s="22">
        <v>4406.5935068509671</v>
      </c>
      <c r="J58" s="22">
        <v>1701.2180782725241</v>
      </c>
      <c r="K58" s="21">
        <v>4406.5935068509671</v>
      </c>
      <c r="L58" s="26">
        <v>45.937501698732525</v>
      </c>
      <c r="M58" s="27">
        <v>51.962069856528075</v>
      </c>
      <c r="N58" s="27">
        <v>53.619679099512496</v>
      </c>
      <c r="O58" s="27">
        <v>48.646851370559233</v>
      </c>
      <c r="P58" s="27">
        <v>0.2</v>
      </c>
    </row>
    <row r="59" spans="1:16" ht="14.1" customHeight="1">
      <c r="A59" s="15">
        <v>44530</v>
      </c>
      <c r="B59" s="25">
        <v>1.5770000219345093</v>
      </c>
      <c r="C59" s="20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2705.375428578443</v>
      </c>
      <c r="I59" s="22">
        <v>4406.5935068509671</v>
      </c>
      <c r="J59" s="22">
        <v>1701.2180782725241</v>
      </c>
      <c r="K59" s="21">
        <v>4406.5935068509671</v>
      </c>
      <c r="L59" s="26">
        <v>82.812514752150989</v>
      </c>
      <c r="M59" s="27">
        <v>62.245551488402384</v>
      </c>
      <c r="N59" s="27">
        <v>56.494969895809128</v>
      </c>
      <c r="O59" s="27">
        <v>73.746714673588897</v>
      </c>
      <c r="P59" s="27">
        <v>0.95</v>
      </c>
    </row>
    <row r="60" spans="1:16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2705.375428578443</v>
      </c>
      <c r="I60" s="22">
        <v>4406.5935068509671</v>
      </c>
      <c r="J60" s="22">
        <v>1701.2180782725241</v>
      </c>
      <c r="K60" s="21">
        <v>4406.5935068509671</v>
      </c>
      <c r="L60" s="26">
        <v>87.074830207805377</v>
      </c>
      <c r="M60" s="27">
        <v>70.521977728203382</v>
      </c>
      <c r="N60" s="27">
        <v>61.170639173273877</v>
      </c>
      <c r="O60" s="27">
        <v>89.224654838062392</v>
      </c>
      <c r="P60" s="27">
        <v>0.95</v>
      </c>
    </row>
    <row r="61" spans="1:16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2705.375428578443</v>
      </c>
      <c r="I61" s="22">
        <v>4406.5935068509671</v>
      </c>
      <c r="J61" s="22">
        <v>1701.2180782725241</v>
      </c>
      <c r="K61" s="21">
        <v>4406.5935068509671</v>
      </c>
      <c r="L61" s="26">
        <v>42.679119396095359</v>
      </c>
      <c r="M61" s="27">
        <v>61.241024950834039</v>
      </c>
      <c r="N61" s="27">
        <v>61.194101099127266</v>
      </c>
      <c r="O61" s="27">
        <v>61.33487265424759</v>
      </c>
      <c r="P61" s="27">
        <v>0.95</v>
      </c>
    </row>
    <row r="62" spans="1:16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2705.375428578443</v>
      </c>
      <c r="I62" s="22">
        <v>4406.5935068509671</v>
      </c>
      <c r="J62" s="22">
        <v>1701.2180782725241</v>
      </c>
      <c r="K62" s="21">
        <v>4406.5935068509671</v>
      </c>
      <c r="L62" s="26">
        <v>29.959502641667154</v>
      </c>
      <c r="M62" s="27">
        <v>50.813850847778411</v>
      </c>
      <c r="N62" s="27">
        <v>57.734017682010979</v>
      </c>
      <c r="O62" s="27">
        <v>36.973517179313276</v>
      </c>
      <c r="P62" s="27">
        <v>0.95</v>
      </c>
    </row>
    <row r="63" spans="1:16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2705.375428578443</v>
      </c>
      <c r="I63" s="22">
        <v>4406.5935068509671</v>
      </c>
      <c r="J63" s="22">
        <v>1701.2180782725241</v>
      </c>
      <c r="K63" s="21">
        <v>4406.5935068509671</v>
      </c>
      <c r="L63" s="26">
        <v>6.0686010021756474</v>
      </c>
      <c r="M63" s="27">
        <v>35.898767565910823</v>
      </c>
      <c r="N63" s="27">
        <v>50.455600976644263</v>
      </c>
      <c r="O63" s="27">
        <v>6.7851007444439517</v>
      </c>
      <c r="P63" s="27">
        <v>0.95</v>
      </c>
    </row>
    <row r="64" spans="1:16" ht="14.1" customHeight="1">
      <c r="A64" s="15">
        <v>44680</v>
      </c>
      <c r="B64" s="25">
        <v>1.1230000257492065</v>
      </c>
      <c r="C64" s="20">
        <v>1.1999085708976276</v>
      </c>
      <c r="D64" s="21">
        <v>113.24783273105</v>
      </c>
      <c r="E64" s="22">
        <v>100.84401614817151</v>
      </c>
      <c r="F64" s="22">
        <v>100.84401614817151</v>
      </c>
      <c r="G64" s="22">
        <v>113.24783273105</v>
      </c>
      <c r="H64" s="22">
        <v>2818.623261309493</v>
      </c>
      <c r="I64" s="22">
        <v>4519.8413395820171</v>
      </c>
      <c r="J64" s="22">
        <v>1701.2180782725241</v>
      </c>
      <c r="K64" s="21">
        <v>4406.5935068509671</v>
      </c>
      <c r="L64" s="26">
        <v>13.826378021796899</v>
      </c>
      <c r="M64" s="27">
        <v>28.541304384539515</v>
      </c>
      <c r="N64" s="27">
        <v>43.150835445942676</v>
      </c>
      <c r="O64" s="27">
        <v>-0.67775773826680563</v>
      </c>
      <c r="P64" s="27">
        <v>0.95</v>
      </c>
    </row>
    <row r="65" spans="1:16" ht="14.1" customHeight="1">
      <c r="A65" s="15">
        <v>44712</v>
      </c>
      <c r="B65" s="25">
        <v>1.1690000295639038</v>
      </c>
      <c r="C65" s="20">
        <v>1.1986688097044584</v>
      </c>
      <c r="D65" s="21">
        <v>43.687278756966684</v>
      </c>
      <c r="E65" s="22">
        <v>37.371494997535841</v>
      </c>
      <c r="F65" s="22">
        <v>138.21551114570735</v>
      </c>
      <c r="G65" s="22">
        <v>161.57393661552197</v>
      </c>
      <c r="H65" s="22">
        <v>2862.3105400664599</v>
      </c>
      <c r="I65" s="22">
        <v>4568.1674434664892</v>
      </c>
      <c r="J65" s="22">
        <v>1705.8569034000293</v>
      </c>
      <c r="K65" s="21">
        <v>4406.5935068509671</v>
      </c>
      <c r="L65" s="26">
        <v>21.221875859451888</v>
      </c>
      <c r="M65" s="27">
        <v>26.101494876176972</v>
      </c>
      <c r="N65" s="27">
        <v>37.467721922687439</v>
      </c>
      <c r="O65" s="27">
        <v>3.3690407831560378</v>
      </c>
      <c r="P65" s="27">
        <v>0.95</v>
      </c>
    </row>
    <row r="66" spans="1:16" ht="14.1" customHeight="1">
      <c r="A66" s="15">
        <v>44742</v>
      </c>
      <c r="B66" s="25">
        <v>1.2549999952316284</v>
      </c>
      <c r="C66" s="20">
        <v>1.1988513828217275</v>
      </c>
      <c r="D66" s="21">
        <v>-82.678831773579049</v>
      </c>
      <c r="E66" s="22">
        <v>-65.879547480252754</v>
      </c>
      <c r="F66" s="22">
        <v>72.335963665454599</v>
      </c>
      <c r="G66" s="22">
        <v>90.781634055220763</v>
      </c>
      <c r="H66" s="22">
        <v>2862.3105400664599</v>
      </c>
      <c r="I66" s="22">
        <v>4580.053972679767</v>
      </c>
      <c r="J66" s="22">
        <v>1717.743432613307</v>
      </c>
      <c r="K66" s="21">
        <v>4489.2723386245461</v>
      </c>
      <c r="L66" s="26">
        <v>35.048234715771173</v>
      </c>
      <c r="M66" s="27">
        <v>29.08374148937504</v>
      </c>
      <c r="N66" s="27">
        <v>34.673061778249973</v>
      </c>
      <c r="O66" s="27">
        <v>17.905100911625169</v>
      </c>
      <c r="P66" s="27">
        <v>0.95</v>
      </c>
    </row>
    <row r="67" spans="1:16" ht="14.1" customHeight="1">
      <c r="A67" s="15">
        <v>44771</v>
      </c>
      <c r="B67" s="25">
        <v>1.2020000219345093</v>
      </c>
      <c r="C67" s="20">
        <v>1.1989961112127703</v>
      </c>
      <c r="D67" s="21">
        <v>-4.4232585377606783</v>
      </c>
      <c r="E67" s="22">
        <v>-3.6799155216668362</v>
      </c>
      <c r="F67" s="22">
        <v>68.656048143787757</v>
      </c>
      <c r="G67" s="22">
        <v>82.524571374769607</v>
      </c>
      <c r="H67" s="22">
        <v>2862.3105400664599</v>
      </c>
      <c r="I67" s="22">
        <v>4576.2201685370765</v>
      </c>
      <c r="J67" s="22">
        <v>1713.9096284706166</v>
      </c>
      <c r="K67" s="21">
        <v>4493.6955971623065</v>
      </c>
      <c r="L67" s="26">
        <v>26.527340032945457</v>
      </c>
      <c r="M67" s="27">
        <v>28.231607670565179</v>
      </c>
      <c r="N67" s="27">
        <v>32.525910409021712</v>
      </c>
      <c r="O67" s="27">
        <v>19.643002193652109</v>
      </c>
      <c r="P67" s="27">
        <v>0.95</v>
      </c>
    </row>
    <row r="68" spans="1:16" ht="14.1" customHeight="1">
      <c r="A68" s="15">
        <v>44804</v>
      </c>
      <c r="B68" s="25">
        <v>1.1239999532699585</v>
      </c>
      <c r="C68" s="20">
        <v>1.1990359044829062</v>
      </c>
      <c r="D68" s="21">
        <v>110.49043816106548</v>
      </c>
      <c r="E68" s="22">
        <v>98.301105653630103</v>
      </c>
      <c r="F68" s="22">
        <v>166.95715379741785</v>
      </c>
      <c r="G68" s="22">
        <v>187.65983306638293</v>
      </c>
      <c r="H68" s="22">
        <v>2972.8009782275253</v>
      </c>
      <c r="I68" s="22">
        <v>4681.3554302286893</v>
      </c>
      <c r="J68" s="22">
        <v>1708.554452001164</v>
      </c>
      <c r="K68" s="21">
        <v>4493.6955971623065</v>
      </c>
      <c r="L68" s="26">
        <v>13.98713804797694</v>
      </c>
      <c r="M68" s="27">
        <v>23.483451129702431</v>
      </c>
      <c r="N68" s="27">
        <v>29.511757315915286</v>
      </c>
      <c r="O68" s="27">
        <v>11.42683875727672</v>
      </c>
      <c r="P68" s="27">
        <v>0.95</v>
      </c>
    </row>
    <row r="69" spans="1:16" ht="14.1" customHeight="1">
      <c r="A69" s="15">
        <v>44834</v>
      </c>
      <c r="B69" s="25">
        <v>1.0219999551773071</v>
      </c>
      <c r="C69" s="20">
        <v>1.1972030068203918</v>
      </c>
      <c r="D69" s="21">
        <v>257.98649354444223</v>
      </c>
      <c r="E69" s="22">
        <v>252.43297931425454</v>
      </c>
      <c r="F69" s="22">
        <v>419.39013311167241</v>
      </c>
      <c r="G69" s="22">
        <v>428.61669724193405</v>
      </c>
      <c r="H69" s="22">
        <v>3230.7874717719674</v>
      </c>
      <c r="I69" s="22">
        <v>4922.3122944042407</v>
      </c>
      <c r="J69" s="22">
        <v>1691.5248226322733</v>
      </c>
      <c r="K69" s="21">
        <v>4493.6955971623065</v>
      </c>
      <c r="L69" s="26">
        <v>0.9331139486918032</v>
      </c>
      <c r="M69" s="27">
        <v>15.966672069365556</v>
      </c>
      <c r="N69" s="27">
        <v>24.996728900398708</v>
      </c>
      <c r="O69" s="27">
        <v>-2.0934415927007493</v>
      </c>
      <c r="P69" s="27">
        <v>0.95</v>
      </c>
    </row>
    <row r="70" spans="1:16" ht="14.1" customHeight="1">
      <c r="A70" s="15">
        <v>44865</v>
      </c>
      <c r="B70" s="25">
        <v>1.0690000057220459</v>
      </c>
      <c r="C70" s="20">
        <v>1.1953187214626775</v>
      </c>
      <c r="D70" s="21">
        <v>186.00430892808001</v>
      </c>
      <c r="E70" s="22">
        <v>173.99841714916096</v>
      </c>
      <c r="F70" s="22">
        <v>593.38855026083343</v>
      </c>
      <c r="G70" s="22">
        <v>634.33236362422747</v>
      </c>
      <c r="H70" s="22">
        <v>3416.7917807000472</v>
      </c>
      <c r="I70" s="22">
        <v>5128.0279607865341</v>
      </c>
      <c r="J70" s="22">
        <v>1711.2361800864869</v>
      </c>
      <c r="K70" s="21">
        <v>4493.6955971623065</v>
      </c>
      <c r="L70" s="26">
        <v>18.98066619981595</v>
      </c>
      <c r="M70" s="27">
        <v>16.971336779515685</v>
      </c>
      <c r="N70" s="27">
        <v>22.321598193437698</v>
      </c>
      <c r="O70" s="27">
        <v>6.2708139516716628</v>
      </c>
      <c r="P70" s="27">
        <v>0.95</v>
      </c>
    </row>
    <row r="71" spans="1:16" ht="14.1" customHeight="1">
      <c r="A71" s="15">
        <v>44895</v>
      </c>
      <c r="B71" s="25">
        <v>1.1039999723434448</v>
      </c>
      <c r="C71" s="20">
        <v>1.1940635958564907</v>
      </c>
      <c r="D71" s="21">
        <v>132.61868562296004</v>
      </c>
      <c r="E71" s="22">
        <v>120.12562404458423</v>
      </c>
      <c r="F71" s="22">
        <v>713.51417430541767</v>
      </c>
      <c r="G71" s="22">
        <v>787.71962869983702</v>
      </c>
      <c r="H71" s="22">
        <v>3549.4104663230073</v>
      </c>
      <c r="I71" s="22">
        <v>5281.4152258621434</v>
      </c>
      <c r="J71" s="22">
        <v>1732.0047595391361</v>
      </c>
      <c r="K71" s="21">
        <v>4493.6955971623065</v>
      </c>
      <c r="L71" s="26">
        <v>26.530603669014397</v>
      </c>
      <c r="M71" s="27">
        <v>20.157759076015257</v>
      </c>
      <c r="N71" s="27">
        <v>21.600318487630219</v>
      </c>
      <c r="O71" s="27">
        <v>17.272640252785337</v>
      </c>
      <c r="P71" s="27">
        <v>0.95</v>
      </c>
    </row>
    <row r="72" spans="1:16" ht="14.1" customHeight="1">
      <c r="A72" s="15">
        <v>44925</v>
      </c>
      <c r="B72" s="25">
        <v>1.0950000286102295</v>
      </c>
      <c r="C72" s="20">
        <v>1.1927956829781152</v>
      </c>
      <c r="D72" s="21">
        <v>144.00410105671173</v>
      </c>
      <c r="E72" s="22">
        <v>131.51059113622242</v>
      </c>
      <c r="F72" s="22">
        <v>845.02476544164006</v>
      </c>
      <c r="G72" s="22">
        <v>925.30214233494837</v>
      </c>
      <c r="H72" s="22">
        <v>3693.4145673797188</v>
      </c>
      <c r="I72" s="22">
        <v>5418.9977394972548</v>
      </c>
      <c r="J72" s="22">
        <v>1725.5831721175359</v>
      </c>
      <c r="K72" s="21">
        <v>4493.6955971623065</v>
      </c>
      <c r="L72" s="26">
        <v>37.430170574184231</v>
      </c>
      <c r="M72" s="27">
        <v>25.915229575404918</v>
      </c>
      <c r="N72" s="27">
        <v>23.03862218355512</v>
      </c>
      <c r="O72" s="27">
        <v>31.668444359104512</v>
      </c>
      <c r="P72" s="27">
        <v>0.95</v>
      </c>
    </row>
    <row r="73" spans="1:16" ht="14.1" customHeight="1">
      <c r="A73" s="15">
        <v>44957</v>
      </c>
      <c r="B73" s="25">
        <v>1.218000054359436</v>
      </c>
      <c r="C73" s="20">
        <v>1.1923741104718122</v>
      </c>
      <c r="D73" s="21">
        <v>-37.734202374526113</v>
      </c>
      <c r="E73" s="22">
        <v>-30.980460336983384</v>
      </c>
      <c r="F73" s="22">
        <v>814.0443051046567</v>
      </c>
      <c r="G73" s="22">
        <v>991.50600786846121</v>
      </c>
      <c r="H73" s="22">
        <v>3693.4145673797188</v>
      </c>
      <c r="I73" s="22">
        <v>5522.9358074052934</v>
      </c>
      <c r="J73" s="22">
        <v>1829.5212400255746</v>
      </c>
      <c r="K73" s="21">
        <v>4531.4297995368324</v>
      </c>
      <c r="L73" s="26">
        <v>80.564286049278294</v>
      </c>
      <c r="M73" s="27">
        <v>44.131581733362708</v>
      </c>
      <c r="N73" s="27">
        <v>30.069608700157648</v>
      </c>
      <c r="O73" s="27">
        <v>72.255527799772835</v>
      </c>
      <c r="P73" s="27">
        <v>0.95</v>
      </c>
    </row>
    <row r="74" spans="1:16" ht="14.1" customHeight="1">
      <c r="A74" s="15">
        <v>44985</v>
      </c>
      <c r="B74" s="25">
        <v>1.2790000438690186</v>
      </c>
      <c r="C74" s="20">
        <v>1.1934831693286145</v>
      </c>
      <c r="D74" s="21">
        <v>-125.92359776074493</v>
      </c>
      <c r="E74" s="22">
        <v>-98.454725130283634</v>
      </c>
      <c r="F74" s="22">
        <v>715.58957997437301</v>
      </c>
      <c r="G74" s="22">
        <v>915.23910417943569</v>
      </c>
      <c r="H74" s="22">
        <v>3693.4145673797188</v>
      </c>
      <c r="I74" s="22">
        <v>5572.5925014770128</v>
      </c>
      <c r="J74" s="22">
        <v>1879.1779340972939</v>
      </c>
      <c r="K74" s="21">
        <v>4657.3533972975774</v>
      </c>
      <c r="L74" s="26">
        <v>84.574475926935477</v>
      </c>
      <c r="M74" s="27">
        <v>57.612546464553624</v>
      </c>
      <c r="N74" s="27">
        <v>39.250587954956309</v>
      </c>
      <c r="O74" s="27">
        <v>94.336463483748261</v>
      </c>
      <c r="P74" s="27">
        <v>0.95</v>
      </c>
    </row>
    <row r="75" spans="1:16" ht="14.1" customHeight="1">
      <c r="A75" s="15">
        <v>45016</v>
      </c>
      <c r="B75" s="25">
        <v>1.4709999561309814</v>
      </c>
      <c r="C75" s="20">
        <v>1.1961677014332461</v>
      </c>
      <c r="D75" s="21">
        <v>-404.69049504241519</v>
      </c>
      <c r="E75" s="22">
        <v>-275.11251333197225</v>
      </c>
      <c r="F75" s="22">
        <v>440.47706664240076</v>
      </c>
      <c r="G75" s="22">
        <v>647.94174570767495</v>
      </c>
      <c r="H75" s="22">
        <v>3693.4145673797188</v>
      </c>
      <c r="I75" s="22">
        <v>5709.9856380476676</v>
      </c>
      <c r="J75" s="22">
        <v>2016.5710706679488</v>
      </c>
      <c r="K75" s="21">
        <v>5062.0438923399925</v>
      </c>
      <c r="L75" s="26">
        <v>90.425527530214751</v>
      </c>
      <c r="M75" s="27">
        <v>68.550206819774004</v>
      </c>
      <c r="N75" s="27">
        <v>49.01712757656221</v>
      </c>
      <c r="O75" s="27">
        <v>107.61636530619758</v>
      </c>
      <c r="P75" s="27">
        <v>0.95</v>
      </c>
    </row>
    <row r="76" spans="1:16" ht="14.1" customHeight="1">
      <c r="A76" s="15">
        <v>45044</v>
      </c>
      <c r="B76" s="25">
        <v>1.4160000085830688</v>
      </c>
      <c r="C76" s="20">
        <v>1.2002050404532403</v>
      </c>
      <c r="D76" s="21">
        <v>-317.75809057117254</v>
      </c>
      <c r="E76" s="22">
        <v>-224.40542983409978</v>
      </c>
      <c r="F76" s="22">
        <v>216.07163680830098</v>
      </c>
      <c r="G76" s="22">
        <v>305.95743957511195</v>
      </c>
      <c r="H76" s="22">
        <v>3693.4145673797188</v>
      </c>
      <c r="I76" s="22">
        <v>5685.7594224862769</v>
      </c>
      <c r="J76" s="22">
        <v>1992.344855106558</v>
      </c>
      <c r="K76" s="21">
        <v>5379.8019829111654</v>
      </c>
      <c r="L76" s="26">
        <v>68.835098442807833</v>
      </c>
      <c r="M76" s="27">
        <v>68.645170694118619</v>
      </c>
      <c r="N76" s="27">
        <v>55.559808615747677</v>
      </c>
      <c r="O76" s="27">
        <v>94.815894850860488</v>
      </c>
      <c r="P76" s="27">
        <v>0.95</v>
      </c>
    </row>
    <row r="77" spans="1:16" ht="12.75">
      <c r="A77" s="15">
        <v>45077</v>
      </c>
      <c r="B77" s="25">
        <v>1.4309999942779541</v>
      </c>
      <c r="C77" s="20">
        <v>1.2024986554579709</v>
      </c>
      <c r="D77" s="21">
        <v>-309.19851103630685</v>
      </c>
      <c r="E77" s="22">
        <v>-216.07163680830098</v>
      </c>
      <c r="F77" s="22">
        <v>0</v>
      </c>
      <c r="G77" s="22">
        <v>0</v>
      </c>
      <c r="H77" s="22">
        <v>3693.4145673797188</v>
      </c>
      <c r="I77" s="22">
        <v>5689.000493947472</v>
      </c>
      <c r="J77" s="22">
        <v>1995.5859265677532</v>
      </c>
      <c r="K77" s="21">
        <v>5689.000493947472</v>
      </c>
      <c r="L77" s="26">
        <v>71.104385321535176</v>
      </c>
      <c r="M77" s="27">
        <v>69.464908903257466</v>
      </c>
      <c r="N77" s="27">
        <v>60.194842044917607</v>
      </c>
      <c r="O77" s="27">
        <v>88.005042619937171</v>
      </c>
      <c r="P77" s="27">
        <v>0.95</v>
      </c>
    </row>
    <row r="78" spans="1:16" ht="12.75">
      <c r="A78" s="15">
        <v>45107</v>
      </c>
      <c r="B78" s="25">
        <v>1.4440000057220459</v>
      </c>
      <c r="C78" s="20">
        <v>1.2060948269319787</v>
      </c>
      <c r="D78" s="21">
        <v>0</v>
      </c>
      <c r="E78" s="22">
        <v>0</v>
      </c>
      <c r="F78" s="22">
        <v>0</v>
      </c>
      <c r="G78" s="22">
        <v>0</v>
      </c>
      <c r="H78" s="22">
        <v>3693.4145673797188</v>
      </c>
      <c r="I78" s="22">
        <v>5689.000493947472</v>
      </c>
      <c r="J78" s="22">
        <v>1995.5859265677532</v>
      </c>
      <c r="K78" s="21">
        <v>5689.000493947472</v>
      </c>
      <c r="L78" s="26">
        <v>73.071104223370014</v>
      </c>
      <c r="M78" s="27">
        <v>70.666974009961649</v>
      </c>
      <c r="N78" s="27">
        <v>63.685552699932288</v>
      </c>
      <c r="O78" s="27">
        <v>84.629816630020372</v>
      </c>
      <c r="P78" s="27">
        <v>0.95</v>
      </c>
    </row>
    <row r="79" spans="1:16" ht="12.75">
      <c r="A79" s="15">
        <v>45138</v>
      </c>
      <c r="B79" s="25">
        <v>1.3869999647140503</v>
      </c>
      <c r="C79" s="20">
        <v>1.2090686716896166</v>
      </c>
      <c r="D79" s="21">
        <v>0</v>
      </c>
      <c r="E79" s="22">
        <v>0</v>
      </c>
      <c r="F79" s="22">
        <v>0</v>
      </c>
      <c r="G79" s="22">
        <v>0</v>
      </c>
      <c r="H79" s="22">
        <v>3693.4145673797188</v>
      </c>
      <c r="I79" s="22">
        <v>5689.000493947472</v>
      </c>
      <c r="J79" s="22">
        <v>1995.5859265677532</v>
      </c>
      <c r="K79" s="21">
        <v>5689.000493947472</v>
      </c>
      <c r="L79" s="26">
        <v>58.110511427528067</v>
      </c>
      <c r="M79" s="27">
        <v>66.481486482483788</v>
      </c>
      <c r="N79" s="27">
        <v>64.617530627449455</v>
      </c>
      <c r="O79" s="27">
        <v>70.20939819255247</v>
      </c>
      <c r="P79" s="27">
        <v>0.95</v>
      </c>
    </row>
    <row r="80" spans="1:16" ht="12.75">
      <c r="A80" s="15">
        <v>45169</v>
      </c>
      <c r="B80" s="25">
        <v>1.3009999990463257</v>
      </c>
      <c r="C80" s="20">
        <v>1.2109793806853366</v>
      </c>
      <c r="D80" s="21">
        <v>0</v>
      </c>
      <c r="E80" s="22">
        <v>0</v>
      </c>
      <c r="F80" s="22">
        <v>0</v>
      </c>
      <c r="G80" s="22">
        <v>0</v>
      </c>
      <c r="H80" s="22">
        <v>3693.4145673797188</v>
      </c>
      <c r="I80" s="22">
        <v>5689.000493947472</v>
      </c>
      <c r="J80" s="22">
        <v>1995.5859265677532</v>
      </c>
      <c r="K80" s="21">
        <v>5689.000493947472</v>
      </c>
      <c r="L80" s="26">
        <v>41.742288695769702</v>
      </c>
      <c r="M80" s="27">
        <v>58.235087220245759</v>
      </c>
      <c r="N80" s="27">
        <v>62.490049491714892</v>
      </c>
      <c r="O80" s="27">
        <v>49.725162677307495</v>
      </c>
      <c r="P80" s="27">
        <v>0.2</v>
      </c>
    </row>
    <row r="81" spans="1:16" ht="12.75">
      <c r="A81" s="15">
        <v>45197</v>
      </c>
      <c r="B81" s="25">
        <v>1.2410000562667847</v>
      </c>
      <c r="C81" s="20">
        <v>1.2114211188663961</v>
      </c>
      <c r="D81" s="21">
        <v>0</v>
      </c>
      <c r="E81" s="22">
        <v>0</v>
      </c>
      <c r="F81" s="22">
        <v>0</v>
      </c>
      <c r="G81" s="22">
        <v>0</v>
      </c>
      <c r="H81" s="22">
        <v>3693.4145673797188</v>
      </c>
      <c r="I81" s="22">
        <v>5689.000493947472</v>
      </c>
      <c r="J81" s="22">
        <v>1995.5859265677532</v>
      </c>
      <c r="K81" s="21">
        <v>5689.000493947472</v>
      </c>
      <c r="L81" s="26">
        <v>30.853007280392731</v>
      </c>
      <c r="M81" s="27">
        <v>49.107727240294743</v>
      </c>
      <c r="N81" s="27">
        <v>58.02927540790818</v>
      </c>
      <c r="O81" s="27">
        <v>31.264630905067875</v>
      </c>
      <c r="P81" s="27">
        <v>0.95</v>
      </c>
    </row>
    <row r="82" spans="1:16" ht="12.75">
      <c r="A82" s="15">
        <v>45230</v>
      </c>
      <c r="B82" s="25">
        <v>1.1759999990463257</v>
      </c>
      <c r="C82" s="20">
        <v>1.2112630579179002</v>
      </c>
      <c r="D82" s="21">
        <v>51.924854188393525</v>
      </c>
      <c r="E82" s="22">
        <v>44.153787610970966</v>
      </c>
      <c r="F82" s="22">
        <v>44.153787610970966</v>
      </c>
      <c r="G82" s="22">
        <v>51.924854188393525</v>
      </c>
      <c r="H82" s="22">
        <v>3745.3394215681124</v>
      </c>
      <c r="I82" s="22">
        <v>5740.9253481358655</v>
      </c>
      <c r="J82" s="22">
        <v>1995.5859265677532</v>
      </c>
      <c r="K82" s="21">
        <v>5689.000493947472</v>
      </c>
      <c r="L82" s="26">
        <v>9.3495941806654201</v>
      </c>
      <c r="M82" s="27">
        <v>35.8550162204183</v>
      </c>
      <c r="N82" s="27">
        <v>50.637855678744891</v>
      </c>
      <c r="O82" s="27">
        <v>6.289337303765123</v>
      </c>
      <c r="P82" s="27">
        <v>0.95</v>
      </c>
    </row>
    <row r="83" spans="1:16" ht="12.75">
      <c r="A83" s="15">
        <v>45260</v>
      </c>
      <c r="B83" s="25">
        <v>1.2059999704360962</v>
      </c>
      <c r="C83" s="20">
        <v>1.2114947233380624</v>
      </c>
      <c r="D83" s="21">
        <v>8.0910236481452529</v>
      </c>
      <c r="E83" s="22">
        <v>6.7089749970885109</v>
      </c>
      <c r="F83" s="22">
        <v>50.862762608059477</v>
      </c>
      <c r="G83" s="22">
        <v>61.340490201617911</v>
      </c>
      <c r="H83" s="22">
        <v>3753.4304452162578</v>
      </c>
      <c r="I83" s="22">
        <v>5750.3409841490902</v>
      </c>
      <c r="J83" s="22">
        <v>1996.9105389328324</v>
      </c>
      <c r="K83" s="21">
        <v>5689.000493947472</v>
      </c>
      <c r="L83" s="26">
        <v>15.447149282091519</v>
      </c>
      <c r="M83" s="27">
        <v>29.052393907642706</v>
      </c>
      <c r="N83" s="27">
        <v>43.442701755044162</v>
      </c>
      <c r="O83" s="27">
        <v>0.27177821283979142</v>
      </c>
      <c r="P83" s="27">
        <v>0.95</v>
      </c>
    </row>
    <row r="84" spans="1:16" ht="12.75">
      <c r="A84" s="15">
        <v>45289</v>
      </c>
      <c r="B84" s="25">
        <v>1.2039999961853027</v>
      </c>
      <c r="C84" s="20">
        <v>1.2115490193790663</v>
      </c>
      <c r="D84" s="21">
        <v>11.115936652816908</v>
      </c>
      <c r="E84" s="22">
        <v>9.2325055548472772</v>
      </c>
      <c r="F84" s="22">
        <v>60.095268162906756</v>
      </c>
      <c r="G84" s="22">
        <v>72.35470263889448</v>
      </c>
      <c r="H84" s="22">
        <v>3764.5463818690746</v>
      </c>
      <c r="I84" s="22">
        <v>5761.3551965863662</v>
      </c>
      <c r="J84" s="22">
        <v>1996.8088147172916</v>
      </c>
      <c r="K84" s="21">
        <v>5689.000493947472</v>
      </c>
      <c r="L84" s="26">
        <v>15.040650454569146</v>
      </c>
      <c r="M84" s="27">
        <v>24.381812756618189</v>
      </c>
      <c r="N84" s="27">
        <v>37.089072088902171</v>
      </c>
      <c r="O84" s="27">
        <v>-1.0327059079497758</v>
      </c>
      <c r="P84" s="27">
        <v>0.95</v>
      </c>
    </row>
    <row r="85" spans="1:16" ht="12.75">
      <c r="A85" s="15">
        <v>45322</v>
      </c>
      <c r="B85" s="25">
        <v>0.97500002384185791</v>
      </c>
      <c r="C85" s="20">
        <v>1.2097484883584595</v>
      </c>
      <c r="D85" s="21">
        <v>363.86012000073248</v>
      </c>
      <c r="E85" s="22">
        <v>373.18985754173633</v>
      </c>
      <c r="F85" s="22">
        <v>433.28512570464306</v>
      </c>
      <c r="G85" s="22">
        <v>422.45300789234938</v>
      </c>
      <c r="H85" s="22">
        <v>4128.4065018698075</v>
      </c>
      <c r="I85" s="22">
        <v>6111.453501839821</v>
      </c>
      <c r="J85" s="22">
        <v>1983.0469999700135</v>
      </c>
      <c r="K85" s="21">
        <v>5689.000493947472</v>
      </c>
      <c r="L85" s="26">
        <v>0</v>
      </c>
      <c r="M85" s="27">
        <v>16.25454183774546</v>
      </c>
      <c r="N85" s="27">
        <v>30.144228671849934</v>
      </c>
      <c r="O85" s="27">
        <v>-11.524831830463491</v>
      </c>
      <c r="P85" s="27">
        <v>1</v>
      </c>
    </row>
    <row r="86" spans="1:16" ht="12.75">
      <c r="A86" s="15">
        <v>45351</v>
      </c>
      <c r="B86" s="25">
        <v>1.1909999847412109</v>
      </c>
      <c r="C86" s="20">
        <v>1.2086015576979154</v>
      </c>
      <c r="D86" s="21">
        <v>25.918316178747379</v>
      </c>
      <c r="E86" s="22">
        <v>21.761810672381408</v>
      </c>
      <c r="F86" s="22">
        <v>455.04693637702445</v>
      </c>
      <c r="G86" s="22">
        <v>541.96089428157086</v>
      </c>
      <c r="H86" s="22">
        <v>4154.3248180485552</v>
      </c>
      <c r="I86" s="22">
        <v>6230.9613882290432</v>
      </c>
      <c r="J86" s="22">
        <v>2076.636570180488</v>
      </c>
      <c r="K86" s="21">
        <v>5689.000493947472</v>
      </c>
      <c r="L86" s="26">
        <v>39.198850542858423</v>
      </c>
      <c r="M86" s="27">
        <v>23.902644739449784</v>
      </c>
      <c r="N86" s="27">
        <v>28.063700694383215</v>
      </c>
      <c r="O86" s="27">
        <v>15.580532829582921</v>
      </c>
      <c r="P86" s="27">
        <v>0.95</v>
      </c>
    </row>
    <row r="87" spans="1:16" ht="12.75">
      <c r="A87" s="15">
        <v>45380</v>
      </c>
      <c r="B87" s="25">
        <v>1.1920000314712524</v>
      </c>
      <c r="C87" s="20">
        <v>1.2089520707745522</v>
      </c>
      <c r="D87" s="21">
        <v>24.961877874108961</v>
      </c>
      <c r="E87" s="22">
        <v>20.94117216028863</v>
      </c>
      <c r="F87" s="22">
        <v>475.98810853731311</v>
      </c>
      <c r="G87" s="22">
        <v>567.37784035641914</v>
      </c>
      <c r="H87" s="22">
        <v>4179.286695922664</v>
      </c>
      <c r="I87" s="22">
        <v>6256.3783343038913</v>
      </c>
      <c r="J87" s="22">
        <v>2077.0916383812273</v>
      </c>
      <c r="K87" s="21">
        <v>5689.000493947472</v>
      </c>
      <c r="L87" s="26">
        <v>49.019609926414297</v>
      </c>
      <c r="M87" s="27">
        <v>32.274966468437952</v>
      </c>
      <c r="N87" s="27">
        <v>29.467455952401462</v>
      </c>
      <c r="O87" s="27">
        <v>37.889987500510934</v>
      </c>
      <c r="P87" s="27">
        <v>0.95</v>
      </c>
    </row>
    <row r="88" spans="1:16" ht="12.75">
      <c r="A88" s="15">
        <v>45412</v>
      </c>
      <c r="B88" s="25">
        <v>1.2200000286102295</v>
      </c>
      <c r="C88" s="20">
        <v>1.2084678360699213</v>
      </c>
      <c r="D88" s="21">
        <v>-16.981153515603882</v>
      </c>
      <c r="E88" s="22">
        <v>-13.918977965064531</v>
      </c>
      <c r="F88" s="22">
        <v>462.06913057224858</v>
      </c>
      <c r="G88" s="22">
        <v>563.72435251804711</v>
      </c>
      <c r="H88" s="22">
        <v>4179.286695922664</v>
      </c>
      <c r="I88" s="22">
        <v>6269.7059999811236</v>
      </c>
      <c r="J88" s="22">
        <v>2090.4193040584596</v>
      </c>
      <c r="K88" s="21">
        <v>5705.9816474630761</v>
      </c>
      <c r="L88" s="26">
        <v>58.045981670772953</v>
      </c>
      <c r="M88" s="27">
        <v>40.865304869216288</v>
      </c>
      <c r="N88" s="27">
        <v>33.266738924673071</v>
      </c>
      <c r="O88" s="27">
        <v>56.062436758302724</v>
      </c>
      <c r="P88" s="27">
        <v>0.95</v>
      </c>
    </row>
    <row r="89" spans="1:16" ht="12.75">
      <c r="A89" s="15">
        <v>45443</v>
      </c>
      <c r="B89" s="25">
        <v>1.1510000228881836</v>
      </c>
      <c r="C89" s="20">
        <v>1.2081578032923572</v>
      </c>
      <c r="D89" s="21">
        <v>84.164831645145654</v>
      </c>
      <c r="E89" s="22">
        <v>73.123223259329194</v>
      </c>
      <c r="F89" s="22">
        <v>535.19235383157775</v>
      </c>
      <c r="G89" s="22">
        <v>616.00641150972683</v>
      </c>
      <c r="H89" s="22">
        <v>4263.4515275678095</v>
      </c>
      <c r="I89" s="22">
        <v>6321.9880589728027</v>
      </c>
      <c r="J89" s="22">
        <v>2058.5365314049932</v>
      </c>
      <c r="K89" s="21">
        <v>5705.9816474630761</v>
      </c>
      <c r="L89" s="26">
        <v>60</v>
      </c>
      <c r="M89" s="27">
        <v>47.243536579477528</v>
      </c>
      <c r="N89" s="27">
        <v>37.925671476274552</v>
      </c>
      <c r="O89" s="27">
        <v>65.879266785883473</v>
      </c>
      <c r="P89" s="27">
        <v>0.95</v>
      </c>
    </row>
    <row r="90" spans="1:16" ht="12.75">
      <c r="A90" s="15">
        <v>45471</v>
      </c>
      <c r="B90" s="25">
        <v>1.156000018119812</v>
      </c>
      <c r="C90" s="20">
        <v>1.2078301885560148</v>
      </c>
      <c r="D90" s="21">
        <v>76.319925967308535</v>
      </c>
      <c r="E90" s="22">
        <v>66.020696168707559</v>
      </c>
      <c r="F90" s="22">
        <v>601.21305000028531</v>
      </c>
      <c r="G90" s="22">
        <v>695.0022966941973</v>
      </c>
      <c r="H90" s="22">
        <v>4339.7714535351179</v>
      </c>
      <c r="I90" s="22">
        <v>6400.9839441572731</v>
      </c>
      <c r="J90" s="22">
        <v>2061.2124906221552</v>
      </c>
      <c r="K90" s="21">
        <v>5705.9816474630761</v>
      </c>
      <c r="L90" s="26">
        <v>65.122614210687615</v>
      </c>
      <c r="M90" s="27">
        <v>53.203229123214221</v>
      </c>
      <c r="N90" s="27">
        <v>43.018190691921113</v>
      </c>
      <c r="O90" s="27">
        <v>73.573305985800445</v>
      </c>
      <c r="P90" s="27">
        <v>0.95</v>
      </c>
    </row>
  </sheetData>
  <phoneticPr fontId="6" type="noConversion"/>
  <conditionalFormatting sqref="G3">
    <cfRule type="cellIs" dxfId="5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H90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" style="1" customWidth="1"/>
    <col min="5" max="5" width="11.5" style="1" customWidth="1"/>
    <col min="6" max="6" width="9.375" style="3" customWidth="1"/>
    <col min="7" max="7" width="9.25" style="3" customWidth="1"/>
    <col min="8" max="8" width="10.75" style="3" customWidth="1"/>
    <col min="9" max="10" width="11.5" style="3" customWidth="1"/>
    <col min="11" max="11" width="12.625" style="1" customWidth="1"/>
    <col min="12" max="12" width="10.75" style="1" customWidth="1"/>
    <col min="13" max="13" width="10.75" style="3" customWidth="1"/>
    <col min="14" max="14" width="9.5" style="1" bestFit="1" customWidth="1"/>
    <col min="15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55" width="9" style="1"/>
    <col min="56" max="56" width="10.25" style="1" bestFit="1" customWidth="1"/>
    <col min="57" max="57" width="9.375" style="1" bestFit="1" customWidth="1"/>
    <col min="58" max="16384" width="9" style="1"/>
  </cols>
  <sheetData>
    <row r="1" spans="1:34" s="11" customFormat="1" ht="27" customHeight="1">
      <c r="A1" s="30" t="s">
        <v>0</v>
      </c>
      <c r="B1" s="30" t="s">
        <v>1</v>
      </c>
      <c r="C1" s="30" t="s">
        <v>2</v>
      </c>
      <c r="D1" s="13" t="s">
        <v>28</v>
      </c>
      <c r="E1" s="13" t="s">
        <v>29</v>
      </c>
      <c r="F1" s="30" t="s">
        <v>3</v>
      </c>
      <c r="G1" s="30" t="s">
        <v>4</v>
      </c>
      <c r="H1" s="30" t="s">
        <v>5</v>
      </c>
      <c r="I1" s="30" t="s">
        <v>6</v>
      </c>
      <c r="J1" s="30" t="s">
        <v>7</v>
      </c>
      <c r="K1" s="30" t="s">
        <v>8</v>
      </c>
      <c r="L1" s="30" t="s">
        <v>9</v>
      </c>
      <c r="M1" s="14" t="s">
        <v>10</v>
      </c>
      <c r="O1" s="12"/>
    </row>
    <row r="2" spans="1:34" s="18" customFormat="1" ht="15" customHeight="1">
      <c r="A2" s="23"/>
      <c r="B2" s="16"/>
      <c r="C2" s="16"/>
      <c r="D2" s="16"/>
      <c r="E2" s="16"/>
      <c r="F2" s="17"/>
      <c r="G2" s="17"/>
      <c r="H2" s="17"/>
      <c r="I2" s="17"/>
      <c r="J2" s="17"/>
      <c r="K2" s="16"/>
      <c r="L2" s="16"/>
      <c r="M2" s="24"/>
      <c r="O2" s="19"/>
    </row>
    <row r="3" spans="1:34" ht="14.1" customHeight="1">
      <c r="A3" s="4"/>
      <c r="B3" s="4"/>
      <c r="C3" s="4"/>
      <c r="D3" s="4"/>
      <c r="E3" s="4"/>
      <c r="F3" s="5">
        <v>1550</v>
      </c>
      <c r="G3" s="33" t="s">
        <v>19</v>
      </c>
      <c r="H3" s="5"/>
      <c r="I3" s="5">
        <f>MIN(H:H)</f>
        <v>0</v>
      </c>
      <c r="J3" s="5"/>
      <c r="K3" s="4"/>
      <c r="L3" s="4"/>
      <c r="M3" s="5"/>
      <c r="N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0">
        <v>936737</v>
      </c>
      <c r="E4" s="20">
        <v>6488671.125</v>
      </c>
      <c r="F4" s="21">
        <v>0</v>
      </c>
      <c r="G4" s="22">
        <v>0</v>
      </c>
      <c r="H4" s="22">
        <v>0</v>
      </c>
      <c r="I4" s="22">
        <v>0</v>
      </c>
      <c r="J4" s="22">
        <v>0</v>
      </c>
      <c r="K4" s="22">
        <v>0</v>
      </c>
      <c r="L4" s="22">
        <v>0</v>
      </c>
      <c r="M4" s="21">
        <v>0</v>
      </c>
      <c r="N4" s="7"/>
      <c r="Q4" s="31" t="s">
        <v>11</v>
      </c>
      <c r="R4" s="32" t="s">
        <v>12</v>
      </c>
      <c r="S4" s="32" t="s">
        <v>13</v>
      </c>
      <c r="T4" s="32" t="s">
        <v>14</v>
      </c>
      <c r="U4" s="32" t="s">
        <v>15</v>
      </c>
      <c r="V4" s="32" t="s">
        <v>16</v>
      </c>
      <c r="W4" s="32" t="s">
        <v>17</v>
      </c>
      <c r="X4" s="32" t="s">
        <v>18</v>
      </c>
      <c r="Z4" s="6">
        <v>43098</v>
      </c>
      <c r="AA4" s="7">
        <f>VLOOKUP(Z4,Q:R,2,)</f>
        <v>29.534447075205776</v>
      </c>
      <c r="AB4" s="7">
        <f t="shared" ref="AB4:AB5" si="0">0-AA4</f>
        <v>-29.534447075205776</v>
      </c>
      <c r="AC4" s="6">
        <v>43098</v>
      </c>
      <c r="AD4" s="1">
        <f>VLOOKUP(AC4,Q:R,2,)</f>
        <v>29.534447075205776</v>
      </c>
      <c r="AE4" s="1">
        <f t="shared" ref="AE4:AE6" si="1">0-AD4</f>
        <v>-29.534447075205776</v>
      </c>
      <c r="AF4" s="6">
        <v>43098</v>
      </c>
      <c r="AG4" s="7">
        <f>VLOOKUP(AF4,Q:R,2,)</f>
        <v>29.534447075205776</v>
      </c>
      <c r="AH4" s="7">
        <f t="shared" ref="AH4:AH7" si="2">0-AG4</f>
        <v>-29.534447075205776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0">
        <v>143931</v>
      </c>
      <c r="E5" s="20">
        <v>2089485.9285714286</v>
      </c>
      <c r="F5" s="21">
        <v>2.1620792945892955</v>
      </c>
      <c r="G5" s="22">
        <v>2.2289477263807171</v>
      </c>
      <c r="H5" s="22">
        <v>2.2289477263807171</v>
      </c>
      <c r="I5" s="22">
        <v>2.1620792945892955</v>
      </c>
      <c r="J5" s="22">
        <v>2.1620792945892955</v>
      </c>
      <c r="K5" s="22">
        <v>2.1620792945892955</v>
      </c>
      <c r="L5" s="22">
        <v>0</v>
      </c>
      <c r="M5" s="21">
        <v>0</v>
      </c>
      <c r="N5" s="7"/>
      <c r="Q5" s="6">
        <v>43098</v>
      </c>
      <c r="R5" s="10">
        <v>29.534447075205776</v>
      </c>
      <c r="S5" s="5">
        <v>29.534447075205776</v>
      </c>
      <c r="T5" s="5">
        <v>29.701618154684329</v>
      </c>
      <c r="U5" s="5">
        <v>0.16717107947855325</v>
      </c>
      <c r="V5" s="5">
        <v>2.3292503740678492</v>
      </c>
      <c r="W5" s="9">
        <v>5.6602068443290304E-3</v>
      </c>
      <c r="X5" s="9">
        <v>5.6602068443290304E-3</v>
      </c>
      <c r="Z5" s="6">
        <v>43462</v>
      </c>
      <c r="AA5" s="7">
        <f>VLOOKUP(Z5,Q:R,2,)</f>
        <v>1528.0104860270981</v>
      </c>
      <c r="AB5" s="7">
        <f t="shared" si="0"/>
        <v>-1528.0104860270981</v>
      </c>
      <c r="AC5" s="6">
        <v>43462</v>
      </c>
      <c r="AD5" s="1">
        <f>VLOOKUP(AC5,Q:R,2,)</f>
        <v>1528.0104860270981</v>
      </c>
      <c r="AE5" s="1">
        <f t="shared" si="1"/>
        <v>-1528.0104860270981</v>
      </c>
      <c r="AF5" s="6">
        <v>43462</v>
      </c>
      <c r="AG5" s="7">
        <f>VLOOKUP(AF5,Q:R,2,)</f>
        <v>1528.0104860270981</v>
      </c>
      <c r="AH5" s="7">
        <f t="shared" si="2"/>
        <v>-1528.0104860270981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0">
        <v>773287</v>
      </c>
      <c r="E6" s="20">
        <v>1521948.92</v>
      </c>
      <c r="F6" s="21">
        <v>-2.3292503740678492</v>
      </c>
      <c r="G6" s="22">
        <v>-2.2289477263807171</v>
      </c>
      <c r="H6" s="22">
        <v>0</v>
      </c>
      <c r="I6" s="22">
        <v>0</v>
      </c>
      <c r="J6" s="22">
        <v>2.1620792945892955</v>
      </c>
      <c r="K6" s="22">
        <v>2.3292503740678492</v>
      </c>
      <c r="L6" s="22">
        <v>0.1671710794785537</v>
      </c>
      <c r="M6" s="21">
        <v>2.3292503740678492</v>
      </c>
      <c r="N6" s="7"/>
      <c r="Q6" s="6">
        <v>43462</v>
      </c>
      <c r="R6" s="10">
        <v>1528.0104860270981</v>
      </c>
      <c r="S6" s="5">
        <v>1557.544933102304</v>
      </c>
      <c r="T6" s="5">
        <v>1420.6065916350365</v>
      </c>
      <c r="U6" s="5">
        <v>-136.93834146726749</v>
      </c>
      <c r="V6" s="5">
        <v>193.28001945795327</v>
      </c>
      <c r="W6" s="9">
        <v>-8.7919352152823566E-2</v>
      </c>
      <c r="X6" s="9">
        <v>-8.64222231591254E-2</v>
      </c>
      <c r="Z6" s="6">
        <v>43462</v>
      </c>
      <c r="AB6" s="7">
        <v>1420.6065916350365</v>
      </c>
      <c r="AC6" s="6">
        <v>43830</v>
      </c>
      <c r="AD6" s="1">
        <f>VLOOKUP(AC6,Q:R,2,)</f>
        <v>331.22983442957388</v>
      </c>
      <c r="AE6" s="1">
        <f t="shared" si="1"/>
        <v>-331.22983442957388</v>
      </c>
      <c r="AF6" s="6">
        <v>43830</v>
      </c>
      <c r="AG6" s="7">
        <f>VLOOKUP(AF6,Q:R,2,)</f>
        <v>331.22983442957388</v>
      </c>
      <c r="AH6" s="7">
        <f t="shared" si="2"/>
        <v>-331.22983442957388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0">
        <v>7556408</v>
      </c>
      <c r="E7" s="20">
        <v>1453094.5774647887</v>
      </c>
      <c r="F7" s="21">
        <v>0</v>
      </c>
      <c r="G7" s="22">
        <v>0</v>
      </c>
      <c r="H7" s="22">
        <v>0</v>
      </c>
      <c r="I7" s="22">
        <v>0</v>
      </c>
      <c r="J7" s="22">
        <v>2.1620792945892955</v>
      </c>
      <c r="K7" s="22">
        <v>2.3292503740678492</v>
      </c>
      <c r="L7" s="22">
        <v>0.1671710794785537</v>
      </c>
      <c r="M7" s="21">
        <v>2.3292503740678492</v>
      </c>
      <c r="N7" s="7"/>
      <c r="Q7" s="6">
        <v>43830</v>
      </c>
      <c r="R7" s="10">
        <v>331.22983442957388</v>
      </c>
      <c r="S7" s="5">
        <v>1888.7747675318778</v>
      </c>
      <c r="T7" s="5">
        <v>2489.6817643515606</v>
      </c>
      <c r="U7" s="5">
        <v>600.90699681968272</v>
      </c>
      <c r="V7" s="5">
        <v>1347.8242598085308</v>
      </c>
      <c r="W7" s="9">
        <v>0.31814645512493106</v>
      </c>
      <c r="X7" s="9">
        <v>0.16081667085597329</v>
      </c>
      <c r="AB7" s="8">
        <f>IRR(AB4:AB6)</f>
        <v>-8.64222231591254E-2</v>
      </c>
      <c r="AC7" s="6">
        <v>43830</v>
      </c>
      <c r="AE7" s="1">
        <v>2489.6817643515606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0">
        <v>583136</v>
      </c>
      <c r="E8" s="20">
        <v>1349700.0319148935</v>
      </c>
      <c r="F8" s="21">
        <v>0</v>
      </c>
      <c r="G8" s="22">
        <v>0</v>
      </c>
      <c r="H8" s="22">
        <v>0</v>
      </c>
      <c r="I8" s="22">
        <v>0</v>
      </c>
      <c r="J8" s="22">
        <v>2.1620792945892955</v>
      </c>
      <c r="K8" s="22">
        <v>2.3292503740678492</v>
      </c>
      <c r="L8" s="22">
        <v>0.1671710794785537</v>
      </c>
      <c r="M8" s="21">
        <v>2.3292503740678492</v>
      </c>
      <c r="N8" s="7"/>
      <c r="Q8" s="6">
        <v>44196</v>
      </c>
      <c r="R8" s="10">
        <v>0</v>
      </c>
      <c r="S8" s="5">
        <v>1888.7747675318778</v>
      </c>
      <c r="T8" s="5">
        <v>2677.2033576733224</v>
      </c>
      <c r="U8" s="5">
        <v>788.4285901414446</v>
      </c>
      <c r="V8" s="5">
        <v>2677.2033576733224</v>
      </c>
      <c r="W8" s="9">
        <v>0.41742859111343877</v>
      </c>
      <c r="X8" s="9">
        <v>0.13019769609627807</v>
      </c>
      <c r="AE8" s="2">
        <f>IRR(AE4:AE7)</f>
        <v>0.16081667085597329</v>
      </c>
      <c r="AF8" s="6">
        <v>44196</v>
      </c>
      <c r="AH8" s="7">
        <v>2677.2033576733224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0">
        <v>809531</v>
      </c>
      <c r="E9" s="20">
        <v>1317833.956521739</v>
      </c>
      <c r="F9" s="21">
        <v>0</v>
      </c>
      <c r="G9" s="22">
        <v>0</v>
      </c>
      <c r="H9" s="22">
        <v>0</v>
      </c>
      <c r="I9" s="22">
        <v>0</v>
      </c>
      <c r="J9" s="22">
        <v>2.1620792945892955</v>
      </c>
      <c r="K9" s="22">
        <v>2.3292503740678492</v>
      </c>
      <c r="L9" s="22">
        <v>0.1671710794785537</v>
      </c>
      <c r="M9" s="21">
        <v>2.3292503740678492</v>
      </c>
      <c r="N9" s="7"/>
      <c r="Q9" s="29">
        <v>44561</v>
      </c>
      <c r="R9" s="10">
        <v>0</v>
      </c>
      <c r="S9" s="5">
        <v>1888.7747675318778</v>
      </c>
      <c r="T9" s="5">
        <v>2677.2033576733224</v>
      </c>
      <c r="U9" s="5">
        <v>788.4285901414446</v>
      </c>
      <c r="V9" s="5">
        <v>2677.2033576733224</v>
      </c>
      <c r="W9" s="9">
        <v>0.41742859111343877</v>
      </c>
      <c r="X9" s="9">
        <v>9.4900894020110371E-2</v>
      </c>
      <c r="AH9" s="2">
        <f>IRR(AH4:AH8)</f>
        <v>0.13019769609627807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0">
        <v>1261582</v>
      </c>
      <c r="E10" s="20">
        <v>1304974.1742424243</v>
      </c>
      <c r="F10" s="21">
        <v>0</v>
      </c>
      <c r="G10" s="22">
        <v>0</v>
      </c>
      <c r="H10" s="22">
        <v>0</v>
      </c>
      <c r="I10" s="22">
        <v>0</v>
      </c>
      <c r="J10" s="22">
        <v>2.1620792945892955</v>
      </c>
      <c r="K10" s="22">
        <v>2.3292503740678492</v>
      </c>
      <c r="L10" s="22">
        <v>0.1671710794785537</v>
      </c>
      <c r="M10" s="21">
        <v>2.3292503740678492</v>
      </c>
      <c r="N10" s="7"/>
      <c r="Q10" s="29">
        <v>44925</v>
      </c>
      <c r="R10" s="10">
        <v>91.832048679506215</v>
      </c>
      <c r="S10" s="5">
        <v>1980.6068162113841</v>
      </c>
      <c r="T10" s="5">
        <v>2771.50085714235</v>
      </c>
      <c r="U10" s="5">
        <v>790.89404093096596</v>
      </c>
      <c r="V10" s="5">
        <v>2682.7432337509463</v>
      </c>
      <c r="W10" s="9">
        <v>0.39931905437134285</v>
      </c>
      <c r="X10" s="9">
        <v>7.4277221066691546E-2</v>
      </c>
      <c r="Z10" s="6">
        <v>43098</v>
      </c>
      <c r="AA10" s="7">
        <f>VLOOKUP(Z10,Q:R,2,)</f>
        <v>29.534447075205776</v>
      </c>
      <c r="AB10" s="1">
        <f>-AA10</f>
        <v>-29.534447075205776</v>
      </c>
      <c r="AC10" s="6">
        <v>43098</v>
      </c>
      <c r="AD10" s="1">
        <f t="shared" ref="AD10:AD15" si="3">VLOOKUP(AC10,Q:R,2,)</f>
        <v>29.534447075205776</v>
      </c>
      <c r="AE10" s="1">
        <f t="shared" ref="AE10:AE15" si="4">-AD10</f>
        <v>-29.534447075205776</v>
      </c>
      <c r="AF10" s="6">
        <v>43098</v>
      </c>
      <c r="AG10" s="1">
        <v>29.534447075205776</v>
      </c>
      <c r="AH10" s="1">
        <f t="shared" ref="AH10:AH16" si="5">-AG10</f>
        <v>-29.534447075205776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0">
        <v>12911014</v>
      </c>
      <c r="E11" s="20">
        <v>1701210.9350649351</v>
      </c>
      <c r="F11" s="21">
        <v>0</v>
      </c>
      <c r="G11" s="22">
        <v>0</v>
      </c>
      <c r="H11" s="22">
        <v>0</v>
      </c>
      <c r="I11" s="22">
        <v>0</v>
      </c>
      <c r="J11" s="22">
        <v>2.1620792945892955</v>
      </c>
      <c r="K11" s="22">
        <v>2.3292503740678492</v>
      </c>
      <c r="L11" s="22">
        <v>0.1671710794785537</v>
      </c>
      <c r="M11" s="21">
        <v>2.3292503740678492</v>
      </c>
      <c r="N11" s="7"/>
      <c r="Q11" s="29">
        <v>45289</v>
      </c>
      <c r="R11" s="10">
        <v>9.4674342899156727</v>
      </c>
      <c r="S11" s="5">
        <v>1990.0742505012997</v>
      </c>
      <c r="T11" s="5">
        <v>2809.0955624203825</v>
      </c>
      <c r="U11" s="5">
        <v>819.02131191908279</v>
      </c>
      <c r="V11" s="5">
        <v>2799.4811971394251</v>
      </c>
      <c r="W11" s="9">
        <v>0.41155314265926074</v>
      </c>
      <c r="X11" s="9">
        <v>6.2722251735538137E-2</v>
      </c>
      <c r="Z11" s="6">
        <v>43462</v>
      </c>
      <c r="AA11" s="7">
        <f>VLOOKUP(Z11,Q:R,2,)</f>
        <v>1528.0104860270981</v>
      </c>
      <c r="AB11" s="1">
        <f>-AA11</f>
        <v>-1528.0104860270981</v>
      </c>
      <c r="AC11" s="6">
        <v>43462</v>
      </c>
      <c r="AD11" s="1">
        <f t="shared" si="3"/>
        <v>1528.0104860270981</v>
      </c>
      <c r="AE11" s="1">
        <f t="shared" si="4"/>
        <v>-1528.0104860270981</v>
      </c>
      <c r="AF11" s="6">
        <v>43462</v>
      </c>
      <c r="AG11" s="1">
        <v>1528.0104860270981</v>
      </c>
      <c r="AH11" s="1">
        <f t="shared" si="5"/>
        <v>-1528.0104860270981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0">
        <v>1661286</v>
      </c>
      <c r="E12" s="20">
        <v>1829848.9428571428</v>
      </c>
      <c r="F12" s="21">
        <v>27.372367780616479</v>
      </c>
      <c r="G12" s="22">
        <v>26.446732155185007</v>
      </c>
      <c r="H12" s="22">
        <v>26.446732155185007</v>
      </c>
      <c r="I12" s="22">
        <v>27.372367780616479</v>
      </c>
      <c r="J12" s="22">
        <v>29.534447075205776</v>
      </c>
      <c r="K12" s="22">
        <v>29.701618154684329</v>
      </c>
      <c r="L12" s="22">
        <v>0.16717107947855325</v>
      </c>
      <c r="M12" s="21">
        <v>2.3292503740678492</v>
      </c>
      <c r="N12" s="7"/>
      <c r="Z12" s="6">
        <v>43830</v>
      </c>
      <c r="AA12" s="7">
        <f>VLOOKUP(Z12,Q:R,2,)</f>
        <v>331.22983442957388</v>
      </c>
      <c r="AB12" s="1">
        <f>-AA12</f>
        <v>-331.22983442957388</v>
      </c>
      <c r="AC12" s="6">
        <v>43830</v>
      </c>
      <c r="AD12" s="1">
        <f t="shared" si="3"/>
        <v>331.22983442957388</v>
      </c>
      <c r="AE12" s="1">
        <f t="shared" si="4"/>
        <v>-331.22983442957388</v>
      </c>
      <c r="AF12" s="6">
        <v>43830</v>
      </c>
      <c r="AG12" s="1">
        <v>331.22983442957388</v>
      </c>
      <c r="AH12" s="1">
        <f t="shared" si="5"/>
        <v>-331.22983442957388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0">
        <v>2895285</v>
      </c>
      <c r="E13" s="20">
        <v>1893559.8883248731</v>
      </c>
      <c r="F13" s="21">
        <v>130.10808084057896</v>
      </c>
      <c r="G13" s="22">
        <v>130.4995795793169</v>
      </c>
      <c r="H13" s="22">
        <v>156.9463117345019</v>
      </c>
      <c r="I13" s="22">
        <v>156.47547279929839</v>
      </c>
      <c r="J13" s="22">
        <v>159.64252791578474</v>
      </c>
      <c r="K13" s="22">
        <v>158.80472317336623</v>
      </c>
      <c r="L13" s="22">
        <v>-0.83780474241851266</v>
      </c>
      <c r="M13" s="21">
        <v>2.3292503740678492</v>
      </c>
      <c r="N13" s="7"/>
      <c r="Z13" s="6">
        <v>44196</v>
      </c>
      <c r="AA13" s="7">
        <f>VLOOKUP(Z13,Q:R,2,)</f>
        <v>0</v>
      </c>
      <c r="AB13" s="1">
        <f>-AA13</f>
        <v>0</v>
      </c>
      <c r="AC13" s="6">
        <v>44196</v>
      </c>
      <c r="AD13" s="1">
        <f t="shared" si="3"/>
        <v>0</v>
      </c>
      <c r="AE13" s="1">
        <f t="shared" si="4"/>
        <v>0</v>
      </c>
      <c r="AF13" s="6">
        <v>44196</v>
      </c>
      <c r="AG13" s="1">
        <v>0</v>
      </c>
      <c r="AH13" s="1">
        <f t="shared" si="5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0">
        <v>4329572</v>
      </c>
      <c r="E14" s="20">
        <v>1941647.2877358492</v>
      </c>
      <c r="F14" s="21">
        <v>145.50525817257088</v>
      </c>
      <c r="G14" s="22">
        <v>145.21482851553981</v>
      </c>
      <c r="H14" s="22">
        <v>302.16114025004174</v>
      </c>
      <c r="I14" s="22">
        <v>302.76546253054181</v>
      </c>
      <c r="J14" s="22">
        <v>305.14778608835559</v>
      </c>
      <c r="K14" s="22">
        <v>305.09471290460965</v>
      </c>
      <c r="L14" s="22">
        <v>-5.3073183745937058E-2</v>
      </c>
      <c r="M14" s="21">
        <v>2.3292503740678492</v>
      </c>
      <c r="N14" s="7"/>
      <c r="Z14" s="29">
        <v>44561</v>
      </c>
      <c r="AA14" s="7">
        <f>VLOOKUP(Z14,Q:R,2,)</f>
        <v>0</v>
      </c>
      <c r="AB14" s="1">
        <f>-AA14</f>
        <v>0</v>
      </c>
      <c r="AC14" s="29">
        <v>44561</v>
      </c>
      <c r="AD14" s="1">
        <f t="shared" si="3"/>
        <v>0</v>
      </c>
      <c r="AE14" s="1">
        <f t="shared" si="4"/>
        <v>0</v>
      </c>
      <c r="AF14" s="29">
        <v>44561</v>
      </c>
      <c r="AG14" s="1">
        <v>0</v>
      </c>
      <c r="AH14" s="1">
        <f t="shared" si="5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0">
        <v>5193949</v>
      </c>
      <c r="E15" s="20">
        <v>2214226.3547008545</v>
      </c>
      <c r="F15" s="21">
        <v>-157.27432829652884</v>
      </c>
      <c r="G15" s="22">
        <v>-144.42087079571058</v>
      </c>
      <c r="H15" s="22">
        <v>157.74026945433116</v>
      </c>
      <c r="I15" s="22">
        <v>171.77915343576663</v>
      </c>
      <c r="J15" s="22">
        <v>305.14778608835559</v>
      </c>
      <c r="K15" s="22">
        <v>331.38273210636328</v>
      </c>
      <c r="L15" s="22">
        <v>26.23494601800769</v>
      </c>
      <c r="M15" s="21">
        <v>159.60357867059668</v>
      </c>
      <c r="N15" s="7"/>
      <c r="Z15" s="29">
        <v>44561</v>
      </c>
      <c r="AB15" s="7">
        <v>2677.2033576733224</v>
      </c>
      <c r="AC15" s="29">
        <v>44925</v>
      </c>
      <c r="AD15" s="1">
        <f t="shared" si="3"/>
        <v>91.832048679506215</v>
      </c>
      <c r="AE15" s="1">
        <f t="shared" si="4"/>
        <v>-91.832048679506215</v>
      </c>
      <c r="AF15" s="29">
        <v>44925</v>
      </c>
      <c r="AG15" s="1">
        <v>91.832048679506215</v>
      </c>
      <c r="AH15" s="1">
        <f t="shared" si="5"/>
        <v>-91.832048679506215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0">
        <v>3210022</v>
      </c>
      <c r="E16" s="20">
        <v>2341644.9246031744</v>
      </c>
      <c r="F16" s="21">
        <v>-33.676440787356597</v>
      </c>
      <c r="G16" s="22">
        <v>-31.65079021368101</v>
      </c>
      <c r="H16" s="22">
        <v>126.08947924065015</v>
      </c>
      <c r="I16" s="22">
        <v>134.15920591205176</v>
      </c>
      <c r="J16" s="22">
        <v>305.14778608835559</v>
      </c>
      <c r="K16" s="22">
        <v>327.43922537000503</v>
      </c>
      <c r="L16" s="22">
        <v>22.291439281649446</v>
      </c>
      <c r="M16" s="21">
        <v>193.28001945795327</v>
      </c>
      <c r="N16" s="7"/>
      <c r="AB16" s="2">
        <f>IRR(AB10:AB15)</f>
        <v>9.4900894020110371E-2</v>
      </c>
      <c r="AC16" s="29">
        <v>44925</v>
      </c>
      <c r="AE16" s="1">
        <v>2771.50085714235</v>
      </c>
      <c r="AF16" s="29">
        <v>45289</v>
      </c>
      <c r="AG16" s="1">
        <v>9.4674342899156727</v>
      </c>
      <c r="AH16" s="1">
        <f t="shared" si="5"/>
        <v>-9.4674342899156727</v>
      </c>
    </row>
    <row r="17" spans="1:34" ht="14.1" customHeight="1">
      <c r="A17" s="15">
        <v>43251</v>
      </c>
      <c r="B17" s="25">
        <v>1.0029999999999999</v>
      </c>
      <c r="C17" s="20">
        <v>1.0478540145985404</v>
      </c>
      <c r="D17" s="20">
        <v>1593588</v>
      </c>
      <c r="E17" s="20">
        <v>2318355.693430657</v>
      </c>
      <c r="F17" s="21">
        <v>47.789116402126993</v>
      </c>
      <c r="G17" s="22">
        <v>47.646177868521434</v>
      </c>
      <c r="H17" s="22">
        <v>173.7356571091716</v>
      </c>
      <c r="I17" s="22">
        <v>174.2568640804991</v>
      </c>
      <c r="J17" s="22">
        <v>352.93690249048257</v>
      </c>
      <c r="K17" s="22">
        <v>367.53688353845234</v>
      </c>
      <c r="L17" s="22">
        <v>14.599981047969777</v>
      </c>
      <c r="M17" s="21">
        <v>193.28001945795327</v>
      </c>
      <c r="N17" s="7"/>
      <c r="AE17" s="2">
        <f>IRR(AE10:AE16)</f>
        <v>7.4277221066691546E-2</v>
      </c>
      <c r="AF17" s="29">
        <v>45289</v>
      </c>
      <c r="AH17" s="1">
        <v>2809.0955624203825</v>
      </c>
    </row>
    <row r="18" spans="1:34" ht="14.1" customHeight="1">
      <c r="A18" s="15">
        <v>43280</v>
      </c>
      <c r="B18" s="25">
        <v>0.92300000000000004</v>
      </c>
      <c r="C18" s="20">
        <v>1.0409829931972789</v>
      </c>
      <c r="D18" s="20">
        <v>2623641</v>
      </c>
      <c r="E18" s="20">
        <v>2259273.5680272109</v>
      </c>
      <c r="F18" s="21">
        <v>212.36683555518383</v>
      </c>
      <c r="G18" s="22">
        <v>230.08324545523706</v>
      </c>
      <c r="H18" s="22">
        <v>403.81890256440863</v>
      </c>
      <c r="I18" s="22">
        <v>372.72484706694917</v>
      </c>
      <c r="J18" s="22">
        <v>565.30373804566636</v>
      </c>
      <c r="K18" s="22">
        <v>566.00486652490247</v>
      </c>
      <c r="L18" s="22">
        <v>0.70112847923610389</v>
      </c>
      <c r="M18" s="21">
        <v>193.28001945795327</v>
      </c>
      <c r="N18" s="7"/>
      <c r="AH18" s="2">
        <f>IRR(AH10:AH17)</f>
        <v>6.2722251735538137E-2</v>
      </c>
    </row>
    <row r="19" spans="1:34" ht="14.1" customHeight="1">
      <c r="A19" s="15">
        <v>43312</v>
      </c>
      <c r="B19" s="25">
        <v>0.91700000000000004</v>
      </c>
      <c r="C19" s="20">
        <v>1.032889240506329</v>
      </c>
      <c r="D19" s="20">
        <v>600753</v>
      </c>
      <c r="E19" s="20">
        <v>2210941.8101265822</v>
      </c>
      <c r="F19" s="21">
        <v>48.808274059354211</v>
      </c>
      <c r="G19" s="22">
        <v>53.226034961127816</v>
      </c>
      <c r="H19" s="22">
        <v>457.04493752553645</v>
      </c>
      <c r="I19" s="22">
        <v>419.11020771091694</v>
      </c>
      <c r="J19" s="22">
        <v>614.11201210502054</v>
      </c>
      <c r="K19" s="22">
        <v>612.39022716887018</v>
      </c>
      <c r="L19" s="22">
        <v>-1.7217849361503568</v>
      </c>
      <c r="M19" s="21">
        <v>193.28001945795327</v>
      </c>
      <c r="N19" s="7"/>
    </row>
    <row r="20" spans="1:34" ht="14.1" customHeight="1">
      <c r="A20" s="15">
        <v>43343</v>
      </c>
      <c r="B20" s="25">
        <v>0.86499999999999999</v>
      </c>
      <c r="C20" s="20">
        <v>1.0223333333333335</v>
      </c>
      <c r="D20" s="20">
        <v>604600</v>
      </c>
      <c r="E20" s="20">
        <v>2149358.3687315634</v>
      </c>
      <c r="F20" s="21">
        <v>68.598047124956238</v>
      </c>
      <c r="G20" s="22">
        <v>79.304100722492763</v>
      </c>
      <c r="H20" s="22">
        <v>536.34903824802927</v>
      </c>
      <c r="I20" s="22">
        <v>463.94191808454531</v>
      </c>
      <c r="J20" s="22">
        <v>682.71005922997676</v>
      </c>
      <c r="K20" s="22">
        <v>657.22193754249861</v>
      </c>
      <c r="L20" s="22">
        <v>-25.488121687478156</v>
      </c>
      <c r="M20" s="21">
        <v>193.28001945795327</v>
      </c>
      <c r="N20" s="7"/>
    </row>
    <row r="21" spans="1:34" ht="14.1" customHeight="1">
      <c r="A21" s="15">
        <v>43371</v>
      </c>
      <c r="B21" s="25">
        <v>0.83499999999999996</v>
      </c>
      <c r="C21" s="20">
        <v>1.0131955307262572</v>
      </c>
      <c r="D21" s="20">
        <v>1493664</v>
      </c>
      <c r="E21" s="20">
        <v>2115171.9832402235</v>
      </c>
      <c r="F21" s="21">
        <v>195.04540980086216</v>
      </c>
      <c r="G21" s="22">
        <v>233.58731712678104</v>
      </c>
      <c r="H21" s="22">
        <v>769.93635537481032</v>
      </c>
      <c r="I21" s="22">
        <v>642.89685673796657</v>
      </c>
      <c r="J21" s="22">
        <v>877.75546903083887</v>
      </c>
      <c r="K21" s="22">
        <v>836.17687619591982</v>
      </c>
      <c r="L21" s="22">
        <v>-41.57859283491905</v>
      </c>
      <c r="M21" s="21">
        <v>193.28001945795327</v>
      </c>
      <c r="N21" s="8"/>
    </row>
    <row r="22" spans="1:34" ht="14.1" customHeight="1">
      <c r="A22" s="15">
        <v>43404</v>
      </c>
      <c r="B22" s="25">
        <v>0.72399999999999998</v>
      </c>
      <c r="C22" s="20">
        <v>0.99970478723404288</v>
      </c>
      <c r="D22" s="20">
        <v>1424721</v>
      </c>
      <c r="E22" s="20">
        <v>2096914.7154255318</v>
      </c>
      <c r="F22" s="21">
        <v>290.35216157772959</v>
      </c>
      <c r="G22" s="22">
        <v>401.03889720680883</v>
      </c>
      <c r="H22" s="22">
        <v>1170.9752525816191</v>
      </c>
      <c r="I22" s="22">
        <v>847.78608286909218</v>
      </c>
      <c r="J22" s="22">
        <v>1168.1076306085683</v>
      </c>
      <c r="K22" s="22">
        <v>1041.0661023270454</v>
      </c>
      <c r="L22" s="22">
        <v>-127.04152828152291</v>
      </c>
      <c r="M22" s="21">
        <v>193.28001945795327</v>
      </c>
      <c r="N22" s="7"/>
    </row>
    <row r="23" spans="1:34" ht="14.1" customHeight="1">
      <c r="A23" s="15">
        <v>43434</v>
      </c>
      <c r="B23" s="25">
        <v>0.76300000000000001</v>
      </c>
      <c r="C23" s="20">
        <v>0.98754271356783918</v>
      </c>
      <c r="D23" s="20">
        <v>1601721</v>
      </c>
      <c r="E23" s="20">
        <v>2208803.9547738694</v>
      </c>
      <c r="F23" s="21">
        <v>252.3831539503426</v>
      </c>
      <c r="G23" s="22">
        <v>330.77739705156301</v>
      </c>
      <c r="H23" s="22">
        <v>1501.752649633182</v>
      </c>
      <c r="I23" s="22">
        <v>1145.8372716701178</v>
      </c>
      <c r="J23" s="22">
        <v>1420.4907845589109</v>
      </c>
      <c r="K23" s="22">
        <v>1339.1172911280712</v>
      </c>
      <c r="L23" s="22">
        <v>-81.373493430839744</v>
      </c>
      <c r="M23" s="21">
        <v>193.28001945795327</v>
      </c>
      <c r="N23" s="7"/>
    </row>
    <row r="24" spans="1:34" ht="14.1" customHeight="1">
      <c r="A24" s="15">
        <v>43462</v>
      </c>
      <c r="B24" s="25">
        <v>0.72599999999999998</v>
      </c>
      <c r="C24" s="20">
        <v>0.976476076555024</v>
      </c>
      <c r="D24" s="20">
        <v>759217</v>
      </c>
      <c r="E24" s="20">
        <v>2150659.6555023924</v>
      </c>
      <c r="F24" s="21">
        <v>137.05414854339298</v>
      </c>
      <c r="G24" s="22">
        <v>188.77981893029337</v>
      </c>
      <c r="H24" s="22">
        <v>1690.5324685634755</v>
      </c>
      <c r="I24" s="22">
        <v>1227.3265721770831</v>
      </c>
      <c r="J24" s="22">
        <v>1557.544933102304</v>
      </c>
      <c r="K24" s="22">
        <v>1420.6065916350365</v>
      </c>
      <c r="L24" s="22">
        <v>-136.93834146726749</v>
      </c>
      <c r="M24" s="21">
        <v>193.28001945795327</v>
      </c>
      <c r="N24" s="7"/>
      <c r="Q24" s="3"/>
    </row>
    <row r="25" spans="1:34" ht="14.1" customHeight="1">
      <c r="A25" s="15">
        <v>43496</v>
      </c>
      <c r="B25" s="25">
        <v>0.74099999999999999</v>
      </c>
      <c r="C25" s="20">
        <v>0.9653659090909088</v>
      </c>
      <c r="D25" s="20">
        <v>1010967</v>
      </c>
      <c r="E25" s="20">
        <v>2129796.5568181816</v>
      </c>
      <c r="F25" s="21">
        <v>165.07732647004778</v>
      </c>
      <c r="G25" s="22">
        <v>222.77641898791873</v>
      </c>
      <c r="H25" s="22">
        <v>1913.3088875513943</v>
      </c>
      <c r="I25" s="22">
        <v>1417.7618856755832</v>
      </c>
      <c r="J25" s="22">
        <v>1722.6222595723518</v>
      </c>
      <c r="K25" s="22">
        <v>1611.0419051335366</v>
      </c>
      <c r="L25" s="22">
        <v>-111.58035443881522</v>
      </c>
      <c r="M25" s="21">
        <v>193.28001945795327</v>
      </c>
      <c r="N25" s="7"/>
    </row>
    <row r="26" spans="1:34" ht="14.1" customHeight="1">
      <c r="A26" s="15">
        <v>43524</v>
      </c>
      <c r="B26" s="25">
        <v>0.92700000000000005</v>
      </c>
      <c r="C26" s="20">
        <v>0.96167692307692276</v>
      </c>
      <c r="D26" s="20">
        <v>3625766</v>
      </c>
      <c r="E26" s="20">
        <v>2263792.9186813189</v>
      </c>
      <c r="F26" s="21">
        <v>86.086554932219443</v>
      </c>
      <c r="G26" s="22">
        <v>92.865755050937906</v>
      </c>
      <c r="H26" s="22">
        <v>2006.1746426023321</v>
      </c>
      <c r="I26" s="22">
        <v>1859.723893692362</v>
      </c>
      <c r="J26" s="22">
        <v>1808.7088145045714</v>
      </c>
      <c r="K26" s="22">
        <v>2053.0039131503154</v>
      </c>
      <c r="L26" s="22">
        <v>244.29509864574402</v>
      </c>
      <c r="M26" s="21">
        <v>193.28001945795327</v>
      </c>
      <c r="N26" s="7"/>
    </row>
    <row r="27" spans="1:34" ht="14.1" customHeight="1">
      <c r="A27" s="15">
        <v>43553</v>
      </c>
      <c r="B27" s="25">
        <v>1.0249999999999999</v>
      </c>
      <c r="C27" s="20">
        <v>0.96459453781512561</v>
      </c>
      <c r="D27" s="20">
        <v>15087115</v>
      </c>
      <c r="E27" s="20">
        <v>3035133.2836134452</v>
      </c>
      <c r="F27" s="21">
        <v>-465.41067809907059</v>
      </c>
      <c r="G27" s="22">
        <v>-454.05919814543478</v>
      </c>
      <c r="H27" s="22">
        <v>1552.1154444568974</v>
      </c>
      <c r="I27" s="22">
        <v>1590.9183305683198</v>
      </c>
      <c r="J27" s="22">
        <v>1808.7088145045714</v>
      </c>
      <c r="K27" s="22">
        <v>2249.6090281253437</v>
      </c>
      <c r="L27" s="22">
        <v>440.90021362077232</v>
      </c>
      <c r="M27" s="21">
        <v>658.6906975570239</v>
      </c>
      <c r="N27" s="7"/>
    </row>
    <row r="28" spans="1:34" ht="14.1" customHeight="1">
      <c r="A28" s="15">
        <v>43585</v>
      </c>
      <c r="B28" s="25">
        <v>0.98099999999999998</v>
      </c>
      <c r="C28" s="20">
        <v>0.96751509054325924</v>
      </c>
      <c r="D28" s="20">
        <v>3404134</v>
      </c>
      <c r="E28" s="20">
        <v>3255019.509054326</v>
      </c>
      <c r="F28" s="21">
        <v>-21.859125542390775</v>
      </c>
      <c r="G28" s="22">
        <v>-22.282492907635856</v>
      </c>
      <c r="H28" s="22">
        <v>1529.8329515492615</v>
      </c>
      <c r="I28" s="22">
        <v>1500.7661254698255</v>
      </c>
      <c r="J28" s="22">
        <v>1808.7088145045714</v>
      </c>
      <c r="K28" s="22">
        <v>2181.3159485692404</v>
      </c>
      <c r="L28" s="22">
        <v>372.60713406466903</v>
      </c>
      <c r="M28" s="21">
        <v>680.54982309941465</v>
      </c>
      <c r="N28" s="7"/>
    </row>
    <row r="29" spans="1:34" ht="14.1" customHeight="1">
      <c r="A29" s="15">
        <v>43616</v>
      </c>
      <c r="B29" s="25">
        <v>0.91800000000000004</v>
      </c>
      <c r="C29" s="20">
        <v>0.96551837524177919</v>
      </c>
      <c r="D29" s="20">
        <v>1922437</v>
      </c>
      <c r="E29" s="20">
        <v>3319120.5918762088</v>
      </c>
      <c r="F29" s="21">
        <v>42.660148775798149</v>
      </c>
      <c r="G29" s="22">
        <v>46.470750300433714</v>
      </c>
      <c r="H29" s="22">
        <v>1576.3037018496952</v>
      </c>
      <c r="I29" s="22">
        <v>1447.0467982980203</v>
      </c>
      <c r="J29" s="22">
        <v>1851.3689632803696</v>
      </c>
      <c r="K29" s="22">
        <v>2127.5966213974352</v>
      </c>
      <c r="L29" s="22">
        <v>276.22765811706563</v>
      </c>
      <c r="M29" s="21">
        <v>680.54982309941465</v>
      </c>
      <c r="N29" s="7"/>
    </row>
    <row r="30" spans="1:34" ht="14.1" customHeight="1">
      <c r="A30" s="15">
        <v>43644</v>
      </c>
      <c r="B30" s="25">
        <v>0.93500000000000005</v>
      </c>
      <c r="C30" s="20">
        <v>0.96402798507462628</v>
      </c>
      <c r="D30" s="20">
        <v>2763800</v>
      </c>
      <c r="E30" s="20">
        <v>3324422.438432836</v>
      </c>
      <c r="F30" s="21">
        <v>37.4058042515083</v>
      </c>
      <c r="G30" s="22">
        <v>40.006207755623848</v>
      </c>
      <c r="H30" s="22">
        <v>1616.309909605319</v>
      </c>
      <c r="I30" s="22">
        <v>1511.2497654809733</v>
      </c>
      <c r="J30" s="22">
        <v>1888.7747675318778</v>
      </c>
      <c r="K30" s="22">
        <v>2191.799588580388</v>
      </c>
      <c r="L30" s="22">
        <v>303.02482104851015</v>
      </c>
      <c r="M30" s="21">
        <v>680.54982309941465</v>
      </c>
      <c r="N30" s="7"/>
    </row>
    <row r="31" spans="1:34" ht="14.1" customHeight="1">
      <c r="A31" s="15">
        <v>43677</v>
      </c>
      <c r="B31" s="25">
        <v>0.98899999999999999</v>
      </c>
      <c r="C31" s="20">
        <v>0.96358318425760225</v>
      </c>
      <c r="D31" s="20">
        <v>2176333</v>
      </c>
      <c r="E31" s="20">
        <v>3339173.6583184255</v>
      </c>
      <c r="F31" s="21">
        <v>-25.676698428611171</v>
      </c>
      <c r="G31" s="22">
        <v>-25.96228354763516</v>
      </c>
      <c r="H31" s="22">
        <v>1590.3476260576838</v>
      </c>
      <c r="I31" s="22">
        <v>1572.8538021710492</v>
      </c>
      <c r="J31" s="22">
        <v>1888.7747675318778</v>
      </c>
      <c r="K31" s="22">
        <v>2279.0803236990751</v>
      </c>
      <c r="L31" s="22">
        <v>390.30555616719721</v>
      </c>
      <c r="M31" s="21">
        <v>706.22652152802584</v>
      </c>
      <c r="N31" s="7"/>
    </row>
    <row r="32" spans="1:34" ht="14.1" customHeight="1">
      <c r="A32" s="15">
        <v>43707</v>
      </c>
      <c r="B32" s="25">
        <v>1.0269999999999999</v>
      </c>
      <c r="C32" s="20">
        <v>0.9644061962134246</v>
      </c>
      <c r="D32" s="20">
        <v>6091823</v>
      </c>
      <c r="E32" s="20">
        <v>3346493.0860585198</v>
      </c>
      <c r="F32" s="21">
        <v>-176.61207234740178</v>
      </c>
      <c r="G32" s="22">
        <v>-171.9689117306736</v>
      </c>
      <c r="H32" s="22">
        <v>1418.3787143270101</v>
      </c>
      <c r="I32" s="22">
        <v>1456.6749396138393</v>
      </c>
      <c r="J32" s="22">
        <v>1888.7747675318778</v>
      </c>
      <c r="K32" s="22">
        <v>2339.513533489267</v>
      </c>
      <c r="L32" s="22">
        <v>450.73876595738921</v>
      </c>
      <c r="M32" s="21">
        <v>882.83859387542759</v>
      </c>
      <c r="N32" s="7"/>
    </row>
    <row r="33" spans="1:17" ht="14.1" customHeight="1">
      <c r="A33" s="15">
        <v>43738</v>
      </c>
      <c r="B33" s="25">
        <v>1.083</v>
      </c>
      <c r="C33" s="20">
        <v>0.96954409317803592</v>
      </c>
      <c r="D33" s="20">
        <v>3900224</v>
      </c>
      <c r="E33" s="20">
        <v>3442890.8419301165</v>
      </c>
      <c r="F33" s="21">
        <v>-199.21640857051116</v>
      </c>
      <c r="G33" s="22">
        <v>-183.94866904017653</v>
      </c>
      <c r="H33" s="22">
        <v>1234.4300452868335</v>
      </c>
      <c r="I33" s="22">
        <v>1336.8877390456407</v>
      </c>
      <c r="J33" s="22">
        <v>1888.7747675318778</v>
      </c>
      <c r="K33" s="22">
        <v>2418.9427414915795</v>
      </c>
      <c r="L33" s="22">
        <v>530.16797395970161</v>
      </c>
      <c r="M33" s="21">
        <v>1082.0550024459387</v>
      </c>
      <c r="N33" s="7"/>
    </row>
    <row r="34" spans="1:17" ht="14.1" customHeight="1">
      <c r="A34" s="15">
        <v>43769</v>
      </c>
      <c r="B34" s="25">
        <v>1.07</v>
      </c>
      <c r="C34" s="20">
        <v>0.97276575121163122</v>
      </c>
      <c r="D34" s="20">
        <v>2438766</v>
      </c>
      <c r="E34" s="20">
        <v>3422720.1260096929</v>
      </c>
      <c r="F34" s="21">
        <v>-107.38650413653849</v>
      </c>
      <c r="G34" s="22">
        <v>-100.36121881919485</v>
      </c>
      <c r="H34" s="22">
        <v>1134.0688264676387</v>
      </c>
      <c r="I34" s="22">
        <v>1213.4536443203735</v>
      </c>
      <c r="J34" s="22">
        <v>1888.7747675318778</v>
      </c>
      <c r="K34" s="22">
        <v>2402.8951509028507</v>
      </c>
      <c r="L34" s="22">
        <v>514.12038337097283</v>
      </c>
      <c r="M34" s="21">
        <v>1189.4415065824771</v>
      </c>
      <c r="N34" s="7"/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0">
        <v>1219700</v>
      </c>
      <c r="E35" s="20">
        <v>3396408.0843750001</v>
      </c>
      <c r="F35" s="21">
        <v>-49.352008143139599</v>
      </c>
      <c r="G35" s="22">
        <v>-46.339913749426856</v>
      </c>
      <c r="H35" s="22">
        <v>1087.7289127182119</v>
      </c>
      <c r="I35" s="22">
        <v>1158.4312920448956</v>
      </c>
      <c r="J35" s="22">
        <v>1888.7747675318778</v>
      </c>
      <c r="K35" s="22">
        <v>2397.2248067705123</v>
      </c>
      <c r="L35" s="22">
        <v>508.45003923863442</v>
      </c>
      <c r="M35" s="21">
        <v>1238.7935147256167</v>
      </c>
      <c r="N35" s="7"/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0">
        <v>1413503</v>
      </c>
      <c r="E36" s="20">
        <v>3385880.0709969788</v>
      </c>
      <c r="F36" s="21">
        <v>-109.03074508291402</v>
      </c>
      <c r="G36" s="22">
        <v>-94.809343550360026</v>
      </c>
      <c r="H36" s="22">
        <v>992.91956916785182</v>
      </c>
      <c r="I36" s="22">
        <v>1141.8575045430296</v>
      </c>
      <c r="J36" s="22">
        <v>1888.7747675318778</v>
      </c>
      <c r="K36" s="22">
        <v>2489.6817643515606</v>
      </c>
      <c r="L36" s="22">
        <v>600.90699681968272</v>
      </c>
      <c r="M36" s="21">
        <v>1347.8242598085308</v>
      </c>
      <c r="N36" s="7"/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0">
        <v>5906392</v>
      </c>
      <c r="E37" s="20">
        <v>3395167.1091445428</v>
      </c>
      <c r="F37" s="21">
        <v>-831.0244579610453</v>
      </c>
      <c r="G37" s="22">
        <v>-641.22257558722629</v>
      </c>
      <c r="H37" s="22">
        <v>351.69699358062553</v>
      </c>
      <c r="I37" s="22">
        <v>455.79930368049071</v>
      </c>
      <c r="J37" s="22">
        <v>1888.7747675318778</v>
      </c>
      <c r="K37" s="22">
        <v>2634.6480214500666</v>
      </c>
      <c r="L37" s="22">
        <v>745.87325391818877</v>
      </c>
      <c r="M37" s="21">
        <v>2178.8487177695761</v>
      </c>
      <c r="N37" s="7"/>
    </row>
    <row r="38" spans="1:17" ht="14.1" customHeight="1">
      <c r="A38" s="15">
        <v>43889</v>
      </c>
      <c r="B38" s="25">
        <v>1.417</v>
      </c>
      <c r="C38" s="20">
        <v>0.99981948424068734</v>
      </c>
      <c r="D38" s="20">
        <v>12213649</v>
      </c>
      <c r="E38" s="20">
        <v>3584759.2020057305</v>
      </c>
      <c r="F38" s="21">
        <v>-498.35463990374637</v>
      </c>
      <c r="G38" s="22">
        <v>-351.69699358062553</v>
      </c>
      <c r="H38" s="22">
        <v>0</v>
      </c>
      <c r="I38" s="22">
        <v>0</v>
      </c>
      <c r="J38" s="22">
        <v>1888.7747675318778</v>
      </c>
      <c r="K38" s="22">
        <v>2677.2033576733224</v>
      </c>
      <c r="L38" s="22">
        <v>788.4285901414446</v>
      </c>
      <c r="M38" s="21">
        <v>2677.2033576733224</v>
      </c>
      <c r="N38" s="7"/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0">
        <v>2488700</v>
      </c>
      <c r="E39" s="20">
        <v>3651217.7541666669</v>
      </c>
      <c r="F39" s="21">
        <v>0</v>
      </c>
      <c r="G39" s="22">
        <v>0</v>
      </c>
      <c r="H39" s="22">
        <v>0</v>
      </c>
      <c r="I39" s="22">
        <v>0</v>
      </c>
      <c r="J39" s="22">
        <v>1888.7747675318778</v>
      </c>
      <c r="K39" s="22">
        <v>2677.2033576733224</v>
      </c>
      <c r="L39" s="22">
        <v>788.4285901414446</v>
      </c>
      <c r="M39" s="21">
        <v>2677.2033576733224</v>
      </c>
      <c r="N39" s="7"/>
    </row>
    <row r="40" spans="1:17" ht="14.1" customHeight="1">
      <c r="A40" s="15">
        <v>43951</v>
      </c>
      <c r="B40" s="25">
        <v>1.321</v>
      </c>
      <c r="C40" s="20">
        <v>1.0179959514170034</v>
      </c>
      <c r="D40" s="20">
        <v>4932089</v>
      </c>
      <c r="E40" s="20">
        <v>3619972.4952766532</v>
      </c>
      <c r="F40" s="21">
        <v>0</v>
      </c>
      <c r="G40" s="22">
        <v>0</v>
      </c>
      <c r="H40" s="22">
        <v>0</v>
      </c>
      <c r="I40" s="22">
        <v>0</v>
      </c>
      <c r="J40" s="22">
        <v>1888.7747675318778</v>
      </c>
      <c r="K40" s="22">
        <v>2677.2033576733224</v>
      </c>
      <c r="L40" s="22">
        <v>788.4285901414446</v>
      </c>
      <c r="M40" s="21">
        <v>2677.2033576733224</v>
      </c>
      <c r="N40" s="7"/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0">
        <v>1315134</v>
      </c>
      <c r="E41" s="20">
        <v>3590170.8287220025</v>
      </c>
      <c r="F41" s="21">
        <v>0</v>
      </c>
      <c r="G41" s="22">
        <v>0</v>
      </c>
      <c r="H41" s="22">
        <v>0</v>
      </c>
      <c r="I41" s="22">
        <v>0</v>
      </c>
      <c r="J41" s="22">
        <v>1888.7747675318778</v>
      </c>
      <c r="K41" s="22">
        <v>2677.2033576733224</v>
      </c>
      <c r="L41" s="22">
        <v>788.4285901414446</v>
      </c>
      <c r="M41" s="21">
        <v>2677.2033576733224</v>
      </c>
      <c r="N41" s="7"/>
    </row>
    <row r="42" spans="1:17" ht="14.1" customHeight="1">
      <c r="A42" s="15">
        <v>44012</v>
      </c>
      <c r="B42" s="25">
        <v>1.444</v>
      </c>
      <c r="C42" s="20">
        <v>1.0346931964056478</v>
      </c>
      <c r="D42" s="20">
        <v>2750844</v>
      </c>
      <c r="E42" s="20">
        <v>3553814.6867779205</v>
      </c>
      <c r="F42" s="21">
        <v>0</v>
      </c>
      <c r="G42" s="22">
        <v>0</v>
      </c>
      <c r="H42" s="22">
        <v>0</v>
      </c>
      <c r="I42" s="22">
        <v>0</v>
      </c>
      <c r="J42" s="22">
        <v>1888.7747675318778</v>
      </c>
      <c r="K42" s="22">
        <v>2677.2033576733224</v>
      </c>
      <c r="L42" s="22">
        <v>788.4285901414446</v>
      </c>
      <c r="M42" s="21">
        <v>2677.2033576733224</v>
      </c>
      <c r="N42" s="7"/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0">
        <v>1548076</v>
      </c>
      <c r="E43" s="20">
        <v>3558387.9077306734</v>
      </c>
      <c r="F43" s="21">
        <v>0</v>
      </c>
      <c r="G43" s="22">
        <v>0</v>
      </c>
      <c r="H43" s="22">
        <v>0</v>
      </c>
      <c r="I43" s="22">
        <v>0</v>
      </c>
      <c r="J43" s="22">
        <v>1888.7747675318778</v>
      </c>
      <c r="K43" s="22">
        <v>2677.2033576733224</v>
      </c>
      <c r="L43" s="22">
        <v>788.4285901414446</v>
      </c>
      <c r="M43" s="21">
        <v>2677.2033576733224</v>
      </c>
      <c r="N43" s="7"/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0">
        <v>1441977</v>
      </c>
      <c r="E44" s="20">
        <v>3511861.4422843256</v>
      </c>
      <c r="F44" s="21">
        <v>0</v>
      </c>
      <c r="G44" s="22">
        <v>0</v>
      </c>
      <c r="H44" s="22">
        <v>0</v>
      </c>
      <c r="I44" s="22">
        <v>0</v>
      </c>
      <c r="J44" s="22">
        <v>1888.7747675318778</v>
      </c>
      <c r="K44" s="22">
        <v>2677.2033576733224</v>
      </c>
      <c r="L44" s="22">
        <v>788.4285901414446</v>
      </c>
      <c r="M44" s="21">
        <v>2677.2033576733224</v>
      </c>
      <c r="N44" s="7"/>
    </row>
    <row r="45" spans="1:17" ht="14.1" customHeight="1">
      <c r="A45" s="15">
        <v>44104</v>
      </c>
      <c r="B45" s="25">
        <v>1.474</v>
      </c>
      <c r="C45" s="20">
        <v>1.0770781065088759</v>
      </c>
      <c r="D45" s="20">
        <v>789900</v>
      </c>
      <c r="E45" s="20">
        <v>3440799.2970414199</v>
      </c>
      <c r="F45" s="21">
        <v>0</v>
      </c>
      <c r="G45" s="22">
        <v>0</v>
      </c>
      <c r="H45" s="22">
        <v>0</v>
      </c>
      <c r="I45" s="22">
        <v>0</v>
      </c>
      <c r="J45" s="22">
        <v>1888.7747675318778</v>
      </c>
      <c r="K45" s="22">
        <v>2677.2033576733224</v>
      </c>
      <c r="L45" s="22">
        <v>788.4285901414446</v>
      </c>
      <c r="M45" s="21">
        <v>2677.2033576733224</v>
      </c>
      <c r="N45" s="7"/>
    </row>
    <row r="46" spans="1:17" ht="14.1" customHeight="1">
      <c r="A46" s="15">
        <v>44134</v>
      </c>
      <c r="B46" s="25">
        <v>1.4810000000000001</v>
      </c>
      <c r="C46" s="20">
        <v>1.085178861788618</v>
      </c>
      <c r="D46" s="20">
        <v>414000</v>
      </c>
      <c r="E46" s="20">
        <v>3389920.386759582</v>
      </c>
      <c r="F46" s="21">
        <v>0</v>
      </c>
      <c r="G46" s="22">
        <v>0</v>
      </c>
      <c r="H46" s="22">
        <v>0</v>
      </c>
      <c r="I46" s="22">
        <v>0</v>
      </c>
      <c r="J46" s="22">
        <v>1888.7747675318778</v>
      </c>
      <c r="K46" s="22">
        <v>2677.2033576733224</v>
      </c>
      <c r="L46" s="22">
        <v>788.4285901414446</v>
      </c>
      <c r="M46" s="21">
        <v>2677.2033576733224</v>
      </c>
      <c r="N46" s="7"/>
    </row>
    <row r="47" spans="1:17" ht="14.1" customHeight="1">
      <c r="A47" s="15">
        <v>44165</v>
      </c>
      <c r="B47" s="25">
        <v>1.4890000000000001</v>
      </c>
      <c r="C47" s="20">
        <v>1.0954104308390025</v>
      </c>
      <c r="D47" s="20">
        <v>807408</v>
      </c>
      <c r="E47" s="20">
        <v>3339789.836734694</v>
      </c>
      <c r="F47" s="21">
        <v>0</v>
      </c>
      <c r="G47" s="22">
        <v>0</v>
      </c>
      <c r="H47" s="22">
        <v>0</v>
      </c>
      <c r="I47" s="22">
        <v>0</v>
      </c>
      <c r="J47" s="22">
        <v>1888.7747675318778</v>
      </c>
      <c r="K47" s="22">
        <v>2677.2033576733224</v>
      </c>
      <c r="L47" s="22">
        <v>788.4285901414446</v>
      </c>
      <c r="M47" s="21">
        <v>2677.2033576733224</v>
      </c>
      <c r="N47" s="7"/>
    </row>
    <row r="48" spans="1:17" ht="14.1" customHeight="1">
      <c r="A48" s="15">
        <v>44196</v>
      </c>
      <c r="B48" s="25">
        <v>1.4510000000000001</v>
      </c>
      <c r="C48" s="20">
        <v>1.1047646408839782</v>
      </c>
      <c r="D48" s="20">
        <v>1247991</v>
      </c>
      <c r="E48" s="20">
        <v>3277323.7900552484</v>
      </c>
      <c r="F48" s="21">
        <v>0</v>
      </c>
      <c r="G48" s="22">
        <v>0</v>
      </c>
      <c r="H48" s="22">
        <v>0</v>
      </c>
      <c r="I48" s="22">
        <v>0</v>
      </c>
      <c r="J48" s="22">
        <v>1888.7747675318778</v>
      </c>
      <c r="K48" s="22">
        <v>2677.2033576733224</v>
      </c>
      <c r="L48" s="22">
        <v>788.4285901414446</v>
      </c>
      <c r="M48" s="21">
        <v>2677.2033576733224</v>
      </c>
      <c r="N48" s="7"/>
    </row>
    <row r="49" spans="1:13" ht="14.1" customHeight="1">
      <c r="A49" s="15">
        <v>44225</v>
      </c>
      <c r="B49" s="25">
        <v>1.456</v>
      </c>
      <c r="C49" s="20">
        <v>1.1137740540540539</v>
      </c>
      <c r="D49" s="20">
        <v>1781603</v>
      </c>
      <c r="E49" s="20">
        <v>3249455.0194594595</v>
      </c>
      <c r="F49" s="21">
        <v>0</v>
      </c>
      <c r="G49" s="22">
        <v>0</v>
      </c>
      <c r="H49" s="22">
        <v>0</v>
      </c>
      <c r="I49" s="22">
        <v>0</v>
      </c>
      <c r="J49" s="22">
        <v>1888.7747675318778</v>
      </c>
      <c r="K49" s="22">
        <v>2677.2033576733224</v>
      </c>
      <c r="L49" s="22">
        <v>788.4285901414446</v>
      </c>
      <c r="M49" s="21">
        <v>2677.2033576733224</v>
      </c>
    </row>
    <row r="50" spans="1:13" ht="14.1" customHeight="1">
      <c r="A50" s="15">
        <v>44253</v>
      </c>
      <c r="B50" s="25">
        <v>1.4239999999999999</v>
      </c>
      <c r="C50" s="20">
        <v>1.1192329787234045</v>
      </c>
      <c r="D50" s="20">
        <v>763312</v>
      </c>
      <c r="E50" s="20">
        <v>3215857.6159574469</v>
      </c>
      <c r="F50" s="21">
        <v>0</v>
      </c>
      <c r="G50" s="22">
        <v>0</v>
      </c>
      <c r="H50" s="22">
        <v>0</v>
      </c>
      <c r="I50" s="22">
        <v>0</v>
      </c>
      <c r="J50" s="22">
        <v>1888.7747675318778</v>
      </c>
      <c r="K50" s="22">
        <v>2677.2033576733224</v>
      </c>
      <c r="L50" s="22">
        <v>788.4285901414446</v>
      </c>
      <c r="M50" s="21">
        <v>2677.2033576733224</v>
      </c>
    </row>
    <row r="51" spans="1:13" ht="14.1" customHeight="1">
      <c r="A51" s="15">
        <v>44286</v>
      </c>
      <c r="B51" s="25">
        <v>1.371</v>
      </c>
      <c r="C51" s="20">
        <v>1.1254080996884734</v>
      </c>
      <c r="D51" s="20">
        <v>231800</v>
      </c>
      <c r="E51" s="20">
        <v>3153559.8380062305</v>
      </c>
      <c r="F51" s="21">
        <v>0</v>
      </c>
      <c r="G51" s="22">
        <v>0</v>
      </c>
      <c r="H51" s="22">
        <v>0</v>
      </c>
      <c r="I51" s="22">
        <v>0</v>
      </c>
      <c r="J51" s="22">
        <v>1888.7747675318778</v>
      </c>
      <c r="K51" s="22">
        <v>2677.2033576733224</v>
      </c>
      <c r="L51" s="22">
        <v>788.4285901414446</v>
      </c>
      <c r="M51" s="21">
        <v>2677.2033576733224</v>
      </c>
    </row>
    <row r="52" spans="1:13" ht="14.1" customHeight="1">
      <c r="A52" s="15">
        <v>44316</v>
      </c>
      <c r="B52" s="25">
        <v>1.391</v>
      </c>
      <c r="C52" s="20">
        <v>1.1313323170731704</v>
      </c>
      <c r="D52" s="20">
        <v>759087</v>
      </c>
      <c r="E52" s="20">
        <v>3096582.775406504</v>
      </c>
      <c r="F52" s="21">
        <v>0</v>
      </c>
      <c r="G52" s="22">
        <v>0</v>
      </c>
      <c r="H52" s="22">
        <v>0</v>
      </c>
      <c r="I52" s="22">
        <v>0</v>
      </c>
      <c r="J52" s="22">
        <v>1888.7747675318778</v>
      </c>
      <c r="K52" s="22">
        <v>2677.2033576733224</v>
      </c>
      <c r="L52" s="22">
        <v>788.4285901414446</v>
      </c>
      <c r="M52" s="21">
        <v>2677.2033576733224</v>
      </c>
    </row>
    <row r="53" spans="1:13" ht="14.1" customHeight="1">
      <c r="A53" s="15">
        <v>44347</v>
      </c>
      <c r="B53" s="25">
        <v>1.4830000400543213</v>
      </c>
      <c r="C53" s="20">
        <v>1.1362534929711421</v>
      </c>
      <c r="D53" s="20">
        <v>707646</v>
      </c>
      <c r="E53" s="20">
        <v>3051578.8601546907</v>
      </c>
      <c r="F53" s="21">
        <v>0</v>
      </c>
      <c r="G53" s="22">
        <v>0</v>
      </c>
      <c r="H53" s="22">
        <v>0</v>
      </c>
      <c r="I53" s="22">
        <v>0</v>
      </c>
      <c r="J53" s="22">
        <v>1888.7747675318778</v>
      </c>
      <c r="K53" s="22">
        <v>2677.2033576733224</v>
      </c>
      <c r="L53" s="22">
        <v>788.4285901414446</v>
      </c>
      <c r="M53" s="21">
        <v>2677.2033576733224</v>
      </c>
    </row>
    <row r="54" spans="1:13" ht="14.1" customHeight="1">
      <c r="A54" s="15">
        <v>44377</v>
      </c>
      <c r="B54" s="25">
        <v>1.5579999685287476</v>
      </c>
      <c r="C54" s="20">
        <v>1.1438054738329066</v>
      </c>
      <c r="D54" s="20">
        <v>1317679</v>
      </c>
      <c r="E54" s="20">
        <v>3003146.7809139783</v>
      </c>
      <c r="F54" s="21">
        <v>0</v>
      </c>
      <c r="G54" s="22">
        <v>0</v>
      </c>
      <c r="H54" s="22">
        <v>0</v>
      </c>
      <c r="I54" s="22">
        <v>0</v>
      </c>
      <c r="J54" s="22">
        <v>1888.7747675318778</v>
      </c>
      <c r="K54" s="22">
        <v>2677.2033576733224</v>
      </c>
      <c r="L54" s="22">
        <v>788.4285901414446</v>
      </c>
      <c r="M54" s="21">
        <v>2677.2033576733224</v>
      </c>
    </row>
    <row r="55" spans="1:13" ht="14.1" customHeight="1">
      <c r="A55" s="15">
        <v>44407</v>
      </c>
      <c r="B55" s="25">
        <v>1.5850000381469727</v>
      </c>
      <c r="C55" s="20">
        <v>1.1528392341659397</v>
      </c>
      <c r="D55" s="20">
        <v>608409</v>
      </c>
      <c r="E55" s="20">
        <v>2964177.569437799</v>
      </c>
      <c r="F55" s="21">
        <v>0</v>
      </c>
      <c r="G55" s="22">
        <v>0</v>
      </c>
      <c r="H55" s="22">
        <v>0</v>
      </c>
      <c r="I55" s="22">
        <v>0</v>
      </c>
      <c r="J55" s="22">
        <v>1888.7747675318778</v>
      </c>
      <c r="K55" s="22">
        <v>2677.2033576733224</v>
      </c>
      <c r="L55" s="22">
        <v>788.4285901414446</v>
      </c>
      <c r="M55" s="21">
        <v>2677.2033576733224</v>
      </c>
    </row>
    <row r="56" spans="1:13" ht="14.1" customHeight="1">
      <c r="A56" s="15">
        <v>44439</v>
      </c>
      <c r="B56" s="25">
        <v>1.4889999628067017</v>
      </c>
      <c r="C56" s="20">
        <v>1.1613617614202667</v>
      </c>
      <c r="D56" s="20">
        <v>767300</v>
      </c>
      <c r="E56" s="20">
        <v>2914984.9241155107</v>
      </c>
      <c r="F56" s="21">
        <v>0</v>
      </c>
      <c r="G56" s="22">
        <v>0</v>
      </c>
      <c r="H56" s="22">
        <v>0</v>
      </c>
      <c r="I56" s="22">
        <v>0</v>
      </c>
      <c r="J56" s="22">
        <v>1888.7747675318778</v>
      </c>
      <c r="K56" s="22">
        <v>2677.2033576733224</v>
      </c>
      <c r="L56" s="22">
        <v>788.4285901414446</v>
      </c>
      <c r="M56" s="21">
        <v>2677.2033576733224</v>
      </c>
    </row>
    <row r="57" spans="1:13" ht="14.1" customHeight="1">
      <c r="A57" s="15">
        <v>44469</v>
      </c>
      <c r="B57" s="25">
        <v>1.4470000267028809</v>
      </c>
      <c r="C57" s="20">
        <v>1.1671830719997822</v>
      </c>
      <c r="D57" s="20">
        <v>158400</v>
      </c>
      <c r="E57" s="20">
        <v>2867419.558446412</v>
      </c>
      <c r="F57" s="21">
        <v>0</v>
      </c>
      <c r="G57" s="22">
        <v>0</v>
      </c>
      <c r="H57" s="22">
        <v>0</v>
      </c>
      <c r="I57" s="22">
        <v>0</v>
      </c>
      <c r="J57" s="22">
        <v>1888.7747675318778</v>
      </c>
      <c r="K57" s="22">
        <v>2677.2033576733224</v>
      </c>
      <c r="L57" s="22">
        <v>788.4285901414446</v>
      </c>
      <c r="M57" s="21">
        <v>2677.2033576733224</v>
      </c>
    </row>
    <row r="58" spans="1:13" ht="14.1" customHeight="1">
      <c r="A58" s="15">
        <v>44498</v>
      </c>
      <c r="B58" s="25">
        <v>1.4589999914169312</v>
      </c>
      <c r="C58" s="20">
        <v>1.1714650945291665</v>
      </c>
      <c r="D58" s="20">
        <v>343500</v>
      </c>
      <c r="E58" s="20">
        <v>2828438.7924269037</v>
      </c>
      <c r="F58" s="21">
        <v>0</v>
      </c>
      <c r="G58" s="22">
        <v>0</v>
      </c>
      <c r="H58" s="22">
        <v>0</v>
      </c>
      <c r="I58" s="22">
        <v>0</v>
      </c>
      <c r="J58" s="22">
        <v>1888.7747675318778</v>
      </c>
      <c r="K58" s="22">
        <v>2677.2033576733224</v>
      </c>
      <c r="L58" s="22">
        <v>788.4285901414446</v>
      </c>
      <c r="M58" s="21">
        <v>2677.2033576733224</v>
      </c>
    </row>
    <row r="59" spans="1:13" ht="14.1" customHeight="1">
      <c r="A59" s="15">
        <v>44530</v>
      </c>
      <c r="B59" s="25">
        <v>1.5770000219345093</v>
      </c>
      <c r="C59" s="20">
        <v>1.1787831104541353</v>
      </c>
      <c r="D59" s="20">
        <v>1118183</v>
      </c>
      <c r="E59" s="20">
        <v>2780306.1404652777</v>
      </c>
      <c r="F59" s="21">
        <v>0</v>
      </c>
      <c r="G59" s="22">
        <v>0</v>
      </c>
      <c r="H59" s="22">
        <v>0</v>
      </c>
      <c r="I59" s="22">
        <v>0</v>
      </c>
      <c r="J59" s="22">
        <v>1888.7747675318778</v>
      </c>
      <c r="K59" s="22">
        <v>2677.2033576733224</v>
      </c>
      <c r="L59" s="22">
        <v>788.4285901414446</v>
      </c>
      <c r="M59" s="21">
        <v>2677.2033576733224</v>
      </c>
    </row>
    <row r="60" spans="1:13" ht="14.1" customHeight="1">
      <c r="A60" s="15">
        <v>44561</v>
      </c>
      <c r="B60" s="25">
        <v>1.593999981880188</v>
      </c>
      <c r="C60" s="20">
        <v>1.1868684664055027</v>
      </c>
      <c r="D60" s="20">
        <v>124336</v>
      </c>
      <c r="E60" s="20">
        <v>2729569.4067876199</v>
      </c>
      <c r="F60" s="21">
        <v>0</v>
      </c>
      <c r="G60" s="22">
        <v>0</v>
      </c>
      <c r="H60" s="22">
        <v>0</v>
      </c>
      <c r="I60" s="22">
        <v>0</v>
      </c>
      <c r="J60" s="22">
        <v>1888.7747675318778</v>
      </c>
      <c r="K60" s="22">
        <v>2677.2033576733224</v>
      </c>
      <c r="L60" s="22">
        <v>788.4285901414446</v>
      </c>
      <c r="M60" s="21">
        <v>2677.2033576733224</v>
      </c>
    </row>
    <row r="61" spans="1:13" ht="14.1" customHeight="1">
      <c r="A61" s="15">
        <v>44589</v>
      </c>
      <c r="B61" s="25">
        <v>1.4750000238418579</v>
      </c>
      <c r="C61" s="20">
        <v>1.1930239925294628</v>
      </c>
      <c r="D61" s="20">
        <v>316453</v>
      </c>
      <c r="E61" s="20">
        <v>2690832.9580053021</v>
      </c>
      <c r="F61" s="21">
        <v>0</v>
      </c>
      <c r="G61" s="22">
        <v>0</v>
      </c>
      <c r="H61" s="22">
        <v>0</v>
      </c>
      <c r="I61" s="22">
        <v>0</v>
      </c>
      <c r="J61" s="22">
        <v>1888.7747675318778</v>
      </c>
      <c r="K61" s="22">
        <v>2677.2033576733224</v>
      </c>
      <c r="L61" s="22">
        <v>788.4285901414446</v>
      </c>
      <c r="M61" s="21">
        <v>2677.2033576733224</v>
      </c>
    </row>
    <row r="62" spans="1:13" ht="14.1" customHeight="1">
      <c r="A62" s="15">
        <v>44620</v>
      </c>
      <c r="B62" s="25">
        <v>1.4859999418258667</v>
      </c>
      <c r="C62" s="20">
        <v>1.1968520703851822</v>
      </c>
      <c r="D62" s="20">
        <v>85100</v>
      </c>
      <c r="E62" s="20">
        <v>2656983.8419206995</v>
      </c>
      <c r="F62" s="21">
        <v>0</v>
      </c>
      <c r="G62" s="22">
        <v>0</v>
      </c>
      <c r="H62" s="22">
        <v>0</v>
      </c>
      <c r="I62" s="22">
        <v>0</v>
      </c>
      <c r="J62" s="22">
        <v>1888.7747675318778</v>
      </c>
      <c r="K62" s="22">
        <v>2677.2033576733224</v>
      </c>
      <c r="L62" s="22">
        <v>788.4285901414446</v>
      </c>
      <c r="M62" s="21">
        <v>2677.2033576733224</v>
      </c>
    </row>
    <row r="63" spans="1:13" ht="14.1" customHeight="1">
      <c r="A63" s="15">
        <v>44651</v>
      </c>
      <c r="B63" s="25">
        <v>1.3029999732971191</v>
      </c>
      <c r="C63" s="20">
        <v>1.2001915416361679</v>
      </c>
      <c r="D63" s="20">
        <v>78900</v>
      </c>
      <c r="E63" s="20">
        <v>2611308.7678080951</v>
      </c>
      <c r="F63" s="21">
        <v>0</v>
      </c>
      <c r="G63" s="22">
        <v>0</v>
      </c>
      <c r="H63" s="22">
        <v>0</v>
      </c>
      <c r="I63" s="22">
        <v>0</v>
      </c>
      <c r="J63" s="22">
        <v>1888.7747675318778</v>
      </c>
      <c r="K63" s="22">
        <v>2677.2033576733224</v>
      </c>
      <c r="L63" s="22">
        <v>788.4285901414446</v>
      </c>
      <c r="M63" s="21">
        <v>2677.2033576733224</v>
      </c>
    </row>
    <row r="64" spans="1:13" ht="14.1" customHeight="1">
      <c r="A64" s="15">
        <v>44680</v>
      </c>
      <c r="B64" s="25">
        <v>1.1230000257492065</v>
      </c>
      <c r="C64" s="20">
        <v>1.1999085708976276</v>
      </c>
      <c r="D64" s="20">
        <v>253117</v>
      </c>
      <c r="E64" s="20">
        <v>2574068.0105931121</v>
      </c>
      <c r="F64" s="21">
        <v>11.722158552315573</v>
      </c>
      <c r="G64" s="22">
        <v>10.438253146517219</v>
      </c>
      <c r="H64" s="22">
        <v>10.438253146517219</v>
      </c>
      <c r="I64" s="22">
        <v>11.722158552315573</v>
      </c>
      <c r="J64" s="22">
        <v>1900.4969260841933</v>
      </c>
      <c r="K64" s="22">
        <v>2688.9255162256381</v>
      </c>
      <c r="L64" s="22">
        <v>788.42859014144483</v>
      </c>
      <c r="M64" s="21">
        <v>2677.2033576733224</v>
      </c>
    </row>
    <row r="65" spans="1:13" ht="14.1" customHeight="1">
      <c r="A65" s="15">
        <v>44712</v>
      </c>
      <c r="B65" s="25">
        <v>1.1690000295639038</v>
      </c>
      <c r="C65" s="20">
        <v>1.1986688097044584</v>
      </c>
      <c r="D65" s="20">
        <v>316300</v>
      </c>
      <c r="E65" s="20">
        <v>2538093.2990667704</v>
      </c>
      <c r="F65" s="21">
        <v>5.7309022095276259</v>
      </c>
      <c r="G65" s="22">
        <v>4.9023969757002854</v>
      </c>
      <c r="H65" s="22">
        <v>15.340650122217504</v>
      </c>
      <c r="I65" s="22">
        <v>17.933220446401766</v>
      </c>
      <c r="J65" s="22">
        <v>1906.2278282937209</v>
      </c>
      <c r="K65" s="22">
        <v>2695.1365781197242</v>
      </c>
      <c r="L65" s="22">
        <v>788.90874982600326</v>
      </c>
      <c r="M65" s="21">
        <v>2677.2033576733224</v>
      </c>
    </row>
    <row r="66" spans="1:13" ht="14.1" customHeight="1">
      <c r="A66" s="15">
        <v>44742</v>
      </c>
      <c r="B66" s="25">
        <v>1.2549999952316284</v>
      </c>
      <c r="C66" s="20">
        <v>1.1988513828217275</v>
      </c>
      <c r="D66" s="20">
        <v>151200</v>
      </c>
      <c r="E66" s="20">
        <v>2499752.8901371048</v>
      </c>
      <c r="F66" s="21">
        <v>-5.2641158477319072</v>
      </c>
      <c r="G66" s="22">
        <v>-4.1945146356437544</v>
      </c>
      <c r="H66" s="22">
        <v>11.146135486573749</v>
      </c>
      <c r="I66" s="22">
        <v>13.988399982501139</v>
      </c>
      <c r="J66" s="22">
        <v>1906.2278282937209</v>
      </c>
      <c r="K66" s="22">
        <v>2696.4558735035553</v>
      </c>
      <c r="L66" s="22">
        <v>790.22804520983436</v>
      </c>
      <c r="M66" s="21">
        <v>2682.4674735210542</v>
      </c>
    </row>
    <row r="67" spans="1:13" ht="14.1" customHeight="1">
      <c r="A67" s="15">
        <v>44771</v>
      </c>
      <c r="B67" s="25">
        <v>1.2020000219345093</v>
      </c>
      <c r="C67" s="20">
        <v>1.1989961112127703</v>
      </c>
      <c r="D67" s="20">
        <v>145800</v>
      </c>
      <c r="E67" s="20">
        <v>2461753.7643917673</v>
      </c>
      <c r="F67" s="21">
        <v>-0.27576022989184829</v>
      </c>
      <c r="G67" s="22">
        <v>-0.22941782434249658</v>
      </c>
      <c r="H67" s="22">
        <v>10.916717662231253</v>
      </c>
      <c r="I67" s="22">
        <v>13.121894869454811</v>
      </c>
      <c r="J67" s="22">
        <v>1906.2278282937209</v>
      </c>
      <c r="K67" s="22">
        <v>2695.8651286204013</v>
      </c>
      <c r="L67" s="22">
        <v>789.63730032668036</v>
      </c>
      <c r="M67" s="21">
        <v>2682.7432337509463</v>
      </c>
    </row>
    <row r="68" spans="1:13" ht="14.1" customHeight="1">
      <c r="A68" s="15">
        <v>44804</v>
      </c>
      <c r="B68" s="25">
        <v>1.1239999532699585</v>
      </c>
      <c r="C68" s="20">
        <v>1.1990359044829062</v>
      </c>
      <c r="D68" s="20">
        <v>216084.015625</v>
      </c>
      <c r="E68" s="20">
        <v>2422129.4079629011</v>
      </c>
      <c r="F68" s="21">
        <v>10.375914631810083</v>
      </c>
      <c r="G68" s="22">
        <v>9.2312411594184756</v>
      </c>
      <c r="H68" s="22">
        <v>20.147958821649731</v>
      </c>
      <c r="I68" s="22">
        <v>22.646304774019345</v>
      </c>
      <c r="J68" s="22">
        <v>1916.6037429255309</v>
      </c>
      <c r="K68" s="22">
        <v>2705.3895385249657</v>
      </c>
      <c r="L68" s="22">
        <v>788.78579559943478</v>
      </c>
      <c r="M68" s="21">
        <v>2682.7432337509463</v>
      </c>
    </row>
    <row r="69" spans="1:13" ht="14.1" customHeight="1">
      <c r="A69" s="15">
        <v>44834</v>
      </c>
      <c r="B69" s="25">
        <v>1.0219999551773071</v>
      </c>
      <c r="C69" s="20">
        <v>1.1972030068203918</v>
      </c>
      <c r="D69" s="20">
        <v>266500</v>
      </c>
      <c r="E69" s="20">
        <v>2386192.9398613721</v>
      </c>
      <c r="F69" s="21">
        <v>30.329483986182492</v>
      </c>
      <c r="G69" s="22">
        <v>29.676600113862644</v>
      </c>
      <c r="H69" s="22">
        <v>49.824558935512371</v>
      </c>
      <c r="I69" s="22">
        <v>50.920696998822741</v>
      </c>
      <c r="J69" s="22">
        <v>1946.9332269117135</v>
      </c>
      <c r="K69" s="22">
        <v>2733.663930749769</v>
      </c>
      <c r="L69" s="22">
        <v>786.73070383805543</v>
      </c>
      <c r="M69" s="21">
        <v>2682.7432337509463</v>
      </c>
    </row>
    <row r="70" spans="1:13" ht="14.1" customHeight="1">
      <c r="A70" s="15">
        <v>44865</v>
      </c>
      <c r="B70" s="25">
        <v>1.0690000057220459</v>
      </c>
      <c r="C70" s="20">
        <v>1.1953187214626775</v>
      </c>
      <c r="D70" s="20">
        <v>272327</v>
      </c>
      <c r="E70" s="20">
        <v>2360329.2763860514</v>
      </c>
      <c r="F70" s="21">
        <v>22.590066449950047</v>
      </c>
      <c r="G70" s="22">
        <v>21.131961018739005</v>
      </c>
      <c r="H70" s="22">
        <v>70.956519954251377</v>
      </c>
      <c r="I70" s="22">
        <v>75.852520237111179</v>
      </c>
      <c r="J70" s="22">
        <v>1969.5232933616635</v>
      </c>
      <c r="K70" s="22">
        <v>2758.5957539880574</v>
      </c>
      <c r="L70" s="22">
        <v>789.07246062639388</v>
      </c>
      <c r="M70" s="21">
        <v>2682.7432337509463</v>
      </c>
    </row>
    <row r="71" spans="1:13" ht="14.1" customHeight="1">
      <c r="A71" s="15">
        <v>44895</v>
      </c>
      <c r="B71" s="25">
        <v>1.1039999723434448</v>
      </c>
      <c r="C71" s="20">
        <v>1.1940635958564907</v>
      </c>
      <c r="D71" s="20">
        <v>47600</v>
      </c>
      <c r="E71" s="20">
        <v>2325807.02633435</v>
      </c>
      <c r="F71" s="21">
        <v>2.8570272888311745</v>
      </c>
      <c r="G71" s="22">
        <v>2.5878871018145082</v>
      </c>
      <c r="H71" s="22">
        <v>73.544407056065879</v>
      </c>
      <c r="I71" s="22">
        <v>81.193023355911777</v>
      </c>
      <c r="J71" s="22">
        <v>1972.3803206504947</v>
      </c>
      <c r="K71" s="22">
        <v>2763.9362571068582</v>
      </c>
      <c r="L71" s="22">
        <v>791.5559364563635</v>
      </c>
      <c r="M71" s="21">
        <v>2682.7432337509463</v>
      </c>
    </row>
    <row r="72" spans="1:13" ht="14.1" customHeight="1">
      <c r="A72" s="15">
        <v>44925</v>
      </c>
      <c r="B72" s="25">
        <v>1.0950000286102295</v>
      </c>
      <c r="C72" s="20">
        <v>1.1927956829781152</v>
      </c>
      <c r="D72" s="20">
        <v>124300</v>
      </c>
      <c r="E72" s="20">
        <v>2290379.8597262814</v>
      </c>
      <c r="F72" s="21">
        <v>8.2264955608893846</v>
      </c>
      <c r="G72" s="22">
        <v>7.5127811378511344</v>
      </c>
      <c r="H72" s="22">
        <v>81.057188193917014</v>
      </c>
      <c r="I72" s="22">
        <v>88.757623391403882</v>
      </c>
      <c r="J72" s="22">
        <v>1980.6068162113841</v>
      </c>
      <c r="K72" s="22">
        <v>2771.50085714235</v>
      </c>
      <c r="L72" s="22">
        <v>790.89404093096596</v>
      </c>
      <c r="M72" s="21">
        <v>2682.7432337509463</v>
      </c>
    </row>
    <row r="73" spans="1:13" ht="14.1" customHeight="1">
      <c r="A73" s="15">
        <v>44957</v>
      </c>
      <c r="B73" s="25">
        <v>1.218000054359436</v>
      </c>
      <c r="C73" s="20">
        <v>1.1923741104718122</v>
      </c>
      <c r="D73" s="20">
        <v>173650</v>
      </c>
      <c r="E73" s="20">
        <v>2267544.9509385</v>
      </c>
      <c r="F73" s="21">
        <v>-3.0417985712161459</v>
      </c>
      <c r="G73" s="22">
        <v>-2.4973714576850918</v>
      </c>
      <c r="H73" s="22">
        <v>78.559816736231923</v>
      </c>
      <c r="I73" s="22">
        <v>95.685861055197819</v>
      </c>
      <c r="J73" s="22">
        <v>1980.6068162113841</v>
      </c>
      <c r="K73" s="22">
        <v>2781.47089337736</v>
      </c>
      <c r="L73" s="22">
        <v>800.86407716597591</v>
      </c>
      <c r="M73" s="21">
        <v>2685.7850323221624</v>
      </c>
    </row>
    <row r="74" spans="1:13" ht="14.1" customHeight="1">
      <c r="A74" s="15">
        <v>44985</v>
      </c>
      <c r="B74" s="25">
        <v>1.2790000438690186</v>
      </c>
      <c r="C74" s="20">
        <v>1.1934831693286145</v>
      </c>
      <c r="D74" s="20">
        <v>210400</v>
      </c>
      <c r="E74" s="20">
        <v>2244429.022432175</v>
      </c>
      <c r="F74" s="21">
        <v>-12.425771920777832</v>
      </c>
      <c r="G74" s="22">
        <v>-9.7152239988901403</v>
      </c>
      <c r="H74" s="22">
        <v>68.844592737341785</v>
      </c>
      <c r="I74" s="22">
        <v>88.052237131204862</v>
      </c>
      <c r="J74" s="22">
        <v>1980.6068162113841</v>
      </c>
      <c r="K74" s="22">
        <v>2786.2630413741449</v>
      </c>
      <c r="L74" s="22">
        <v>805.65622516276085</v>
      </c>
      <c r="M74" s="21">
        <v>2698.21080424294</v>
      </c>
    </row>
    <row r="75" spans="1:13" ht="14.1" customHeight="1">
      <c r="A75" s="15">
        <v>45016</v>
      </c>
      <c r="B75" s="25">
        <v>1.4709999561309814</v>
      </c>
      <c r="C75" s="20">
        <v>1.1961677014332461</v>
      </c>
      <c r="D75" s="20">
        <v>1300245</v>
      </c>
      <c r="E75" s="20">
        <v>2222810.9862324232</v>
      </c>
      <c r="F75" s="21">
        <v>-101.27039289648505</v>
      </c>
      <c r="G75" s="22">
        <v>-68.844592737341785</v>
      </c>
      <c r="H75" s="22">
        <v>0</v>
      </c>
      <c r="I75" s="22">
        <v>0</v>
      </c>
      <c r="J75" s="22">
        <v>1980.6068162113841</v>
      </c>
      <c r="K75" s="22">
        <v>2799.4811971394251</v>
      </c>
      <c r="L75" s="22">
        <v>818.87438092804109</v>
      </c>
      <c r="M75" s="21">
        <v>2799.4811971394251</v>
      </c>
    </row>
    <row r="76" spans="1:13" ht="14.1" customHeight="1">
      <c r="A76" s="15">
        <v>45044</v>
      </c>
      <c r="B76" s="25">
        <v>1.4160000085830688</v>
      </c>
      <c r="C76" s="20">
        <v>1.2002050404532403</v>
      </c>
      <c r="D76" s="20">
        <v>593277</v>
      </c>
      <c r="E76" s="20">
        <v>2207582.7009882708</v>
      </c>
      <c r="F76" s="21">
        <v>0</v>
      </c>
      <c r="G76" s="22">
        <v>0</v>
      </c>
      <c r="H76" s="22">
        <v>0</v>
      </c>
      <c r="I76" s="22">
        <v>0</v>
      </c>
      <c r="J76" s="22">
        <v>1980.6068162113841</v>
      </c>
      <c r="K76" s="22">
        <v>2799.4811971394251</v>
      </c>
      <c r="L76" s="22">
        <v>818.87438092804109</v>
      </c>
      <c r="M76" s="21">
        <v>2799.4811971394251</v>
      </c>
    </row>
    <row r="77" spans="1:13" ht="12.75">
      <c r="A77" s="15">
        <v>45077</v>
      </c>
      <c r="B77" s="25">
        <v>1.4309999942779541</v>
      </c>
      <c r="C77" s="20">
        <v>1.2024986554579709</v>
      </c>
      <c r="D77" s="20">
        <v>827300</v>
      </c>
      <c r="E77" s="20">
        <v>2183975.1230284986</v>
      </c>
      <c r="F77" s="21">
        <v>0</v>
      </c>
      <c r="G77" s="22">
        <v>0</v>
      </c>
      <c r="H77" s="22">
        <v>0</v>
      </c>
      <c r="I77" s="22">
        <v>0</v>
      </c>
      <c r="J77" s="22">
        <v>1980.6068162113841</v>
      </c>
      <c r="K77" s="22">
        <v>2799.4811971394251</v>
      </c>
      <c r="L77" s="22">
        <v>818.87438092804109</v>
      </c>
      <c r="M77" s="21">
        <v>2799.4811971394251</v>
      </c>
    </row>
    <row r="78" spans="1:13" ht="12.75">
      <c r="A78" s="15">
        <v>45107</v>
      </c>
      <c r="B78" s="25">
        <v>1.4440000057220459</v>
      </c>
      <c r="C78" s="20">
        <v>1.2060948269319787</v>
      </c>
      <c r="D78" s="20">
        <v>443699.03125</v>
      </c>
      <c r="E78" s="20">
        <v>2166399.987299507</v>
      </c>
      <c r="F78" s="21">
        <v>0</v>
      </c>
      <c r="G78" s="22">
        <v>0</v>
      </c>
      <c r="H78" s="22">
        <v>0</v>
      </c>
      <c r="I78" s="22">
        <v>0</v>
      </c>
      <c r="J78" s="22">
        <v>1980.6068162113841</v>
      </c>
      <c r="K78" s="22">
        <v>2799.4811971394251</v>
      </c>
      <c r="L78" s="22">
        <v>818.87438092804109</v>
      </c>
      <c r="M78" s="21">
        <v>2799.4811971394251</v>
      </c>
    </row>
    <row r="79" spans="1:13" ht="12.75">
      <c r="A79" s="15">
        <v>45138</v>
      </c>
      <c r="B79" s="25">
        <v>1.3869999647140503</v>
      </c>
      <c r="C79" s="20">
        <v>1.2090686716896166</v>
      </c>
      <c r="D79" s="20">
        <v>589925</v>
      </c>
      <c r="E79" s="20">
        <v>2143295.723269396</v>
      </c>
      <c r="F79" s="21">
        <v>0</v>
      </c>
      <c r="G79" s="22">
        <v>0</v>
      </c>
      <c r="H79" s="22">
        <v>0</v>
      </c>
      <c r="I79" s="22">
        <v>0</v>
      </c>
      <c r="J79" s="22">
        <v>1980.6068162113841</v>
      </c>
      <c r="K79" s="22">
        <v>2799.4811971394251</v>
      </c>
      <c r="L79" s="22">
        <v>818.87438092804109</v>
      </c>
      <c r="M79" s="21">
        <v>2799.4811971394251</v>
      </c>
    </row>
    <row r="80" spans="1:13" ht="12.75">
      <c r="A80" s="15">
        <v>45169</v>
      </c>
      <c r="B80" s="25">
        <v>1.3009999990463257</v>
      </c>
      <c r="C80" s="20">
        <v>1.2109793806853366</v>
      </c>
      <c r="D80" s="20">
        <v>543149</v>
      </c>
      <c r="E80" s="20">
        <v>2120463.4883643081</v>
      </c>
      <c r="F80" s="21">
        <v>0</v>
      </c>
      <c r="G80" s="22">
        <v>0</v>
      </c>
      <c r="H80" s="22">
        <v>0</v>
      </c>
      <c r="I80" s="22">
        <v>0</v>
      </c>
      <c r="J80" s="22">
        <v>1980.6068162113841</v>
      </c>
      <c r="K80" s="22">
        <v>2799.4811971394251</v>
      </c>
      <c r="L80" s="22">
        <v>818.87438092804109</v>
      </c>
      <c r="M80" s="21">
        <v>2799.4811971394251</v>
      </c>
    </row>
    <row r="81" spans="1:13" ht="12.75">
      <c r="A81" s="15">
        <v>45197</v>
      </c>
      <c r="B81" s="25">
        <v>1.2410000562667847</v>
      </c>
      <c r="C81" s="20">
        <v>1.2114211188663961</v>
      </c>
      <c r="D81" s="20">
        <v>336800</v>
      </c>
      <c r="E81" s="20">
        <v>2097484.440812361</v>
      </c>
      <c r="F81" s="21">
        <v>0</v>
      </c>
      <c r="G81" s="22">
        <v>0</v>
      </c>
      <c r="H81" s="22">
        <v>0</v>
      </c>
      <c r="I81" s="22">
        <v>0</v>
      </c>
      <c r="J81" s="22">
        <v>1980.6068162113841</v>
      </c>
      <c r="K81" s="22">
        <v>2799.4811971394251</v>
      </c>
      <c r="L81" s="22">
        <v>818.87438092804109</v>
      </c>
      <c r="M81" s="21">
        <v>2799.4811971394251</v>
      </c>
    </row>
    <row r="82" spans="1:13" ht="12.75">
      <c r="A82" s="15">
        <v>45230</v>
      </c>
      <c r="B82" s="25">
        <v>1.1759999990463257</v>
      </c>
      <c r="C82" s="20">
        <v>1.2112630579179002</v>
      </c>
      <c r="D82" s="20">
        <v>237500</v>
      </c>
      <c r="E82" s="20">
        <v>2080685.9565690882</v>
      </c>
      <c r="F82" s="21">
        <v>6.2389105410715286</v>
      </c>
      <c r="G82" s="22">
        <v>5.3051960426283653</v>
      </c>
      <c r="H82" s="22">
        <v>5.3051960426283653</v>
      </c>
      <c r="I82" s="22">
        <v>6.2389105410715286</v>
      </c>
      <c r="J82" s="22">
        <v>1986.8457267524557</v>
      </c>
      <c r="K82" s="22">
        <v>2805.7201076804968</v>
      </c>
      <c r="L82" s="22">
        <v>818.87438092804109</v>
      </c>
      <c r="M82" s="21">
        <v>2799.4811971394251</v>
      </c>
    </row>
    <row r="83" spans="1:13" ht="12.75">
      <c r="A83" s="15">
        <v>45260</v>
      </c>
      <c r="B83" s="25">
        <v>1.2059999704360962</v>
      </c>
      <c r="C83" s="20">
        <v>1.2114947233380624</v>
      </c>
      <c r="D83" s="20">
        <v>235100</v>
      </c>
      <c r="E83" s="20">
        <v>2056724.5505921205</v>
      </c>
      <c r="F83" s="21">
        <v>0.9735457432374901</v>
      </c>
      <c r="G83" s="22">
        <v>0.80725187985323965</v>
      </c>
      <c r="H83" s="22">
        <v>6.1124479224816053</v>
      </c>
      <c r="I83" s="22">
        <v>7.3716120138049934</v>
      </c>
      <c r="J83" s="22">
        <v>1987.8192724956932</v>
      </c>
      <c r="K83" s="22">
        <v>2806.8528091532303</v>
      </c>
      <c r="L83" s="22">
        <v>819.03353665753707</v>
      </c>
      <c r="M83" s="21">
        <v>2799.4811971394251</v>
      </c>
    </row>
    <row r="84" spans="1:13" ht="12.75">
      <c r="A84" s="15">
        <v>45289</v>
      </c>
      <c r="B84" s="25">
        <v>1.2039999961853027</v>
      </c>
      <c r="C84" s="20">
        <v>1.2115490193790663</v>
      </c>
      <c r="D84" s="20">
        <v>392114</v>
      </c>
      <c r="E84" s="20">
        <v>2034663.0404028799</v>
      </c>
      <c r="F84" s="21">
        <v>2.2549780056065787</v>
      </c>
      <c r="G84" s="22">
        <v>1.8729053262052704</v>
      </c>
      <c r="H84" s="22">
        <v>7.9853532486868755</v>
      </c>
      <c r="I84" s="22">
        <v>9.6143652809572924</v>
      </c>
      <c r="J84" s="22">
        <v>1990.0742505012997</v>
      </c>
      <c r="K84" s="22">
        <v>2809.0955624203825</v>
      </c>
      <c r="L84" s="22">
        <v>819.02131191908279</v>
      </c>
      <c r="M84" s="21">
        <v>2799.4811971394251</v>
      </c>
    </row>
    <row r="85" spans="1:13" ht="12.75">
      <c r="A85" s="15">
        <v>45322</v>
      </c>
      <c r="B85" s="25">
        <v>0.97500002384185791</v>
      </c>
      <c r="C85" s="20">
        <v>1.2097484883584595</v>
      </c>
      <c r="D85" s="20">
        <v>668836</v>
      </c>
      <c r="E85" s="20">
        <v>2013745.5900279626</v>
      </c>
      <c r="F85" s="21">
        <v>120.85079089729037</v>
      </c>
      <c r="G85" s="22">
        <v>123.949526094465</v>
      </c>
      <c r="H85" s="22">
        <v>131.93487934315186</v>
      </c>
      <c r="I85" s="22">
        <v>128.63651050514571</v>
      </c>
      <c r="J85" s="22">
        <v>2110.9250413985901</v>
      </c>
      <c r="K85" s="22">
        <v>2928.1177076445711</v>
      </c>
      <c r="L85" s="22">
        <v>817.19266624598094</v>
      </c>
      <c r="M85" s="21">
        <v>2799.4811971394251</v>
      </c>
    </row>
    <row r="86" spans="1:13" ht="12.75">
      <c r="A86" s="15">
        <v>45351</v>
      </c>
      <c r="B86" s="25">
        <v>1.1909999847412109</v>
      </c>
      <c r="C86" s="20">
        <v>1.2086015576979154</v>
      </c>
      <c r="D86" s="20">
        <v>937400</v>
      </c>
      <c r="E86" s="20">
        <v>2006566.1276400539</v>
      </c>
      <c r="F86" s="21">
        <v>12.745434654068182</v>
      </c>
      <c r="G86" s="22">
        <v>10.701456605675443</v>
      </c>
      <c r="H86" s="22">
        <v>142.63633594882731</v>
      </c>
      <c r="I86" s="22">
        <v>169.87987393859555</v>
      </c>
      <c r="J86" s="22">
        <v>2123.6704760526582</v>
      </c>
      <c r="K86" s="22">
        <v>2969.3610710780208</v>
      </c>
      <c r="L86" s="22">
        <v>845.69059502536265</v>
      </c>
      <c r="M86" s="21">
        <v>2799.4811971394251</v>
      </c>
    </row>
    <row r="87" spans="1:13" ht="12.75">
      <c r="A87" s="15">
        <v>45380</v>
      </c>
      <c r="B87" s="25">
        <v>1.1920000314712524</v>
      </c>
      <c r="C87" s="20">
        <v>1.2089520707745522</v>
      </c>
      <c r="D87" s="20">
        <v>356409</v>
      </c>
      <c r="E87" s="20">
        <v>1995842.6591715976</v>
      </c>
      <c r="F87" s="21">
        <v>4.6921945424115661</v>
      </c>
      <c r="G87" s="22">
        <v>3.9364047135301843</v>
      </c>
      <c r="H87" s="22">
        <v>146.57274066235749</v>
      </c>
      <c r="I87" s="22">
        <v>174.71471148235784</v>
      </c>
      <c r="J87" s="22">
        <v>2128.3626705950696</v>
      </c>
      <c r="K87" s="22">
        <v>2974.195908621783</v>
      </c>
      <c r="L87" s="22">
        <v>845.83323802671339</v>
      </c>
      <c r="M87" s="21">
        <v>2799.4811971394251</v>
      </c>
    </row>
    <row r="88" spans="1:13" ht="12.75">
      <c r="A88" s="15">
        <v>45412</v>
      </c>
      <c r="B88" s="25">
        <v>1.2200000286102295</v>
      </c>
      <c r="C88" s="20">
        <v>1.2084678360699213</v>
      </c>
      <c r="D88" s="20">
        <v>773500</v>
      </c>
      <c r="E88" s="20">
        <v>1980368.9602156433</v>
      </c>
      <c r="F88" s="21">
        <v>-6.9816454504939882</v>
      </c>
      <c r="G88" s="22">
        <v>-5.7226600711207949</v>
      </c>
      <c r="H88" s="22">
        <v>140.85008059123669</v>
      </c>
      <c r="I88" s="22">
        <v>171.8371023510619</v>
      </c>
      <c r="J88" s="22">
        <v>2128.3626705950696</v>
      </c>
      <c r="K88" s="22">
        <v>2978.2999449409808</v>
      </c>
      <c r="L88" s="22">
        <v>849.93727434591119</v>
      </c>
      <c r="M88" s="21">
        <v>2806.4628425899191</v>
      </c>
    </row>
    <row r="89" spans="1:13" ht="12.75">
      <c r="A89" s="15">
        <v>45443</v>
      </c>
      <c r="B89" s="25">
        <v>1.1510000228881836</v>
      </c>
      <c r="C89" s="20">
        <v>1.2081578032923572</v>
      </c>
      <c r="D89" s="20">
        <v>281400</v>
      </c>
      <c r="E89" s="20">
        <v>1961772.1311867775</v>
      </c>
      <c r="F89" s="21">
        <v>12.708157426931463</v>
      </c>
      <c r="G89" s="22">
        <v>11.040970611836403</v>
      </c>
      <c r="H89" s="22">
        <v>151.89105120307309</v>
      </c>
      <c r="I89" s="22">
        <v>174.82660341124739</v>
      </c>
      <c r="J89" s="22">
        <v>2141.070828022001</v>
      </c>
      <c r="K89" s="22">
        <v>2981.2894460011667</v>
      </c>
      <c r="L89" s="22">
        <v>840.21861797916563</v>
      </c>
      <c r="M89" s="21">
        <v>2806.4628425899191</v>
      </c>
    </row>
    <row r="90" spans="1:13" ht="12.75">
      <c r="A90" s="15">
        <v>45471</v>
      </c>
      <c r="B90" s="25">
        <v>1.156000018119812</v>
      </c>
      <c r="C90" s="20">
        <v>1.2078301885560148</v>
      </c>
      <c r="D90" s="20">
        <v>318300</v>
      </c>
      <c r="E90" s="20">
        <v>1945294.5162682247</v>
      </c>
      <c r="F90" s="21">
        <v>13.145151967174575</v>
      </c>
      <c r="G90" s="22">
        <v>11.371238547690199</v>
      </c>
      <c r="H90" s="22">
        <v>163.2622897507633</v>
      </c>
      <c r="I90" s="22">
        <v>188.73120991016438</v>
      </c>
      <c r="J90" s="22">
        <v>2154.2159799891756</v>
      </c>
      <c r="K90" s="22">
        <v>2995.1940525000837</v>
      </c>
      <c r="L90" s="22">
        <v>840.97807251090808</v>
      </c>
      <c r="M90" s="21">
        <v>2806.4628425899191</v>
      </c>
    </row>
  </sheetData>
  <phoneticPr fontId="1" type="noConversion"/>
  <conditionalFormatting sqref="I3">
    <cfRule type="cellIs" dxfId="4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F90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1" customFormat="1" ht="27" customHeight="1">
      <c r="A1" s="30" t="s">
        <v>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0" t="s">
        <v>9</v>
      </c>
      <c r="K1" s="14" t="s">
        <v>10</v>
      </c>
      <c r="M1" s="12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33" t="s">
        <v>19</v>
      </c>
      <c r="F3" s="5"/>
      <c r="G3" s="5">
        <f>MIN(F:F)</f>
        <v>0</v>
      </c>
      <c r="H3" s="5"/>
      <c r="I3" s="4"/>
      <c r="J3" s="4"/>
      <c r="K3" s="5"/>
      <c r="L3" s="7"/>
      <c r="X3" s="7"/>
      <c r="Y3" s="7"/>
    </row>
    <row r="4" spans="1:32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7"/>
      <c r="O4" s="31" t="s">
        <v>11</v>
      </c>
      <c r="P4" s="32" t="s">
        <v>12</v>
      </c>
      <c r="Q4" s="32" t="s">
        <v>13</v>
      </c>
      <c r="R4" s="32" t="s">
        <v>14</v>
      </c>
      <c r="S4" s="32" t="s">
        <v>15</v>
      </c>
      <c r="T4" s="32" t="s">
        <v>16</v>
      </c>
      <c r="U4" s="32" t="s">
        <v>17</v>
      </c>
      <c r="V4" s="32" t="s">
        <v>18</v>
      </c>
      <c r="X4" s="6">
        <v>43098</v>
      </c>
      <c r="Y4" s="7">
        <f>VLOOKUP(X4,O:P,2,)</f>
        <v>1.2220518888775631</v>
      </c>
      <c r="Z4" s="7">
        <f t="shared" ref="Z4:Z5" si="0">0-Y4</f>
        <v>-1.2220518888775631</v>
      </c>
      <c r="AA4" s="6">
        <v>43098</v>
      </c>
      <c r="AB4" s="1">
        <f>VLOOKUP(AA4,O:P,2,)</f>
        <v>1.2220518888775631</v>
      </c>
      <c r="AC4" s="1">
        <f t="shared" ref="AC4:AC6" si="1">0-AB4</f>
        <v>-1.2220518888775631</v>
      </c>
      <c r="AD4" s="6">
        <v>43098</v>
      </c>
      <c r="AE4" s="7">
        <f>VLOOKUP(AD4,O:P,2,)</f>
        <v>1.2220518888775631</v>
      </c>
      <c r="AF4" s="7">
        <f t="shared" ref="AF4:AF7" si="2">0-AE4</f>
        <v>-1.2220518888775631</v>
      </c>
    </row>
    <row r="5" spans="1:32" ht="14.1" customHeight="1">
      <c r="A5" s="15">
        <v>42886</v>
      </c>
      <c r="B5" s="25">
        <v>0.97</v>
      </c>
      <c r="C5" s="20">
        <v>0.99024999999999985</v>
      </c>
      <c r="D5" s="21">
        <v>0.6355968749999924</v>
      </c>
      <c r="E5" s="22">
        <v>0.65525451030927051</v>
      </c>
      <c r="F5" s="22">
        <v>0.65525451030927051</v>
      </c>
      <c r="G5" s="22">
        <v>0.6355968749999924</v>
      </c>
      <c r="H5" s="22">
        <v>0.6355968749999924</v>
      </c>
      <c r="I5" s="22">
        <v>0.6355968749999924</v>
      </c>
      <c r="J5" s="22">
        <v>0</v>
      </c>
      <c r="K5" s="21">
        <v>0</v>
      </c>
      <c r="L5" s="7"/>
      <c r="O5" s="6">
        <v>43098</v>
      </c>
      <c r="P5" s="10">
        <v>1.2220518888775631</v>
      </c>
      <c r="Q5" s="5">
        <v>1.2220518888775631</v>
      </c>
      <c r="R5" s="5">
        <v>4.5738585338774982</v>
      </c>
      <c r="S5" s="5">
        <v>3.3518066449999351</v>
      </c>
      <c r="T5" s="5">
        <v>3.987403519999928</v>
      </c>
      <c r="U5" s="9">
        <v>2.7427694973562216</v>
      </c>
      <c r="V5" s="9">
        <v>0</v>
      </c>
      <c r="X5" s="6">
        <v>43462</v>
      </c>
      <c r="Y5" s="7">
        <f>VLOOKUP(X5,O:P,2,)</f>
        <v>433.73124322277113</v>
      </c>
      <c r="Z5" s="7">
        <f t="shared" si="0"/>
        <v>-433.73124322277113</v>
      </c>
      <c r="AA5" s="6">
        <v>43462</v>
      </c>
      <c r="AB5" s="1">
        <f>VLOOKUP(AA5,O:P,2,)</f>
        <v>433.73124322277113</v>
      </c>
      <c r="AC5" s="1">
        <f t="shared" si="1"/>
        <v>-433.73124322277113</v>
      </c>
      <c r="AD5" s="6">
        <v>43462</v>
      </c>
      <c r="AE5" s="7">
        <f>VLOOKUP(AD5,O:P,2,)</f>
        <v>433.73124322277113</v>
      </c>
      <c r="AF5" s="7">
        <f t="shared" si="2"/>
        <v>-433.73124322277113</v>
      </c>
    </row>
    <row r="6" spans="1:32" ht="14.1" customHeight="1">
      <c r="A6" s="15">
        <v>42916</v>
      </c>
      <c r="B6" s="25">
        <v>1.0449999999999999</v>
      </c>
      <c r="C6" s="20">
        <v>0.99428000000000039</v>
      </c>
      <c r="D6" s="21">
        <v>-3.987403519999928</v>
      </c>
      <c r="E6" s="22">
        <v>-0.65525451030927051</v>
      </c>
      <c r="F6" s="22">
        <v>0</v>
      </c>
      <c r="G6" s="22">
        <v>0</v>
      </c>
      <c r="H6" s="22">
        <v>0.6355968749999924</v>
      </c>
      <c r="I6" s="22">
        <v>3.987403519999928</v>
      </c>
      <c r="J6" s="22">
        <v>3.3518066449999355</v>
      </c>
      <c r="K6" s="21">
        <v>3.987403519999928</v>
      </c>
      <c r="L6" s="7"/>
      <c r="O6" s="6">
        <v>43462</v>
      </c>
      <c r="P6" s="10">
        <v>433.73124322277113</v>
      </c>
      <c r="Q6" s="5">
        <v>434.95329511164869</v>
      </c>
      <c r="R6" s="5">
        <v>411.33709702440092</v>
      </c>
      <c r="S6" s="5">
        <v>-23.616198087247767</v>
      </c>
      <c r="T6" s="5">
        <v>7.2769907937643099</v>
      </c>
      <c r="U6" s="9">
        <v>-5.4295940167979867E-2</v>
      </c>
      <c r="V6" s="9">
        <v>-5.4152032770212077E-2</v>
      </c>
      <c r="X6" s="6">
        <v>43462</v>
      </c>
      <c r="Z6" s="7">
        <v>411.33709702440092</v>
      </c>
      <c r="AA6" s="6">
        <v>43830</v>
      </c>
      <c r="AB6" s="1">
        <f>VLOOKUP(AA6,O:P,2,)</f>
        <v>84.696913592045235</v>
      </c>
      <c r="AC6" s="1">
        <f t="shared" si="1"/>
        <v>-84.696913592045235</v>
      </c>
      <c r="AD6" s="6">
        <v>43830</v>
      </c>
      <c r="AE6" s="7">
        <f>VLOOKUP(AD6,O:P,2,)</f>
        <v>84.696913592045235</v>
      </c>
      <c r="AF6" s="7">
        <f t="shared" si="2"/>
        <v>-84.696913592045235</v>
      </c>
    </row>
    <row r="7" spans="1:32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0.6355968749999924</v>
      </c>
      <c r="I7" s="22">
        <v>3.987403519999928</v>
      </c>
      <c r="J7" s="22">
        <v>3.3518066449999355</v>
      </c>
      <c r="K7" s="21">
        <v>3.987403519999928</v>
      </c>
      <c r="L7" s="7"/>
      <c r="O7" s="6">
        <v>43830</v>
      </c>
      <c r="P7" s="10">
        <v>84.696913592045235</v>
      </c>
      <c r="Q7" s="5">
        <v>519.65020870369392</v>
      </c>
      <c r="R7" s="5">
        <v>771.78372692757694</v>
      </c>
      <c r="S7" s="5">
        <v>252.13351822388302</v>
      </c>
      <c r="T7" s="5">
        <v>111.0861857394421</v>
      </c>
      <c r="U7" s="9">
        <v>0.4851985316292835</v>
      </c>
      <c r="V7" s="9">
        <v>0.23787512484882467</v>
      </c>
      <c r="Z7" s="8">
        <f>IRR(Z4:Z6)</f>
        <v>-5.4152032770212077E-2</v>
      </c>
      <c r="AA7" s="6">
        <v>43830</v>
      </c>
      <c r="AC7" s="1">
        <v>771.78372692757694</v>
      </c>
      <c r="AD7" s="6">
        <v>44196</v>
      </c>
      <c r="AE7" s="7">
        <f>VLOOKUP(AD7,O:P,2,)</f>
        <v>0</v>
      </c>
      <c r="AF7" s="7">
        <f t="shared" si="2"/>
        <v>0</v>
      </c>
    </row>
    <row r="8" spans="1:32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0.6355968749999924</v>
      </c>
      <c r="I8" s="22">
        <v>3.987403519999928</v>
      </c>
      <c r="J8" s="22">
        <v>3.3518066449999355</v>
      </c>
      <c r="K8" s="21">
        <v>3.987403519999928</v>
      </c>
      <c r="L8" s="7"/>
      <c r="O8" s="6">
        <v>44196</v>
      </c>
      <c r="P8" s="10">
        <v>0</v>
      </c>
      <c r="Q8" s="5">
        <v>519.65020870369392</v>
      </c>
      <c r="R8" s="5">
        <v>880.65274109484881</v>
      </c>
      <c r="S8" s="5">
        <v>361.00253239115489</v>
      </c>
      <c r="T8" s="5">
        <v>880.65274109484881</v>
      </c>
      <c r="U8" s="9">
        <v>0.69470294891577655</v>
      </c>
      <c r="V8" s="9">
        <v>0.20318910740026119</v>
      </c>
      <c r="AC8" s="2">
        <f>IRR(AC4:AC7)</f>
        <v>0.23787512484882467</v>
      </c>
      <c r="AD8" s="6">
        <v>44196</v>
      </c>
      <c r="AF8" s="7">
        <v>880.65274109484881</v>
      </c>
    </row>
    <row r="9" spans="1:32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0.6355968749999924</v>
      </c>
      <c r="I9" s="22">
        <v>3.987403519999928</v>
      </c>
      <c r="J9" s="22">
        <v>3.3518066449999355</v>
      </c>
      <c r="K9" s="21">
        <v>3.987403519999928</v>
      </c>
      <c r="L9" s="7"/>
      <c r="O9" s="29">
        <v>44561</v>
      </c>
      <c r="P9" s="10">
        <v>0</v>
      </c>
      <c r="Q9" s="5">
        <v>519.65020870369392</v>
      </c>
      <c r="R9" s="5">
        <v>880.65274109484881</v>
      </c>
      <c r="S9" s="5">
        <v>361.00253239115489</v>
      </c>
      <c r="T9" s="5">
        <v>880.65274109484881</v>
      </c>
      <c r="U9" s="9">
        <v>0.69470294891577655</v>
      </c>
      <c r="V9" s="9">
        <v>0.14690040384994529</v>
      </c>
      <c r="AF9" s="2">
        <f>IRR(AF4:AF8)</f>
        <v>0.20318910740026119</v>
      </c>
    </row>
    <row r="10" spans="1:32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0.6355968749999924</v>
      </c>
      <c r="I10" s="22">
        <v>3.987403519999928</v>
      </c>
      <c r="J10" s="22">
        <v>3.3518066449999355</v>
      </c>
      <c r="K10" s="21">
        <v>3.987403519999928</v>
      </c>
      <c r="L10" s="7"/>
      <c r="O10" s="29">
        <v>44925</v>
      </c>
      <c r="P10" s="10">
        <v>118.96796894445561</v>
      </c>
      <c r="Q10" s="5">
        <v>638.61817764814953</v>
      </c>
      <c r="R10" s="5">
        <v>1003.6023736622923</v>
      </c>
      <c r="S10" s="5">
        <v>364.98419601414275</v>
      </c>
      <c r="T10" s="5">
        <v>885.55336083537998</v>
      </c>
      <c r="U10" s="9">
        <v>0.57152177747003152</v>
      </c>
      <c r="V10" s="9">
        <v>0.11251673597824041</v>
      </c>
      <c r="X10" s="6">
        <v>43098</v>
      </c>
      <c r="Y10" s="7">
        <f>VLOOKUP(X10,O:P,2,)</f>
        <v>1.2220518888775631</v>
      </c>
      <c r="Z10" s="1">
        <f>-Y10</f>
        <v>-1.2220518888775631</v>
      </c>
      <c r="AA10" s="6">
        <v>43098</v>
      </c>
      <c r="AB10" s="1">
        <f t="shared" ref="AB10:AB15" si="3">VLOOKUP(AA10,O:P,2,)</f>
        <v>1.2220518888775631</v>
      </c>
      <c r="AC10" s="1">
        <f t="shared" ref="AC10:AC15" si="4">-AB10</f>
        <v>-1.2220518888775631</v>
      </c>
      <c r="AD10" s="6">
        <v>43098</v>
      </c>
      <c r="AE10" s="1">
        <v>1.2220518888775631</v>
      </c>
      <c r="AF10" s="1">
        <f t="shared" ref="AF10:AF16" si="5">-AE10</f>
        <v>-1.2220518888775631</v>
      </c>
    </row>
    <row r="11" spans="1:32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0.6355968749999924</v>
      </c>
      <c r="I11" s="22">
        <v>3.987403519999928</v>
      </c>
      <c r="J11" s="22">
        <v>3.3518066449999355</v>
      </c>
      <c r="K11" s="21">
        <v>3.987403519999928</v>
      </c>
      <c r="L11" s="7"/>
      <c r="O11" s="29">
        <v>45289</v>
      </c>
      <c r="P11" s="10">
        <v>2.0625282415013544</v>
      </c>
      <c r="Q11" s="5">
        <v>640.68070588965088</v>
      </c>
      <c r="R11" s="5">
        <v>1043.3146132957579</v>
      </c>
      <c r="S11" s="5">
        <v>402.63390740610703</v>
      </c>
      <c r="T11" s="5">
        <v>1041.2062722107735</v>
      </c>
      <c r="U11" s="9">
        <v>0.62844706217117707</v>
      </c>
      <c r="V11" s="9">
        <v>9.7594534949349665E-2</v>
      </c>
      <c r="X11" s="6">
        <v>43462</v>
      </c>
      <c r="Y11" s="7">
        <f>VLOOKUP(X11,O:P,2,)</f>
        <v>433.73124322277113</v>
      </c>
      <c r="Z11" s="1">
        <f>-Y11</f>
        <v>-433.73124322277113</v>
      </c>
      <c r="AA11" s="6">
        <v>43462</v>
      </c>
      <c r="AB11" s="1">
        <f t="shared" si="3"/>
        <v>433.73124322277113</v>
      </c>
      <c r="AC11" s="1">
        <f t="shared" si="4"/>
        <v>-433.73124322277113</v>
      </c>
      <c r="AD11" s="6">
        <v>43462</v>
      </c>
      <c r="AE11" s="1">
        <v>433.73124322277113</v>
      </c>
      <c r="AF11" s="1">
        <f t="shared" si="5"/>
        <v>-433.73124322277113</v>
      </c>
    </row>
    <row r="12" spans="1:32" ht="14.1" customHeight="1">
      <c r="A12" s="15">
        <v>43098</v>
      </c>
      <c r="B12" s="25">
        <v>1.0349999999999999</v>
      </c>
      <c r="C12" s="20">
        <v>1.0544514285714288</v>
      </c>
      <c r="D12" s="21">
        <v>0.5864550138775706</v>
      </c>
      <c r="E12" s="22">
        <v>0.56662320181407788</v>
      </c>
      <c r="F12" s="22">
        <v>0.56662320181407788</v>
      </c>
      <c r="G12" s="22">
        <v>0.5864550138775706</v>
      </c>
      <c r="H12" s="22">
        <v>1.2220518888775631</v>
      </c>
      <c r="I12" s="22">
        <v>4.5738585338774982</v>
      </c>
      <c r="J12" s="22">
        <v>3.3518066449999351</v>
      </c>
      <c r="K12" s="21">
        <v>3.987403519999928</v>
      </c>
      <c r="L12" s="7"/>
      <c r="X12" s="6">
        <v>43830</v>
      </c>
      <c r="Y12" s="7">
        <f>VLOOKUP(X12,O:P,2,)</f>
        <v>84.696913592045235</v>
      </c>
      <c r="Z12" s="1">
        <f>-Y12</f>
        <v>-84.696913592045235</v>
      </c>
      <c r="AA12" s="6">
        <v>43830</v>
      </c>
      <c r="AB12" s="1">
        <f t="shared" si="3"/>
        <v>84.696913592045235</v>
      </c>
      <c r="AC12" s="1">
        <f t="shared" si="4"/>
        <v>-84.696913592045235</v>
      </c>
      <c r="AD12" s="6">
        <v>43830</v>
      </c>
      <c r="AE12" s="1">
        <v>84.696913592045235</v>
      </c>
      <c r="AF12" s="1">
        <f t="shared" si="5"/>
        <v>-84.696913592045235</v>
      </c>
    </row>
    <row r="13" spans="1:32" ht="14.1" customHeight="1">
      <c r="A13" s="15">
        <v>43131</v>
      </c>
      <c r="B13" s="25">
        <v>0.997</v>
      </c>
      <c r="C13" s="20">
        <v>1.0518984771573605</v>
      </c>
      <c r="D13" s="21">
        <v>4.6714563310057127</v>
      </c>
      <c r="E13" s="22">
        <v>4.6855128696145565</v>
      </c>
      <c r="F13" s="22">
        <v>5.2521360714286347</v>
      </c>
      <c r="G13" s="22">
        <v>5.2363796632143487</v>
      </c>
      <c r="H13" s="22">
        <v>5.8935082198832758</v>
      </c>
      <c r="I13" s="22">
        <v>9.2237831832142767</v>
      </c>
      <c r="J13" s="22">
        <v>3.3302749633310009</v>
      </c>
      <c r="K13" s="21">
        <v>3.987403519999928</v>
      </c>
      <c r="L13" s="7"/>
      <c r="X13" s="6">
        <v>44196</v>
      </c>
      <c r="Y13" s="7">
        <f>VLOOKUP(X13,O:P,2,)</f>
        <v>0</v>
      </c>
      <c r="Z13" s="1">
        <f>-Y13</f>
        <v>0</v>
      </c>
      <c r="AA13" s="6">
        <v>44196</v>
      </c>
      <c r="AB13" s="1">
        <f t="shared" si="3"/>
        <v>0</v>
      </c>
      <c r="AC13" s="1">
        <f t="shared" si="4"/>
        <v>0</v>
      </c>
      <c r="AD13" s="6">
        <v>44196</v>
      </c>
      <c r="AE13" s="1">
        <v>0</v>
      </c>
      <c r="AF13" s="1">
        <f t="shared" si="5"/>
        <v>0</v>
      </c>
    </row>
    <row r="14" spans="1:32" ht="14.1" customHeight="1">
      <c r="A14" s="15">
        <v>43159</v>
      </c>
      <c r="B14" s="25">
        <v>1.002</v>
      </c>
      <c r="C14" s="20">
        <v>1.0440990566037738</v>
      </c>
      <c r="D14" s="21">
        <v>2.7471123787380098</v>
      </c>
      <c r="E14" s="22">
        <v>2.741629120497016</v>
      </c>
      <c r="F14" s="22">
        <v>7.9937651919256503</v>
      </c>
      <c r="G14" s="22">
        <v>8.0097527223095017</v>
      </c>
      <c r="H14" s="22">
        <v>8.6406205986212861</v>
      </c>
      <c r="I14" s="22">
        <v>11.99715624230943</v>
      </c>
      <c r="J14" s="22">
        <v>3.3565356436881437</v>
      </c>
      <c r="K14" s="21">
        <v>3.987403519999928</v>
      </c>
      <c r="L14" s="7"/>
      <c r="X14" s="29">
        <v>44561</v>
      </c>
      <c r="Y14" s="7">
        <f>VLOOKUP(X14,O:P,2,)</f>
        <v>0</v>
      </c>
      <c r="Z14" s="1">
        <f>-Y14</f>
        <v>0</v>
      </c>
      <c r="AA14" s="29">
        <v>44561</v>
      </c>
      <c r="AB14" s="1">
        <f t="shared" si="3"/>
        <v>0</v>
      </c>
      <c r="AC14" s="1">
        <f t="shared" si="4"/>
        <v>0</v>
      </c>
      <c r="AD14" s="29">
        <v>44561</v>
      </c>
      <c r="AE14" s="1">
        <v>0</v>
      </c>
      <c r="AF14" s="1">
        <f t="shared" si="5"/>
        <v>0</v>
      </c>
    </row>
    <row r="15" spans="1:32" ht="14.1" customHeight="1">
      <c r="A15" s="15">
        <v>43189</v>
      </c>
      <c r="B15" s="25">
        <v>1.089</v>
      </c>
      <c r="C15" s="20">
        <v>1.0457435897435901</v>
      </c>
      <c r="D15" s="21">
        <v>-2.9002313938198094</v>
      </c>
      <c r="E15" s="22">
        <v>-2.6632060549309546</v>
      </c>
      <c r="F15" s="22">
        <v>5.3305591369946956</v>
      </c>
      <c r="G15" s="22">
        <v>5.8049789001872236</v>
      </c>
      <c r="H15" s="22">
        <v>8.6406205986212861</v>
      </c>
      <c r="I15" s="22">
        <v>12.692613814006961</v>
      </c>
      <c r="J15" s="22">
        <v>4.051993215385675</v>
      </c>
      <c r="K15" s="21">
        <v>6.8876349138197375</v>
      </c>
      <c r="L15" s="7"/>
      <c r="X15" s="29">
        <v>44561</v>
      </c>
      <c r="Z15" s="7">
        <v>880.65274109484881</v>
      </c>
      <c r="AA15" s="29">
        <v>44925</v>
      </c>
      <c r="AB15" s="1">
        <f t="shared" si="3"/>
        <v>118.96796894445561</v>
      </c>
      <c r="AC15" s="1">
        <f t="shared" si="4"/>
        <v>-118.96796894445561</v>
      </c>
      <c r="AD15" s="29">
        <v>44925</v>
      </c>
      <c r="AE15" s="1">
        <v>118.96796894445561</v>
      </c>
      <c r="AF15" s="1">
        <f t="shared" si="5"/>
        <v>-118.96796894445561</v>
      </c>
    </row>
    <row r="16" spans="1:32" ht="14.1" customHeight="1">
      <c r="A16" s="15">
        <v>43217</v>
      </c>
      <c r="B16" s="25">
        <v>1.0640000000000001</v>
      </c>
      <c r="C16" s="20">
        <v>1.0481507936507937</v>
      </c>
      <c r="D16" s="21">
        <v>-0.38935587994457249</v>
      </c>
      <c r="E16" s="22">
        <v>-0.36593597739151545</v>
      </c>
      <c r="F16" s="22">
        <v>4.96462315960318</v>
      </c>
      <c r="G16" s="22">
        <v>5.2823590418177835</v>
      </c>
      <c r="H16" s="22">
        <v>8.6406205986212861</v>
      </c>
      <c r="I16" s="22">
        <v>12.559349835582093</v>
      </c>
      <c r="J16" s="22">
        <v>3.9187292369608073</v>
      </c>
      <c r="K16" s="21">
        <v>7.2769907937643099</v>
      </c>
      <c r="L16" s="7"/>
      <c r="Z16" s="2">
        <f>IRR(Z10:Z15)</f>
        <v>0.14690040384994529</v>
      </c>
      <c r="AA16" s="29">
        <v>44925</v>
      </c>
      <c r="AC16" s="1">
        <v>1003.6023736622923</v>
      </c>
      <c r="AD16" s="29">
        <v>45289</v>
      </c>
      <c r="AE16" s="1">
        <v>2.0625282415013544</v>
      </c>
      <c r="AF16" s="1">
        <f t="shared" si="5"/>
        <v>-2.0625282415013544</v>
      </c>
    </row>
    <row r="17" spans="1:32" ht="14.1" customHeight="1">
      <c r="A17" s="15">
        <v>43251</v>
      </c>
      <c r="B17" s="25">
        <v>1.0029999999999999</v>
      </c>
      <c r="C17" s="20">
        <v>1.0478540145985404</v>
      </c>
      <c r="D17" s="21">
        <v>3.1184180696894375</v>
      </c>
      <c r="E17" s="22">
        <v>3.109090797297545</v>
      </c>
      <c r="F17" s="22">
        <v>8.0737139569007255</v>
      </c>
      <c r="G17" s="22">
        <v>8.0979350987714263</v>
      </c>
      <c r="H17" s="22">
        <v>11.759038668310723</v>
      </c>
      <c r="I17" s="22">
        <v>15.374925892535735</v>
      </c>
      <c r="J17" s="22">
        <v>3.6158872242250126</v>
      </c>
      <c r="K17" s="21">
        <v>7.2769907937643099</v>
      </c>
      <c r="L17" s="7"/>
      <c r="AC17" s="2">
        <f>IRR(AC10:AC16)</f>
        <v>0.11251673597824041</v>
      </c>
      <c r="AD17" s="29">
        <v>45289</v>
      </c>
      <c r="AF17" s="1">
        <v>1041.2062722107735</v>
      </c>
    </row>
    <row r="18" spans="1:32" ht="14.1" customHeight="1">
      <c r="A18" s="15">
        <v>43280</v>
      </c>
      <c r="B18" s="25">
        <v>0.92300000000000004</v>
      </c>
      <c r="C18" s="20">
        <v>1.0409829931972789</v>
      </c>
      <c r="D18" s="21">
        <v>21.575979359873195</v>
      </c>
      <c r="E18" s="22">
        <v>23.375925633665432</v>
      </c>
      <c r="F18" s="22">
        <v>31.449639590566157</v>
      </c>
      <c r="G18" s="22">
        <v>29.028017342092564</v>
      </c>
      <c r="H18" s="22">
        <v>33.335018028183917</v>
      </c>
      <c r="I18" s="22">
        <v>36.305008135856873</v>
      </c>
      <c r="J18" s="22">
        <v>2.969990107672956</v>
      </c>
      <c r="K18" s="21">
        <v>7.2769907937643099</v>
      </c>
      <c r="L18" s="7"/>
      <c r="AF18" s="2">
        <f>IRR(AF10:AF17)</f>
        <v>9.7594534949349665E-2</v>
      </c>
    </row>
    <row r="19" spans="1:32" ht="14.1" customHeight="1">
      <c r="A19" s="15">
        <v>43312</v>
      </c>
      <c r="B19" s="25">
        <v>0.91700000000000004</v>
      </c>
      <c r="C19" s="20">
        <v>1.032889240506329</v>
      </c>
      <c r="D19" s="21">
        <v>20.816989900957331</v>
      </c>
      <c r="E19" s="22">
        <v>22.701188550662302</v>
      </c>
      <c r="F19" s="22">
        <v>54.150828141228459</v>
      </c>
      <c r="G19" s="22">
        <v>49.656309405506498</v>
      </c>
      <c r="H19" s="22">
        <v>54.152007929141249</v>
      </c>
      <c r="I19" s="22">
        <v>56.933300199270811</v>
      </c>
      <c r="J19" s="22">
        <v>2.7812922701295619</v>
      </c>
      <c r="K19" s="21">
        <v>7.2769907937643099</v>
      </c>
      <c r="L19" s="7"/>
    </row>
    <row r="20" spans="1:32" ht="14.1" customHeight="1">
      <c r="A20" s="15">
        <v>43343</v>
      </c>
      <c r="B20" s="25">
        <v>0.86499999999999999</v>
      </c>
      <c r="C20" s="20">
        <v>1.0223333333333335</v>
      </c>
      <c r="D20" s="21">
        <v>38.368355555555659</v>
      </c>
      <c r="E20" s="22">
        <v>44.356480411047002</v>
      </c>
      <c r="F20" s="22">
        <v>98.507308552275461</v>
      </c>
      <c r="G20" s="22">
        <v>85.208821897718266</v>
      </c>
      <c r="H20" s="22">
        <v>92.520363484696901</v>
      </c>
      <c r="I20" s="22">
        <v>92.485812691482579</v>
      </c>
      <c r="J20" s="22">
        <v>-3.4550793214322084E-2</v>
      </c>
      <c r="K20" s="21">
        <v>7.2769907937643099</v>
      </c>
      <c r="L20" s="7"/>
    </row>
    <row r="21" spans="1:32" ht="14.1" customHeight="1">
      <c r="A21" s="15">
        <v>43371</v>
      </c>
      <c r="B21" s="25">
        <v>0.83499999999999996</v>
      </c>
      <c r="C21" s="20">
        <v>1.0131955307262572</v>
      </c>
      <c r="D21" s="21">
        <v>49.218153114759374</v>
      </c>
      <c r="E21" s="22">
        <v>58.943895945819612</v>
      </c>
      <c r="F21" s="22">
        <v>157.45120449809508</v>
      </c>
      <c r="G21" s="22">
        <v>131.47175575590938</v>
      </c>
      <c r="H21" s="22">
        <v>141.73851659945626</v>
      </c>
      <c r="I21" s="22">
        <v>138.74874654967368</v>
      </c>
      <c r="J21" s="22">
        <v>-2.9897700497825781</v>
      </c>
      <c r="K21" s="21">
        <v>7.2769907937643099</v>
      </c>
      <c r="L21" s="8"/>
    </row>
    <row r="22" spans="1:32" ht="14.1" customHeight="1">
      <c r="A22" s="15">
        <v>43404</v>
      </c>
      <c r="B22" s="25">
        <v>0.72399999999999998</v>
      </c>
      <c r="C22" s="20">
        <v>0.99970478723404288</v>
      </c>
      <c r="D22" s="21">
        <v>117.82035104084173</v>
      </c>
      <c r="E22" s="22">
        <v>162.73529149287532</v>
      </c>
      <c r="F22" s="22">
        <v>320.1864959909704</v>
      </c>
      <c r="G22" s="22">
        <v>231.81502309746256</v>
      </c>
      <c r="H22" s="22">
        <v>259.55886764029799</v>
      </c>
      <c r="I22" s="22">
        <v>239.09201389122686</v>
      </c>
      <c r="J22" s="22">
        <v>-20.466853749071134</v>
      </c>
      <c r="K22" s="21">
        <v>7.2769907937643099</v>
      </c>
      <c r="L22" s="7"/>
    </row>
    <row r="23" spans="1:32" ht="14.1" customHeight="1">
      <c r="A23" s="15">
        <v>43434</v>
      </c>
      <c r="B23" s="25">
        <v>0.76300000000000001</v>
      </c>
      <c r="C23" s="20">
        <v>0.98754271356783918</v>
      </c>
      <c r="D23" s="21">
        <v>78.150116835433423</v>
      </c>
      <c r="E23" s="22">
        <v>102.42479270699006</v>
      </c>
      <c r="F23" s="22">
        <v>422.61128869796045</v>
      </c>
      <c r="G23" s="22">
        <v>322.45241327654384</v>
      </c>
      <c r="H23" s="22">
        <v>337.70898447573143</v>
      </c>
      <c r="I23" s="22">
        <v>329.72940407030814</v>
      </c>
      <c r="J23" s="22">
        <v>-7.9795804054232917</v>
      </c>
      <c r="K23" s="21">
        <v>7.2769907937643099</v>
      </c>
      <c r="L23" s="7"/>
    </row>
    <row r="24" spans="1:32" ht="14.1" customHeight="1">
      <c r="A24" s="15">
        <v>43462</v>
      </c>
      <c r="B24" s="25">
        <v>0.72599999999999998</v>
      </c>
      <c r="C24" s="20">
        <v>0.976476076555024</v>
      </c>
      <c r="D24" s="21">
        <v>97.244310635917287</v>
      </c>
      <c r="E24" s="22">
        <v>133.94533145443154</v>
      </c>
      <c r="F24" s="22">
        <v>556.55662015239204</v>
      </c>
      <c r="G24" s="22">
        <v>404.06010623063662</v>
      </c>
      <c r="H24" s="22">
        <v>434.95329511164869</v>
      </c>
      <c r="I24" s="22">
        <v>411.33709702440092</v>
      </c>
      <c r="J24" s="22">
        <v>-23.616198087247767</v>
      </c>
      <c r="K24" s="21">
        <v>7.2769907937643099</v>
      </c>
      <c r="L24" s="7"/>
      <c r="O24" s="3"/>
    </row>
    <row r="25" spans="1:32" ht="14.1" customHeight="1">
      <c r="A25" s="15">
        <v>43496</v>
      </c>
      <c r="B25" s="25">
        <v>0.74099999999999999</v>
      </c>
      <c r="C25" s="20">
        <v>0.9653659090909088</v>
      </c>
      <c r="D25" s="21">
        <v>78.027094801394426</v>
      </c>
      <c r="E25" s="22">
        <v>105.29972307880489</v>
      </c>
      <c r="F25" s="22">
        <v>661.85634323119689</v>
      </c>
      <c r="G25" s="22">
        <v>490.43555033431687</v>
      </c>
      <c r="H25" s="22">
        <v>512.98038991304315</v>
      </c>
      <c r="I25" s="22">
        <v>497.71254112808117</v>
      </c>
      <c r="J25" s="22">
        <v>-15.267848784961984</v>
      </c>
      <c r="K25" s="21">
        <v>7.2769907937643099</v>
      </c>
      <c r="L25" s="7"/>
    </row>
    <row r="26" spans="1:32" ht="14.1" customHeight="1">
      <c r="A26" s="15">
        <v>43524</v>
      </c>
      <c r="B26" s="25">
        <v>0.92700000000000005</v>
      </c>
      <c r="C26" s="20">
        <v>0.96167692307692276</v>
      </c>
      <c r="D26" s="21">
        <v>1.8638579408283635</v>
      </c>
      <c r="E26" s="22">
        <v>2.0106342403757966</v>
      </c>
      <c r="F26" s="22">
        <v>663.86697747157268</v>
      </c>
      <c r="G26" s="22">
        <v>615.4046881161479</v>
      </c>
      <c r="H26" s="22">
        <v>514.84424785387148</v>
      </c>
      <c r="I26" s="22">
        <v>622.68167890991219</v>
      </c>
      <c r="J26" s="22">
        <v>107.83743105604071</v>
      </c>
      <c r="K26" s="21">
        <v>7.2769907937643099</v>
      </c>
      <c r="L26" s="7"/>
    </row>
    <row r="27" spans="1:32" ht="14.1" customHeight="1">
      <c r="A27" s="15">
        <v>43553</v>
      </c>
      <c r="B27" s="25">
        <v>1.0249999999999999</v>
      </c>
      <c r="C27" s="20">
        <v>0.96459453781512561</v>
      </c>
      <c r="D27" s="21">
        <v>-5.655670785740833</v>
      </c>
      <c r="E27" s="22">
        <v>-5.5177275958447156</v>
      </c>
      <c r="F27" s="22">
        <v>658.34924987572799</v>
      </c>
      <c r="G27" s="22">
        <v>674.80798112262119</v>
      </c>
      <c r="H27" s="22">
        <v>514.84424785387148</v>
      </c>
      <c r="I27" s="22">
        <v>687.74064270212637</v>
      </c>
      <c r="J27" s="22">
        <v>172.89639484825489</v>
      </c>
      <c r="K27" s="21">
        <v>12.932661579505144</v>
      </c>
      <c r="L27" s="7"/>
    </row>
    <row r="28" spans="1:32" ht="14.1" customHeight="1">
      <c r="A28" s="15">
        <v>43585</v>
      </c>
      <c r="B28" s="25">
        <v>0.98099999999999998</v>
      </c>
      <c r="C28" s="20">
        <v>0.96751509054325924</v>
      </c>
      <c r="D28" s="21">
        <v>-0.28185631373756875</v>
      </c>
      <c r="E28" s="22">
        <v>-0.28731530452351556</v>
      </c>
      <c r="F28" s="22">
        <v>658.06193457120446</v>
      </c>
      <c r="G28" s="22">
        <v>645.55875781435157</v>
      </c>
      <c r="H28" s="22">
        <v>514.84424785387148</v>
      </c>
      <c r="I28" s="22">
        <v>658.77327570759428</v>
      </c>
      <c r="J28" s="22">
        <v>143.9290278537228</v>
      </c>
      <c r="K28" s="21">
        <v>13.214517893242713</v>
      </c>
      <c r="L28" s="7"/>
    </row>
    <row r="29" spans="1:32" ht="14.1" customHeight="1">
      <c r="A29" s="15">
        <v>43616</v>
      </c>
      <c r="B29" s="25">
        <v>0.91800000000000004</v>
      </c>
      <c r="C29" s="20">
        <v>0.96551837524177919</v>
      </c>
      <c r="D29" s="21">
        <v>3.4998937777087216</v>
      </c>
      <c r="E29" s="22">
        <v>3.8125204550203935</v>
      </c>
      <c r="F29" s="22">
        <v>661.87445502622484</v>
      </c>
      <c r="G29" s="22">
        <v>607.60074971407448</v>
      </c>
      <c r="H29" s="22">
        <v>518.34414163158021</v>
      </c>
      <c r="I29" s="22">
        <v>620.8152676073172</v>
      </c>
      <c r="J29" s="22">
        <v>102.47112597573698</v>
      </c>
      <c r="K29" s="21">
        <v>13.214517893242713</v>
      </c>
      <c r="L29" s="7"/>
    </row>
    <row r="30" spans="1:32" ht="14.1" customHeight="1">
      <c r="A30" s="15">
        <v>43644</v>
      </c>
      <c r="B30" s="25">
        <v>0.93500000000000005</v>
      </c>
      <c r="C30" s="20">
        <v>0.96402798507462628</v>
      </c>
      <c r="D30" s="21">
        <v>1.3060670721137209</v>
      </c>
      <c r="E30" s="22">
        <v>1.3968631787312522</v>
      </c>
      <c r="F30" s="22">
        <v>663.27131820495606</v>
      </c>
      <c r="G30" s="22">
        <v>620.15868252163398</v>
      </c>
      <c r="H30" s="22">
        <v>519.65020870369392</v>
      </c>
      <c r="I30" s="22">
        <v>633.37320041487669</v>
      </c>
      <c r="J30" s="22">
        <v>113.72299171118277</v>
      </c>
      <c r="K30" s="21">
        <v>13.214517893242713</v>
      </c>
      <c r="L30" s="7"/>
    </row>
    <row r="31" spans="1:32" ht="14.1" customHeight="1">
      <c r="A31" s="15">
        <v>43677</v>
      </c>
      <c r="B31" s="25">
        <v>0.98899999999999999</v>
      </c>
      <c r="C31" s="20">
        <v>0.96358318425760225</v>
      </c>
      <c r="D31" s="21">
        <v>-1.001322509848646</v>
      </c>
      <c r="E31" s="22">
        <v>-1.012459565064354</v>
      </c>
      <c r="F31" s="22">
        <v>662.25885863989174</v>
      </c>
      <c r="G31" s="22">
        <v>654.97401119485289</v>
      </c>
      <c r="H31" s="22">
        <v>519.65020870369392</v>
      </c>
      <c r="I31" s="22">
        <v>669.1898515979442</v>
      </c>
      <c r="J31" s="22">
        <v>149.53964289425028</v>
      </c>
      <c r="K31" s="21">
        <v>14.215840403091359</v>
      </c>
      <c r="L31" s="7"/>
    </row>
    <row r="32" spans="1:32" ht="14.1" customHeight="1">
      <c r="A32" s="15">
        <v>43707</v>
      </c>
      <c r="B32" s="25">
        <v>1.0269999999999999</v>
      </c>
      <c r="C32" s="20">
        <v>0.9644061962134246</v>
      </c>
      <c r="D32" s="21">
        <v>-6.0728756223320488</v>
      </c>
      <c r="E32" s="22">
        <v>-5.9132187169737582</v>
      </c>
      <c r="F32" s="22">
        <v>656.34563992291794</v>
      </c>
      <c r="G32" s="22">
        <v>674.06697220083663</v>
      </c>
      <c r="H32" s="22">
        <v>519.65020870369392</v>
      </c>
      <c r="I32" s="22">
        <v>694.35568822625999</v>
      </c>
      <c r="J32" s="22">
        <v>174.70547952256607</v>
      </c>
      <c r="K32" s="21">
        <v>20.288716025423408</v>
      </c>
      <c r="L32" s="7"/>
    </row>
    <row r="33" spans="1:15" ht="14.1" customHeight="1">
      <c r="A33" s="15">
        <v>43738</v>
      </c>
      <c r="B33" s="25">
        <v>1.083</v>
      </c>
      <c r="C33" s="20">
        <v>0.96954409317803592</v>
      </c>
      <c r="D33" s="21">
        <v>-19.951976328830991</v>
      </c>
      <c r="E33" s="22">
        <v>-18.42287749661218</v>
      </c>
      <c r="F33" s="22">
        <v>637.92276242630578</v>
      </c>
      <c r="G33" s="22">
        <v>690.87035170768911</v>
      </c>
      <c r="H33" s="22">
        <v>519.65020870369392</v>
      </c>
      <c r="I33" s="22">
        <v>731.11104406194352</v>
      </c>
      <c r="J33" s="22">
        <v>211.4608353582496</v>
      </c>
      <c r="K33" s="21">
        <v>40.240692354254399</v>
      </c>
      <c r="L33" s="7"/>
    </row>
    <row r="34" spans="1:15" ht="14.1" customHeight="1">
      <c r="A34" s="15">
        <v>43769</v>
      </c>
      <c r="B34" s="25">
        <v>1.07</v>
      </c>
      <c r="C34" s="20">
        <v>0.97276575121163122</v>
      </c>
      <c r="D34" s="21">
        <v>-14.654473663029529</v>
      </c>
      <c r="E34" s="22">
        <v>-13.69576977853227</v>
      </c>
      <c r="F34" s="22">
        <v>624.2269926477735</v>
      </c>
      <c r="G34" s="22">
        <v>667.9228821331177</v>
      </c>
      <c r="H34" s="22">
        <v>519.65020870369392</v>
      </c>
      <c r="I34" s="22">
        <v>722.81804815040164</v>
      </c>
      <c r="J34" s="22">
        <v>203.16783944670772</v>
      </c>
      <c r="K34" s="21">
        <v>54.895166017283927</v>
      </c>
      <c r="L34" s="7"/>
    </row>
    <row r="35" spans="1:15" ht="14.1" customHeight="1">
      <c r="A35" s="15">
        <v>43798</v>
      </c>
      <c r="B35" s="25">
        <v>1.0649999999999999</v>
      </c>
      <c r="C35" s="20">
        <v>0.97633749999999986</v>
      </c>
      <c r="D35" s="21">
        <v>-12.184610304687522</v>
      </c>
      <c r="E35" s="22">
        <v>-11.440948642899082</v>
      </c>
      <c r="F35" s="22">
        <v>612.78604400487438</v>
      </c>
      <c r="G35" s="22">
        <v>652.61713686519124</v>
      </c>
      <c r="H35" s="22">
        <v>519.65020870369392</v>
      </c>
      <c r="I35" s="22">
        <v>719.69691318716264</v>
      </c>
      <c r="J35" s="22">
        <v>200.04670448346872</v>
      </c>
      <c r="K35" s="21">
        <v>67.079776321971451</v>
      </c>
      <c r="L35" s="7"/>
    </row>
    <row r="36" spans="1:15" ht="14.1" customHeight="1">
      <c r="A36" s="15">
        <v>43830</v>
      </c>
      <c r="B36" s="25">
        <v>1.1499999999999999</v>
      </c>
      <c r="C36" s="20">
        <v>0.98150302114803611</v>
      </c>
      <c r="D36" s="21">
        <v>-44.006409417470657</v>
      </c>
      <c r="E36" s="22">
        <v>-38.266442971713616</v>
      </c>
      <c r="F36" s="22">
        <v>574.51960103316082</v>
      </c>
      <c r="G36" s="22">
        <v>660.69754118813489</v>
      </c>
      <c r="H36" s="22">
        <v>519.65020870369392</v>
      </c>
      <c r="I36" s="22">
        <v>771.78372692757694</v>
      </c>
      <c r="J36" s="22">
        <v>252.13351822388302</v>
      </c>
      <c r="K36" s="21">
        <v>111.0861857394421</v>
      </c>
      <c r="L36" s="7"/>
      <c r="O36" s="3"/>
    </row>
    <row r="37" spans="1:15" ht="14.1" customHeight="1">
      <c r="A37" s="15">
        <v>43853</v>
      </c>
      <c r="B37" s="25">
        <v>1.296</v>
      </c>
      <c r="C37" s="20">
        <v>0.98780825958702057</v>
      </c>
      <c r="D37" s="21">
        <v>-147.22233073111104</v>
      </c>
      <c r="E37" s="22">
        <v>-113.59747741598073</v>
      </c>
      <c r="F37" s="22">
        <v>460.92212361718009</v>
      </c>
      <c r="G37" s="22">
        <v>597.35507220786542</v>
      </c>
      <c r="H37" s="22">
        <v>519.65020870369392</v>
      </c>
      <c r="I37" s="22">
        <v>855.66358867841859</v>
      </c>
      <c r="J37" s="22">
        <v>336.01337997472467</v>
      </c>
      <c r="K37" s="21">
        <v>258.30851647055317</v>
      </c>
      <c r="L37" s="7"/>
    </row>
    <row r="38" spans="1:15" ht="14.1" customHeight="1">
      <c r="A38" s="15">
        <v>43889</v>
      </c>
      <c r="B38" s="25">
        <v>1.417</v>
      </c>
      <c r="C38" s="20">
        <v>0.99981948424068734</v>
      </c>
      <c r="D38" s="21">
        <v>-269.76135323026949</v>
      </c>
      <c r="E38" s="22">
        <v>-190.37498463674629</v>
      </c>
      <c r="F38" s="22">
        <v>270.54713898043383</v>
      </c>
      <c r="G38" s="22">
        <v>383.36529593527473</v>
      </c>
      <c r="H38" s="22">
        <v>519.65020870369392</v>
      </c>
      <c r="I38" s="22">
        <v>911.43516563609739</v>
      </c>
      <c r="J38" s="22">
        <v>391.78495693240347</v>
      </c>
      <c r="K38" s="21">
        <v>528.06986970082266</v>
      </c>
      <c r="L38" s="7"/>
    </row>
    <row r="39" spans="1:15" ht="14.1" customHeight="1">
      <c r="A39" s="15">
        <v>43921</v>
      </c>
      <c r="B39" s="25">
        <v>1.2110000000000001</v>
      </c>
      <c r="C39" s="20">
        <v>1.0104888888888885</v>
      </c>
      <c r="D39" s="21">
        <v>-62.317293802469393</v>
      </c>
      <c r="E39" s="22">
        <v>-51.459367301791403</v>
      </c>
      <c r="F39" s="22">
        <v>219.08777167864241</v>
      </c>
      <c r="G39" s="22">
        <v>265.31529150283598</v>
      </c>
      <c r="H39" s="22">
        <v>519.65020870369392</v>
      </c>
      <c r="I39" s="22">
        <v>855.70245500612805</v>
      </c>
      <c r="J39" s="22">
        <v>336.05224630243413</v>
      </c>
      <c r="K39" s="21">
        <v>590.38716350329207</v>
      </c>
      <c r="L39" s="7"/>
    </row>
    <row r="40" spans="1:15" ht="14.1" customHeight="1">
      <c r="A40" s="15">
        <v>43951</v>
      </c>
      <c r="B40" s="25">
        <v>1.321</v>
      </c>
      <c r="C40" s="20">
        <v>1.0179959514170034</v>
      </c>
      <c r="D40" s="21">
        <v>-142.30775285941476</v>
      </c>
      <c r="E40" s="22">
        <v>-107.72729209645327</v>
      </c>
      <c r="F40" s="22">
        <v>111.36047958218914</v>
      </c>
      <c r="G40" s="22">
        <v>147.10719352807186</v>
      </c>
      <c r="H40" s="22">
        <v>519.65020870369392</v>
      </c>
      <c r="I40" s="22">
        <v>879.80210989077875</v>
      </c>
      <c r="J40" s="22">
        <v>360.15190118708483</v>
      </c>
      <c r="K40" s="21">
        <v>732.69491636270686</v>
      </c>
      <c r="L40" s="7"/>
    </row>
    <row r="41" spans="1:15" ht="14.1" customHeight="1">
      <c r="A41" s="15">
        <v>43980</v>
      </c>
      <c r="B41" s="25">
        <v>1.3069999999999999</v>
      </c>
      <c r="C41" s="20">
        <v>1.0258050065876148</v>
      </c>
      <c r="D41" s="21">
        <v>-122.55946769629659</v>
      </c>
      <c r="E41" s="22">
        <v>-93.771589668168787</v>
      </c>
      <c r="F41" s="22">
        <v>17.588889914020356</v>
      </c>
      <c r="G41" s="22">
        <v>22.988679117624606</v>
      </c>
      <c r="H41" s="22">
        <v>519.65020870369392</v>
      </c>
      <c r="I41" s="22">
        <v>878.24306317662808</v>
      </c>
      <c r="J41" s="22">
        <v>358.59285447293416</v>
      </c>
      <c r="K41" s="21">
        <v>855.25438405900343</v>
      </c>
      <c r="L41" s="7"/>
    </row>
    <row r="42" spans="1:15" ht="14.1" customHeight="1">
      <c r="A42" s="15">
        <v>44012</v>
      </c>
      <c r="B42" s="25">
        <v>1.444</v>
      </c>
      <c r="C42" s="20">
        <v>1.0346931964056478</v>
      </c>
      <c r="D42" s="21">
        <v>-25.398357035845393</v>
      </c>
      <c r="E42" s="22">
        <v>-17.588889914020356</v>
      </c>
      <c r="F42" s="22">
        <v>0</v>
      </c>
      <c r="G42" s="22">
        <v>0</v>
      </c>
      <c r="H42" s="22">
        <v>519.65020870369392</v>
      </c>
      <c r="I42" s="22">
        <v>880.65274109484881</v>
      </c>
      <c r="J42" s="22">
        <v>361.00253239115489</v>
      </c>
      <c r="K42" s="21">
        <v>880.65274109484881</v>
      </c>
      <c r="L42" s="7"/>
    </row>
    <row r="43" spans="1:15" ht="14.1" customHeight="1">
      <c r="A43" s="15">
        <v>44043</v>
      </c>
      <c r="B43" s="25">
        <v>1.6140000000000001</v>
      </c>
      <c r="C43" s="20">
        <v>1.05088029925187</v>
      </c>
      <c r="D43" s="21">
        <v>0</v>
      </c>
      <c r="E43" s="22">
        <v>0</v>
      </c>
      <c r="F43" s="22">
        <v>0</v>
      </c>
      <c r="G43" s="22">
        <v>0</v>
      </c>
      <c r="H43" s="22">
        <v>519.65020870369392</v>
      </c>
      <c r="I43" s="22">
        <v>880.65274109484881</v>
      </c>
      <c r="J43" s="22">
        <v>361.00253239115489</v>
      </c>
      <c r="K43" s="21">
        <v>880.65274109484881</v>
      </c>
      <c r="L43" s="7"/>
    </row>
    <row r="44" spans="1:15" ht="14.1" customHeight="1">
      <c r="A44" s="15">
        <v>44074</v>
      </c>
      <c r="B44" s="25">
        <v>1.5960000000000001</v>
      </c>
      <c r="C44" s="20">
        <v>1.0654046172539489</v>
      </c>
      <c r="D44" s="21">
        <v>0</v>
      </c>
      <c r="E44" s="22">
        <v>0</v>
      </c>
      <c r="F44" s="22">
        <v>0</v>
      </c>
      <c r="G44" s="22">
        <v>0</v>
      </c>
      <c r="H44" s="22">
        <v>519.65020870369392</v>
      </c>
      <c r="I44" s="22">
        <v>880.65274109484881</v>
      </c>
      <c r="J44" s="22">
        <v>361.00253239115489</v>
      </c>
      <c r="K44" s="21">
        <v>880.65274109484881</v>
      </c>
      <c r="L44" s="7"/>
    </row>
    <row r="45" spans="1:15" ht="14.1" customHeight="1">
      <c r="A45" s="15">
        <v>44104</v>
      </c>
      <c r="B45" s="25">
        <v>1.474</v>
      </c>
      <c r="C45" s="20">
        <v>1.0770781065088759</v>
      </c>
      <c r="D45" s="21">
        <v>0</v>
      </c>
      <c r="E45" s="22">
        <v>0</v>
      </c>
      <c r="F45" s="22">
        <v>0</v>
      </c>
      <c r="G45" s="22">
        <v>0</v>
      </c>
      <c r="H45" s="22">
        <v>519.65020870369392</v>
      </c>
      <c r="I45" s="22">
        <v>880.65274109484881</v>
      </c>
      <c r="J45" s="22">
        <v>361.00253239115489</v>
      </c>
      <c r="K45" s="21">
        <v>880.65274109484881</v>
      </c>
      <c r="L45" s="7"/>
    </row>
    <row r="46" spans="1:15" ht="14.1" customHeight="1">
      <c r="A46" s="15">
        <v>44134</v>
      </c>
      <c r="B46" s="25">
        <v>1.4810000000000001</v>
      </c>
      <c r="C46" s="20">
        <v>1.085178861788618</v>
      </c>
      <c r="D46" s="21">
        <v>0</v>
      </c>
      <c r="E46" s="22">
        <v>0</v>
      </c>
      <c r="F46" s="22">
        <v>0</v>
      </c>
      <c r="G46" s="22">
        <v>0</v>
      </c>
      <c r="H46" s="22">
        <v>519.65020870369392</v>
      </c>
      <c r="I46" s="22">
        <v>880.65274109484881</v>
      </c>
      <c r="J46" s="22">
        <v>361.00253239115489</v>
      </c>
      <c r="K46" s="21">
        <v>880.65274109484881</v>
      </c>
      <c r="L46" s="7"/>
    </row>
    <row r="47" spans="1:15" ht="14.1" customHeight="1">
      <c r="A47" s="15">
        <v>44165</v>
      </c>
      <c r="B47" s="25">
        <v>1.4890000000000001</v>
      </c>
      <c r="C47" s="20">
        <v>1.0954104308390025</v>
      </c>
      <c r="D47" s="21">
        <v>0</v>
      </c>
      <c r="E47" s="22">
        <v>0</v>
      </c>
      <c r="F47" s="22">
        <v>0</v>
      </c>
      <c r="G47" s="22">
        <v>0</v>
      </c>
      <c r="H47" s="22">
        <v>519.65020870369392</v>
      </c>
      <c r="I47" s="22">
        <v>880.65274109484881</v>
      </c>
      <c r="J47" s="22">
        <v>361.00253239115489</v>
      </c>
      <c r="K47" s="21">
        <v>880.65274109484881</v>
      </c>
      <c r="L47" s="7"/>
    </row>
    <row r="48" spans="1:15" ht="14.1" customHeight="1">
      <c r="A48" s="15">
        <v>44196</v>
      </c>
      <c r="B48" s="25">
        <v>1.4510000000000001</v>
      </c>
      <c r="C48" s="20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519.65020870369392</v>
      </c>
      <c r="I48" s="22">
        <v>880.65274109484881</v>
      </c>
      <c r="J48" s="22">
        <v>361.00253239115489</v>
      </c>
      <c r="K48" s="21">
        <v>880.65274109484881</v>
      </c>
      <c r="L48" s="7"/>
    </row>
    <row r="49" spans="1:11" ht="14.1" customHeight="1">
      <c r="A49" s="15">
        <v>44225</v>
      </c>
      <c r="B49" s="25">
        <v>1.456</v>
      </c>
      <c r="C49" s="20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519.65020870369392</v>
      </c>
      <c r="I49" s="22">
        <v>880.65274109484881</v>
      </c>
      <c r="J49" s="22">
        <v>361.00253239115489</v>
      </c>
      <c r="K49" s="21">
        <v>880.65274109484881</v>
      </c>
    </row>
    <row r="50" spans="1:11" ht="14.1" customHeight="1">
      <c r="A50" s="15">
        <v>44253</v>
      </c>
      <c r="B50" s="25">
        <v>1.4239999999999999</v>
      </c>
      <c r="C50" s="20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519.65020870369392</v>
      </c>
      <c r="I50" s="22">
        <v>880.65274109484881</v>
      </c>
      <c r="J50" s="22">
        <v>361.00253239115489</v>
      </c>
      <c r="K50" s="21">
        <v>880.65274109484881</v>
      </c>
    </row>
    <row r="51" spans="1:11" ht="14.1" customHeight="1">
      <c r="A51" s="15">
        <v>44286</v>
      </c>
      <c r="B51" s="25">
        <v>1.371</v>
      </c>
      <c r="C51" s="20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519.65020870369392</v>
      </c>
      <c r="I51" s="22">
        <v>880.65274109484881</v>
      </c>
      <c r="J51" s="22">
        <v>361.00253239115489</v>
      </c>
      <c r="K51" s="21">
        <v>880.65274109484881</v>
      </c>
    </row>
    <row r="52" spans="1:11" ht="14.1" customHeight="1">
      <c r="A52" s="15">
        <v>44316</v>
      </c>
      <c r="B52" s="25">
        <v>1.391</v>
      </c>
      <c r="C52" s="20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519.65020870369392</v>
      </c>
      <c r="I52" s="22">
        <v>880.65274109484881</v>
      </c>
      <c r="J52" s="22">
        <v>361.00253239115489</v>
      </c>
      <c r="K52" s="21">
        <v>880.65274109484881</v>
      </c>
    </row>
    <row r="53" spans="1:11" ht="14.1" customHeight="1">
      <c r="A53" s="15">
        <v>44347</v>
      </c>
      <c r="B53" s="25">
        <v>1.4830000400543213</v>
      </c>
      <c r="C53" s="20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519.65020870369392</v>
      </c>
      <c r="I53" s="22">
        <v>880.65274109484881</v>
      </c>
      <c r="J53" s="22">
        <v>361.00253239115489</v>
      </c>
      <c r="K53" s="21">
        <v>880.65274109484881</v>
      </c>
    </row>
    <row r="54" spans="1:11" ht="14.1" customHeight="1">
      <c r="A54" s="15">
        <v>44377</v>
      </c>
      <c r="B54" s="25">
        <v>1.5579999685287476</v>
      </c>
      <c r="C54" s="20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519.65020870369392</v>
      </c>
      <c r="I54" s="22">
        <v>880.65274109484881</v>
      </c>
      <c r="J54" s="22">
        <v>361.00253239115489</v>
      </c>
      <c r="K54" s="21">
        <v>880.65274109484881</v>
      </c>
    </row>
    <row r="55" spans="1:11" ht="14.1" customHeight="1">
      <c r="A55" s="15">
        <v>44407</v>
      </c>
      <c r="B55" s="25">
        <v>1.5850000381469727</v>
      </c>
      <c r="C55" s="20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519.65020870369392</v>
      </c>
      <c r="I55" s="22">
        <v>880.65274109484881</v>
      </c>
      <c r="J55" s="22">
        <v>361.00253239115489</v>
      </c>
      <c r="K55" s="21">
        <v>880.65274109484881</v>
      </c>
    </row>
    <row r="56" spans="1:11" ht="14.1" customHeight="1">
      <c r="A56" s="15">
        <v>44439</v>
      </c>
      <c r="B56" s="25">
        <v>1.4889999628067017</v>
      </c>
      <c r="C56" s="20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519.65020870369392</v>
      </c>
      <c r="I56" s="22">
        <v>880.65274109484881</v>
      </c>
      <c r="J56" s="22">
        <v>361.00253239115489</v>
      </c>
      <c r="K56" s="21">
        <v>880.65274109484881</v>
      </c>
    </row>
    <row r="57" spans="1:11" ht="14.1" customHeight="1">
      <c r="A57" s="15">
        <v>44469</v>
      </c>
      <c r="B57" s="25">
        <v>1.4470000267028809</v>
      </c>
      <c r="C57" s="20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519.65020870369392</v>
      </c>
      <c r="I57" s="22">
        <v>880.65274109484881</v>
      </c>
      <c r="J57" s="22">
        <v>361.00253239115489</v>
      </c>
      <c r="K57" s="21">
        <v>880.65274109484881</v>
      </c>
    </row>
    <row r="58" spans="1:11" ht="14.1" customHeight="1">
      <c r="A58" s="15">
        <v>44498</v>
      </c>
      <c r="B58" s="25">
        <v>1.4589999914169312</v>
      </c>
      <c r="C58" s="20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519.65020870369392</v>
      </c>
      <c r="I58" s="22">
        <v>880.65274109484881</v>
      </c>
      <c r="J58" s="22">
        <v>361.00253239115489</v>
      </c>
      <c r="K58" s="21">
        <v>880.65274109484881</v>
      </c>
    </row>
    <row r="59" spans="1:11" ht="14.1" customHeight="1">
      <c r="A59" s="15">
        <v>44530</v>
      </c>
      <c r="B59" s="25">
        <v>1.5770000219345093</v>
      </c>
      <c r="C59" s="20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519.65020870369392</v>
      </c>
      <c r="I59" s="22">
        <v>880.65274109484881</v>
      </c>
      <c r="J59" s="22">
        <v>361.00253239115489</v>
      </c>
      <c r="K59" s="21">
        <v>880.65274109484881</v>
      </c>
    </row>
    <row r="60" spans="1:11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519.65020870369392</v>
      </c>
      <c r="I60" s="22">
        <v>880.65274109484881</v>
      </c>
      <c r="J60" s="22">
        <v>361.00253239115489</v>
      </c>
      <c r="K60" s="21">
        <v>880.65274109484881</v>
      </c>
    </row>
    <row r="61" spans="1:11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519.65020870369392</v>
      </c>
      <c r="I61" s="22">
        <v>880.65274109484881</v>
      </c>
      <c r="J61" s="22">
        <v>361.00253239115489</v>
      </c>
      <c r="K61" s="21">
        <v>880.65274109484881</v>
      </c>
    </row>
    <row r="62" spans="1:11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519.65020870369392</v>
      </c>
      <c r="I62" s="22">
        <v>880.65274109484881</v>
      </c>
      <c r="J62" s="22">
        <v>361.00253239115489</v>
      </c>
      <c r="K62" s="21">
        <v>880.65274109484881</v>
      </c>
    </row>
    <row r="63" spans="1:11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519.65020870369392</v>
      </c>
      <c r="I63" s="22">
        <v>880.65274109484881</v>
      </c>
      <c r="J63" s="22">
        <v>361.00253239115489</v>
      </c>
      <c r="K63" s="21">
        <v>880.65274109484881</v>
      </c>
    </row>
    <row r="64" spans="1:11" ht="14.1" customHeight="1">
      <c r="A64" s="15">
        <v>44680</v>
      </c>
      <c r="B64" s="25">
        <v>1.1230000257492065</v>
      </c>
      <c r="C64" s="20">
        <v>1.1999085708976276</v>
      </c>
      <c r="D64" s="21">
        <v>9.1681326911124135</v>
      </c>
      <c r="E64" s="22">
        <v>8.1639648093471031</v>
      </c>
      <c r="F64" s="22">
        <v>8.1639648093471031</v>
      </c>
      <c r="G64" s="22">
        <v>9.1681326911124135</v>
      </c>
      <c r="H64" s="22">
        <v>528.81834139480634</v>
      </c>
      <c r="I64" s="22">
        <v>889.82087378596123</v>
      </c>
      <c r="J64" s="22">
        <v>361.00253239115489</v>
      </c>
      <c r="K64" s="21">
        <v>880.65274109484881</v>
      </c>
    </row>
    <row r="65" spans="1:11" ht="14.1" customHeight="1">
      <c r="A65" s="15">
        <v>44712</v>
      </c>
      <c r="B65" s="25">
        <v>1.1690000295639038</v>
      </c>
      <c r="C65" s="20">
        <v>1.1986688097044584</v>
      </c>
      <c r="D65" s="21">
        <v>1.3643665982942816</v>
      </c>
      <c r="E65" s="22">
        <v>1.1671228090586614</v>
      </c>
      <c r="F65" s="22">
        <v>9.3310876184057641</v>
      </c>
      <c r="G65" s="22">
        <v>10.908041701779714</v>
      </c>
      <c r="H65" s="22">
        <v>530.18270799310062</v>
      </c>
      <c r="I65" s="22">
        <v>891.56078279662847</v>
      </c>
      <c r="J65" s="22">
        <v>361.37807480352785</v>
      </c>
      <c r="K65" s="21">
        <v>880.65274109484881</v>
      </c>
    </row>
    <row r="66" spans="1:11" ht="14.1" customHeight="1">
      <c r="A66" s="15">
        <v>44742</v>
      </c>
      <c r="B66" s="25">
        <v>1.2549999952316284</v>
      </c>
      <c r="C66" s="20">
        <v>1.1988513828217275</v>
      </c>
      <c r="D66" s="21">
        <v>-4.8866333471137757</v>
      </c>
      <c r="E66" s="22">
        <v>-3.8937317654824986</v>
      </c>
      <c r="F66" s="22">
        <v>5.4373558529232655</v>
      </c>
      <c r="G66" s="22">
        <v>6.8238815694913653</v>
      </c>
      <c r="H66" s="22">
        <v>530.18270799310062</v>
      </c>
      <c r="I66" s="22">
        <v>892.36325601145393</v>
      </c>
      <c r="J66" s="22">
        <v>362.18054801835331</v>
      </c>
      <c r="K66" s="21">
        <v>885.53937444196254</v>
      </c>
    </row>
    <row r="67" spans="1:11" ht="14.1" customHeight="1">
      <c r="A67" s="15">
        <v>44771</v>
      </c>
      <c r="B67" s="25">
        <v>1.2020000219345093</v>
      </c>
      <c r="C67" s="20">
        <v>1.1989961112127703</v>
      </c>
      <c r="D67" s="21">
        <v>-1.3986393417476711E-2</v>
      </c>
      <c r="E67" s="22">
        <v>-1.1635934411188186E-2</v>
      </c>
      <c r="F67" s="22">
        <v>5.425719918512077</v>
      </c>
      <c r="G67" s="22">
        <v>6.52171546106202</v>
      </c>
      <c r="H67" s="22">
        <v>530.18270799310062</v>
      </c>
      <c r="I67" s="22">
        <v>892.07507629644203</v>
      </c>
      <c r="J67" s="22">
        <v>361.89236830334141</v>
      </c>
      <c r="K67" s="21">
        <v>885.55336083537998</v>
      </c>
    </row>
    <row r="68" spans="1:11" ht="14.1" customHeight="1">
      <c r="A68" s="15">
        <v>44804</v>
      </c>
      <c r="B68" s="25">
        <v>1.1239999532699585</v>
      </c>
      <c r="C68" s="20">
        <v>1.1990359044829062</v>
      </c>
      <c r="D68" s="21">
        <v>8.7271106603693944</v>
      </c>
      <c r="E68" s="22">
        <v>7.7643336505311638</v>
      </c>
      <c r="F68" s="22">
        <v>13.19005356904324</v>
      </c>
      <c r="G68" s="22">
        <v>14.825619595232851</v>
      </c>
      <c r="H68" s="22">
        <v>538.90981865346998</v>
      </c>
      <c r="I68" s="22">
        <v>900.37898043061284</v>
      </c>
      <c r="J68" s="22">
        <v>361.46916177714286</v>
      </c>
      <c r="K68" s="21">
        <v>885.55336083537998</v>
      </c>
    </row>
    <row r="69" spans="1:11" ht="14.1" customHeight="1">
      <c r="A69" s="15">
        <v>44834</v>
      </c>
      <c r="B69" s="25">
        <v>1.0219999551773071</v>
      </c>
      <c r="C69" s="20">
        <v>1.1972030068203918</v>
      </c>
      <c r="D69" s="21">
        <v>47.578969422826574</v>
      </c>
      <c r="E69" s="22">
        <v>46.554766643382173</v>
      </c>
      <c r="F69" s="22">
        <v>59.74482021242541</v>
      </c>
      <c r="G69" s="22">
        <v>61.05920357917504</v>
      </c>
      <c r="H69" s="22">
        <v>586.4887880762966</v>
      </c>
      <c r="I69" s="22">
        <v>946.61256441455498</v>
      </c>
      <c r="J69" s="22">
        <v>360.12377633825838</v>
      </c>
      <c r="K69" s="21">
        <v>885.55336083537998</v>
      </c>
    </row>
    <row r="70" spans="1:11" ht="14.1" customHeight="1">
      <c r="A70" s="15">
        <v>44865</v>
      </c>
      <c r="B70" s="25">
        <v>1.0690000057220459</v>
      </c>
      <c r="C70" s="20">
        <v>1.1953187214626775</v>
      </c>
      <c r="D70" s="21">
        <v>24.732447816861853</v>
      </c>
      <c r="E70" s="22">
        <v>23.136059573878633</v>
      </c>
      <c r="F70" s="22">
        <v>82.880879786304035</v>
      </c>
      <c r="G70" s="22">
        <v>88.599660965807217</v>
      </c>
      <c r="H70" s="22">
        <v>611.22123589315845</v>
      </c>
      <c r="I70" s="22">
        <v>974.15302180118715</v>
      </c>
      <c r="J70" s="22">
        <v>362.9317859080287</v>
      </c>
      <c r="K70" s="21">
        <v>885.55336083537998</v>
      </c>
    </row>
    <row r="71" spans="1:11" ht="14.1" customHeight="1">
      <c r="A71" s="15">
        <v>44895</v>
      </c>
      <c r="B71" s="25">
        <v>1.1039999723434448</v>
      </c>
      <c r="C71" s="20">
        <v>1.1940635958564907</v>
      </c>
      <c r="D71" s="21">
        <v>12.572757234464486</v>
      </c>
      <c r="E71" s="22">
        <v>11.38836734549592</v>
      </c>
      <c r="F71" s="22">
        <v>94.269247131799958</v>
      </c>
      <c r="G71" s="22">
        <v>104.07324622634452</v>
      </c>
      <c r="H71" s="22">
        <v>623.79399312762291</v>
      </c>
      <c r="I71" s="22">
        <v>989.62660706172448</v>
      </c>
      <c r="J71" s="22">
        <v>365.83261393410157</v>
      </c>
      <c r="K71" s="21">
        <v>885.55336083537998</v>
      </c>
    </row>
    <row r="72" spans="1:11" ht="14.1" customHeight="1">
      <c r="A72" s="15">
        <v>44925</v>
      </c>
      <c r="B72" s="25">
        <v>1.0950000286102295</v>
      </c>
      <c r="C72" s="20">
        <v>1.1927956829781152</v>
      </c>
      <c r="D72" s="21">
        <v>14.824184520526599</v>
      </c>
      <c r="E72" s="22">
        <v>13.53806770155194</v>
      </c>
      <c r="F72" s="22">
        <v>107.8073148333519</v>
      </c>
      <c r="G72" s="22">
        <v>118.04901282691235</v>
      </c>
      <c r="H72" s="22">
        <v>638.61817764814953</v>
      </c>
      <c r="I72" s="22">
        <v>1003.6023736622923</v>
      </c>
      <c r="J72" s="22">
        <v>364.98419601414275</v>
      </c>
      <c r="K72" s="21">
        <v>885.55336083537998</v>
      </c>
    </row>
    <row r="73" spans="1:11" ht="14.1" customHeight="1">
      <c r="A73" s="15">
        <v>44957</v>
      </c>
      <c r="B73" s="25">
        <v>1.218000054359436</v>
      </c>
      <c r="C73" s="20">
        <v>1.1923741104718122</v>
      </c>
      <c r="D73" s="21">
        <v>-1.0178679502040513</v>
      </c>
      <c r="E73" s="22">
        <v>-0.83568793495609728</v>
      </c>
      <c r="F73" s="22">
        <v>106.9716268983958</v>
      </c>
      <c r="G73" s="22">
        <v>130.29144737716339</v>
      </c>
      <c r="H73" s="22">
        <v>638.61817764814953</v>
      </c>
      <c r="I73" s="22">
        <v>1016.8626761627474</v>
      </c>
      <c r="J73" s="22">
        <v>378.24449851459792</v>
      </c>
      <c r="K73" s="21">
        <v>886.57122878558403</v>
      </c>
    </row>
    <row r="74" spans="1:11" ht="14.1" customHeight="1">
      <c r="A74" s="15">
        <v>44985</v>
      </c>
      <c r="B74" s="25">
        <v>1.2790000438690186</v>
      </c>
      <c r="C74" s="20">
        <v>1.1934831693286145</v>
      </c>
      <c r="D74" s="21">
        <v>-11.335360538296761</v>
      </c>
      <c r="E74" s="22">
        <v>-8.8626740809225542</v>
      </c>
      <c r="F74" s="22">
        <v>98.108952817473238</v>
      </c>
      <c r="G74" s="22">
        <v>125.48135495749175</v>
      </c>
      <c r="H74" s="22">
        <v>638.61817764814953</v>
      </c>
      <c r="I74" s="22">
        <v>1023.3879442813725</v>
      </c>
      <c r="J74" s="22">
        <v>384.76976663322296</v>
      </c>
      <c r="K74" s="21">
        <v>897.90658932388078</v>
      </c>
    </row>
    <row r="75" spans="1:11" ht="14.1" customHeight="1">
      <c r="A75" s="15">
        <v>45016</v>
      </c>
      <c r="B75" s="25">
        <v>1.4709999561309814</v>
      </c>
      <c r="C75" s="20">
        <v>1.1961677014332461</v>
      </c>
      <c r="D75" s="21">
        <v>-117.07579074447332</v>
      </c>
      <c r="E75" s="22">
        <v>-79.58925508903863</v>
      </c>
      <c r="F75" s="22">
        <v>18.519697728434608</v>
      </c>
      <c r="G75" s="22">
        <v>27.242474546086346</v>
      </c>
      <c r="H75" s="22">
        <v>638.61817764814953</v>
      </c>
      <c r="I75" s="22">
        <v>1042.2248546144406</v>
      </c>
      <c r="J75" s="22">
        <v>403.60667696629105</v>
      </c>
      <c r="K75" s="21">
        <v>1014.9823800683541</v>
      </c>
    </row>
    <row r="76" spans="1:11" ht="14.1" customHeight="1">
      <c r="A76" s="15">
        <v>45044</v>
      </c>
      <c r="B76" s="25">
        <v>1.4160000085830688</v>
      </c>
      <c r="C76" s="20">
        <v>1.2002050404532403</v>
      </c>
      <c r="D76" s="21">
        <v>-26.223892142419245</v>
      </c>
      <c r="E76" s="22">
        <v>-18.519697728434608</v>
      </c>
      <c r="F76" s="22">
        <v>0</v>
      </c>
      <c r="G76" s="22">
        <v>0</v>
      </c>
      <c r="H76" s="22">
        <v>638.61817764814953</v>
      </c>
      <c r="I76" s="22">
        <v>1041.2062722107735</v>
      </c>
      <c r="J76" s="22">
        <v>402.58809456262395</v>
      </c>
      <c r="K76" s="21">
        <v>1041.2062722107735</v>
      </c>
    </row>
    <row r="77" spans="1:11" ht="12.75">
      <c r="A77" s="15">
        <v>45077</v>
      </c>
      <c r="B77" s="25">
        <v>1.4309999942779541</v>
      </c>
      <c r="C77" s="20">
        <v>1.2024986554579709</v>
      </c>
      <c r="D77" s="21">
        <v>0</v>
      </c>
      <c r="E77" s="22">
        <v>0</v>
      </c>
      <c r="F77" s="22">
        <v>0</v>
      </c>
      <c r="G77" s="22">
        <v>0</v>
      </c>
      <c r="H77" s="22">
        <v>638.61817764814953</v>
      </c>
      <c r="I77" s="22">
        <v>1041.2062722107735</v>
      </c>
      <c r="J77" s="22">
        <v>402.58809456262395</v>
      </c>
      <c r="K77" s="21">
        <v>1041.2062722107735</v>
      </c>
    </row>
    <row r="78" spans="1:11" ht="12.75">
      <c r="A78" s="15">
        <v>45107</v>
      </c>
      <c r="B78" s="25">
        <v>1.4440000057220459</v>
      </c>
      <c r="C78" s="20">
        <v>1.2060948269319787</v>
      </c>
      <c r="D78" s="21">
        <v>0</v>
      </c>
      <c r="E78" s="22">
        <v>0</v>
      </c>
      <c r="F78" s="22">
        <v>0</v>
      </c>
      <c r="G78" s="22">
        <v>0</v>
      </c>
      <c r="H78" s="22">
        <v>638.61817764814953</v>
      </c>
      <c r="I78" s="22">
        <v>1041.2062722107735</v>
      </c>
      <c r="J78" s="22">
        <v>402.58809456262395</v>
      </c>
      <c r="K78" s="21">
        <v>1041.2062722107735</v>
      </c>
    </row>
    <row r="79" spans="1:11" ht="12.75">
      <c r="A79" s="15">
        <v>45138</v>
      </c>
      <c r="B79" s="25">
        <v>1.3869999647140503</v>
      </c>
      <c r="C79" s="20">
        <v>1.2090686716896166</v>
      </c>
      <c r="D79" s="21">
        <v>0</v>
      </c>
      <c r="E79" s="22">
        <v>0</v>
      </c>
      <c r="F79" s="22">
        <v>0</v>
      </c>
      <c r="G79" s="22">
        <v>0</v>
      </c>
      <c r="H79" s="22">
        <v>638.61817764814953</v>
      </c>
      <c r="I79" s="22">
        <v>1041.2062722107735</v>
      </c>
      <c r="J79" s="22">
        <v>402.58809456262395</v>
      </c>
      <c r="K79" s="21">
        <v>1041.2062722107735</v>
      </c>
    </row>
    <row r="80" spans="1:11" ht="12.75">
      <c r="A80" s="15">
        <v>45169</v>
      </c>
      <c r="B80" s="25">
        <v>1.3009999990463257</v>
      </c>
      <c r="C80" s="20">
        <v>1.2109793806853366</v>
      </c>
      <c r="D80" s="21">
        <v>0</v>
      </c>
      <c r="E80" s="22">
        <v>0</v>
      </c>
      <c r="F80" s="22">
        <v>0</v>
      </c>
      <c r="G80" s="22">
        <v>0</v>
      </c>
      <c r="H80" s="22">
        <v>638.61817764814953</v>
      </c>
      <c r="I80" s="22">
        <v>1041.2062722107735</v>
      </c>
      <c r="J80" s="22">
        <v>402.58809456262395</v>
      </c>
      <c r="K80" s="21">
        <v>1041.2062722107735</v>
      </c>
    </row>
    <row r="81" spans="1:11" ht="12.75">
      <c r="A81" s="15">
        <v>45197</v>
      </c>
      <c r="B81" s="25">
        <v>1.2410000562667847</v>
      </c>
      <c r="C81" s="20">
        <v>1.2114211188663961</v>
      </c>
      <c r="D81" s="21">
        <v>0</v>
      </c>
      <c r="E81" s="22">
        <v>0</v>
      </c>
      <c r="F81" s="22">
        <v>0</v>
      </c>
      <c r="G81" s="22">
        <v>0</v>
      </c>
      <c r="H81" s="22">
        <v>638.61817764814953</v>
      </c>
      <c r="I81" s="22">
        <v>1041.2062722107735</v>
      </c>
      <c r="J81" s="22">
        <v>402.58809456262395</v>
      </c>
      <c r="K81" s="21">
        <v>1041.2062722107735</v>
      </c>
    </row>
    <row r="82" spans="1:11" ht="12.75">
      <c r="A82" s="15">
        <v>45230</v>
      </c>
      <c r="B82" s="25">
        <v>1.1759999990463257</v>
      </c>
      <c r="C82" s="20">
        <v>1.2112630579179002</v>
      </c>
      <c r="D82" s="21">
        <v>1.9273991475192054</v>
      </c>
      <c r="E82" s="22">
        <v>1.638944854661756</v>
      </c>
      <c r="F82" s="22">
        <v>1.638944854661756</v>
      </c>
      <c r="G82" s="22">
        <v>1.9273991475192054</v>
      </c>
      <c r="H82" s="22">
        <v>640.54557679566869</v>
      </c>
      <c r="I82" s="22">
        <v>1043.1336713582928</v>
      </c>
      <c r="J82" s="22">
        <v>402.58809456262406</v>
      </c>
      <c r="K82" s="21">
        <v>1041.2062722107735</v>
      </c>
    </row>
    <row r="83" spans="1:11" ht="12.75">
      <c r="A83" s="15">
        <v>45260</v>
      </c>
      <c r="B83" s="25">
        <v>1.2059999704360962</v>
      </c>
      <c r="C83" s="20">
        <v>1.2114947233380624</v>
      </c>
      <c r="D83" s="21">
        <v>4.6798079653182528E-2</v>
      </c>
      <c r="E83" s="22">
        <v>3.8804378773127236E-2</v>
      </c>
      <c r="F83" s="22">
        <v>1.6777492334348831</v>
      </c>
      <c r="G83" s="22">
        <v>2.0233655259216521</v>
      </c>
      <c r="H83" s="22">
        <v>640.59237487532187</v>
      </c>
      <c r="I83" s="22">
        <v>1043.2296377366952</v>
      </c>
      <c r="J83" s="22">
        <v>402.6372628613733</v>
      </c>
      <c r="K83" s="21">
        <v>1041.2062722107735</v>
      </c>
    </row>
    <row r="84" spans="1:11" ht="12.75">
      <c r="A84" s="15">
        <v>45289</v>
      </c>
      <c r="B84" s="25">
        <v>1.2039999961853027</v>
      </c>
      <c r="C84" s="20">
        <v>1.2115490193790663</v>
      </c>
      <c r="D84" s="21">
        <v>8.8331014328970323E-2</v>
      </c>
      <c r="E84" s="22">
        <v>7.3364630073782536E-2</v>
      </c>
      <c r="F84" s="22">
        <v>1.7511138635086656</v>
      </c>
      <c r="G84" s="22">
        <v>2.1083410849844642</v>
      </c>
      <c r="H84" s="22">
        <v>640.68070588965088</v>
      </c>
      <c r="I84" s="22">
        <v>1043.3146132957579</v>
      </c>
      <c r="J84" s="22">
        <v>402.63390740610703</v>
      </c>
      <c r="K84" s="21">
        <v>1041.2062722107735</v>
      </c>
    </row>
    <row r="85" spans="1:11" ht="12.75">
      <c r="A85" s="15">
        <v>45322</v>
      </c>
      <c r="B85" s="25">
        <v>0.97500002384185791</v>
      </c>
      <c r="C85" s="20">
        <v>1.2097484883584595</v>
      </c>
      <c r="D85" s="21">
        <v>85.415604468998339</v>
      </c>
      <c r="E85" s="22">
        <v>87.605746031091883</v>
      </c>
      <c r="F85" s="22">
        <v>89.356859894600547</v>
      </c>
      <c r="G85" s="22">
        <v>87.122940527669087</v>
      </c>
      <c r="H85" s="22">
        <v>726.09631035864925</v>
      </c>
      <c r="I85" s="22">
        <v>1128.3292127384425</v>
      </c>
      <c r="J85" s="22">
        <v>402.23290237979325</v>
      </c>
      <c r="K85" s="21">
        <v>1041.2062722107735</v>
      </c>
    </row>
    <row r="86" spans="1:11" ht="12.75">
      <c r="A86" s="15">
        <v>45351</v>
      </c>
      <c r="B86" s="25">
        <v>1.1909999847412109</v>
      </c>
      <c r="C86" s="20">
        <v>1.2086015576979154</v>
      </c>
      <c r="D86" s="21">
        <v>0.48021382435279653</v>
      </c>
      <c r="E86" s="22">
        <v>0.40320220865253903</v>
      </c>
      <c r="F86" s="22">
        <v>89.760062103253091</v>
      </c>
      <c r="G86" s="22">
        <v>106.90423259534458</v>
      </c>
      <c r="H86" s="22">
        <v>726.57652418300199</v>
      </c>
      <c r="I86" s="22">
        <v>1148.1105048061181</v>
      </c>
      <c r="J86" s="22">
        <v>421.53398062311612</v>
      </c>
      <c r="K86" s="21">
        <v>1041.2062722107735</v>
      </c>
    </row>
    <row r="87" spans="1:11" ht="12.75">
      <c r="A87" s="15">
        <v>45380</v>
      </c>
      <c r="B87" s="25">
        <v>1.1920000314712524</v>
      </c>
      <c r="C87" s="20">
        <v>1.2089520707745522</v>
      </c>
      <c r="D87" s="21">
        <v>0.44542603663796299</v>
      </c>
      <c r="E87" s="22">
        <v>0.37367955107197942</v>
      </c>
      <c r="F87" s="22">
        <v>90.133741654325064</v>
      </c>
      <c r="G87" s="22">
        <v>107.43942288857721</v>
      </c>
      <c r="H87" s="22">
        <v>727.02195021963996</v>
      </c>
      <c r="I87" s="22">
        <v>1148.6456950993506</v>
      </c>
      <c r="J87" s="22">
        <v>421.62374487971067</v>
      </c>
      <c r="K87" s="21">
        <v>1041.2062722107735</v>
      </c>
    </row>
    <row r="88" spans="1:11" ht="12.75">
      <c r="A88" s="15">
        <v>45412</v>
      </c>
      <c r="B88" s="25">
        <v>1.2200000286102295</v>
      </c>
      <c r="C88" s="20">
        <v>1.2084678360699213</v>
      </c>
      <c r="D88" s="21">
        <v>-0.20613677041944856</v>
      </c>
      <c r="E88" s="22">
        <v>-0.16896456195519152</v>
      </c>
      <c r="F88" s="22">
        <v>89.964777092369872</v>
      </c>
      <c r="G88" s="22">
        <v>109.75703062660416</v>
      </c>
      <c r="H88" s="22">
        <v>727.02195021963996</v>
      </c>
      <c r="I88" s="22">
        <v>1151.1694396077971</v>
      </c>
      <c r="J88" s="22">
        <v>424.14748938815717</v>
      </c>
      <c r="K88" s="21">
        <v>1041.412408981193</v>
      </c>
    </row>
    <row r="89" spans="1:11" ht="12.75">
      <c r="A89" s="15">
        <v>45443</v>
      </c>
      <c r="B89" s="25">
        <v>1.1510000228881836</v>
      </c>
      <c r="C89" s="20">
        <v>1.2081578032923572</v>
      </c>
      <c r="D89" s="21">
        <v>5.0638683841341896</v>
      </c>
      <c r="E89" s="22">
        <v>4.3995380394758952</v>
      </c>
      <c r="F89" s="22">
        <v>94.364315131845771</v>
      </c>
      <c r="G89" s="22">
        <v>108.61332887658226</v>
      </c>
      <c r="H89" s="22">
        <v>732.0858186037741</v>
      </c>
      <c r="I89" s="22">
        <v>1150.0257378577753</v>
      </c>
      <c r="J89" s="22">
        <v>417.93991925400121</v>
      </c>
      <c r="K89" s="21">
        <v>1041.412408981193</v>
      </c>
    </row>
    <row r="90" spans="1:11" ht="12.75">
      <c r="A90" s="15">
        <v>45471</v>
      </c>
      <c r="B90" s="25">
        <v>1.156000018119812</v>
      </c>
      <c r="C90" s="20">
        <v>1.2078301885560148</v>
      </c>
      <c r="D90" s="21">
        <v>4.1638681795410299</v>
      </c>
      <c r="E90" s="22">
        <v>3.6019620365693381</v>
      </c>
      <c r="F90" s="22">
        <v>97.966277168415104</v>
      </c>
      <c r="G90" s="22">
        <v>113.24901818181839</v>
      </c>
      <c r="H90" s="22">
        <v>736.24968678331516</v>
      </c>
      <c r="I90" s="22">
        <v>1154.6614271630115</v>
      </c>
      <c r="J90" s="22">
        <v>418.41174037969631</v>
      </c>
      <c r="K90" s="21">
        <v>1041.412408981193</v>
      </c>
    </row>
  </sheetData>
  <phoneticPr fontId="1" type="noConversion"/>
  <conditionalFormatting sqref="G3">
    <cfRule type="cellIs" dxfId="3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H90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16384" width="9" style="1"/>
  </cols>
  <sheetData>
    <row r="1" spans="1:34" s="11" customFormat="1" ht="27" customHeight="1">
      <c r="A1" s="30" t="s">
        <v>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0" t="s">
        <v>9</v>
      </c>
      <c r="K1" s="14" t="s">
        <v>10</v>
      </c>
      <c r="L1" s="14" t="s">
        <v>20</v>
      </c>
      <c r="M1" s="14" t="s">
        <v>21</v>
      </c>
      <c r="N1" s="14" t="s">
        <v>22</v>
      </c>
      <c r="O1" s="14" t="s">
        <v>23</v>
      </c>
    </row>
    <row r="2" spans="1:34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4" ht="14.1" customHeight="1">
      <c r="A3" s="28"/>
      <c r="B3" s="4"/>
      <c r="C3" s="4"/>
      <c r="D3" s="5">
        <v>1550</v>
      </c>
      <c r="E3" s="33" t="s">
        <v>19</v>
      </c>
      <c r="F3" s="5"/>
      <c r="G3" s="5">
        <f>MIN(F:F)</f>
        <v>0</v>
      </c>
      <c r="H3" s="5"/>
      <c r="I3" s="4"/>
      <c r="J3" s="4"/>
      <c r="K3" s="5"/>
      <c r="L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26">
        <v>0</v>
      </c>
      <c r="M4" s="27">
        <v>0</v>
      </c>
      <c r="N4" s="27">
        <v>0</v>
      </c>
      <c r="O4" s="27"/>
      <c r="P4" s="27"/>
      <c r="Q4" s="31" t="s">
        <v>11</v>
      </c>
      <c r="R4" s="32" t="s">
        <v>12</v>
      </c>
      <c r="S4" s="32" t="s">
        <v>13</v>
      </c>
      <c r="T4" s="32" t="s">
        <v>14</v>
      </c>
      <c r="U4" s="32" t="s">
        <v>15</v>
      </c>
      <c r="V4" s="32" t="s">
        <v>16</v>
      </c>
      <c r="W4" s="32" t="s">
        <v>17</v>
      </c>
      <c r="X4" s="32" t="s">
        <v>18</v>
      </c>
      <c r="Z4" s="6">
        <v>43098</v>
      </c>
      <c r="AA4" s="7">
        <f>VLOOKUP(Z4,Q:R,2,)</f>
        <v>1.8283260131836769</v>
      </c>
      <c r="AB4" s="7">
        <f t="shared" ref="AB4:AB5" si="0">0-AA4</f>
        <v>-1.8283260131836769</v>
      </c>
      <c r="AC4" s="6">
        <v>43098</v>
      </c>
      <c r="AD4" s="1">
        <f>VLOOKUP(AC4,Q:R,2,)</f>
        <v>1.8283260131836769</v>
      </c>
      <c r="AE4" s="1">
        <f t="shared" ref="AE4:AE6" si="1">0-AD4</f>
        <v>-1.8283260131836769</v>
      </c>
      <c r="AF4" s="6">
        <v>43098</v>
      </c>
      <c r="AG4" s="7">
        <f>VLOOKUP(AF4,Q:R,2,)</f>
        <v>1.8283260131836769</v>
      </c>
      <c r="AH4" s="7">
        <f t="shared" ref="AH4:AH7" si="2">0-AG4</f>
        <v>-1.8283260131836769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1">
        <v>1.2711937499999848</v>
      </c>
      <c r="E5" s="22">
        <v>1.310509020618541</v>
      </c>
      <c r="F5" s="22">
        <v>1.310509020618541</v>
      </c>
      <c r="G5" s="22">
        <v>1.2711937499999848</v>
      </c>
      <c r="H5" s="22">
        <v>1.2711937499999848</v>
      </c>
      <c r="I5" s="22">
        <v>1.2711937499999848</v>
      </c>
      <c r="J5" s="22">
        <v>0</v>
      </c>
      <c r="K5" s="21">
        <v>0</v>
      </c>
      <c r="L5" s="26">
        <v>0</v>
      </c>
      <c r="M5" s="27">
        <v>2.8000000000000025E-2</v>
      </c>
      <c r="N5" s="27">
        <v>0</v>
      </c>
      <c r="O5" s="27">
        <v>2</v>
      </c>
      <c r="P5" s="27"/>
      <c r="Q5" s="6">
        <v>43098</v>
      </c>
      <c r="R5" s="10">
        <v>1.8283260131836769</v>
      </c>
      <c r="S5" s="5">
        <v>1.8283260131836769</v>
      </c>
      <c r="T5" s="5">
        <v>1.9266141897300675</v>
      </c>
      <c r="U5" s="5">
        <v>9.8288176546390549E-2</v>
      </c>
      <c r="V5" s="5">
        <v>1.3694819265463753</v>
      </c>
      <c r="W5" s="9">
        <v>5.3758561568153077E-2</v>
      </c>
      <c r="X5" s="9">
        <v>5.3758561568153077E-2</v>
      </c>
      <c r="Z5" s="6">
        <v>43462</v>
      </c>
      <c r="AA5" s="7">
        <f>VLOOKUP(Z5,Q:R,2,)</f>
        <v>672.01613508174762</v>
      </c>
      <c r="AB5" s="7">
        <f t="shared" si="0"/>
        <v>-672.01613508174762</v>
      </c>
      <c r="AC5" s="6">
        <v>43462</v>
      </c>
      <c r="AD5" s="1">
        <f>VLOOKUP(AC5,Q:R,2,)</f>
        <v>672.01613508174762</v>
      </c>
      <c r="AE5" s="1">
        <f t="shared" si="1"/>
        <v>-672.01613508174762</v>
      </c>
      <c r="AF5" s="6">
        <v>43462</v>
      </c>
      <c r="AG5" s="7">
        <f>VLOOKUP(AF5,Q:R,2,)</f>
        <v>672.01613508174762</v>
      </c>
      <c r="AH5" s="7">
        <f t="shared" si="2"/>
        <v>-672.01613508174762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1">
        <v>-1.3694819265463753</v>
      </c>
      <c r="E6" s="22">
        <v>-1.310509020618541</v>
      </c>
      <c r="F6" s="22">
        <v>0</v>
      </c>
      <c r="G6" s="22">
        <v>0</v>
      </c>
      <c r="H6" s="22">
        <v>1.2711937499999848</v>
      </c>
      <c r="I6" s="22">
        <v>1.3694819265463753</v>
      </c>
      <c r="J6" s="22">
        <v>9.8288176546390549E-2</v>
      </c>
      <c r="K6" s="21">
        <v>1.3694819265463753</v>
      </c>
      <c r="L6" s="26">
        <v>1.2499999999999992E-2</v>
      </c>
      <c r="M6" s="27">
        <v>3.5833333333333349E-2</v>
      </c>
      <c r="N6" s="27">
        <v>34.883720930232521</v>
      </c>
      <c r="O6" s="27">
        <v>2</v>
      </c>
      <c r="P6" s="27"/>
      <c r="Q6" s="6">
        <v>43462</v>
      </c>
      <c r="R6" s="10">
        <v>672.01613508174762</v>
      </c>
      <c r="S6" s="5">
        <v>673.84446109493126</v>
      </c>
      <c r="T6" s="5">
        <v>638.49270564318158</v>
      </c>
      <c r="U6" s="5">
        <v>-35.351755451749682</v>
      </c>
      <c r="V6" s="5">
        <v>4.2025729266641081</v>
      </c>
      <c r="W6" s="9">
        <v>-5.2462782574938055E-2</v>
      </c>
      <c r="X6" s="9">
        <v>-5.2328231251433266E-2</v>
      </c>
      <c r="Z6" s="6">
        <v>43462</v>
      </c>
      <c r="AB6" s="7">
        <v>638.49270564318158</v>
      </c>
      <c r="AC6" s="6">
        <v>43830</v>
      </c>
      <c r="AD6" s="1">
        <f>VLOOKUP(AC6,Q:R,2,)</f>
        <v>158.87923971358168</v>
      </c>
      <c r="AE6" s="1">
        <f t="shared" si="1"/>
        <v>-158.87923971358168</v>
      </c>
      <c r="AF6" s="6">
        <v>43830</v>
      </c>
      <c r="AG6" s="7">
        <f>VLOOKUP(AF6,Q:R,2,)</f>
        <v>158.87923971358168</v>
      </c>
      <c r="AH6" s="7">
        <f t="shared" si="2"/>
        <v>-158.87923971358168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1.2711937499999848</v>
      </c>
      <c r="I7" s="22">
        <v>1.3694819265463753</v>
      </c>
      <c r="J7" s="22">
        <v>9.8288176546390549E-2</v>
      </c>
      <c r="K7" s="21">
        <v>1.3694819265463753</v>
      </c>
      <c r="L7" s="26">
        <v>1.0416666666666659E-2</v>
      </c>
      <c r="M7" s="27">
        <v>3.0861111111111127E-2</v>
      </c>
      <c r="N7" s="27">
        <v>33.753375337533711</v>
      </c>
      <c r="O7" s="27">
        <v>0.95</v>
      </c>
      <c r="P7" s="27"/>
      <c r="Q7" s="6">
        <v>43830</v>
      </c>
      <c r="R7" s="10">
        <v>158.87923971358168</v>
      </c>
      <c r="S7" s="5">
        <v>832.72370080851294</v>
      </c>
      <c r="T7" s="5">
        <v>1253.6456568615129</v>
      </c>
      <c r="U7" s="5">
        <v>420.92195605299992</v>
      </c>
      <c r="V7" s="5">
        <v>24.964411915799673</v>
      </c>
      <c r="W7" s="9">
        <v>0.50547613289295823</v>
      </c>
      <c r="X7" s="9">
        <v>0.2507848642367867</v>
      </c>
      <c r="AB7" s="8">
        <f>IRR(AB4:AB6)</f>
        <v>-5.2328231251433266E-2</v>
      </c>
      <c r="AC7" s="6">
        <v>43830</v>
      </c>
      <c r="AE7" s="1">
        <v>1253.6456568615129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1.2711937499999848</v>
      </c>
      <c r="I8" s="22">
        <v>1.3694819265463753</v>
      </c>
      <c r="J8" s="22">
        <v>9.8288176546390549E-2</v>
      </c>
      <c r="K8" s="21">
        <v>1.3694819265463753</v>
      </c>
      <c r="L8" s="26">
        <v>1.4847222222222239E-2</v>
      </c>
      <c r="M8" s="27">
        <v>3.18842592592593E-2</v>
      </c>
      <c r="N8" s="27">
        <v>46.565993901553647</v>
      </c>
      <c r="O8" s="27">
        <v>0.95</v>
      </c>
      <c r="P8" s="27"/>
      <c r="Q8" s="6">
        <v>44196</v>
      </c>
      <c r="R8" s="10">
        <v>0</v>
      </c>
      <c r="S8" s="5">
        <v>832.72370080851294</v>
      </c>
      <c r="T8" s="5">
        <v>1567.9700638178072</v>
      </c>
      <c r="U8" s="5">
        <v>735.24636300929421</v>
      </c>
      <c r="V8" s="5">
        <v>859.56687859646843</v>
      </c>
      <c r="W8" s="9">
        <v>0.88294155948176389</v>
      </c>
      <c r="X8" s="9">
        <v>0.25076496683649507</v>
      </c>
      <c r="AE8" s="2">
        <f>IRR(AE4:AE7)</f>
        <v>0.2507848642367867</v>
      </c>
      <c r="AF8" s="6">
        <v>44196</v>
      </c>
      <c r="AH8" s="7">
        <v>1567.9700638178072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1.2711937499999848</v>
      </c>
      <c r="I9" s="22">
        <v>1.3694819265463753</v>
      </c>
      <c r="J9" s="22">
        <v>9.8288176546390549E-2</v>
      </c>
      <c r="K9" s="21">
        <v>1.3694819265463753</v>
      </c>
      <c r="L9" s="26">
        <v>1.3039351851851866E-2</v>
      </c>
      <c r="M9" s="27">
        <v>2.7236882716049418E-2</v>
      </c>
      <c r="N9" s="27">
        <v>47.873877446953159</v>
      </c>
      <c r="O9" s="27">
        <v>0.95</v>
      </c>
      <c r="P9" s="27"/>
      <c r="Q9" s="29">
        <v>44561</v>
      </c>
      <c r="R9" s="10">
        <v>0</v>
      </c>
      <c r="S9" s="5">
        <v>832.72370080851294</v>
      </c>
      <c r="T9" s="5">
        <v>1581.717080642338</v>
      </c>
      <c r="U9" s="5">
        <v>748.99337983382509</v>
      </c>
      <c r="V9" s="5">
        <v>1581.717080642338</v>
      </c>
      <c r="W9" s="9">
        <v>0.89945005661134425</v>
      </c>
      <c r="X9" s="9">
        <v>0.18265924412834744</v>
      </c>
      <c r="AH9" s="2">
        <f>IRR(AH4:AH8)</f>
        <v>0.25076496683649507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1.2711937499999848</v>
      </c>
      <c r="I10" s="22">
        <v>1.3694819265463753</v>
      </c>
      <c r="J10" s="22">
        <v>9.8288176546390549E-2</v>
      </c>
      <c r="K10" s="21">
        <v>1.3694819265463753</v>
      </c>
      <c r="L10" s="26">
        <v>1.1699459876543203E-2</v>
      </c>
      <c r="M10" s="27">
        <v>2.353073559670783E-2</v>
      </c>
      <c r="N10" s="27">
        <v>49.719907091132619</v>
      </c>
      <c r="O10" s="27">
        <v>0.95</v>
      </c>
      <c r="P10" s="27"/>
      <c r="Q10" s="29">
        <v>44925</v>
      </c>
      <c r="R10" s="10">
        <v>115.68877781628487</v>
      </c>
      <c r="S10" s="5">
        <v>948.41247862479781</v>
      </c>
      <c r="T10" s="5">
        <v>1701.127830360952</v>
      </c>
      <c r="U10" s="5">
        <v>752.71535173615416</v>
      </c>
      <c r="V10" s="5">
        <v>1586.3726693958426</v>
      </c>
      <c r="W10" s="9">
        <v>0.7936582116966604</v>
      </c>
      <c r="X10" s="9">
        <v>0.14044080627359001</v>
      </c>
      <c r="Z10" s="6">
        <v>43098</v>
      </c>
      <c r="AA10" s="7">
        <f>VLOOKUP(Z10,Q:R,2,)</f>
        <v>1.8283260131836769</v>
      </c>
      <c r="AB10" s="1">
        <f>-AA10</f>
        <v>-1.8283260131836769</v>
      </c>
      <c r="AC10" s="6">
        <v>43098</v>
      </c>
      <c r="AD10" s="1">
        <f t="shared" ref="AD10:AD15" si="3">VLOOKUP(AC10,Q:R,2,)</f>
        <v>1.8283260131836769</v>
      </c>
      <c r="AE10" s="1">
        <f t="shared" ref="AE10:AE15" si="4">-AD10</f>
        <v>-1.8283260131836769</v>
      </c>
      <c r="AF10" s="6">
        <v>43098</v>
      </c>
      <c r="AG10" s="1">
        <v>1.8283260131836769</v>
      </c>
      <c r="AH10" s="1">
        <f t="shared" ref="AH10:AH16" si="5">-AG10</f>
        <v>-1.8283260131836769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1.2711937499999848</v>
      </c>
      <c r="I11" s="22">
        <v>1.3694819265463753</v>
      </c>
      <c r="J11" s="22">
        <v>9.8288176546390549E-2</v>
      </c>
      <c r="K11" s="21">
        <v>1.3694819265463753</v>
      </c>
      <c r="L11" s="26">
        <v>9.7495498971193351E-3</v>
      </c>
      <c r="M11" s="27">
        <v>2.2775612997256511E-2</v>
      </c>
      <c r="N11" s="27">
        <v>42.80697032520591</v>
      </c>
      <c r="O11" s="27">
        <v>0.95</v>
      </c>
      <c r="P11" s="27"/>
      <c r="Q11" s="29">
        <v>45289</v>
      </c>
      <c r="R11" s="10">
        <v>1.9594018294262696</v>
      </c>
      <c r="S11" s="5">
        <v>950.37188045422408</v>
      </c>
      <c r="T11" s="5">
        <v>1728.1136859447943</v>
      </c>
      <c r="U11" s="5">
        <v>777.74180549057019</v>
      </c>
      <c r="V11" s="5">
        <v>1674.8043472917359</v>
      </c>
      <c r="W11" s="9">
        <v>0.81835523702453561</v>
      </c>
      <c r="X11" s="9">
        <v>0.11654017696586116</v>
      </c>
      <c r="Z11" s="6">
        <v>43462</v>
      </c>
      <c r="AA11" s="7">
        <f>VLOOKUP(Z11,Q:R,2,)</f>
        <v>672.01613508174762</v>
      </c>
      <c r="AB11" s="1">
        <f>-AA11</f>
        <v>-672.01613508174762</v>
      </c>
      <c r="AC11" s="6">
        <v>43462</v>
      </c>
      <c r="AD11" s="1">
        <f t="shared" si="3"/>
        <v>672.01613508174762</v>
      </c>
      <c r="AE11" s="1">
        <f t="shared" si="4"/>
        <v>-672.01613508174762</v>
      </c>
      <c r="AF11" s="6">
        <v>43462</v>
      </c>
      <c r="AG11" s="1">
        <v>672.01613508174762</v>
      </c>
      <c r="AH11" s="1">
        <f t="shared" si="5"/>
        <v>-672.01613508174762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1">
        <v>0.55713226318369202</v>
      </c>
      <c r="E12" s="22">
        <v>0.53829204172337397</v>
      </c>
      <c r="F12" s="22">
        <v>0.53829204172337397</v>
      </c>
      <c r="G12" s="22">
        <v>0.55713226318369202</v>
      </c>
      <c r="H12" s="22">
        <v>1.8283260131836769</v>
      </c>
      <c r="I12" s="22">
        <v>1.9266141897300675</v>
      </c>
      <c r="J12" s="22">
        <v>9.8288176546390549E-2</v>
      </c>
      <c r="K12" s="21">
        <v>1.3694819265463753</v>
      </c>
      <c r="L12" s="26">
        <v>8.1246249142661129E-3</v>
      </c>
      <c r="M12" s="27">
        <v>2.414634416438045E-2</v>
      </c>
      <c r="N12" s="27">
        <v>33.64743274988674</v>
      </c>
      <c r="O12" s="27">
        <v>0.95</v>
      </c>
      <c r="P12" s="27"/>
      <c r="Z12" s="6">
        <v>43830</v>
      </c>
      <c r="AA12" s="7">
        <f>VLOOKUP(Z12,Q:R,2,)</f>
        <v>158.87923971358168</v>
      </c>
      <c r="AB12" s="1">
        <f>-AA12</f>
        <v>-158.87923971358168</v>
      </c>
      <c r="AC12" s="6">
        <v>43830</v>
      </c>
      <c r="AD12" s="1">
        <f t="shared" si="3"/>
        <v>158.87923971358168</v>
      </c>
      <c r="AE12" s="1">
        <f t="shared" si="4"/>
        <v>-158.87923971358168</v>
      </c>
      <c r="AF12" s="6">
        <v>43830</v>
      </c>
      <c r="AG12" s="1">
        <v>158.87923971358168</v>
      </c>
      <c r="AH12" s="1">
        <f t="shared" si="5"/>
        <v>-158.87923971358168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1">
        <v>4.4378835144554269</v>
      </c>
      <c r="E13" s="22">
        <v>4.4512372261338289</v>
      </c>
      <c r="F13" s="22">
        <v>4.9895292678572032</v>
      </c>
      <c r="G13" s="22">
        <v>4.9745606800536315</v>
      </c>
      <c r="H13" s="22">
        <v>6.2662095276391039</v>
      </c>
      <c r="I13" s="22">
        <v>6.3440426066000066</v>
      </c>
      <c r="J13" s="22">
        <v>7.7833078960902746E-2</v>
      </c>
      <c r="K13" s="21">
        <v>1.3694819265463753</v>
      </c>
      <c r="L13" s="26">
        <v>6.7705207618884268E-3</v>
      </c>
      <c r="M13" s="27">
        <v>2.6455286803650363E-2</v>
      </c>
      <c r="N13" s="27">
        <v>25.592316621395366</v>
      </c>
      <c r="O13" s="27">
        <v>0.95</v>
      </c>
      <c r="P13" s="27"/>
      <c r="Z13" s="6">
        <v>44196</v>
      </c>
      <c r="AA13" s="7">
        <f>VLOOKUP(Z13,Q:R,2,)</f>
        <v>0</v>
      </c>
      <c r="AB13" s="1">
        <f>-AA13</f>
        <v>0</v>
      </c>
      <c r="AC13" s="6">
        <v>44196</v>
      </c>
      <c r="AD13" s="1">
        <f t="shared" si="3"/>
        <v>0</v>
      </c>
      <c r="AE13" s="1">
        <f t="shared" si="4"/>
        <v>0</v>
      </c>
      <c r="AF13" s="6">
        <v>44196</v>
      </c>
      <c r="AG13" s="1">
        <v>0</v>
      </c>
      <c r="AH13" s="1">
        <f t="shared" si="5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1">
        <v>2.6097567598011091</v>
      </c>
      <c r="E14" s="22">
        <v>2.6045476644721646</v>
      </c>
      <c r="F14" s="22">
        <v>7.5940769323293678</v>
      </c>
      <c r="G14" s="22">
        <v>7.6092650861940268</v>
      </c>
      <c r="H14" s="22">
        <v>8.8759662874402139</v>
      </c>
      <c r="I14" s="22">
        <v>8.9787470127404028</v>
      </c>
      <c r="J14" s="22">
        <v>0.10278072530018889</v>
      </c>
      <c r="K14" s="21">
        <v>1.3694819265463753</v>
      </c>
      <c r="L14" s="26">
        <v>6.475433968240356E-3</v>
      </c>
      <c r="M14" s="27">
        <v>2.2879405669708638E-2</v>
      </c>
      <c r="N14" s="27">
        <v>28.302457073059184</v>
      </c>
      <c r="O14" s="27">
        <v>0.95</v>
      </c>
      <c r="P14" s="27"/>
      <c r="Z14" s="29">
        <v>44561</v>
      </c>
      <c r="AA14" s="7">
        <f>VLOOKUP(Z14,Q:R,2,)</f>
        <v>0</v>
      </c>
      <c r="AB14" s="1">
        <f>-AA14</f>
        <v>0</v>
      </c>
      <c r="AC14" s="29">
        <v>44561</v>
      </c>
      <c r="AD14" s="1">
        <f t="shared" si="3"/>
        <v>0</v>
      </c>
      <c r="AE14" s="1">
        <f t="shared" si="4"/>
        <v>0</v>
      </c>
      <c r="AF14" s="29">
        <v>44561</v>
      </c>
      <c r="AG14" s="1">
        <v>0</v>
      </c>
      <c r="AH14" s="1">
        <f t="shared" si="5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1">
        <v>-2.7552198241288188</v>
      </c>
      <c r="E15" s="22">
        <v>-2.5300457521844066</v>
      </c>
      <c r="F15" s="22">
        <v>5.0640311801449611</v>
      </c>
      <c r="G15" s="22">
        <v>5.5147299551778621</v>
      </c>
      <c r="H15" s="22">
        <v>8.8759662874402139</v>
      </c>
      <c r="I15" s="22">
        <v>9.6394317058530561</v>
      </c>
      <c r="J15" s="22">
        <v>0.76346541841284221</v>
      </c>
      <c r="K15" s="21">
        <v>4.124701750675194</v>
      </c>
      <c r="L15" s="26">
        <v>1.9896194973533624E-2</v>
      </c>
      <c r="M15" s="27">
        <v>3.3566171391423864E-2</v>
      </c>
      <c r="N15" s="27">
        <v>59.274543830212018</v>
      </c>
      <c r="O15" s="27">
        <v>0.95</v>
      </c>
      <c r="P15" s="27"/>
      <c r="Z15" s="29">
        <v>44561</v>
      </c>
      <c r="AB15" s="7">
        <v>1581.717080642338</v>
      </c>
      <c r="AC15" s="29">
        <v>44925</v>
      </c>
      <c r="AD15" s="1">
        <f t="shared" si="3"/>
        <v>115.68877781628487</v>
      </c>
      <c r="AE15" s="1">
        <f t="shared" si="4"/>
        <v>-115.68877781628487</v>
      </c>
      <c r="AF15" s="29">
        <v>44925</v>
      </c>
      <c r="AG15" s="1">
        <v>115.68877781628487</v>
      </c>
      <c r="AH15" s="1">
        <f t="shared" si="5"/>
        <v>-115.68877781628487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1">
        <v>-7.7871175988914507E-2</v>
      </c>
      <c r="E16" s="22">
        <v>-7.3187195478303102E-2</v>
      </c>
      <c r="F16" s="22">
        <v>4.9908439846666584</v>
      </c>
      <c r="G16" s="22">
        <v>5.3102579996853247</v>
      </c>
      <c r="H16" s="22">
        <v>8.8759662874402139</v>
      </c>
      <c r="I16" s="22">
        <v>9.5128309263494337</v>
      </c>
      <c r="J16" s="22">
        <v>0.63686463890921985</v>
      </c>
      <c r="K16" s="21">
        <v>4.2025729266641081</v>
      </c>
      <c r="L16" s="26">
        <v>1.6580162477944686E-2</v>
      </c>
      <c r="M16" s="27">
        <v>3.2138476159519876E-2</v>
      </c>
      <c r="N16" s="27">
        <v>51.58975925195945</v>
      </c>
      <c r="O16" s="27">
        <v>0.2</v>
      </c>
      <c r="P16" s="27"/>
      <c r="AB16" s="2">
        <f>IRR(AB10:AB15)</f>
        <v>0.18265924412834744</v>
      </c>
      <c r="AC16" s="29">
        <v>44925</v>
      </c>
      <c r="AE16" s="1">
        <v>1701.127830360952</v>
      </c>
      <c r="AF16" s="29">
        <v>45289</v>
      </c>
      <c r="AG16" s="1">
        <v>1.9594018294262696</v>
      </c>
      <c r="AH16" s="1">
        <f t="shared" si="5"/>
        <v>-1.9594018294262696</v>
      </c>
    </row>
    <row r="17" spans="1:34" ht="14.1" customHeight="1">
      <c r="A17" s="15">
        <v>43251</v>
      </c>
      <c r="B17" s="25">
        <v>1.0029999999999999</v>
      </c>
      <c r="C17" s="20">
        <v>1.0478540145985404</v>
      </c>
      <c r="D17" s="21">
        <v>0.62368361393788752</v>
      </c>
      <c r="E17" s="22">
        <v>0.62181815945950902</v>
      </c>
      <c r="F17" s="22">
        <v>5.6126621441261673</v>
      </c>
      <c r="G17" s="22">
        <v>5.6295001305585455</v>
      </c>
      <c r="H17" s="22">
        <v>9.4996499013781008</v>
      </c>
      <c r="I17" s="22">
        <v>9.8320730572226545</v>
      </c>
      <c r="J17" s="22">
        <v>0.33242315584455362</v>
      </c>
      <c r="K17" s="21">
        <v>4.2025729266641081</v>
      </c>
      <c r="L17" s="26">
        <v>1.3816802064953906E-2</v>
      </c>
      <c r="M17" s="27">
        <v>3.6948730132933254E-2</v>
      </c>
      <c r="N17" s="27">
        <v>37.394524832772731</v>
      </c>
      <c r="O17" s="27">
        <v>0.2</v>
      </c>
      <c r="P17" s="27"/>
      <c r="AE17" s="2">
        <f>IRR(AE10:AE16)</f>
        <v>0.14044080627359001</v>
      </c>
      <c r="AF17" s="29">
        <v>45289</v>
      </c>
      <c r="AH17" s="1">
        <v>1728.1136859447943</v>
      </c>
    </row>
    <row r="18" spans="1:34" ht="14.1" customHeight="1">
      <c r="A18" s="15">
        <v>43280</v>
      </c>
      <c r="B18" s="25">
        <v>0.92300000000000004</v>
      </c>
      <c r="C18" s="20">
        <v>1.0409829931972789</v>
      </c>
      <c r="D18" s="21">
        <v>20.497180391879535</v>
      </c>
      <c r="E18" s="22">
        <v>22.207129351982161</v>
      </c>
      <c r="F18" s="22">
        <v>27.81979149610833</v>
      </c>
      <c r="G18" s="22">
        <v>25.677667550907991</v>
      </c>
      <c r="H18" s="22">
        <v>29.996830293257638</v>
      </c>
      <c r="I18" s="22">
        <v>29.880240477572098</v>
      </c>
      <c r="J18" s="22">
        <v>-0.11658981568553983</v>
      </c>
      <c r="K18" s="21">
        <v>4.2025729266641081</v>
      </c>
      <c r="L18" s="26">
        <v>1.1514001720794921E-2</v>
      </c>
      <c r="M18" s="27">
        <v>4.4123941777444352E-2</v>
      </c>
      <c r="N18" s="27">
        <v>26.094680703891115</v>
      </c>
      <c r="O18" s="27">
        <v>0.95</v>
      </c>
      <c r="P18" s="27"/>
      <c r="AH18" s="2">
        <f>IRR(AH10:AH17)</f>
        <v>0.11654017696586116</v>
      </c>
    </row>
    <row r="19" spans="1:34" ht="14.1" customHeight="1">
      <c r="A19" s="15">
        <v>43312</v>
      </c>
      <c r="B19" s="25">
        <v>0.91700000000000004</v>
      </c>
      <c r="C19" s="20">
        <v>1.032889240506329</v>
      </c>
      <c r="D19" s="21">
        <v>19.776140405909462</v>
      </c>
      <c r="E19" s="22">
        <v>21.566129123129183</v>
      </c>
      <c r="F19" s="22">
        <v>49.38592061923751</v>
      </c>
      <c r="G19" s="22">
        <v>45.286889207840801</v>
      </c>
      <c r="H19" s="22">
        <v>49.772970699167104</v>
      </c>
      <c r="I19" s="22">
        <v>49.489462134504912</v>
      </c>
      <c r="J19" s="22">
        <v>-0.28350856466219199</v>
      </c>
      <c r="K19" s="21">
        <v>4.2025729266641081</v>
      </c>
      <c r="L19" s="26">
        <v>9.595001433995767E-3</v>
      </c>
      <c r="M19" s="27">
        <v>3.7769951481203629E-2</v>
      </c>
      <c r="N19" s="27">
        <v>25.403796027566408</v>
      </c>
      <c r="O19" s="27">
        <v>0.95</v>
      </c>
      <c r="P19" s="27"/>
    </row>
    <row r="20" spans="1:34" ht="14.1" customHeight="1">
      <c r="A20" s="15">
        <v>43343</v>
      </c>
      <c r="B20" s="25">
        <v>0.86499999999999999</v>
      </c>
      <c r="C20" s="20">
        <v>1.0223333333333335</v>
      </c>
      <c r="D20" s="21">
        <v>36.449937777777876</v>
      </c>
      <c r="E20" s="22">
        <v>42.138656390494653</v>
      </c>
      <c r="F20" s="22">
        <v>91.524577009732155</v>
      </c>
      <c r="G20" s="22">
        <v>79.168759113418318</v>
      </c>
      <c r="H20" s="22">
        <v>86.22290847694498</v>
      </c>
      <c r="I20" s="22">
        <v>83.371332040082422</v>
      </c>
      <c r="J20" s="22">
        <v>-2.8515764368625582</v>
      </c>
      <c r="K20" s="21">
        <v>4.2025729266641081</v>
      </c>
      <c r="L20" s="26">
        <v>7.9958345283298055E-3</v>
      </c>
      <c r="M20" s="27">
        <v>4.0141626234336363E-2</v>
      </c>
      <c r="N20" s="27">
        <v>19.919059785102391</v>
      </c>
      <c r="O20" s="27">
        <v>0.95</v>
      </c>
      <c r="P20" s="27"/>
    </row>
    <row r="21" spans="1:34" ht="14.1" customHeight="1">
      <c r="A21" s="15">
        <v>43371</v>
      </c>
      <c r="B21" s="25">
        <v>0.83499999999999996</v>
      </c>
      <c r="C21" s="20">
        <v>1.0131955307262572</v>
      </c>
      <c r="D21" s="21">
        <v>98.436306229518749</v>
      </c>
      <c r="E21" s="22">
        <v>117.88779189163922</v>
      </c>
      <c r="F21" s="22">
        <v>209.41236890137139</v>
      </c>
      <c r="G21" s="22">
        <v>174.8593280326451</v>
      </c>
      <c r="H21" s="22">
        <v>184.65921470646373</v>
      </c>
      <c r="I21" s="22">
        <v>179.06190095930921</v>
      </c>
      <c r="J21" s="22">
        <v>-5.5973137471545158</v>
      </c>
      <c r="K21" s="21">
        <v>4.2025729266641081</v>
      </c>
      <c r="L21" s="26">
        <v>6.6631954402748376E-3</v>
      </c>
      <c r="M21" s="27">
        <v>3.8451355195280305E-2</v>
      </c>
      <c r="N21" s="27">
        <v>17.328896228585222</v>
      </c>
      <c r="O21" s="27">
        <v>2</v>
      </c>
      <c r="P21" s="27"/>
    </row>
    <row r="22" spans="1:34" ht="14.1" customHeight="1">
      <c r="A22" s="15">
        <v>43404</v>
      </c>
      <c r="B22" s="25">
        <v>0.72399999999999998</v>
      </c>
      <c r="C22" s="20">
        <v>0.99970478723404288</v>
      </c>
      <c r="D22" s="21">
        <v>235.64070208168346</v>
      </c>
      <c r="E22" s="22">
        <v>325.47058298575064</v>
      </c>
      <c r="F22" s="22">
        <v>534.88295188712209</v>
      </c>
      <c r="G22" s="22">
        <v>387.25525716627641</v>
      </c>
      <c r="H22" s="22">
        <v>420.29991678814719</v>
      </c>
      <c r="I22" s="22">
        <v>391.45783009294053</v>
      </c>
      <c r="J22" s="22">
        <v>-28.84208669520666</v>
      </c>
      <c r="K22" s="21">
        <v>4.2025729266641081</v>
      </c>
      <c r="L22" s="26">
        <v>5.5526628668956983E-3</v>
      </c>
      <c r="M22" s="27">
        <v>5.0542795996066925E-2</v>
      </c>
      <c r="N22" s="27">
        <v>10.986061925279694</v>
      </c>
      <c r="O22" s="27">
        <v>2</v>
      </c>
      <c r="P22" s="27"/>
    </row>
    <row r="23" spans="1:34" ht="14.1" customHeight="1">
      <c r="A23" s="15">
        <v>43434</v>
      </c>
      <c r="B23" s="25">
        <v>0.76300000000000001</v>
      </c>
      <c r="C23" s="20">
        <v>0.98754271356783918</v>
      </c>
      <c r="D23" s="21">
        <v>156.30023367086685</v>
      </c>
      <c r="E23" s="22">
        <v>204.84958541398012</v>
      </c>
      <c r="F23" s="22">
        <v>739.73253730110218</v>
      </c>
      <c r="G23" s="22">
        <v>564.41592596074099</v>
      </c>
      <c r="H23" s="22">
        <v>576.600150459014</v>
      </c>
      <c r="I23" s="22">
        <v>568.61849888740505</v>
      </c>
      <c r="J23" s="22">
        <v>-7.9816515716089498</v>
      </c>
      <c r="K23" s="21">
        <v>4.2025729266641081</v>
      </c>
      <c r="L23" s="26">
        <v>1.112721905574642E-2</v>
      </c>
      <c r="M23" s="27">
        <v>4.8618996663389112E-2</v>
      </c>
      <c r="N23" s="27">
        <v>22.8865666084907</v>
      </c>
      <c r="O23" s="27">
        <v>2</v>
      </c>
      <c r="P23" s="27"/>
    </row>
    <row r="24" spans="1:34" ht="14.1" customHeight="1">
      <c r="A24" s="15">
        <v>43462</v>
      </c>
      <c r="B24" s="25">
        <v>0.72599999999999998</v>
      </c>
      <c r="C24" s="20">
        <v>0.976476076555024</v>
      </c>
      <c r="D24" s="21">
        <v>97.244310635917287</v>
      </c>
      <c r="E24" s="22">
        <v>133.94533145443154</v>
      </c>
      <c r="F24" s="22">
        <v>873.67786875553372</v>
      </c>
      <c r="G24" s="22">
        <v>634.29013271651752</v>
      </c>
      <c r="H24" s="22">
        <v>673.84446109493126</v>
      </c>
      <c r="I24" s="22">
        <v>638.49270564318158</v>
      </c>
      <c r="J24" s="22">
        <v>-35.351755451749682</v>
      </c>
      <c r="K24" s="21">
        <v>4.2025729266641081</v>
      </c>
      <c r="L24" s="26">
        <v>9.2726825464553506E-3</v>
      </c>
      <c r="M24" s="27">
        <v>4.6682497219490936E-2</v>
      </c>
      <c r="N24" s="27">
        <v>19.863295879089794</v>
      </c>
      <c r="O24" s="27">
        <v>1</v>
      </c>
      <c r="P24" s="27"/>
      <c r="Q24" s="3"/>
    </row>
    <row r="25" spans="1:34" ht="14.1" customHeight="1">
      <c r="A25" s="15">
        <v>43496</v>
      </c>
      <c r="B25" s="25">
        <v>0.74099999999999999</v>
      </c>
      <c r="C25" s="20">
        <v>0.9653659090909088</v>
      </c>
      <c r="D25" s="21">
        <v>156.05418960278885</v>
      </c>
      <c r="E25" s="22">
        <v>210.59944615760978</v>
      </c>
      <c r="F25" s="22">
        <v>1084.2773149131435</v>
      </c>
      <c r="G25" s="22">
        <v>803.44949035063939</v>
      </c>
      <c r="H25" s="22">
        <v>829.89865069772009</v>
      </c>
      <c r="I25" s="22">
        <v>807.65206327730345</v>
      </c>
      <c r="J25" s="22">
        <v>-22.246587420416631</v>
      </c>
      <c r="K25" s="21">
        <v>4.2025729266641081</v>
      </c>
      <c r="L25" s="26">
        <v>1.0227235455379461E-2</v>
      </c>
      <c r="M25" s="27">
        <v>4.1402081016242452E-2</v>
      </c>
      <c r="N25" s="27">
        <v>24.70222559916062</v>
      </c>
      <c r="O25" s="27">
        <v>2</v>
      </c>
      <c r="P25" s="27"/>
    </row>
    <row r="26" spans="1:34" ht="14.1" customHeight="1">
      <c r="A26" s="15">
        <v>43524</v>
      </c>
      <c r="B26" s="25">
        <v>0.92700000000000005</v>
      </c>
      <c r="C26" s="20">
        <v>0.96167692307692276</v>
      </c>
      <c r="D26" s="21">
        <v>1.8638579408283635</v>
      </c>
      <c r="E26" s="22">
        <v>2.0106342403757966</v>
      </c>
      <c r="F26" s="22">
        <v>1086.2879491535193</v>
      </c>
      <c r="G26" s="22">
        <v>1006.9889288653125</v>
      </c>
      <c r="H26" s="22">
        <v>831.76250863854841</v>
      </c>
      <c r="I26" s="22">
        <v>1011.1915017919765</v>
      </c>
      <c r="J26" s="22">
        <v>179.42899315342811</v>
      </c>
      <c r="K26" s="21">
        <v>4.2025729266641081</v>
      </c>
      <c r="L26" s="26">
        <v>3.9522696212816226E-2</v>
      </c>
      <c r="M26" s="27">
        <v>6.5501734180202054E-2</v>
      </c>
      <c r="N26" s="27">
        <v>60.33839669662057</v>
      </c>
      <c r="O26" s="27">
        <v>1</v>
      </c>
      <c r="P26" s="27"/>
    </row>
    <row r="27" spans="1:34" ht="14.1" customHeight="1">
      <c r="A27" s="15">
        <v>43553</v>
      </c>
      <c r="B27" s="25">
        <v>1.0249999999999999</v>
      </c>
      <c r="C27" s="20">
        <v>0.96459453781512561</v>
      </c>
      <c r="D27" s="21">
        <v>-1.1311341571481666</v>
      </c>
      <c r="E27" s="22">
        <v>-1.1035455191689432</v>
      </c>
      <c r="F27" s="22">
        <v>1085.1844036343505</v>
      </c>
      <c r="G27" s="22">
        <v>1112.3140137252092</v>
      </c>
      <c r="H27" s="22">
        <v>831.76250863854841</v>
      </c>
      <c r="I27" s="22">
        <v>1117.6477208090214</v>
      </c>
      <c r="J27" s="22">
        <v>285.88521217047298</v>
      </c>
      <c r="K27" s="21">
        <v>5.3337070838122749</v>
      </c>
      <c r="L27" s="26">
        <v>4.9268913510680169E-2</v>
      </c>
      <c r="M27" s="27">
        <v>7.0918111816835022E-2</v>
      </c>
      <c r="N27" s="27">
        <v>69.472962898293602</v>
      </c>
      <c r="O27" s="27">
        <v>0.2</v>
      </c>
      <c r="P27" s="27"/>
    </row>
    <row r="28" spans="1:34" ht="14.1" customHeight="1">
      <c r="A28" s="15">
        <v>43585</v>
      </c>
      <c r="B28" s="25">
        <v>0.98099999999999998</v>
      </c>
      <c r="C28" s="20">
        <v>0.96751509054325924</v>
      </c>
      <c r="D28" s="21">
        <v>-5.6371262747513751E-2</v>
      </c>
      <c r="E28" s="22">
        <v>-5.7463060904703107E-2</v>
      </c>
      <c r="F28" s="22">
        <v>1085.1269405734458</v>
      </c>
      <c r="G28" s="22">
        <v>1064.5095287025504</v>
      </c>
      <c r="H28" s="22">
        <v>831.76250863854841</v>
      </c>
      <c r="I28" s="22">
        <v>1069.89960704911</v>
      </c>
      <c r="J28" s="22">
        <v>238.13709841056163</v>
      </c>
      <c r="K28" s="21">
        <v>5.3900783465597888</v>
      </c>
      <c r="L28" s="26">
        <v>4.1057427925566804E-2</v>
      </c>
      <c r="M28" s="27">
        <v>6.6431759847362506E-2</v>
      </c>
      <c r="N28" s="27">
        <v>61.80391430228967</v>
      </c>
      <c r="O28" s="27">
        <v>0.2</v>
      </c>
      <c r="P28" s="27"/>
    </row>
    <row r="29" spans="1:34" ht="14.1" customHeight="1">
      <c r="A29" s="15">
        <v>43616</v>
      </c>
      <c r="B29" s="25">
        <v>0.91800000000000004</v>
      </c>
      <c r="C29" s="20">
        <v>0.96551837524177919</v>
      </c>
      <c r="D29" s="21">
        <v>0.69997875554174438</v>
      </c>
      <c r="E29" s="22">
        <v>0.76250409100407879</v>
      </c>
      <c r="F29" s="22">
        <v>1085.8894446644499</v>
      </c>
      <c r="G29" s="22">
        <v>996.84651020196509</v>
      </c>
      <c r="H29" s="22">
        <v>832.4624873940902</v>
      </c>
      <c r="I29" s="22">
        <v>1002.2365885485249</v>
      </c>
      <c r="J29" s="22">
        <v>169.77410115443467</v>
      </c>
      <c r="K29" s="21">
        <v>5.3900783465597888</v>
      </c>
      <c r="L29" s="26">
        <v>3.4214523271305669E-2</v>
      </c>
      <c r="M29" s="27">
        <v>6.5859799872802077E-2</v>
      </c>
      <c r="N29" s="27">
        <v>51.950542420999881</v>
      </c>
      <c r="O29" s="27">
        <v>0.2</v>
      </c>
      <c r="P29" s="27"/>
    </row>
    <row r="30" spans="1:34" ht="14.1" customHeight="1">
      <c r="A30" s="15">
        <v>43644</v>
      </c>
      <c r="B30" s="25">
        <v>0.93500000000000005</v>
      </c>
      <c r="C30" s="20">
        <v>0.96402798507462628</v>
      </c>
      <c r="D30" s="21">
        <v>0.26121341442274421</v>
      </c>
      <c r="E30" s="22">
        <v>0.27937263574625049</v>
      </c>
      <c r="F30" s="22">
        <v>1086.1688173001962</v>
      </c>
      <c r="G30" s="22">
        <v>1015.5678441756835</v>
      </c>
      <c r="H30" s="22">
        <v>832.72370080851294</v>
      </c>
      <c r="I30" s="22">
        <v>1020.9579225222433</v>
      </c>
      <c r="J30" s="22">
        <v>188.23422171373034</v>
      </c>
      <c r="K30" s="21">
        <v>5.3900783465597888</v>
      </c>
      <c r="L30" s="26">
        <v>3.1345436059421396E-2</v>
      </c>
      <c r="M30" s="27">
        <v>5.7716499894001738E-2</v>
      </c>
      <c r="N30" s="27">
        <v>54.309315563120293</v>
      </c>
      <c r="O30" s="27">
        <v>0.2</v>
      </c>
      <c r="P30" s="27"/>
    </row>
    <row r="31" spans="1:34" ht="14.1" customHeight="1">
      <c r="A31" s="15">
        <v>43677</v>
      </c>
      <c r="B31" s="25">
        <v>0.98899999999999999</v>
      </c>
      <c r="C31" s="20">
        <v>0.96358318425760225</v>
      </c>
      <c r="D31" s="21">
        <v>-0.20026450196972923</v>
      </c>
      <c r="E31" s="22">
        <v>-0.20249191301287081</v>
      </c>
      <c r="F31" s="22">
        <v>1085.9663253871834</v>
      </c>
      <c r="G31" s="22">
        <v>1074.0206958079243</v>
      </c>
      <c r="H31" s="22">
        <v>832.72370080851294</v>
      </c>
      <c r="I31" s="22">
        <v>1079.6110386564537</v>
      </c>
      <c r="J31" s="22">
        <v>246.88733784794078</v>
      </c>
      <c r="K31" s="21">
        <v>5.5903428485295183</v>
      </c>
      <c r="L31" s="26">
        <v>3.5121196716184487E-2</v>
      </c>
      <c r="M31" s="27">
        <v>5.7097083245001436E-2</v>
      </c>
      <c r="N31" s="27">
        <v>61.511367516762199</v>
      </c>
      <c r="O31" s="27">
        <v>0.2</v>
      </c>
      <c r="P31" s="27"/>
    </row>
    <row r="32" spans="1:34" ht="14.1" customHeight="1">
      <c r="A32" s="15">
        <v>43707</v>
      </c>
      <c r="B32" s="25">
        <v>1.0269999999999999</v>
      </c>
      <c r="C32" s="20">
        <v>0.9644061962134246</v>
      </c>
      <c r="D32" s="21">
        <v>-1.2145751244664098</v>
      </c>
      <c r="E32" s="22">
        <v>-1.1826437433947516</v>
      </c>
      <c r="F32" s="22">
        <v>1084.7836816437887</v>
      </c>
      <c r="G32" s="22">
        <v>1114.0728410481709</v>
      </c>
      <c r="H32" s="22">
        <v>832.72370080851294</v>
      </c>
      <c r="I32" s="22">
        <v>1120.8777590211669</v>
      </c>
      <c r="J32" s="22">
        <v>288.15405821265392</v>
      </c>
      <c r="K32" s="21">
        <v>6.8049179729959279</v>
      </c>
      <c r="L32" s="26">
        <v>3.5600997263487061E-2</v>
      </c>
      <c r="M32" s="27">
        <v>5.391423603750118E-2</v>
      </c>
      <c r="N32" s="27">
        <v>66.03264718195031</v>
      </c>
      <c r="O32" s="27">
        <v>0.2</v>
      </c>
      <c r="P32" s="27"/>
    </row>
    <row r="33" spans="1:17" ht="14.1" customHeight="1">
      <c r="A33" s="15">
        <v>43738</v>
      </c>
      <c r="B33" s="25">
        <v>1.083</v>
      </c>
      <c r="C33" s="20">
        <v>0.96954409317803592</v>
      </c>
      <c r="D33" s="21">
        <v>-3.9903952657661983</v>
      </c>
      <c r="E33" s="22">
        <v>-3.6845754993224364</v>
      </c>
      <c r="F33" s="22">
        <v>1081.0991061444663</v>
      </c>
      <c r="G33" s="22">
        <v>1170.8303319544571</v>
      </c>
      <c r="H33" s="22">
        <v>832.72370080851294</v>
      </c>
      <c r="I33" s="22">
        <v>1181.6256451932193</v>
      </c>
      <c r="J33" s="22">
        <v>348.90194438470633</v>
      </c>
      <c r="K33" s="21">
        <v>10.795313238762127</v>
      </c>
      <c r="L33" s="26">
        <v>3.9000831052905895E-2</v>
      </c>
      <c r="M33" s="27">
        <v>5.4261863364584328E-2</v>
      </c>
      <c r="N33" s="27">
        <v>71.875215178034196</v>
      </c>
      <c r="O33" s="27">
        <v>0.2</v>
      </c>
      <c r="P33" s="27"/>
    </row>
    <row r="34" spans="1:17" ht="14.1" customHeight="1">
      <c r="A34" s="15">
        <v>43769</v>
      </c>
      <c r="B34" s="25">
        <v>1.07</v>
      </c>
      <c r="C34" s="20">
        <v>0.97276575121163122</v>
      </c>
      <c r="D34" s="21">
        <v>-2.9308947326059061</v>
      </c>
      <c r="E34" s="22">
        <v>-2.7391539557064539</v>
      </c>
      <c r="F34" s="22">
        <v>1078.35995218876</v>
      </c>
      <c r="G34" s="22">
        <v>1153.8451488419732</v>
      </c>
      <c r="H34" s="22">
        <v>832.72370080851294</v>
      </c>
      <c r="I34" s="22">
        <v>1167.5713568133413</v>
      </c>
      <c r="J34" s="22">
        <v>334.84765600482831</v>
      </c>
      <c r="K34" s="21">
        <v>13.726207971368034</v>
      </c>
      <c r="L34" s="26">
        <v>3.2500692544088244E-2</v>
      </c>
      <c r="M34" s="27">
        <v>4.7384886137153588E-2</v>
      </c>
      <c r="N34" s="27">
        <v>68.588731964061992</v>
      </c>
      <c r="O34" s="27">
        <v>0.2</v>
      </c>
      <c r="P34" s="27"/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1">
        <v>-2.4369220609375049</v>
      </c>
      <c r="E35" s="22">
        <v>-2.288189728579817</v>
      </c>
      <c r="F35" s="22">
        <v>1076.0717624601803</v>
      </c>
      <c r="G35" s="22">
        <v>1146.0164270200919</v>
      </c>
      <c r="H35" s="22">
        <v>832.72370080851294</v>
      </c>
      <c r="I35" s="22">
        <v>1162.1795570523975</v>
      </c>
      <c r="J35" s="22">
        <v>329.45585624388457</v>
      </c>
      <c r="K35" s="21">
        <v>16.163130032305538</v>
      </c>
      <c r="L35" s="26">
        <v>2.708391045340687E-2</v>
      </c>
      <c r="M35" s="27">
        <v>4.0320738447628006E-2</v>
      </c>
      <c r="N35" s="27">
        <v>67.171166739879396</v>
      </c>
      <c r="O35" s="27">
        <v>0.2</v>
      </c>
      <c r="P35" s="27"/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1">
        <v>-8.8012818834941324</v>
      </c>
      <c r="E36" s="22">
        <v>-7.6532885943427242</v>
      </c>
      <c r="F36" s="22">
        <v>1068.4184738658375</v>
      </c>
      <c r="G36" s="22">
        <v>1228.6812449457132</v>
      </c>
      <c r="H36" s="22">
        <v>832.72370080851294</v>
      </c>
      <c r="I36" s="22">
        <v>1253.6456568615129</v>
      </c>
      <c r="J36" s="22">
        <v>420.92195605299992</v>
      </c>
      <c r="K36" s="21">
        <v>24.964411915799673</v>
      </c>
      <c r="L36" s="26">
        <v>3.6736592044505717E-2</v>
      </c>
      <c r="M36" s="27">
        <v>4.7767282039689996E-2</v>
      </c>
      <c r="N36" s="27">
        <v>76.907436378693603</v>
      </c>
      <c r="O36" s="27">
        <v>0.2</v>
      </c>
      <c r="P36" s="27"/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1">
        <v>-29.444466146222211</v>
      </c>
      <c r="E37" s="22">
        <v>-22.719495483196152</v>
      </c>
      <c r="F37" s="22">
        <v>1045.6989783826414</v>
      </c>
      <c r="G37" s="22">
        <v>1355.2258759839033</v>
      </c>
      <c r="H37" s="22">
        <v>832.72370080851294</v>
      </c>
      <c r="I37" s="22">
        <v>1409.6347540459251</v>
      </c>
      <c r="J37" s="22">
        <v>576.91105323741215</v>
      </c>
      <c r="K37" s="21">
        <v>54.408878062021884</v>
      </c>
      <c r="L37" s="26">
        <v>5.4947160037088126E-2</v>
      </c>
      <c r="M37" s="27">
        <v>6.413940169974168E-2</v>
      </c>
      <c r="N37" s="27">
        <v>85.668338931994469</v>
      </c>
      <c r="O37" s="27">
        <v>0.2</v>
      </c>
      <c r="P37" s="27"/>
    </row>
    <row r="38" spans="1:17" ht="14.1" customHeight="1">
      <c r="A38" s="15">
        <v>43889</v>
      </c>
      <c r="B38" s="25">
        <v>1.417</v>
      </c>
      <c r="C38" s="20">
        <v>0.99981948424068734</v>
      </c>
      <c r="D38" s="21">
        <v>-269.76135323026949</v>
      </c>
      <c r="E38" s="22">
        <v>-190.37498463674629</v>
      </c>
      <c r="F38" s="22">
        <v>855.32399374589511</v>
      </c>
      <c r="G38" s="22">
        <v>1211.9940991379333</v>
      </c>
      <c r="H38" s="22">
        <v>832.72370080851294</v>
      </c>
      <c r="I38" s="22">
        <v>1536.1643304302247</v>
      </c>
      <c r="J38" s="22">
        <v>703.44062962171176</v>
      </c>
      <c r="K38" s="21">
        <v>324.17023129229136</v>
      </c>
      <c r="L38" s="26">
        <v>6.5955966697573434E-2</v>
      </c>
      <c r="M38" s="27">
        <v>7.3616168083118064E-2</v>
      </c>
      <c r="N38" s="27">
        <v>89.594403532528744</v>
      </c>
      <c r="O38" s="27">
        <v>1</v>
      </c>
      <c r="P38" s="27"/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1">
        <v>-62.317293802469393</v>
      </c>
      <c r="E39" s="22">
        <v>-51.459367301791403</v>
      </c>
      <c r="F39" s="22">
        <v>803.86462644410369</v>
      </c>
      <c r="G39" s="22">
        <v>973.48006262380966</v>
      </c>
      <c r="H39" s="22">
        <v>832.72370080851294</v>
      </c>
      <c r="I39" s="22">
        <v>1359.9675877185705</v>
      </c>
      <c r="J39" s="22">
        <v>527.24388691005754</v>
      </c>
      <c r="K39" s="21">
        <v>386.48752509476077</v>
      </c>
      <c r="L39" s="26">
        <v>5.4963305581311191E-2</v>
      </c>
      <c r="M39" s="27">
        <v>9.5680140069265049E-2</v>
      </c>
      <c r="N39" s="27">
        <v>57.444842306378312</v>
      </c>
      <c r="O39" s="27">
        <v>1</v>
      </c>
      <c r="P39" s="27"/>
    </row>
    <row r="40" spans="1:17" ht="14.1" customHeight="1">
      <c r="A40" s="15">
        <v>43951</v>
      </c>
      <c r="B40" s="25">
        <v>1.321</v>
      </c>
      <c r="C40" s="20">
        <v>1.0179959514170034</v>
      </c>
      <c r="D40" s="21">
        <v>-28.461550571882952</v>
      </c>
      <c r="E40" s="22">
        <v>-21.545458419290654</v>
      </c>
      <c r="F40" s="22">
        <v>782.31916802481305</v>
      </c>
      <c r="G40" s="22">
        <v>1033.4436209607779</v>
      </c>
      <c r="H40" s="22">
        <v>832.72370080851294</v>
      </c>
      <c r="I40" s="22">
        <v>1448.3926966274216</v>
      </c>
      <c r="J40" s="22">
        <v>615.66899581890868</v>
      </c>
      <c r="K40" s="21">
        <v>414.94907566664369</v>
      </c>
      <c r="L40" s="26">
        <v>6.413608798442598E-2</v>
      </c>
      <c r="M40" s="27">
        <v>9.8066783391054194E-2</v>
      </c>
      <c r="N40" s="27">
        <v>65.400419761577069</v>
      </c>
      <c r="O40" s="27">
        <v>0.2</v>
      </c>
      <c r="P40" s="27"/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1">
        <v>-24.511893539259319</v>
      </c>
      <c r="E41" s="22">
        <v>-18.754317933633757</v>
      </c>
      <c r="F41" s="22">
        <v>763.56485009117932</v>
      </c>
      <c r="G41" s="22">
        <v>997.97925906917135</v>
      </c>
      <c r="H41" s="22">
        <v>832.72370080851294</v>
      </c>
      <c r="I41" s="22">
        <v>1437.4402282750743</v>
      </c>
      <c r="J41" s="22">
        <v>604.71652746656139</v>
      </c>
      <c r="K41" s="21">
        <v>439.46096920590298</v>
      </c>
      <c r="L41" s="26">
        <v>5.3446739987021652E-2</v>
      </c>
      <c r="M41" s="27">
        <v>8.4055652825878499E-2</v>
      </c>
      <c r="N41" s="27">
        <v>63.584944248469171</v>
      </c>
      <c r="O41" s="27">
        <v>0.2</v>
      </c>
      <c r="P41" s="27"/>
    </row>
    <row r="42" spans="1:17" ht="14.1" customHeight="1">
      <c r="A42" s="15">
        <v>44012</v>
      </c>
      <c r="B42" s="25">
        <v>1.444</v>
      </c>
      <c r="C42" s="20">
        <v>1.0346931964056478</v>
      </c>
      <c r="D42" s="21">
        <v>-51.934938435273921</v>
      </c>
      <c r="E42" s="22">
        <v>-35.966023847142608</v>
      </c>
      <c r="F42" s="22">
        <v>727.59882624403667</v>
      </c>
      <c r="G42" s="22">
        <v>1050.6527050963889</v>
      </c>
      <c r="H42" s="22">
        <v>832.72370080851294</v>
      </c>
      <c r="I42" s="22">
        <v>1542.0486127375657</v>
      </c>
      <c r="J42" s="22">
        <v>709.32491192905275</v>
      </c>
      <c r="K42" s="21">
        <v>491.3959076411769</v>
      </c>
      <c r="L42" s="26">
        <v>6.7372283322518045E-2</v>
      </c>
      <c r="M42" s="27">
        <v>9.2879710688232087E-2</v>
      </c>
      <c r="N42" s="27">
        <v>72.537137361103078</v>
      </c>
      <c r="O42" s="27">
        <v>0.2</v>
      </c>
      <c r="P42" s="27"/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1">
        <v>-98.30217718490573</v>
      </c>
      <c r="E43" s="22">
        <v>-60.90593381964419</v>
      </c>
      <c r="F43" s="22">
        <v>666.69289242439254</v>
      </c>
      <c r="G43" s="22">
        <v>1076.0423283729697</v>
      </c>
      <c r="H43" s="22">
        <v>832.72370080851294</v>
      </c>
      <c r="I43" s="22">
        <v>1665.7404131990525</v>
      </c>
      <c r="J43" s="22">
        <v>833.01671239053951</v>
      </c>
      <c r="K43" s="21">
        <v>589.69808482608266</v>
      </c>
      <c r="L43" s="26">
        <v>8.4476902768765072E-2</v>
      </c>
      <c r="M43" s="27">
        <v>0.10573309224019344</v>
      </c>
      <c r="N43" s="27">
        <v>79.896370170333455</v>
      </c>
      <c r="O43" s="27">
        <v>0.2</v>
      </c>
      <c r="P43" s="27"/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1">
        <v>-87.27475265934288</v>
      </c>
      <c r="E44" s="22">
        <v>-54.683428984550673</v>
      </c>
      <c r="F44" s="22">
        <v>612.00946343984185</v>
      </c>
      <c r="G44" s="22">
        <v>976.76710364998769</v>
      </c>
      <c r="H44" s="22">
        <v>832.72370080851294</v>
      </c>
      <c r="I44" s="22">
        <v>1653.7399411354131</v>
      </c>
      <c r="J44" s="22">
        <v>821.01624032690017</v>
      </c>
      <c r="K44" s="21">
        <v>676.97283748542554</v>
      </c>
      <c r="L44" s="26">
        <v>7.0397418973970893E-2</v>
      </c>
      <c r="M44" s="27">
        <v>9.1110910200161196E-2</v>
      </c>
      <c r="N44" s="27">
        <v>77.265630229480848</v>
      </c>
      <c r="O44" s="27">
        <v>0.2</v>
      </c>
      <c r="P44" s="27"/>
    </row>
    <row r="45" spans="1:17" ht="14.1" customHeight="1">
      <c r="A45" s="15">
        <v>44104</v>
      </c>
      <c r="B45" s="25">
        <v>1.474</v>
      </c>
      <c r="C45" s="21">
        <v>1.0770781065088759</v>
      </c>
      <c r="D45" s="21">
        <v>-48.839566755099561</v>
      </c>
      <c r="E45" s="22">
        <v>-33.134034433581789</v>
      </c>
      <c r="F45" s="22">
        <v>578.87542900626011</v>
      </c>
      <c r="G45" s="22">
        <v>853.26238235522737</v>
      </c>
      <c r="H45" s="22">
        <v>832.72370080851294</v>
      </c>
      <c r="I45" s="22">
        <v>1579.0747865957524</v>
      </c>
      <c r="J45" s="22">
        <v>746.35108578723941</v>
      </c>
      <c r="K45" s="21">
        <v>725.8124042405251</v>
      </c>
      <c r="L45" s="26">
        <v>5.8664515811642413E-2</v>
      </c>
      <c r="M45" s="27">
        <v>9.6259091833467689E-2</v>
      </c>
      <c r="N45" s="27">
        <v>60.944389453761438</v>
      </c>
      <c r="O45" s="27">
        <v>0.2</v>
      </c>
      <c r="P45" s="27"/>
    </row>
    <row r="46" spans="1:17" ht="14.1" customHeight="1">
      <c r="A46" s="15">
        <v>44134</v>
      </c>
      <c r="B46" s="25">
        <v>1.4810000000000001</v>
      </c>
      <c r="C46" s="21">
        <v>1.085178861788618</v>
      </c>
      <c r="D46" s="21">
        <v>-48.569055771035757</v>
      </c>
      <c r="E46" s="22">
        <v>-32.794770946006587</v>
      </c>
      <c r="F46" s="22">
        <v>546.08065806025354</v>
      </c>
      <c r="G46" s="22">
        <v>808.7454545872356</v>
      </c>
      <c r="H46" s="22">
        <v>832.72370080851294</v>
      </c>
      <c r="I46" s="22">
        <v>1583.1269145987965</v>
      </c>
      <c r="J46" s="22">
        <v>750.40321379028353</v>
      </c>
      <c r="K46" s="21">
        <v>774.38146001156088</v>
      </c>
      <c r="L46" s="26">
        <v>5.0053763176368699E-2</v>
      </c>
      <c r="M46" s="27">
        <v>8.1382576527889758E-2</v>
      </c>
      <c r="N46" s="27">
        <v>61.504274393690771</v>
      </c>
      <c r="O46" s="27">
        <v>0.2</v>
      </c>
      <c r="P46" s="27"/>
    </row>
    <row r="47" spans="1:17" ht="14.1" customHeight="1">
      <c r="A47" s="15">
        <v>44165</v>
      </c>
      <c r="B47" s="25">
        <v>1.4890000000000001</v>
      </c>
      <c r="C47" s="21">
        <v>1.0954104308390025</v>
      </c>
      <c r="D47" s="21">
        <v>-48.022952175225328</v>
      </c>
      <c r="E47" s="22">
        <v>-32.251814758378323</v>
      </c>
      <c r="F47" s="22">
        <v>513.82884330187517</v>
      </c>
      <c r="G47" s="22">
        <v>765.09114767649214</v>
      </c>
      <c r="H47" s="22">
        <v>832.72370080851294</v>
      </c>
      <c r="I47" s="22">
        <v>1587.4955598632782</v>
      </c>
      <c r="J47" s="22">
        <v>754.77185905476529</v>
      </c>
      <c r="K47" s="21">
        <v>822.4044121867862</v>
      </c>
      <c r="L47" s="26">
        <v>4.3044802646973912E-2</v>
      </c>
      <c r="M47" s="27">
        <v>6.9152147106574802E-2</v>
      </c>
      <c r="N47" s="27">
        <v>62.246516482900823</v>
      </c>
      <c r="O47" s="27">
        <v>0.2</v>
      </c>
      <c r="P47" s="27"/>
    </row>
    <row r="48" spans="1:17" ht="14.1" customHeight="1">
      <c r="A48" s="15">
        <v>44196</v>
      </c>
      <c r="B48" s="25">
        <v>1.4510000000000001</v>
      </c>
      <c r="C48" s="21">
        <v>1.1047646408839782</v>
      </c>
      <c r="D48" s="21">
        <v>-37.162466409682196</v>
      </c>
      <c r="E48" s="22">
        <v>-25.611623990132458</v>
      </c>
      <c r="F48" s="22">
        <v>488.21721931174272</v>
      </c>
      <c r="G48" s="22">
        <v>708.40318522133873</v>
      </c>
      <c r="H48" s="22">
        <v>832.72370080851294</v>
      </c>
      <c r="I48" s="22">
        <v>1567.9700638178072</v>
      </c>
      <c r="J48" s="22">
        <v>735.24636300929421</v>
      </c>
      <c r="K48" s="21">
        <v>859.56687859646843</v>
      </c>
      <c r="L48" s="26">
        <v>3.5870668872478258E-2</v>
      </c>
      <c r="M48" s="27">
        <v>6.396012258881234E-2</v>
      </c>
      <c r="N48" s="27">
        <v>56.082864479613455</v>
      </c>
      <c r="O48" s="27">
        <v>0.2</v>
      </c>
    </row>
    <row r="49" spans="1:15" ht="14.1" customHeight="1">
      <c r="A49" s="15">
        <v>44225</v>
      </c>
      <c r="B49" s="25">
        <v>1.456</v>
      </c>
      <c r="C49" s="21">
        <v>1.1137740540540539</v>
      </c>
      <c r="D49" s="21">
        <v>-36.306765404365244</v>
      </c>
      <c r="E49" s="22">
        <v>-24.935965250250856</v>
      </c>
      <c r="F49" s="22">
        <v>463.28125406149189</v>
      </c>
      <c r="G49" s="22">
        <v>674.53750591353219</v>
      </c>
      <c r="H49" s="22">
        <v>832.72370080851294</v>
      </c>
      <c r="I49" s="22">
        <v>1570.411149914366</v>
      </c>
      <c r="J49" s="22">
        <v>737.68744910585303</v>
      </c>
      <c r="K49" s="21">
        <v>895.87364400083368</v>
      </c>
      <c r="L49" s="26">
        <v>3.0725557393731864E-2</v>
      </c>
      <c r="M49" s="27">
        <v>5.413343549067693E-2</v>
      </c>
      <c r="N49" s="27">
        <v>56.758927482116917</v>
      </c>
      <c r="O49" s="27">
        <v>0.2</v>
      </c>
    </row>
    <row r="50" spans="1:15" ht="14.1" customHeight="1">
      <c r="A50" s="15">
        <v>44253</v>
      </c>
      <c r="B50" s="25">
        <v>1.4239999999999999</v>
      </c>
      <c r="C50" s="21">
        <v>1.1192329787234045</v>
      </c>
      <c r="D50" s="21">
        <v>-28.793710549920714</v>
      </c>
      <c r="E50" s="22">
        <v>-20.220302352472412</v>
      </c>
      <c r="F50" s="22">
        <v>443.06095170901949</v>
      </c>
      <c r="G50" s="22">
        <v>630.91879523364378</v>
      </c>
      <c r="H50" s="22">
        <v>832.72370080851294</v>
      </c>
      <c r="I50" s="22">
        <v>1555.586149784398</v>
      </c>
      <c r="J50" s="22">
        <v>722.86244897588506</v>
      </c>
      <c r="K50" s="21">
        <v>924.66735455075434</v>
      </c>
      <c r="L50" s="26">
        <v>2.5604631161443219E-2</v>
      </c>
      <c r="M50" s="27">
        <v>5.0444529575564112E-2</v>
      </c>
      <c r="N50" s="27">
        <v>50.757993734659365</v>
      </c>
      <c r="O50" s="27">
        <v>0.2</v>
      </c>
    </row>
    <row r="51" spans="1:15" ht="14.1" customHeight="1">
      <c r="A51" s="15">
        <v>44286</v>
      </c>
      <c r="B51" s="25">
        <v>1.371</v>
      </c>
      <c r="C51" s="21">
        <v>1.1254080996884734</v>
      </c>
      <c r="D51" s="21">
        <v>-18.697768264574307</v>
      </c>
      <c r="E51" s="22">
        <v>-13.638051250601245</v>
      </c>
      <c r="F51" s="22">
        <v>429.42290045841827</v>
      </c>
      <c r="G51" s="22">
        <v>588.73879652849143</v>
      </c>
      <c r="H51" s="22">
        <v>832.72370080851294</v>
      </c>
      <c r="I51" s="22">
        <v>1532.1039193438201</v>
      </c>
      <c r="J51" s="22">
        <v>699.38021853530711</v>
      </c>
      <c r="K51" s="21">
        <v>943.36512281532862</v>
      </c>
      <c r="L51" s="26">
        <v>2.1337192634536015E-2</v>
      </c>
      <c r="M51" s="27">
        <v>5.0870441312970083E-2</v>
      </c>
      <c r="N51" s="27">
        <v>41.944186218600429</v>
      </c>
      <c r="O51" s="27">
        <v>0.2</v>
      </c>
    </row>
    <row r="52" spans="1:15" ht="14.1" customHeight="1">
      <c r="A52" s="15">
        <v>44316</v>
      </c>
      <c r="B52" s="25">
        <v>1.391</v>
      </c>
      <c r="C52" s="21">
        <v>1.1313323170731704</v>
      </c>
      <c r="D52" s="21">
        <v>-99.286707432076597</v>
      </c>
      <c r="E52" s="22">
        <v>-71.377934890062249</v>
      </c>
      <c r="F52" s="22">
        <v>358.04496556835602</v>
      </c>
      <c r="G52" s="22">
        <v>498.04054710558324</v>
      </c>
      <c r="H52" s="22">
        <v>832.72370080851294</v>
      </c>
      <c r="I52" s="22">
        <v>1540.6923773529886</v>
      </c>
      <c r="J52" s="22">
        <v>707.96867654447567</v>
      </c>
      <c r="K52" s="21">
        <v>1042.6518302474053</v>
      </c>
      <c r="L52" s="26">
        <v>2.1114327195446685E-2</v>
      </c>
      <c r="M52" s="27">
        <v>4.5725367760808405E-2</v>
      </c>
      <c r="N52" s="27">
        <v>46.176396668686721</v>
      </c>
      <c r="O52" s="27">
        <v>0.95</v>
      </c>
    </row>
    <row r="53" spans="1:15" ht="14.1" customHeight="1">
      <c r="A53" s="15">
        <v>44347</v>
      </c>
      <c r="B53" s="25">
        <v>1.4830000400543213</v>
      </c>
      <c r="C53" s="21">
        <v>1.1362534929711421</v>
      </c>
      <c r="D53" s="21">
        <v>-177.04333975352316</v>
      </c>
      <c r="E53" s="22">
        <v>-119.38188467414888</v>
      </c>
      <c r="F53" s="22">
        <v>238.66308089420716</v>
      </c>
      <c r="G53" s="22">
        <v>353.93735852559695</v>
      </c>
      <c r="H53" s="22">
        <v>832.72370080851294</v>
      </c>
      <c r="I53" s="22">
        <v>1573.6325285265254</v>
      </c>
      <c r="J53" s="22">
        <v>740.9088277180125</v>
      </c>
      <c r="K53" s="21">
        <v>1219.6951700009286</v>
      </c>
      <c r="L53" s="26">
        <v>3.2928612671925782E-2</v>
      </c>
      <c r="M53" s="27">
        <v>5.3437813143060543E-2</v>
      </c>
      <c r="N53" s="27">
        <v>61.620434548418466</v>
      </c>
      <c r="O53" s="27">
        <v>0.95</v>
      </c>
    </row>
    <row r="54" spans="1:15" ht="14.1" customHeight="1">
      <c r="A54" s="15">
        <v>44377</v>
      </c>
      <c r="B54" s="25">
        <v>1.5579999685287476</v>
      </c>
      <c r="C54" s="21">
        <v>1.1438054738329066</v>
      </c>
      <c r="D54" s="21">
        <v>-53.182694625266322</v>
      </c>
      <c r="E54" s="22">
        <v>-34.135234723713033</v>
      </c>
      <c r="F54" s="22">
        <v>204.52784617049412</v>
      </c>
      <c r="G54" s="22">
        <v>318.65437789688235</v>
      </c>
      <c r="H54" s="22">
        <v>832.72370080851294</v>
      </c>
      <c r="I54" s="22">
        <v>1591.5322425230772</v>
      </c>
      <c r="J54" s="22">
        <v>758.80854171456429</v>
      </c>
      <c r="K54" s="21">
        <v>1272.8778646261949</v>
      </c>
      <c r="L54" s="26">
        <v>3.9940498639009198E-2</v>
      </c>
      <c r="M54" s="27">
        <v>5.7031499031621496E-2</v>
      </c>
      <c r="N54" s="27">
        <v>70.032349345865725</v>
      </c>
      <c r="O54" s="27">
        <v>0.2</v>
      </c>
    </row>
    <row r="55" spans="1:15" ht="14.1" customHeight="1">
      <c r="A55" s="15">
        <v>44407</v>
      </c>
      <c r="B55" s="25">
        <v>1.5850000381469727</v>
      </c>
      <c r="C55" s="21">
        <v>1.1528392341659397</v>
      </c>
      <c r="D55" s="21">
        <v>-57.896517754235163</v>
      </c>
      <c r="E55" s="22">
        <v>-36.52777057464435</v>
      </c>
      <c r="F55" s="22">
        <v>168.00007559584975</v>
      </c>
      <c r="G55" s="22">
        <v>266.28012622811616</v>
      </c>
      <c r="H55" s="22">
        <v>832.72370080851294</v>
      </c>
      <c r="I55" s="22">
        <v>1597.0545086085463</v>
      </c>
      <c r="J55" s="22">
        <v>764.33080780003331</v>
      </c>
      <c r="K55" s="21">
        <v>1330.7743823804301</v>
      </c>
      <c r="L55" s="26">
        <v>3.7783760468878512E-2</v>
      </c>
      <c r="M55" s="27">
        <v>5.2026260796055435E-2</v>
      </c>
      <c r="N55" s="27">
        <v>72.624401390274869</v>
      </c>
      <c r="O55" s="27">
        <v>0.2</v>
      </c>
    </row>
    <row r="56" spans="1:15" ht="14.1" customHeight="1">
      <c r="A56" s="15">
        <v>44439</v>
      </c>
      <c r="B56" s="25">
        <v>1.4889999628067017</v>
      </c>
      <c r="C56" s="21">
        <v>1.1613617614202667</v>
      </c>
      <c r="D56" s="21">
        <v>-33.277505212398815</v>
      </c>
      <c r="E56" s="22">
        <v>-22.348895932590981</v>
      </c>
      <c r="F56" s="22">
        <v>145.65117966325877</v>
      </c>
      <c r="G56" s="22">
        <v>216.87460110134452</v>
      </c>
      <c r="H56" s="22">
        <v>832.72370080851294</v>
      </c>
      <c r="I56" s="22">
        <v>1580.9264886941735</v>
      </c>
      <c r="J56" s="22">
        <v>748.20278788566054</v>
      </c>
      <c r="K56" s="21">
        <v>1364.051887592829</v>
      </c>
      <c r="L56" s="26">
        <v>3.1486467057398763E-2</v>
      </c>
      <c r="M56" s="27">
        <v>5.9355229886758031E-2</v>
      </c>
      <c r="N56" s="27">
        <v>53.047502498888129</v>
      </c>
      <c r="O56" s="27">
        <v>0.2</v>
      </c>
    </row>
    <row r="57" spans="1:15" ht="14.1" customHeight="1">
      <c r="A57" s="15">
        <v>44469</v>
      </c>
      <c r="B57" s="25">
        <v>1.4470000267028809</v>
      </c>
      <c r="C57" s="21">
        <v>1.1671830719997822</v>
      </c>
      <c r="D57" s="21">
        <v>-24.272233723187949</v>
      </c>
      <c r="E57" s="22">
        <v>-16.774176416910237</v>
      </c>
      <c r="F57" s="22">
        <v>128.87700324634852</v>
      </c>
      <c r="G57" s="22">
        <v>186.48502713885358</v>
      </c>
      <c r="H57" s="22">
        <v>832.72370080851294</v>
      </c>
      <c r="I57" s="22">
        <v>1574.8091484548706</v>
      </c>
      <c r="J57" s="22">
        <v>742.08544764635769</v>
      </c>
      <c r="K57" s="21">
        <v>1388.324121316017</v>
      </c>
      <c r="L57" s="26">
        <v>2.6238722547832303E-2</v>
      </c>
      <c r="M57" s="27">
        <v>5.646268092293516E-2</v>
      </c>
      <c r="N57" s="27">
        <v>46.470911616196616</v>
      </c>
      <c r="O57" s="27">
        <v>0.2</v>
      </c>
    </row>
    <row r="58" spans="1:15" ht="14.1" customHeight="1">
      <c r="A58" s="15">
        <v>44498</v>
      </c>
      <c r="B58" s="25">
        <v>1.4589999914169312</v>
      </c>
      <c r="C58" s="21">
        <v>1.1714650945291665</v>
      </c>
      <c r="D58" s="21">
        <v>-121.74087667685913</v>
      </c>
      <c r="E58" s="22">
        <v>-83.441314183030627</v>
      </c>
      <c r="F58" s="22">
        <v>45.435689063317895</v>
      </c>
      <c r="G58" s="22">
        <v>66.290669953403167</v>
      </c>
      <c r="H58" s="22">
        <v>832.72370080851294</v>
      </c>
      <c r="I58" s="22">
        <v>1576.3556679462795</v>
      </c>
      <c r="J58" s="22">
        <v>743.63196713776654</v>
      </c>
      <c r="K58" s="21">
        <v>1510.0649979928762</v>
      </c>
      <c r="L58" s="26">
        <v>2.386559624220197E-2</v>
      </c>
      <c r="M58" s="27">
        <v>4.9052228221454351E-2</v>
      </c>
      <c r="N58" s="27">
        <v>48.653439624509637</v>
      </c>
      <c r="O58" s="27">
        <v>0.95</v>
      </c>
    </row>
    <row r="59" spans="1:15" ht="14.1" customHeight="1">
      <c r="A59" s="15">
        <v>44530</v>
      </c>
      <c r="B59" s="25">
        <v>1.5770000219345093</v>
      </c>
      <c r="C59" s="21">
        <v>1.1787831104541353</v>
      </c>
      <c r="D59" s="21">
        <v>-71.65208264946186</v>
      </c>
      <c r="E59" s="22">
        <v>-45.435689063317895</v>
      </c>
      <c r="F59" s="22">
        <v>0</v>
      </c>
      <c r="G59" s="22">
        <v>0</v>
      </c>
      <c r="H59" s="22">
        <v>832.72370080851294</v>
      </c>
      <c r="I59" s="22">
        <v>1581.717080642338</v>
      </c>
      <c r="J59" s="22">
        <v>748.99337983382509</v>
      </c>
      <c r="K59" s="21">
        <v>1581.717080642338</v>
      </c>
      <c r="L59" s="26">
        <v>3.9554668621431331E-2</v>
      </c>
      <c r="M59" s="27">
        <v>6.0543528604141646E-2</v>
      </c>
      <c r="N59" s="27">
        <v>65.332611979152944</v>
      </c>
      <c r="O59" s="27">
        <v>0.95</v>
      </c>
    </row>
    <row r="60" spans="1:15" ht="14.1" customHeight="1">
      <c r="A60" s="15">
        <v>44561</v>
      </c>
      <c r="B60" s="25">
        <v>1.593999981880188</v>
      </c>
      <c r="C60" s="21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832.72370080851294</v>
      </c>
      <c r="I60" s="22">
        <v>1581.717080642338</v>
      </c>
      <c r="J60" s="22">
        <v>748.99337983382509</v>
      </c>
      <c r="K60" s="21">
        <v>1581.717080642338</v>
      </c>
      <c r="L60" s="26">
        <v>3.5795550508805896E-2</v>
      </c>
      <c r="M60" s="27">
        <v>5.3286267161064493E-2</v>
      </c>
      <c r="N60" s="27">
        <v>67.17593934776724</v>
      </c>
      <c r="O60" s="27">
        <v>0.2</v>
      </c>
    </row>
    <row r="61" spans="1:15" ht="14.1" customHeight="1">
      <c r="A61" s="15">
        <v>44589</v>
      </c>
      <c r="B61" s="25">
        <v>1.4750000238418579</v>
      </c>
      <c r="C61" s="21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832.72370080851294</v>
      </c>
      <c r="I61" s="22">
        <v>1581.717080642338</v>
      </c>
      <c r="J61" s="22">
        <v>748.99337983382509</v>
      </c>
      <c r="K61" s="21">
        <v>1581.717080642338</v>
      </c>
      <c r="L61" s="26">
        <v>2.9829625424004913E-2</v>
      </c>
      <c r="M61" s="27">
        <v>6.4238548973942086E-2</v>
      </c>
      <c r="N61" s="27">
        <v>46.435708621166228</v>
      </c>
      <c r="O61" s="27">
        <v>0.2</v>
      </c>
    </row>
    <row r="62" spans="1:15" ht="14.1" customHeight="1">
      <c r="A62" s="15">
        <v>44620</v>
      </c>
      <c r="B62" s="25">
        <v>1.4859999418258667</v>
      </c>
      <c r="C62" s="21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832.72370080851294</v>
      </c>
      <c r="I62" s="22">
        <v>1581.717080642338</v>
      </c>
      <c r="J62" s="22">
        <v>748.99337983382509</v>
      </c>
      <c r="K62" s="21">
        <v>1581.717080642338</v>
      </c>
      <c r="L62" s="26">
        <v>2.6691340850672225E-2</v>
      </c>
      <c r="M62" s="27">
        <v>5.5365443808953203E-2</v>
      </c>
      <c r="N62" s="27">
        <v>48.209386603627188</v>
      </c>
      <c r="O62" s="27">
        <v>0.95</v>
      </c>
    </row>
    <row r="63" spans="1:15" ht="14.1" customHeight="1">
      <c r="A63" s="15">
        <v>44651</v>
      </c>
      <c r="B63" s="25">
        <v>1.3029999732971191</v>
      </c>
      <c r="C63" s="21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832.72370080851294</v>
      </c>
      <c r="I63" s="22">
        <v>1581.717080642338</v>
      </c>
      <c r="J63" s="22">
        <v>748.99337983382509</v>
      </c>
      <c r="K63" s="21">
        <v>1581.717080642338</v>
      </c>
      <c r="L63" s="26">
        <v>2.2242784042226852E-2</v>
      </c>
      <c r="M63" s="27">
        <v>7.6637864595585595E-2</v>
      </c>
      <c r="N63" s="27">
        <v>29.023230435243697</v>
      </c>
      <c r="O63" s="27">
        <v>0.95</v>
      </c>
    </row>
    <row r="64" spans="1:15" ht="14.1" customHeight="1">
      <c r="A64" s="15">
        <v>44680</v>
      </c>
      <c r="B64" s="25">
        <v>1.1230000257492065</v>
      </c>
      <c r="C64" s="21">
        <v>1.1999085708976276</v>
      </c>
      <c r="D64" s="21">
        <v>8.7097260565567929</v>
      </c>
      <c r="E64" s="22">
        <v>7.7557665688797481</v>
      </c>
      <c r="F64" s="22">
        <v>7.7557665688797481</v>
      </c>
      <c r="G64" s="22">
        <v>8.7097260565567929</v>
      </c>
      <c r="H64" s="22">
        <v>841.43342686506969</v>
      </c>
      <c r="I64" s="22">
        <v>1590.4268066988948</v>
      </c>
      <c r="J64" s="22">
        <v>748.99337983382509</v>
      </c>
      <c r="K64" s="21">
        <v>1581.717080642338</v>
      </c>
      <c r="L64" s="26">
        <v>1.8535653368522375E-2</v>
      </c>
      <c r="M64" s="27">
        <v>9.3864878420973422E-2</v>
      </c>
      <c r="N64" s="27">
        <v>19.747166011755809</v>
      </c>
      <c r="O64" s="27">
        <v>0.95</v>
      </c>
    </row>
    <row r="65" spans="1:15" ht="14.1" customHeight="1">
      <c r="A65" s="15">
        <v>44712</v>
      </c>
      <c r="B65" s="25">
        <v>1.1690000295639038</v>
      </c>
      <c r="C65" s="21">
        <v>1.1986688097044584</v>
      </c>
      <c r="D65" s="21">
        <v>2.7287331965885633</v>
      </c>
      <c r="E65" s="22">
        <v>2.3342456181173228</v>
      </c>
      <c r="F65" s="22">
        <v>10.090012186997072</v>
      </c>
      <c r="G65" s="22">
        <v>11.795224544899726</v>
      </c>
      <c r="H65" s="22">
        <v>844.16216006165826</v>
      </c>
      <c r="I65" s="22">
        <v>1593.5123051872379</v>
      </c>
      <c r="J65" s="22">
        <v>749.35014512557962</v>
      </c>
      <c r="K65" s="21">
        <v>1581.717080642338</v>
      </c>
      <c r="L65" s="26">
        <v>2.3113045109551523E-2</v>
      </c>
      <c r="M65" s="27">
        <v>8.5887399319927393E-2</v>
      </c>
      <c r="N65" s="27">
        <v>26.910868523863765</v>
      </c>
      <c r="O65" s="27">
        <v>2</v>
      </c>
    </row>
    <row r="66" spans="1:15" ht="14.1" customHeight="1">
      <c r="A66" s="15">
        <v>44742</v>
      </c>
      <c r="B66" s="25">
        <v>1.2549999952316284</v>
      </c>
      <c r="C66" s="21">
        <v>1.1988513828217275</v>
      </c>
      <c r="D66" s="21">
        <v>-4.6423016797580869</v>
      </c>
      <c r="E66" s="22">
        <v>-3.6990451772083737</v>
      </c>
      <c r="F66" s="22">
        <v>6.3909670097886977</v>
      </c>
      <c r="G66" s="22">
        <v>8.0206635668103097</v>
      </c>
      <c r="H66" s="22">
        <v>844.16216006165826</v>
      </c>
      <c r="I66" s="22">
        <v>1594.3800458889064</v>
      </c>
      <c r="J66" s="22">
        <v>750.2178858272481</v>
      </c>
      <c r="K66" s="21">
        <v>1586.3593823220961</v>
      </c>
      <c r="L66" s="26">
        <v>3.3594198535913701E-2</v>
      </c>
      <c r="M66" s="27">
        <v>8.5906160377893601E-2</v>
      </c>
      <c r="N66" s="27">
        <v>39.105692057631018</v>
      </c>
      <c r="O66" s="27">
        <v>0.95</v>
      </c>
    </row>
    <row r="67" spans="1:15" ht="14.1" customHeight="1">
      <c r="A67" s="15">
        <v>44771</v>
      </c>
      <c r="B67" s="25">
        <v>1.2020000219345093</v>
      </c>
      <c r="C67" s="21">
        <v>1.1989961112127703</v>
      </c>
      <c r="D67" s="21">
        <v>-1.3287073746602875E-2</v>
      </c>
      <c r="E67" s="22">
        <v>-1.1054137690628777E-2</v>
      </c>
      <c r="F67" s="22">
        <v>6.3799128720980693</v>
      </c>
      <c r="G67" s="22">
        <v>7.6686554122021375</v>
      </c>
      <c r="H67" s="22">
        <v>844.16216006165826</v>
      </c>
      <c r="I67" s="22">
        <v>1594.0413248080447</v>
      </c>
      <c r="J67" s="22">
        <v>749.87916474638644</v>
      </c>
      <c r="K67" s="21">
        <v>1586.3726693958426</v>
      </c>
      <c r="L67" s="26">
        <v>2.799516544659475E-2</v>
      </c>
      <c r="M67" s="27">
        <v>8.0421795864431198E-2</v>
      </c>
      <c r="N67" s="27">
        <v>34.810420664799402</v>
      </c>
      <c r="O67" s="27">
        <v>0.95</v>
      </c>
    </row>
    <row r="68" spans="1:15" ht="14.1" customHeight="1">
      <c r="A68" s="15">
        <v>44804</v>
      </c>
      <c r="B68" s="25">
        <v>1.1239999532699585</v>
      </c>
      <c r="C68" s="21">
        <v>1.1990359044829062</v>
      </c>
      <c r="D68" s="21">
        <v>8.2907551273509235</v>
      </c>
      <c r="E68" s="22">
        <v>7.3761169680046041</v>
      </c>
      <c r="F68" s="22">
        <v>13.756029840102673</v>
      </c>
      <c r="G68" s="22">
        <v>15.461776897455559</v>
      </c>
      <c r="H68" s="22">
        <v>852.45291518900922</v>
      </c>
      <c r="I68" s="22">
        <v>1601.8344462932982</v>
      </c>
      <c r="J68" s="22">
        <v>749.38153110428902</v>
      </c>
      <c r="K68" s="21">
        <v>1586.3726693958426</v>
      </c>
      <c r="L68" s="26">
        <v>2.3329304538828959E-2</v>
      </c>
      <c r="M68" s="27">
        <v>8.001817466445113E-2</v>
      </c>
      <c r="N68" s="27">
        <v>29.155007142637601</v>
      </c>
      <c r="O68" s="27">
        <v>0.95</v>
      </c>
    </row>
    <row r="69" spans="1:15" ht="14.1" customHeight="1">
      <c r="A69" s="15">
        <v>44834</v>
      </c>
      <c r="B69" s="25">
        <v>1.0219999551773071</v>
      </c>
      <c r="C69" s="21">
        <v>1.1972030068203918</v>
      </c>
      <c r="D69" s="21">
        <v>45.200020951685246</v>
      </c>
      <c r="E69" s="22">
        <v>44.227028311213068</v>
      </c>
      <c r="F69" s="22">
        <v>57.983058151315745</v>
      </c>
      <c r="G69" s="22">
        <v>59.258682831687885</v>
      </c>
      <c r="H69" s="22">
        <v>897.65293614069446</v>
      </c>
      <c r="I69" s="22">
        <v>1645.6313522275304</v>
      </c>
      <c r="J69" s="22">
        <v>747.97841608683598</v>
      </c>
      <c r="K69" s="21">
        <v>1586.3726693958426</v>
      </c>
      <c r="L69" s="26">
        <v>1.94410871156908E-2</v>
      </c>
      <c r="M69" s="27">
        <v>8.3681811902484513E-2</v>
      </c>
      <c r="N69" s="27">
        <v>23.232153646894918</v>
      </c>
      <c r="O69" s="27">
        <v>0.95</v>
      </c>
    </row>
    <row r="70" spans="1:15" ht="14.1" customHeight="1">
      <c r="A70" s="15">
        <v>44865</v>
      </c>
      <c r="B70" s="25">
        <v>1.0690000057220459</v>
      </c>
      <c r="C70" s="21">
        <v>1.1953187214626775</v>
      </c>
      <c r="D70" s="21">
        <v>24.732447816861853</v>
      </c>
      <c r="E70" s="22">
        <v>23.136059573878633</v>
      </c>
      <c r="F70" s="22">
        <v>81.119117725194371</v>
      </c>
      <c r="G70" s="22">
        <v>86.7163373124001</v>
      </c>
      <c r="H70" s="22">
        <v>922.38538395755631</v>
      </c>
      <c r="I70" s="22">
        <v>1673.0890067082428</v>
      </c>
      <c r="J70" s="22">
        <v>750.70362275068646</v>
      </c>
      <c r="K70" s="21">
        <v>1586.3726693958426</v>
      </c>
      <c r="L70" s="26">
        <v>2.4034247687198796E-2</v>
      </c>
      <c r="M70" s="27">
        <v>7.7568185009526891E-2</v>
      </c>
      <c r="N70" s="27">
        <v>30.984671981492049</v>
      </c>
      <c r="O70" s="27">
        <v>1</v>
      </c>
    </row>
    <row r="71" spans="1:15" ht="14.1" customHeight="1">
      <c r="A71" s="15">
        <v>44895</v>
      </c>
      <c r="B71" s="25">
        <v>1.1039999723434448</v>
      </c>
      <c r="C71" s="21">
        <v>1.1940635958564907</v>
      </c>
      <c r="D71" s="21">
        <v>11.944119372741261</v>
      </c>
      <c r="E71" s="22">
        <v>10.818948978221123</v>
      </c>
      <c r="F71" s="22">
        <v>91.938066703415501</v>
      </c>
      <c r="G71" s="22">
        <v>101.4996230978805</v>
      </c>
      <c r="H71" s="22">
        <v>934.3295033302976</v>
      </c>
      <c r="I71" s="22">
        <v>1687.8722924937231</v>
      </c>
      <c r="J71" s="22">
        <v>753.54278916342548</v>
      </c>
      <c r="K71" s="21">
        <v>1586.3726693958426</v>
      </c>
      <c r="L71" s="26">
        <v>2.5861867509565484E-2</v>
      </c>
      <c r="M71" s="27">
        <v>7.0473481944838892E-2</v>
      </c>
      <c r="N71" s="27">
        <v>36.69730343366335</v>
      </c>
      <c r="O71" s="27">
        <v>0.95</v>
      </c>
    </row>
    <row r="72" spans="1:15" ht="14.1" customHeight="1">
      <c r="A72" s="15">
        <v>44925</v>
      </c>
      <c r="B72" s="25">
        <v>1.0950000286102295</v>
      </c>
      <c r="C72" s="21">
        <v>1.1927956829781152</v>
      </c>
      <c r="D72" s="21">
        <v>14.082975294500267</v>
      </c>
      <c r="E72" s="22">
        <v>12.861164316474342</v>
      </c>
      <c r="F72" s="22">
        <v>104.79923101988985</v>
      </c>
      <c r="G72" s="22">
        <v>114.75516096510943</v>
      </c>
      <c r="H72" s="22">
        <v>948.41247862479781</v>
      </c>
      <c r="I72" s="22">
        <v>1701.127830360952</v>
      </c>
      <c r="J72" s="22">
        <v>752.71535173615416</v>
      </c>
      <c r="K72" s="21">
        <v>1586.3726693958426</v>
      </c>
      <c r="L72" s="26">
        <v>2.1551556257971238E-2</v>
      </c>
      <c r="M72" s="27">
        <v>6.0227892242901628E-2</v>
      </c>
      <c r="N72" s="27">
        <v>35.783347972817815</v>
      </c>
      <c r="O72" s="27">
        <v>0.95</v>
      </c>
    </row>
    <row r="73" spans="1:15" ht="14.1" customHeight="1">
      <c r="A73" s="15">
        <v>44957</v>
      </c>
      <c r="B73" s="25">
        <v>1.218000054359436</v>
      </c>
      <c r="C73" s="21">
        <v>1.1923741104718122</v>
      </c>
      <c r="D73" s="21">
        <v>-0.96697455269384869</v>
      </c>
      <c r="E73" s="22">
        <v>-0.7939035382082924</v>
      </c>
      <c r="F73" s="22">
        <v>104.00532748168155</v>
      </c>
      <c r="G73" s="22">
        <v>126.67849452635907</v>
      </c>
      <c r="H73" s="22">
        <v>948.41247862479781</v>
      </c>
      <c r="I73" s="22">
        <v>1714.0181384748957</v>
      </c>
      <c r="J73" s="22">
        <v>765.60565985009794</v>
      </c>
      <c r="K73" s="21">
        <v>1587.3396439485366</v>
      </c>
      <c r="L73" s="26">
        <v>3.8459634506510458E-2</v>
      </c>
      <c r="M73" s="27">
        <v>7.0689914493952441E-2</v>
      </c>
      <c r="N73" s="27">
        <v>54.406112642561901</v>
      </c>
      <c r="O73" s="27">
        <v>0.95</v>
      </c>
    </row>
    <row r="74" spans="1:15" ht="14.1" customHeight="1">
      <c r="A74" s="15">
        <v>44985</v>
      </c>
      <c r="B74" s="25">
        <v>1.2790000438690186</v>
      </c>
      <c r="C74" s="21">
        <v>1.1934831693286145</v>
      </c>
      <c r="D74" s="21">
        <v>-2.2670721076593523</v>
      </c>
      <c r="E74" s="22">
        <v>-1.7725348161845109</v>
      </c>
      <c r="F74" s="22">
        <v>102.23279266549703</v>
      </c>
      <c r="G74" s="22">
        <v>130.75574630402298</v>
      </c>
      <c r="H74" s="22">
        <v>948.41247862479781</v>
      </c>
      <c r="I74" s="22">
        <v>1720.3624623602188</v>
      </c>
      <c r="J74" s="22">
        <v>771.94998373542103</v>
      </c>
      <c r="K74" s="21">
        <v>1589.6067160561959</v>
      </c>
      <c r="L74" s="26">
        <v>4.2216360340355807E-2</v>
      </c>
      <c r="M74" s="27">
        <v>6.9074926996557456E-2</v>
      </c>
      <c r="N74" s="27">
        <v>61.116764325295314</v>
      </c>
      <c r="O74" s="27">
        <v>0.2</v>
      </c>
    </row>
    <row r="75" spans="1:15" ht="14.1" customHeight="1">
      <c r="A75" s="15">
        <v>45016</v>
      </c>
      <c r="B75" s="25">
        <v>1.4709999561309814</v>
      </c>
      <c r="C75" s="21">
        <v>1.1961677014332461</v>
      </c>
      <c r="D75" s="21">
        <v>-23.415158148894665</v>
      </c>
      <c r="E75" s="22">
        <v>-15.917851017807727</v>
      </c>
      <c r="F75" s="22">
        <v>86.314941647689295</v>
      </c>
      <c r="G75" s="22">
        <v>126.96927537719918</v>
      </c>
      <c r="H75" s="22">
        <v>948.41247862479781</v>
      </c>
      <c r="I75" s="22">
        <v>1739.9911495822898</v>
      </c>
      <c r="J75" s="22">
        <v>791.57867095749202</v>
      </c>
      <c r="K75" s="21">
        <v>1613.0218742050906</v>
      </c>
      <c r="L75" s="26">
        <v>6.7180285660623659E-2</v>
      </c>
      <c r="M75" s="27">
        <v>8.9562424540791705E-2</v>
      </c>
      <c r="N75" s="27">
        <v>75.009454026142436</v>
      </c>
      <c r="O75" s="27">
        <v>0.2</v>
      </c>
    </row>
    <row r="76" spans="1:15" ht="14.1" customHeight="1">
      <c r="A76" s="15">
        <v>45044</v>
      </c>
      <c r="B76" s="25">
        <v>1.4160000085830688</v>
      </c>
      <c r="C76" s="21">
        <v>1.2002050404532403</v>
      </c>
      <c r="D76" s="21">
        <v>-14.435915163747655</v>
      </c>
      <c r="E76" s="22">
        <v>-10.194855279833694</v>
      </c>
      <c r="F76" s="22">
        <v>76.120086367855606</v>
      </c>
      <c r="G76" s="22">
        <v>107.78604295022748</v>
      </c>
      <c r="H76" s="22">
        <v>948.41247862479781</v>
      </c>
      <c r="I76" s="22">
        <v>1735.2438323190659</v>
      </c>
      <c r="J76" s="22">
        <v>786.83135369426805</v>
      </c>
      <c r="K76" s="21">
        <v>1627.4577893688383</v>
      </c>
      <c r="L76" s="26">
        <v>5.5983571383853049E-2</v>
      </c>
      <c r="M76" s="27">
        <v>8.3802011708645194E-2</v>
      </c>
      <c r="N76" s="27">
        <v>66.8045673873455</v>
      </c>
      <c r="O76" s="27">
        <v>0.2</v>
      </c>
    </row>
    <row r="77" spans="1:15" ht="12.75">
      <c r="A77" s="15">
        <v>45077</v>
      </c>
      <c r="B77" s="25">
        <v>1.4309999942779541</v>
      </c>
      <c r="C77" s="21">
        <v>1.2024986554579709</v>
      </c>
      <c r="D77" s="21">
        <v>-16.185987171182685</v>
      </c>
      <c r="E77" s="22">
        <v>-11.310962429003865</v>
      </c>
      <c r="F77" s="22">
        <v>64.809123938851741</v>
      </c>
      <c r="G77" s="22">
        <v>92.741855985656059</v>
      </c>
      <c r="H77" s="22">
        <v>948.41247862479781</v>
      </c>
      <c r="I77" s="22">
        <v>1736.385632525677</v>
      </c>
      <c r="J77" s="22">
        <v>787.9731539008792</v>
      </c>
      <c r="K77" s="21">
        <v>1643.643776540021</v>
      </c>
      <c r="L77" s="26">
        <v>4.9152973769025082E-2</v>
      </c>
      <c r="M77" s="27">
        <v>7.2335007373018539E-2</v>
      </c>
      <c r="N77" s="27">
        <v>67.951847320001079</v>
      </c>
      <c r="O77" s="27">
        <v>0.2</v>
      </c>
    </row>
    <row r="78" spans="1:15" ht="12.75">
      <c r="A78" s="15">
        <v>45107</v>
      </c>
      <c r="B78" s="25">
        <v>1.4440000057220459</v>
      </c>
      <c r="C78" s="21">
        <v>1.2060948269319787</v>
      </c>
      <c r="D78" s="21">
        <v>-17.545650969491497</v>
      </c>
      <c r="E78" s="22">
        <v>-12.1507277700585</v>
      </c>
      <c r="F78" s="22">
        <v>52.658396168793239</v>
      </c>
      <c r="G78" s="22">
        <v>76.038724369051195</v>
      </c>
      <c r="H78" s="22">
        <v>948.41247862479781</v>
      </c>
      <c r="I78" s="22">
        <v>1737.2281518785637</v>
      </c>
      <c r="J78" s="22">
        <v>788.81567325376591</v>
      </c>
      <c r="K78" s="21">
        <v>1661.1894275095126</v>
      </c>
      <c r="L78" s="26">
        <v>4.3127480048202861E-2</v>
      </c>
      <c r="M78" s="27">
        <v>6.2445841384864087E-2</v>
      </c>
      <c r="N78" s="27">
        <v>69.063814485901545</v>
      </c>
      <c r="O78" s="27">
        <v>0.2</v>
      </c>
    </row>
    <row r="79" spans="1:15" ht="12.75">
      <c r="A79" s="15">
        <v>45138</v>
      </c>
      <c r="B79" s="25">
        <v>1.3869999647140503</v>
      </c>
      <c r="C79" s="21">
        <v>1.2090686716896166</v>
      </c>
      <c r="D79" s="21">
        <v>-9.8144589615775342</v>
      </c>
      <c r="E79" s="22">
        <v>-7.0760340384009481</v>
      </c>
      <c r="F79" s="22">
        <v>45.582362130392291</v>
      </c>
      <c r="G79" s="22">
        <v>63.222734666437169</v>
      </c>
      <c r="H79" s="22">
        <v>948.41247862479781</v>
      </c>
      <c r="I79" s="22">
        <v>1734.2266211375272</v>
      </c>
      <c r="J79" s="22">
        <v>785.8141425127294</v>
      </c>
      <c r="K79" s="21">
        <v>1671.00388647109</v>
      </c>
      <c r="L79" s="26">
        <v>3.5939566706835714E-2</v>
      </c>
      <c r="M79" s="27">
        <v>6.153820798871934E-2</v>
      </c>
      <c r="N79" s="27">
        <v>58.40203652570424</v>
      </c>
      <c r="O79" s="27">
        <v>0.2</v>
      </c>
    </row>
    <row r="80" spans="1:15" ht="12.75">
      <c r="A80" s="15">
        <v>45169</v>
      </c>
      <c r="B80" s="25">
        <v>1.3009999990463257</v>
      </c>
      <c r="C80" s="21">
        <v>1.2109793806853366</v>
      </c>
      <c r="D80" s="21">
        <v>-2.5121506363294013</v>
      </c>
      <c r="E80" s="22">
        <v>-1.9309382307232033</v>
      </c>
      <c r="F80" s="22">
        <v>43.651423899669091</v>
      </c>
      <c r="G80" s="22">
        <v>56.790502451840247</v>
      </c>
      <c r="H80" s="22">
        <v>948.41247862479781</v>
      </c>
      <c r="I80" s="22">
        <v>1730.3065395592596</v>
      </c>
      <c r="J80" s="22">
        <v>781.89406093446178</v>
      </c>
      <c r="K80" s="21">
        <v>1673.5160371074194</v>
      </c>
      <c r="L80" s="26">
        <v>2.9949638922363093E-2</v>
      </c>
      <c r="M80" s="27">
        <v>6.561516760188689E-2</v>
      </c>
      <c r="N80" s="27">
        <v>45.644383786504008</v>
      </c>
      <c r="O80" s="27">
        <v>0.2</v>
      </c>
    </row>
    <row r="81" spans="1:15" ht="12.75">
      <c r="A81" s="15">
        <v>45197</v>
      </c>
      <c r="B81" s="25">
        <v>1.2410000562667847</v>
      </c>
      <c r="C81" s="21">
        <v>1.2114211188663961</v>
      </c>
      <c r="D81" s="21">
        <v>-1.288310184316412</v>
      </c>
      <c r="E81" s="22">
        <v>-1.0381225833236036</v>
      </c>
      <c r="F81" s="22">
        <v>42.613301316345485</v>
      </c>
      <c r="G81" s="22">
        <v>52.883109331298193</v>
      </c>
      <c r="H81" s="22">
        <v>948.41247862479781</v>
      </c>
      <c r="I81" s="22">
        <v>1727.687456623034</v>
      </c>
      <c r="J81" s="22">
        <v>779.27497799823618</v>
      </c>
      <c r="K81" s="21">
        <v>1674.8043472917359</v>
      </c>
      <c r="L81" s="26">
        <v>2.4958032435302577E-2</v>
      </c>
      <c r="M81" s="27">
        <v>6.4679296798162575E-2</v>
      </c>
      <c r="N81" s="27">
        <v>38.587358970809944</v>
      </c>
      <c r="O81" s="27">
        <v>0.95</v>
      </c>
    </row>
    <row r="82" spans="1:15" ht="12.75">
      <c r="A82" s="15">
        <v>45230</v>
      </c>
      <c r="B82" s="25">
        <v>1.1759999990463257</v>
      </c>
      <c r="C82" s="21">
        <v>1.2112630579179002</v>
      </c>
      <c r="D82" s="21">
        <v>1.8310291901432449</v>
      </c>
      <c r="E82" s="22">
        <v>1.5569976119286679</v>
      </c>
      <c r="F82" s="22">
        <v>44.17029892827415</v>
      </c>
      <c r="G82" s="22">
        <v>51.944271497526323</v>
      </c>
      <c r="H82" s="22">
        <v>950.24350781494104</v>
      </c>
      <c r="I82" s="22">
        <v>1726.7486187892623</v>
      </c>
      <c r="J82" s="22">
        <v>776.50511097432127</v>
      </c>
      <c r="K82" s="21">
        <v>1674.8043472917359</v>
      </c>
      <c r="L82" s="26">
        <v>2.0798360362752146E-2</v>
      </c>
      <c r="M82" s="27">
        <v>6.4732756868545308E-2</v>
      </c>
      <c r="N82" s="27">
        <v>32.129576073807549</v>
      </c>
      <c r="O82" s="27">
        <v>0.95</v>
      </c>
    </row>
    <row r="83" spans="1:15" ht="12.75">
      <c r="A83" s="15">
        <v>45260</v>
      </c>
      <c r="B83" s="25">
        <v>1.2059999704360962</v>
      </c>
      <c r="C83" s="21">
        <v>1.2114947233380624</v>
      </c>
      <c r="D83" s="21">
        <v>4.4458175670523403E-2</v>
      </c>
      <c r="E83" s="22">
        <v>3.6864159834470875E-2</v>
      </c>
      <c r="F83" s="22">
        <v>44.207163088108622</v>
      </c>
      <c r="G83" s="22">
        <v>53.313837377322685</v>
      </c>
      <c r="H83" s="22">
        <v>950.28796599061161</v>
      </c>
      <c r="I83" s="22">
        <v>1728.1181846690586</v>
      </c>
      <c r="J83" s="22">
        <v>777.83021867844695</v>
      </c>
      <c r="K83" s="21">
        <v>1674.8043472917359</v>
      </c>
      <c r="L83" s="26">
        <v>2.2331962200588539E-2</v>
      </c>
      <c r="M83" s="27">
        <v>5.8943959288749508E-2</v>
      </c>
      <c r="N83" s="27">
        <v>37.886769857434714</v>
      </c>
      <c r="O83" s="27">
        <v>0.95</v>
      </c>
    </row>
    <row r="84" spans="1:15" ht="12.75">
      <c r="A84" s="15">
        <v>45289</v>
      </c>
      <c r="B84" s="25">
        <v>1.2039999961853027</v>
      </c>
      <c r="C84" s="21">
        <v>1.2115490193790663</v>
      </c>
      <c r="D84" s="21">
        <v>8.3914463612521806E-2</v>
      </c>
      <c r="E84" s="22">
        <v>6.969639857009341E-2</v>
      </c>
      <c r="F84" s="22">
        <v>44.276859486678717</v>
      </c>
      <c r="G84" s="22">
        <v>53.309338653058362</v>
      </c>
      <c r="H84" s="22">
        <v>950.37188045422408</v>
      </c>
      <c r="I84" s="22">
        <v>1728.1136859447943</v>
      </c>
      <c r="J84" s="22">
        <v>777.74180549057019</v>
      </c>
      <c r="K84" s="21">
        <v>1674.8043472917359</v>
      </c>
      <c r="L84" s="26">
        <v>1.8609968500490449E-2</v>
      </c>
      <c r="M84" s="27">
        <v>4.9453295115756829E-2</v>
      </c>
      <c r="N84" s="27">
        <v>37.631402431181847</v>
      </c>
      <c r="O84" s="27">
        <v>0.95</v>
      </c>
    </row>
    <row r="85" spans="1:15" ht="12.75">
      <c r="A85" s="15">
        <v>45322</v>
      </c>
      <c r="B85" s="25">
        <v>0.97500002384185791</v>
      </c>
      <c r="C85" s="21">
        <v>1.2097484883584595</v>
      </c>
      <c r="D85" s="21">
        <v>81.144824245548421</v>
      </c>
      <c r="E85" s="22">
        <v>83.225458729537294</v>
      </c>
      <c r="F85" s="22">
        <v>127.50231821621601</v>
      </c>
      <c r="G85" s="22">
        <v>124.31476330070277</v>
      </c>
      <c r="H85" s="22">
        <v>1031.5167046997726</v>
      </c>
      <c r="I85" s="22">
        <v>1799.1191105924386</v>
      </c>
      <c r="J85" s="22">
        <v>767.60240589266596</v>
      </c>
      <c r="K85" s="21">
        <v>1674.8043472917359</v>
      </c>
      <c r="L85" s="26">
        <v>1.550830708374204E-2</v>
      </c>
      <c r="M85" s="27">
        <v>7.9377741320371495E-2</v>
      </c>
      <c r="N85" s="27">
        <v>19.537349924268998</v>
      </c>
      <c r="O85" s="27">
        <v>0.95</v>
      </c>
    </row>
    <row r="86" spans="1:15" ht="12.75">
      <c r="A86" s="15">
        <v>45351</v>
      </c>
      <c r="B86" s="25">
        <v>1.1909999847412109</v>
      </c>
      <c r="C86" s="21">
        <v>1.2086015576979154</v>
      </c>
      <c r="D86" s="21">
        <v>0.96042764870559305</v>
      </c>
      <c r="E86" s="22">
        <v>0.80640441730507806</v>
      </c>
      <c r="F86" s="22">
        <v>128.30872263352109</v>
      </c>
      <c r="G86" s="22">
        <v>152.81568669868787</v>
      </c>
      <c r="H86" s="22">
        <v>1032.4771323484781</v>
      </c>
      <c r="I86" s="22">
        <v>1827.6200339904237</v>
      </c>
      <c r="J86" s="22">
        <v>795.14290164194563</v>
      </c>
      <c r="K86" s="21">
        <v>1674.8043472917359</v>
      </c>
      <c r="L86" s="26">
        <v>4.8923582719677207E-2</v>
      </c>
      <c r="M86" s="27">
        <v>0.10214811125020175</v>
      </c>
      <c r="N86" s="27">
        <v>47.894750202325042</v>
      </c>
      <c r="O86" s="27">
        <v>2</v>
      </c>
    </row>
    <row r="87" spans="1:15" ht="12.75">
      <c r="A87" s="15">
        <v>45380</v>
      </c>
      <c r="B87" s="25">
        <v>1.1920000314712524</v>
      </c>
      <c r="C87" s="21">
        <v>1.2089520707745522</v>
      </c>
      <c r="D87" s="21">
        <v>0.4231547348060648</v>
      </c>
      <c r="E87" s="22">
        <v>0.35499557351838046</v>
      </c>
      <c r="F87" s="22">
        <v>128.66371820703947</v>
      </c>
      <c r="G87" s="22">
        <v>153.36715615199941</v>
      </c>
      <c r="H87" s="22">
        <v>1032.9002870832842</v>
      </c>
      <c r="I87" s="22">
        <v>1828.1715034437352</v>
      </c>
      <c r="J87" s="22">
        <v>795.27121636045104</v>
      </c>
      <c r="K87" s="21">
        <v>1674.8043472917359</v>
      </c>
      <c r="L87" s="26">
        <v>4.0936326721404591E-2</v>
      </c>
      <c r="M87" s="27">
        <v>8.5290100496841714E-2</v>
      </c>
      <c r="N87" s="27">
        <v>47.99657461175164</v>
      </c>
      <c r="O87" s="27">
        <v>0.95</v>
      </c>
    </row>
    <row r="88" spans="1:15" ht="12.75">
      <c r="A88" s="15">
        <v>45412</v>
      </c>
      <c r="B88" s="25">
        <v>1.2200000286102295</v>
      </c>
      <c r="C88" s="21">
        <v>1.2084678360699213</v>
      </c>
      <c r="D88" s="21">
        <v>-0.19582993189847611</v>
      </c>
      <c r="E88" s="22">
        <v>-0.16051633385743194</v>
      </c>
      <c r="F88" s="22">
        <v>128.50320187318204</v>
      </c>
      <c r="G88" s="22">
        <v>156.77390996178818</v>
      </c>
      <c r="H88" s="22">
        <v>1032.9002870832842</v>
      </c>
      <c r="I88" s="22">
        <v>1831.7740871854226</v>
      </c>
      <c r="J88" s="22">
        <v>798.87380010213838</v>
      </c>
      <c r="K88" s="21">
        <v>1675.0001772236344</v>
      </c>
      <c r="L88" s="26">
        <v>3.8780271791E-2</v>
      </c>
      <c r="M88" s="27">
        <v>7.5741749937197608E-2</v>
      </c>
      <c r="N88" s="27">
        <v>51.200654623315721</v>
      </c>
      <c r="O88" s="27">
        <v>0.95</v>
      </c>
    </row>
    <row r="89" spans="1:15" ht="12.75">
      <c r="A89" s="15">
        <v>45443</v>
      </c>
      <c r="B89" s="25">
        <v>1.1510000228881836</v>
      </c>
      <c r="C89" s="21">
        <v>1.2081578032923572</v>
      </c>
      <c r="D89" s="21">
        <v>1.0127736768268381</v>
      </c>
      <c r="E89" s="22">
        <v>0.87990760789517908</v>
      </c>
      <c r="F89" s="22">
        <v>129.38310948107721</v>
      </c>
      <c r="G89" s="22">
        <v>148.91996197406422</v>
      </c>
      <c r="H89" s="22">
        <v>1033.913060760111</v>
      </c>
      <c r="I89" s="22">
        <v>1823.9201391976985</v>
      </c>
      <c r="J89" s="22">
        <v>790.00707843758755</v>
      </c>
      <c r="K89" s="21">
        <v>1675.0001772236344</v>
      </c>
      <c r="L89" s="26">
        <v>3.2316893159166665E-2</v>
      </c>
      <c r="M89" s="27">
        <v>7.4618125901338997E-2</v>
      </c>
      <c r="N89" s="27">
        <v>43.309708959853076</v>
      </c>
      <c r="O89" s="27">
        <v>0.2</v>
      </c>
    </row>
    <row r="90" spans="1:15" ht="12.75">
      <c r="A90" s="15">
        <v>45471</v>
      </c>
      <c r="B90" s="25">
        <v>1.156000018119812</v>
      </c>
      <c r="C90" s="21">
        <v>1.2078301885560148</v>
      </c>
      <c r="D90" s="21">
        <v>3.9556747705639781</v>
      </c>
      <c r="E90" s="22">
        <v>3.421863934740871</v>
      </c>
      <c r="F90" s="22">
        <v>132.8049734158181</v>
      </c>
      <c r="G90" s="22">
        <v>153.52255167508687</v>
      </c>
      <c r="H90" s="22">
        <v>1037.8687355306749</v>
      </c>
      <c r="I90" s="22">
        <v>1828.5227288987212</v>
      </c>
      <c r="J90" s="22">
        <v>790.65399336804626</v>
      </c>
      <c r="K90" s="21">
        <v>1675.0001772236344</v>
      </c>
      <c r="L90" s="26">
        <v>2.7764076837910292E-2</v>
      </c>
      <c r="M90" s="27">
        <v>6.3015104123053903E-2</v>
      </c>
      <c r="N90" s="27">
        <v>44.05940008238894</v>
      </c>
      <c r="O90" s="27">
        <v>0.95</v>
      </c>
    </row>
  </sheetData>
  <phoneticPr fontId="1" type="noConversion"/>
  <conditionalFormatting sqref="G3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H90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16384" width="9" style="1"/>
  </cols>
  <sheetData>
    <row r="1" spans="1:34" s="11" customFormat="1" ht="27" customHeight="1">
      <c r="A1" s="30" t="s">
        <v>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0" t="s">
        <v>9</v>
      </c>
      <c r="K1" s="14" t="s">
        <v>10</v>
      </c>
      <c r="L1" s="14" t="s">
        <v>24</v>
      </c>
      <c r="M1" s="14" t="s">
        <v>25</v>
      </c>
      <c r="N1" s="14" t="s">
        <v>26</v>
      </c>
      <c r="O1" s="14" t="s">
        <v>27</v>
      </c>
      <c r="P1" s="14" t="s">
        <v>23</v>
      </c>
    </row>
    <row r="2" spans="1:34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4" ht="14.1" customHeight="1">
      <c r="A3" s="4"/>
      <c r="B3" s="4"/>
      <c r="C3" s="4"/>
      <c r="D3" s="5">
        <v>1550</v>
      </c>
      <c r="E3" s="33" t="s">
        <v>19</v>
      </c>
      <c r="F3" s="5"/>
      <c r="G3" s="5">
        <f>MIN(F:F)</f>
        <v>0</v>
      </c>
      <c r="H3" s="5"/>
      <c r="I3" s="4"/>
      <c r="J3" s="4"/>
      <c r="K3" s="5"/>
      <c r="L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26">
        <v>83.333333333333329</v>
      </c>
      <c r="M4" s="27">
        <v>83.333333333333329</v>
      </c>
      <c r="N4" s="27">
        <v>83.333333333333329</v>
      </c>
      <c r="O4" s="27">
        <v>83.333333333333343</v>
      </c>
      <c r="P4" s="27">
        <v>0.95</v>
      </c>
      <c r="Q4" s="31" t="s">
        <v>11</v>
      </c>
      <c r="R4" s="32" t="s">
        <v>12</v>
      </c>
      <c r="S4" s="32" t="s">
        <v>13</v>
      </c>
      <c r="T4" s="32" t="s">
        <v>14</v>
      </c>
      <c r="U4" s="32" t="s">
        <v>15</v>
      </c>
      <c r="V4" s="32" t="s">
        <v>16</v>
      </c>
      <c r="W4" s="32" t="s">
        <v>17</v>
      </c>
      <c r="X4" s="32" t="s">
        <v>18</v>
      </c>
      <c r="Z4" s="6">
        <v>43098</v>
      </c>
      <c r="AA4" s="7">
        <f>VLOOKUP(Z4,Q:R,2,)</f>
        <v>1.1609492944336848</v>
      </c>
      <c r="AB4" s="7">
        <f t="shared" ref="AB4:AB5" si="0">0-AA4</f>
        <v>-1.1609492944336848</v>
      </c>
      <c r="AC4" s="6">
        <v>43098</v>
      </c>
      <c r="AD4" s="1">
        <f>VLOOKUP(AC4,Q:R,2,)</f>
        <v>1.1609492944336848</v>
      </c>
      <c r="AE4" s="1">
        <f t="shared" ref="AE4:AE6" si="1">0-AD4</f>
        <v>-1.1609492944336848</v>
      </c>
      <c r="AF4" s="6">
        <v>43098</v>
      </c>
      <c r="AG4" s="7">
        <f>VLOOKUP(AF4,Q:R,2,)</f>
        <v>1.1609492944336848</v>
      </c>
      <c r="AH4" s="7">
        <f t="shared" ref="AH4:AH7" si="2">0-AG4</f>
        <v>-1.1609492944336848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1">
        <v>0.60381703124999275</v>
      </c>
      <c r="E5" s="22">
        <v>0.62249178479380696</v>
      </c>
      <c r="F5" s="22">
        <v>0.62249178479380696</v>
      </c>
      <c r="G5" s="22">
        <v>0.60381703124999275</v>
      </c>
      <c r="H5" s="22">
        <v>0.60381703124999275</v>
      </c>
      <c r="I5" s="22">
        <v>0.60381703124999275</v>
      </c>
      <c r="J5" s="22">
        <v>0</v>
      </c>
      <c r="K5" s="21">
        <v>0</v>
      </c>
      <c r="L5" s="26">
        <v>11.764705882352967</v>
      </c>
      <c r="M5" s="27">
        <v>59.477124183006538</v>
      </c>
      <c r="N5" s="27">
        <v>75.381263616557732</v>
      </c>
      <c r="O5" s="27">
        <v>27.66884531590415</v>
      </c>
      <c r="P5" s="27">
        <v>0.95</v>
      </c>
      <c r="Q5" s="6">
        <v>43098</v>
      </c>
      <c r="R5" s="10">
        <v>1.1609492944336848</v>
      </c>
      <c r="S5" s="5">
        <v>1.1609492944336848</v>
      </c>
      <c r="T5" s="5">
        <v>1.2076361782932201</v>
      </c>
      <c r="U5" s="5">
        <v>4.6686883859535344E-2</v>
      </c>
      <c r="V5" s="5">
        <v>0.65050391510952821</v>
      </c>
      <c r="W5" s="9">
        <v>4.0214403922187981E-2</v>
      </c>
      <c r="X5" s="9">
        <v>4.0214403922187981E-2</v>
      </c>
      <c r="Z5" s="6">
        <v>43462</v>
      </c>
      <c r="AA5" s="7">
        <f>VLOOKUP(Z5,Q:R,2,)</f>
        <v>412.0446810616325</v>
      </c>
      <c r="AB5" s="7">
        <f t="shared" si="0"/>
        <v>-412.0446810616325</v>
      </c>
      <c r="AC5" s="6">
        <v>43462</v>
      </c>
      <c r="AD5" s="1">
        <f>VLOOKUP(AC5,Q:R,2,)</f>
        <v>412.0446810616325</v>
      </c>
      <c r="AE5" s="1">
        <f t="shared" si="1"/>
        <v>-412.0446810616325</v>
      </c>
      <c r="AF5" s="6">
        <v>43462</v>
      </c>
      <c r="AG5" s="7">
        <f>VLOOKUP(AF5,Q:R,2,)</f>
        <v>412.0446810616325</v>
      </c>
      <c r="AH5" s="7">
        <f t="shared" si="2"/>
        <v>-412.0446810616325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1">
        <v>-0.65050391510952821</v>
      </c>
      <c r="E6" s="22">
        <v>-0.62249178479380696</v>
      </c>
      <c r="F6" s="22">
        <v>0</v>
      </c>
      <c r="G6" s="22">
        <v>0</v>
      </c>
      <c r="H6" s="22">
        <v>0.60381703124999275</v>
      </c>
      <c r="I6" s="22">
        <v>0.65050391510952821</v>
      </c>
      <c r="J6" s="22">
        <v>4.6686883859535455E-2</v>
      </c>
      <c r="K6" s="21">
        <v>0.65050391510952821</v>
      </c>
      <c r="L6" s="26">
        <v>96.330275229357795</v>
      </c>
      <c r="M6" s="27">
        <v>71.761507865123619</v>
      </c>
      <c r="N6" s="27">
        <v>74.174678366079704</v>
      </c>
      <c r="O6" s="27">
        <v>66.935166863211435</v>
      </c>
      <c r="P6" s="27">
        <v>0.95</v>
      </c>
      <c r="Q6" s="6">
        <v>43462</v>
      </c>
      <c r="R6" s="10">
        <v>412.0446810616325</v>
      </c>
      <c r="S6" s="5">
        <v>413.20563035606619</v>
      </c>
      <c r="T6" s="5">
        <v>387.53994797402163</v>
      </c>
      <c r="U6" s="5">
        <v>-25.665682382044565</v>
      </c>
      <c r="V6" s="5">
        <v>3.4835949152272616</v>
      </c>
      <c r="W6" s="9">
        <v>-6.2113583398967769E-2</v>
      </c>
      <c r="X6" s="9">
        <v>-6.195030965659043E-2</v>
      </c>
      <c r="Z6" s="6">
        <v>43462</v>
      </c>
      <c r="AB6" s="7">
        <v>387.53994797402163</v>
      </c>
      <c r="AC6" s="6">
        <v>43830</v>
      </c>
      <c r="AD6" s="1">
        <f>VLOOKUP(AC6,Q:R,2,)</f>
        <v>80.462067912442933</v>
      </c>
      <c r="AE6" s="1">
        <f t="shared" si="1"/>
        <v>-80.462067912442933</v>
      </c>
      <c r="AF6" s="6">
        <v>43830</v>
      </c>
      <c r="AG6" s="7">
        <f>VLOOKUP(AF6,Q:R,2,)</f>
        <v>80.462067912442933</v>
      </c>
      <c r="AH6" s="7">
        <f t="shared" si="2"/>
        <v>-80.462067912442933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0.60381703124999275</v>
      </c>
      <c r="I7" s="22">
        <v>0.65050391510952821</v>
      </c>
      <c r="J7" s="22">
        <v>4.6686883859535455E-2</v>
      </c>
      <c r="K7" s="21">
        <v>0.65050391510952821</v>
      </c>
      <c r="L7" s="26">
        <v>60.365853658536523</v>
      </c>
      <c r="M7" s="27">
        <v>67.96295646292792</v>
      </c>
      <c r="N7" s="27">
        <v>72.104104398362438</v>
      </c>
      <c r="O7" s="27">
        <v>59.680660592058871</v>
      </c>
      <c r="P7" s="27">
        <v>0.95</v>
      </c>
      <c r="Q7" s="6">
        <v>43830</v>
      </c>
      <c r="R7" s="10">
        <v>80.462067912442933</v>
      </c>
      <c r="S7" s="5">
        <v>493.66769826850913</v>
      </c>
      <c r="T7" s="5">
        <v>730.08061402284955</v>
      </c>
      <c r="U7" s="5">
        <v>236.41291575434042</v>
      </c>
      <c r="V7" s="5">
        <v>102.10233011362115</v>
      </c>
      <c r="W7" s="9">
        <v>0.47889079351056479</v>
      </c>
      <c r="X7" s="9">
        <v>0.2350564415860501</v>
      </c>
      <c r="AB7" s="8">
        <f>IRR(AB4:AB6)</f>
        <v>-6.195030965659043E-2</v>
      </c>
      <c r="AC7" s="6">
        <v>43830</v>
      </c>
      <c r="AE7" s="1">
        <v>730.08061402284955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0.60381703124999275</v>
      </c>
      <c r="I8" s="22">
        <v>0.65050391510952821</v>
      </c>
      <c r="J8" s="22">
        <v>4.6686883859535455E-2</v>
      </c>
      <c r="K8" s="21">
        <v>0.65050391510952821</v>
      </c>
      <c r="L8" s="26">
        <v>82.926829268292678</v>
      </c>
      <c r="M8" s="27">
        <v>72.950914064716173</v>
      </c>
      <c r="N8" s="27">
        <v>72.386374287147021</v>
      </c>
      <c r="O8" s="27">
        <v>74.079993619854463</v>
      </c>
      <c r="P8" s="27">
        <v>0.95</v>
      </c>
      <c r="Q8" s="6">
        <v>44196</v>
      </c>
      <c r="R8" s="10">
        <v>0</v>
      </c>
      <c r="S8" s="5">
        <v>493.66769826850913</v>
      </c>
      <c r="T8" s="5">
        <v>843.52470906067049</v>
      </c>
      <c r="U8" s="5">
        <v>349.85701079216136</v>
      </c>
      <c r="V8" s="5">
        <v>843.52470906067049</v>
      </c>
      <c r="W8" s="9">
        <v>0.70868929042603035</v>
      </c>
      <c r="X8" s="9">
        <v>0.20664715225049357</v>
      </c>
      <c r="AE8" s="2">
        <f>IRR(AE4:AE7)</f>
        <v>0.2350564415860501</v>
      </c>
      <c r="AF8" s="6">
        <v>44196</v>
      </c>
      <c r="AH8" s="7">
        <v>843.52470906067049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0.60381703124999275</v>
      </c>
      <c r="I9" s="22">
        <v>0.65050391510952821</v>
      </c>
      <c r="J9" s="22">
        <v>4.6686883859535455E-2</v>
      </c>
      <c r="K9" s="21">
        <v>0.65050391510952821</v>
      </c>
      <c r="L9" s="26">
        <v>80.924855491329538</v>
      </c>
      <c r="M9" s="27">
        <v>75.608894540253957</v>
      </c>
      <c r="N9" s="27">
        <v>73.460547704849333</v>
      </c>
      <c r="O9" s="27">
        <v>79.90558821106319</v>
      </c>
      <c r="P9" s="27">
        <v>0.95</v>
      </c>
      <c r="Q9" s="29">
        <v>44561</v>
      </c>
      <c r="R9" s="10">
        <v>0</v>
      </c>
      <c r="S9" s="5">
        <v>493.66769826850913</v>
      </c>
      <c r="T9" s="5">
        <v>843.52470906067049</v>
      </c>
      <c r="U9" s="5">
        <v>349.85701079216136</v>
      </c>
      <c r="V9" s="5">
        <v>843.52470906067049</v>
      </c>
      <c r="W9" s="9">
        <v>0.70868929042603035</v>
      </c>
      <c r="X9" s="9">
        <v>0.14934649945906897</v>
      </c>
      <c r="AH9" s="2">
        <f>IRR(AH4:AH8)</f>
        <v>0.20664715225049357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0.60381703124999275</v>
      </c>
      <c r="I10" s="22">
        <v>0.65050391510952821</v>
      </c>
      <c r="J10" s="22">
        <v>4.6686883859535455E-2</v>
      </c>
      <c r="K10" s="21">
        <v>0.65050391510952821</v>
      </c>
      <c r="L10" s="26">
        <v>81.920903954802242</v>
      </c>
      <c r="M10" s="27">
        <v>77.712897678436718</v>
      </c>
      <c r="N10" s="27">
        <v>74.877997696045128</v>
      </c>
      <c r="O10" s="27">
        <v>83.382697643219899</v>
      </c>
      <c r="P10" s="27">
        <v>0.95</v>
      </c>
      <c r="Q10" s="29">
        <v>44925</v>
      </c>
      <c r="R10" s="10">
        <v>113.01957049723279</v>
      </c>
      <c r="S10" s="5">
        <v>606.68726876574192</v>
      </c>
      <c r="T10" s="5">
        <v>960.32685999974194</v>
      </c>
      <c r="U10" s="5">
        <v>353.63959123400002</v>
      </c>
      <c r="V10" s="5">
        <v>848.18029781417522</v>
      </c>
      <c r="W10" s="9">
        <v>0.58290260804953475</v>
      </c>
      <c r="X10" s="9">
        <v>0.11436498939085693</v>
      </c>
      <c r="Z10" s="6">
        <v>43098</v>
      </c>
      <c r="AA10" s="7">
        <f>VLOOKUP(Z10,Q:R,2,)</f>
        <v>1.1609492944336848</v>
      </c>
      <c r="AB10" s="1">
        <f>-AA10</f>
        <v>-1.1609492944336848</v>
      </c>
      <c r="AC10" s="6">
        <v>43098</v>
      </c>
      <c r="AD10" s="1">
        <f t="shared" ref="AD10:AD15" si="3">VLOOKUP(AC10,Q:R,2,)</f>
        <v>1.1609492944336848</v>
      </c>
      <c r="AE10" s="1">
        <f t="shared" ref="AE10:AE15" si="4">-AD10</f>
        <v>-1.1609492944336848</v>
      </c>
      <c r="AF10" s="6">
        <v>43098</v>
      </c>
      <c r="AG10" s="1">
        <v>1.1609492944336848</v>
      </c>
      <c r="AH10" s="1">
        <f t="shared" ref="AH10:AH16" si="5">-AG10</f>
        <v>-1.1609492944336848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0.60381703124999275</v>
      </c>
      <c r="I11" s="22">
        <v>0.65050391510952821</v>
      </c>
      <c r="J11" s="22">
        <v>4.6686883859535455E-2</v>
      </c>
      <c r="K11" s="21">
        <v>0.65050391510952821</v>
      </c>
      <c r="L11" s="26">
        <v>44.839857651245573</v>
      </c>
      <c r="M11" s="27">
        <v>66.75521766937301</v>
      </c>
      <c r="N11" s="27">
        <v>72.170404353821084</v>
      </c>
      <c r="O11" s="27">
        <v>55.924844300476877</v>
      </c>
      <c r="P11" s="27">
        <v>0.95</v>
      </c>
      <c r="Q11" s="29">
        <v>45289</v>
      </c>
      <c r="R11" s="10">
        <v>1.9594018294262696</v>
      </c>
      <c r="S11" s="5">
        <v>608.64667059516819</v>
      </c>
      <c r="T11" s="5">
        <v>998.05348765153417</v>
      </c>
      <c r="U11" s="5">
        <v>389.40681705636598</v>
      </c>
      <c r="V11" s="5">
        <v>996.05056362079893</v>
      </c>
      <c r="W11" s="9">
        <v>0.63979125471200327</v>
      </c>
      <c r="X11" s="9">
        <v>9.9032665900877781E-2</v>
      </c>
      <c r="Z11" s="6">
        <v>43462</v>
      </c>
      <c r="AA11" s="7">
        <f>VLOOKUP(Z11,Q:R,2,)</f>
        <v>412.0446810616325</v>
      </c>
      <c r="AB11" s="1">
        <f>-AA11</f>
        <v>-412.0446810616325</v>
      </c>
      <c r="AC11" s="6">
        <v>43462</v>
      </c>
      <c r="AD11" s="1">
        <f t="shared" si="3"/>
        <v>412.0446810616325</v>
      </c>
      <c r="AE11" s="1">
        <f t="shared" si="4"/>
        <v>-412.0446810616325</v>
      </c>
      <c r="AF11" s="6">
        <v>43462</v>
      </c>
      <c r="AG11" s="1">
        <v>412.0446810616325</v>
      </c>
      <c r="AH11" s="1">
        <f t="shared" si="5"/>
        <v>-412.0446810616325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1">
        <v>0.55713226318369202</v>
      </c>
      <c r="E12" s="22">
        <v>0.53829204172337397</v>
      </c>
      <c r="F12" s="22">
        <v>0.53829204172337397</v>
      </c>
      <c r="G12" s="22">
        <v>0.55713226318369202</v>
      </c>
      <c r="H12" s="22">
        <v>1.1609492944336848</v>
      </c>
      <c r="I12" s="22">
        <v>1.2076361782932201</v>
      </c>
      <c r="J12" s="22">
        <v>4.6686883859535344E-2</v>
      </c>
      <c r="K12" s="21">
        <v>0.65050391510952821</v>
      </c>
      <c r="L12" s="26">
        <v>33.807829181494633</v>
      </c>
      <c r="M12" s="27">
        <v>55.772754840080218</v>
      </c>
      <c r="N12" s="27">
        <v>66.704521182574126</v>
      </c>
      <c r="O12" s="27">
        <v>33.909222155092408</v>
      </c>
      <c r="P12" s="27">
        <v>0.95</v>
      </c>
      <c r="Z12" s="6">
        <v>43830</v>
      </c>
      <c r="AA12" s="7">
        <f>VLOOKUP(Z12,Q:R,2,)</f>
        <v>80.462067912442933</v>
      </c>
      <c r="AB12" s="1">
        <f>-AA12</f>
        <v>-80.462067912442933</v>
      </c>
      <c r="AC12" s="6">
        <v>43830</v>
      </c>
      <c r="AD12" s="1">
        <f t="shared" si="3"/>
        <v>80.462067912442933</v>
      </c>
      <c r="AE12" s="1">
        <f t="shared" si="4"/>
        <v>-80.462067912442933</v>
      </c>
      <c r="AF12" s="6">
        <v>43830</v>
      </c>
      <c r="AG12" s="1">
        <v>80.462067912442933</v>
      </c>
      <c r="AH12" s="1">
        <f t="shared" si="5"/>
        <v>-80.462067912442933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1">
        <v>4.4378835144554269</v>
      </c>
      <c r="E13" s="22">
        <v>4.4512372261338289</v>
      </c>
      <c r="F13" s="22">
        <v>4.9895292678572032</v>
      </c>
      <c r="G13" s="22">
        <v>4.9745606800536315</v>
      </c>
      <c r="H13" s="22">
        <v>5.5988328088891119</v>
      </c>
      <c r="I13" s="22">
        <v>5.6250645951631597</v>
      </c>
      <c r="J13" s="22">
        <v>2.6231786274047764E-2</v>
      </c>
      <c r="K13" s="21">
        <v>0.65050391510952821</v>
      </c>
      <c r="L13" s="26">
        <v>20.284697508896805</v>
      </c>
      <c r="M13" s="27">
        <v>43.943402396352411</v>
      </c>
      <c r="N13" s="27">
        <v>59.117481587166886</v>
      </c>
      <c r="O13" s="27">
        <v>13.595244014723463</v>
      </c>
      <c r="P13" s="27">
        <v>0.95</v>
      </c>
      <c r="Z13" s="6">
        <v>44196</v>
      </c>
      <c r="AA13" s="7">
        <f>VLOOKUP(Z13,Q:R,2,)</f>
        <v>0</v>
      </c>
      <c r="AB13" s="1">
        <f>-AA13</f>
        <v>0</v>
      </c>
      <c r="AC13" s="6">
        <v>44196</v>
      </c>
      <c r="AD13" s="1">
        <f t="shared" si="3"/>
        <v>0</v>
      </c>
      <c r="AE13" s="1">
        <f t="shared" si="4"/>
        <v>0</v>
      </c>
      <c r="AF13" s="6">
        <v>44196</v>
      </c>
      <c r="AG13" s="1">
        <v>0</v>
      </c>
      <c r="AH13" s="1">
        <f t="shared" si="5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1">
        <v>2.6097567598011091</v>
      </c>
      <c r="E14" s="22">
        <v>2.6045476644721646</v>
      </c>
      <c r="F14" s="22">
        <v>7.5940769323293678</v>
      </c>
      <c r="G14" s="22">
        <v>7.6092650861940268</v>
      </c>
      <c r="H14" s="22">
        <v>8.2085895686902219</v>
      </c>
      <c r="I14" s="22">
        <v>8.259769001303555</v>
      </c>
      <c r="J14" s="22">
        <v>5.117943261333302E-2</v>
      </c>
      <c r="K14" s="21">
        <v>0.65050391510952821</v>
      </c>
      <c r="L14" s="26">
        <v>34.626865671641781</v>
      </c>
      <c r="M14" s="27">
        <v>40.837890154782201</v>
      </c>
      <c r="N14" s="27">
        <v>53.024284443038653</v>
      </c>
      <c r="O14" s="27">
        <v>16.465101578269298</v>
      </c>
      <c r="P14" s="27">
        <v>0.95</v>
      </c>
      <c r="Z14" s="29">
        <v>44561</v>
      </c>
      <c r="AA14" s="7">
        <f>VLOOKUP(Z14,Q:R,2,)</f>
        <v>0</v>
      </c>
      <c r="AB14" s="1">
        <f>-AA14</f>
        <v>0</v>
      </c>
      <c r="AC14" s="29">
        <v>44561</v>
      </c>
      <c r="AD14" s="1">
        <f t="shared" si="3"/>
        <v>0</v>
      </c>
      <c r="AE14" s="1">
        <f t="shared" si="4"/>
        <v>0</v>
      </c>
      <c r="AF14" s="29">
        <v>44561</v>
      </c>
      <c r="AG14" s="1">
        <v>0</v>
      </c>
      <c r="AH14" s="1">
        <f t="shared" si="5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1">
        <v>-2.7552198241288188</v>
      </c>
      <c r="E15" s="22">
        <v>-2.5300457521844066</v>
      </c>
      <c r="F15" s="22">
        <v>5.0640311801449611</v>
      </c>
      <c r="G15" s="22">
        <v>5.5147299551778621</v>
      </c>
      <c r="H15" s="22">
        <v>8.2085895686902219</v>
      </c>
      <c r="I15" s="22">
        <v>8.9204536944162101</v>
      </c>
      <c r="J15" s="22">
        <v>0.71186412572598812</v>
      </c>
      <c r="K15" s="21">
        <v>3.405723739238347</v>
      </c>
      <c r="L15" s="26">
        <v>60.597014925373109</v>
      </c>
      <c r="M15" s="27">
        <v>47.424265078312509</v>
      </c>
      <c r="N15" s="27">
        <v>51.157611321463271</v>
      </c>
      <c r="O15" s="27">
        <v>39.957572592010976</v>
      </c>
      <c r="P15" s="27">
        <v>0.95</v>
      </c>
      <c r="Z15" s="29">
        <v>44561</v>
      </c>
      <c r="AB15" s="7">
        <v>843.52470906067049</v>
      </c>
      <c r="AC15" s="29">
        <v>44925</v>
      </c>
      <c r="AD15" s="1">
        <f t="shared" si="3"/>
        <v>113.01957049723279</v>
      </c>
      <c r="AE15" s="1">
        <f t="shared" si="4"/>
        <v>-113.01957049723279</v>
      </c>
      <c r="AF15" s="29">
        <v>44925</v>
      </c>
      <c r="AG15" s="1">
        <v>113.01957049723279</v>
      </c>
      <c r="AH15" s="1">
        <f t="shared" si="5"/>
        <v>-113.01957049723279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1">
        <v>-7.7871175988914507E-2</v>
      </c>
      <c r="E16" s="22">
        <v>-7.3187195478303102E-2</v>
      </c>
      <c r="F16" s="22">
        <v>4.9908439846666584</v>
      </c>
      <c r="G16" s="22">
        <v>5.3102579996853247</v>
      </c>
      <c r="H16" s="22">
        <v>8.2085895686902219</v>
      </c>
      <c r="I16" s="22">
        <v>8.7938529149125859</v>
      </c>
      <c r="J16" s="22">
        <v>0.58526334622236398</v>
      </c>
      <c r="K16" s="21">
        <v>3.4835949152272616</v>
      </c>
      <c r="L16" s="26">
        <v>53.134328358208954</v>
      </c>
      <c r="M16" s="27">
        <v>49.327619504944657</v>
      </c>
      <c r="N16" s="27">
        <v>50.547614049290395</v>
      </c>
      <c r="O16" s="27">
        <v>46.887630416253174</v>
      </c>
      <c r="P16" s="27">
        <v>0.2</v>
      </c>
      <c r="AB16" s="2">
        <f>IRR(AB10:AB15)</f>
        <v>0.14934649945906897</v>
      </c>
      <c r="AC16" s="29">
        <v>44925</v>
      </c>
      <c r="AE16" s="1">
        <v>960.32685999974194</v>
      </c>
      <c r="AF16" s="29">
        <v>45289</v>
      </c>
      <c r="AG16" s="1">
        <v>1.9594018294262696</v>
      </c>
      <c r="AH16" s="1">
        <f t="shared" si="5"/>
        <v>-1.9594018294262696</v>
      </c>
    </row>
    <row r="17" spans="1:34" ht="14.1" customHeight="1">
      <c r="A17" s="15">
        <v>43251</v>
      </c>
      <c r="B17" s="25">
        <v>1.0029999999999999</v>
      </c>
      <c r="C17" s="20">
        <v>1.0478540145985404</v>
      </c>
      <c r="D17" s="21">
        <v>2.9624971662049653</v>
      </c>
      <c r="E17" s="22">
        <v>2.9536362574326676</v>
      </c>
      <c r="F17" s="22">
        <v>7.9444802420993259</v>
      </c>
      <c r="G17" s="22">
        <v>7.9683136828256229</v>
      </c>
      <c r="H17" s="22">
        <v>11.171086734895187</v>
      </c>
      <c r="I17" s="22">
        <v>11.451908598052885</v>
      </c>
      <c r="J17" s="22">
        <v>0.28082186315769775</v>
      </c>
      <c r="K17" s="21">
        <v>3.4835949152272616</v>
      </c>
      <c r="L17" s="26">
        <v>34.925373134328318</v>
      </c>
      <c r="M17" s="27">
        <v>44.526870714739211</v>
      </c>
      <c r="N17" s="27">
        <v>48.54069960444</v>
      </c>
      <c r="O17" s="27">
        <v>36.499212935337638</v>
      </c>
      <c r="P17" s="27">
        <v>0.95</v>
      </c>
      <c r="AE17" s="2">
        <f>IRR(AE10:AE16)</f>
        <v>0.11436498939085693</v>
      </c>
      <c r="AF17" s="29">
        <v>45289</v>
      </c>
      <c r="AH17" s="1">
        <v>996.05056362079893</v>
      </c>
    </row>
    <row r="18" spans="1:34" ht="14.1" customHeight="1">
      <c r="A18" s="15">
        <v>43280</v>
      </c>
      <c r="B18" s="25">
        <v>0.92300000000000004</v>
      </c>
      <c r="C18" s="20">
        <v>1.0409829931972789</v>
      </c>
      <c r="D18" s="21">
        <v>20.497180391879535</v>
      </c>
      <c r="E18" s="22">
        <v>22.207129351982161</v>
      </c>
      <c r="F18" s="22">
        <v>30.151609594081485</v>
      </c>
      <c r="G18" s="22">
        <v>27.829935655337213</v>
      </c>
      <c r="H18" s="22">
        <v>31.668267126774722</v>
      </c>
      <c r="I18" s="22">
        <v>31.313530570564474</v>
      </c>
      <c r="J18" s="22">
        <v>-0.35473655621024847</v>
      </c>
      <c r="K18" s="21">
        <v>3.4835949152272616</v>
      </c>
      <c r="L18" s="26">
        <v>15.099715099715109</v>
      </c>
      <c r="M18" s="27">
        <v>34.717818843064514</v>
      </c>
      <c r="N18" s="27">
        <v>43.9330726839815</v>
      </c>
      <c r="O18" s="27">
        <v>16.287311161230534</v>
      </c>
      <c r="P18" s="27">
        <v>0.95</v>
      </c>
      <c r="AH18" s="2">
        <f>IRR(AH10:AH17)</f>
        <v>9.9032665900877781E-2</v>
      </c>
    </row>
    <row r="19" spans="1:34" ht="14.1" customHeight="1">
      <c r="A19" s="15">
        <v>43312</v>
      </c>
      <c r="B19" s="25">
        <v>0.91700000000000004</v>
      </c>
      <c r="C19" s="20">
        <v>1.032889240506329</v>
      </c>
      <c r="D19" s="21">
        <v>19.776140405909462</v>
      </c>
      <c r="E19" s="22">
        <v>21.566129123129183</v>
      </c>
      <c r="F19" s="22">
        <v>51.717738717210665</v>
      </c>
      <c r="G19" s="22">
        <v>47.425166403682184</v>
      </c>
      <c r="H19" s="22">
        <v>51.444407532684181</v>
      </c>
      <c r="I19" s="22">
        <v>50.908761318909448</v>
      </c>
      <c r="J19" s="22">
        <v>-0.53564621377473287</v>
      </c>
      <c r="K19" s="21">
        <v>3.4835949152272616</v>
      </c>
      <c r="L19" s="26">
        <v>13.3903133903134</v>
      </c>
      <c r="M19" s="27">
        <v>27.608650358814142</v>
      </c>
      <c r="N19" s="27">
        <v>38.491598575592384</v>
      </c>
      <c r="O19" s="27">
        <v>5.8427539252576537</v>
      </c>
      <c r="P19" s="27">
        <v>0.95</v>
      </c>
    </row>
    <row r="20" spans="1:34" ht="14.1" customHeight="1">
      <c r="A20" s="15">
        <v>43343</v>
      </c>
      <c r="B20" s="25">
        <v>0.86499999999999999</v>
      </c>
      <c r="C20" s="20">
        <v>1.0223333333333335</v>
      </c>
      <c r="D20" s="21">
        <v>36.449937777777876</v>
      </c>
      <c r="E20" s="22">
        <v>42.138656390494653</v>
      </c>
      <c r="F20" s="22">
        <v>93.85639510770531</v>
      </c>
      <c r="G20" s="22">
        <v>81.185781768165086</v>
      </c>
      <c r="H20" s="22">
        <v>87.894345310462057</v>
      </c>
      <c r="I20" s="22">
        <v>84.669376683392343</v>
      </c>
      <c r="J20" s="22">
        <v>-3.224968627069714</v>
      </c>
      <c r="K20" s="21">
        <v>3.4835949152272616</v>
      </c>
      <c r="L20" s="26">
        <v>5.1282051282051304</v>
      </c>
      <c r="M20" s="27">
        <v>20.115168615277806</v>
      </c>
      <c r="N20" s="27">
        <v>32.366121922154193</v>
      </c>
      <c r="O20" s="27">
        <v>-4.3867379984749704</v>
      </c>
      <c r="P20" s="27">
        <v>0.95</v>
      </c>
    </row>
    <row r="21" spans="1:34" ht="14.1" customHeight="1">
      <c r="A21" s="15">
        <v>43371</v>
      </c>
      <c r="B21" s="25">
        <v>0.83499999999999996</v>
      </c>
      <c r="C21" s="20">
        <v>1.0131955307262572</v>
      </c>
      <c r="D21" s="21">
        <v>46.757245459021405</v>
      </c>
      <c r="E21" s="22">
        <v>55.996701148528629</v>
      </c>
      <c r="F21" s="22">
        <v>149.85309625623393</v>
      </c>
      <c r="G21" s="22">
        <v>125.12733537395532</v>
      </c>
      <c r="H21" s="22">
        <v>134.65159076948345</v>
      </c>
      <c r="I21" s="22">
        <v>128.61093028918259</v>
      </c>
      <c r="J21" s="22">
        <v>-6.0406604803008577</v>
      </c>
      <c r="K21" s="21">
        <v>3.4835949152272616</v>
      </c>
      <c r="L21" s="26">
        <v>4.304635761589406</v>
      </c>
      <c r="M21" s="27">
        <v>14.844990997381672</v>
      </c>
      <c r="N21" s="27">
        <v>26.52574494723002</v>
      </c>
      <c r="O21" s="27">
        <v>-8.5165169023150256</v>
      </c>
      <c r="P21" s="27">
        <v>0.95</v>
      </c>
    </row>
    <row r="22" spans="1:34" ht="14.1" customHeight="1">
      <c r="A22" s="15">
        <v>43404</v>
      </c>
      <c r="B22" s="25">
        <v>0.72399999999999998</v>
      </c>
      <c r="C22" s="20">
        <v>0.99970478723404288</v>
      </c>
      <c r="D22" s="21">
        <v>111.92933348879964</v>
      </c>
      <c r="E22" s="22">
        <v>154.59852691823156</v>
      </c>
      <c r="F22" s="22">
        <v>304.45162317446545</v>
      </c>
      <c r="G22" s="22">
        <v>220.42297517831298</v>
      </c>
      <c r="H22" s="22">
        <v>246.58092425828309</v>
      </c>
      <c r="I22" s="22">
        <v>223.90657009354024</v>
      </c>
      <c r="J22" s="22">
        <v>-22.674354164742851</v>
      </c>
      <c r="K22" s="21">
        <v>3.4835949152272616</v>
      </c>
      <c r="L22" s="26">
        <v>9.7065462753950165</v>
      </c>
      <c r="M22" s="27">
        <v>13.132176090052786</v>
      </c>
      <c r="N22" s="27">
        <v>22.061221994837609</v>
      </c>
      <c r="O22" s="27">
        <v>-4.7259157195168626</v>
      </c>
      <c r="P22" s="27">
        <v>0.95</v>
      </c>
    </row>
    <row r="23" spans="1:34" ht="14.1" customHeight="1">
      <c r="A23" s="15">
        <v>43434</v>
      </c>
      <c r="B23" s="25">
        <v>0.76300000000000001</v>
      </c>
      <c r="C23" s="20">
        <v>0.98754271356783918</v>
      </c>
      <c r="D23" s="21">
        <v>74.242610993661742</v>
      </c>
      <c r="E23" s="22">
        <v>97.30355307164055</v>
      </c>
      <c r="F23" s="22">
        <v>401.75517624610598</v>
      </c>
      <c r="G23" s="22">
        <v>306.53919947577884</v>
      </c>
      <c r="H23" s="22">
        <v>320.8235352519448</v>
      </c>
      <c r="I23" s="22">
        <v>310.02279439100613</v>
      </c>
      <c r="J23" s="22">
        <v>-10.800740860938674</v>
      </c>
      <c r="K23" s="21">
        <v>3.4835949152272616</v>
      </c>
      <c r="L23" s="26">
        <v>18.510158013544007</v>
      </c>
      <c r="M23" s="27">
        <v>14.924836731216525</v>
      </c>
      <c r="N23" s="27">
        <v>19.682426906963915</v>
      </c>
      <c r="O23" s="27">
        <v>5.4096563797217456</v>
      </c>
      <c r="P23" s="27">
        <v>0.95</v>
      </c>
    </row>
    <row r="24" spans="1:34" ht="14.1" customHeight="1">
      <c r="A24" s="15">
        <v>43462</v>
      </c>
      <c r="B24" s="25">
        <v>0.72599999999999998</v>
      </c>
      <c r="C24" s="20">
        <v>0.976476076555024</v>
      </c>
      <c r="D24" s="21">
        <v>92.382095104121419</v>
      </c>
      <c r="E24" s="22">
        <v>127.24806488170995</v>
      </c>
      <c r="F24" s="22">
        <v>529.00324112781595</v>
      </c>
      <c r="G24" s="22">
        <v>384.05635305879434</v>
      </c>
      <c r="H24" s="22">
        <v>413.20563035606619</v>
      </c>
      <c r="I24" s="22">
        <v>387.53994797402163</v>
      </c>
      <c r="J24" s="22">
        <v>-25.665682382044565</v>
      </c>
      <c r="K24" s="21">
        <v>3.4835949152272616</v>
      </c>
      <c r="L24" s="26">
        <v>10.344827586206879</v>
      </c>
      <c r="M24" s="27">
        <v>13.398167016213309</v>
      </c>
      <c r="N24" s="27">
        <v>17.587673610047045</v>
      </c>
      <c r="O24" s="27">
        <v>5.0191538285458392</v>
      </c>
      <c r="P24" s="27">
        <v>0.95</v>
      </c>
      <c r="Q24" s="3"/>
    </row>
    <row r="25" spans="1:34" ht="14.1" customHeight="1">
      <c r="A25" s="15">
        <v>43496</v>
      </c>
      <c r="B25" s="25">
        <v>0.74099999999999999</v>
      </c>
      <c r="C25" s="20">
        <v>0.9653659090909088</v>
      </c>
      <c r="D25" s="21">
        <v>74.125740061324706</v>
      </c>
      <c r="E25" s="22">
        <v>100.03473692486465</v>
      </c>
      <c r="F25" s="22">
        <v>629.03797805268061</v>
      </c>
      <c r="G25" s="22">
        <v>466.11714173703632</v>
      </c>
      <c r="H25" s="22">
        <v>487.33137041739087</v>
      </c>
      <c r="I25" s="22">
        <v>469.60073665226361</v>
      </c>
      <c r="J25" s="22">
        <v>-17.730633765127266</v>
      </c>
      <c r="K25" s="21">
        <v>3.4835949152272616</v>
      </c>
      <c r="L25" s="26">
        <v>15.424164524421579</v>
      </c>
      <c r="M25" s="27">
        <v>14.073499518949399</v>
      </c>
      <c r="N25" s="27">
        <v>16.41628224634783</v>
      </c>
      <c r="O25" s="27">
        <v>9.3879340641525388</v>
      </c>
      <c r="P25" s="27">
        <v>0.95</v>
      </c>
    </row>
    <row r="26" spans="1:34" ht="14.1" customHeight="1">
      <c r="A26" s="15">
        <v>43524</v>
      </c>
      <c r="B26" s="25">
        <v>0.92700000000000005</v>
      </c>
      <c r="C26" s="20">
        <v>0.96167692307692276</v>
      </c>
      <c r="D26" s="21">
        <v>1.7706650437869453</v>
      </c>
      <c r="E26" s="22">
        <v>1.9101025283570068</v>
      </c>
      <c r="F26" s="22">
        <v>630.94808058103763</v>
      </c>
      <c r="G26" s="22">
        <v>584.88887069862187</v>
      </c>
      <c r="H26" s="22">
        <v>489.10203546117782</v>
      </c>
      <c r="I26" s="22">
        <v>588.37246561384916</v>
      </c>
      <c r="J26" s="22">
        <v>99.270430152671338</v>
      </c>
      <c r="K26" s="21">
        <v>3.4835949152272616</v>
      </c>
      <c r="L26" s="26">
        <v>75.692307692307708</v>
      </c>
      <c r="M26" s="27">
        <v>34.613102243402167</v>
      </c>
      <c r="N26" s="27">
        <v>22.481888912032606</v>
      </c>
      <c r="O26" s="27">
        <v>58.875528906141291</v>
      </c>
      <c r="P26" s="27">
        <v>0.95</v>
      </c>
    </row>
    <row r="27" spans="1:34" ht="14.1" customHeight="1">
      <c r="A27" s="15">
        <v>43553</v>
      </c>
      <c r="B27" s="25">
        <v>1.0249999999999999</v>
      </c>
      <c r="C27" s="20">
        <v>0.96459453781512561</v>
      </c>
      <c r="D27" s="21">
        <v>-5.3728872464537911</v>
      </c>
      <c r="E27" s="22">
        <v>-5.2418412160524799</v>
      </c>
      <c r="F27" s="22">
        <v>625.70623936498509</v>
      </c>
      <c r="G27" s="22">
        <v>641.34889534910963</v>
      </c>
      <c r="H27" s="22">
        <v>489.10203546117782</v>
      </c>
      <c r="I27" s="22">
        <v>650.20537751079064</v>
      </c>
      <c r="J27" s="22">
        <v>161.10334204961282</v>
      </c>
      <c r="K27" s="21">
        <v>8.8564821616810523</v>
      </c>
      <c r="L27" s="26">
        <v>73.036093418259014</v>
      </c>
      <c r="M27" s="27">
        <v>47.420765968354452</v>
      </c>
      <c r="N27" s="27">
        <v>30.794847930806554</v>
      </c>
      <c r="O27" s="27">
        <v>80.67260204345024</v>
      </c>
      <c r="P27" s="27">
        <v>0.95</v>
      </c>
    </row>
    <row r="28" spans="1:34" ht="14.1" customHeight="1">
      <c r="A28" s="15">
        <v>43585</v>
      </c>
      <c r="B28" s="25">
        <v>0.98099999999999998</v>
      </c>
      <c r="C28" s="20">
        <v>0.96751509054325924</v>
      </c>
      <c r="D28" s="21">
        <v>-0.26776349805069033</v>
      </c>
      <c r="E28" s="22">
        <v>-0.27294953929733978</v>
      </c>
      <c r="F28" s="22">
        <v>625.43328982568778</v>
      </c>
      <c r="G28" s="22">
        <v>613.55005731899973</v>
      </c>
      <c r="H28" s="22">
        <v>489.10203546117782</v>
      </c>
      <c r="I28" s="22">
        <v>622.67430297873148</v>
      </c>
      <c r="J28" s="22">
        <v>133.57226751755366</v>
      </c>
      <c r="K28" s="21">
        <v>9.1242456597317432</v>
      </c>
      <c r="L28" s="26">
        <v>63.69426751592357</v>
      </c>
      <c r="M28" s="27">
        <v>52.845266484210832</v>
      </c>
      <c r="N28" s="27">
        <v>38.144987448607985</v>
      </c>
      <c r="O28" s="27">
        <v>82.245824555416519</v>
      </c>
      <c r="P28" s="27">
        <v>0.95</v>
      </c>
    </row>
    <row r="29" spans="1:34" ht="14.1" customHeight="1">
      <c r="A29" s="15">
        <v>43616</v>
      </c>
      <c r="B29" s="25">
        <v>0.91800000000000004</v>
      </c>
      <c r="C29" s="20">
        <v>0.96551837524177919</v>
      </c>
      <c r="D29" s="21">
        <v>3.3248990888232854</v>
      </c>
      <c r="E29" s="22">
        <v>3.6218944322693738</v>
      </c>
      <c r="F29" s="22">
        <v>629.05518425795719</v>
      </c>
      <c r="G29" s="22">
        <v>577.47265914880472</v>
      </c>
      <c r="H29" s="22">
        <v>492.42693455000108</v>
      </c>
      <c r="I29" s="22">
        <v>586.59690480853646</v>
      </c>
      <c r="J29" s="22">
        <v>94.169970258535386</v>
      </c>
      <c r="K29" s="21">
        <v>9.1242456597317432</v>
      </c>
      <c r="L29" s="26">
        <v>50.318471337579631</v>
      </c>
      <c r="M29" s="27">
        <v>52.003001435333765</v>
      </c>
      <c r="N29" s="27">
        <v>42.764325444183243</v>
      </c>
      <c r="O29" s="27">
        <v>70.480353417634802</v>
      </c>
      <c r="P29" s="27">
        <v>0.95</v>
      </c>
    </row>
    <row r="30" spans="1:34" ht="14.1" customHeight="1">
      <c r="A30" s="15">
        <v>43644</v>
      </c>
      <c r="B30" s="25">
        <v>0.93500000000000005</v>
      </c>
      <c r="C30" s="20">
        <v>0.96402798507462628</v>
      </c>
      <c r="D30" s="21">
        <v>1.2407637185080347</v>
      </c>
      <c r="E30" s="22">
        <v>1.3270200197946895</v>
      </c>
      <c r="F30" s="22">
        <v>630.38220427775184</v>
      </c>
      <c r="G30" s="22">
        <v>589.40736099969797</v>
      </c>
      <c r="H30" s="22">
        <v>493.66769826850913</v>
      </c>
      <c r="I30" s="22">
        <v>598.53160665942971</v>
      </c>
      <c r="J30" s="22">
        <v>104.86390839092059</v>
      </c>
      <c r="K30" s="21">
        <v>9.1242456597317432</v>
      </c>
      <c r="L30" s="26">
        <v>53.927813163481964</v>
      </c>
      <c r="M30" s="27">
        <v>52.644605344716496</v>
      </c>
      <c r="N30" s="27">
        <v>46.057752077694325</v>
      </c>
      <c r="O30" s="27">
        <v>65.818311878760838</v>
      </c>
      <c r="P30" s="27">
        <v>0.95</v>
      </c>
    </row>
    <row r="31" spans="1:34" ht="14.1" customHeight="1">
      <c r="A31" s="15">
        <v>43677</v>
      </c>
      <c r="B31" s="25">
        <v>0.98899999999999999</v>
      </c>
      <c r="C31" s="20">
        <v>0.96358318425760225</v>
      </c>
      <c r="D31" s="21">
        <v>-0.95125638435621362</v>
      </c>
      <c r="E31" s="22">
        <v>-0.96183658681113615</v>
      </c>
      <c r="F31" s="22">
        <v>629.42036769094068</v>
      </c>
      <c r="G31" s="22">
        <v>622.49674364634029</v>
      </c>
      <c r="H31" s="22">
        <v>493.66769826850913</v>
      </c>
      <c r="I31" s="22">
        <v>632.5722456904283</v>
      </c>
      <c r="J31" s="22">
        <v>138.90454742191918</v>
      </c>
      <c r="K31" s="21">
        <v>10.075502044087957</v>
      </c>
      <c r="L31" s="26">
        <v>63.122171945701368</v>
      </c>
      <c r="M31" s="27">
        <v>56.137127545044791</v>
      </c>
      <c r="N31" s="27">
        <v>49.417543900144473</v>
      </c>
      <c r="O31" s="27">
        <v>69.576294834845427</v>
      </c>
      <c r="P31" s="27">
        <v>0.95</v>
      </c>
    </row>
    <row r="32" spans="1:34" ht="14.1" customHeight="1">
      <c r="A32" s="15">
        <v>43707</v>
      </c>
      <c r="B32" s="25">
        <v>1.0269999999999999</v>
      </c>
      <c r="C32" s="20">
        <v>0.9644061962134246</v>
      </c>
      <c r="D32" s="21">
        <v>-5.7692318412154462</v>
      </c>
      <c r="E32" s="22">
        <v>-5.6175577811250701</v>
      </c>
      <c r="F32" s="22">
        <v>623.80280990981566</v>
      </c>
      <c r="G32" s="22">
        <v>640.6454857773806</v>
      </c>
      <c r="H32" s="22">
        <v>493.66769826850913</v>
      </c>
      <c r="I32" s="22">
        <v>656.49021966268401</v>
      </c>
      <c r="J32" s="22">
        <v>162.82252139417488</v>
      </c>
      <c r="K32" s="21">
        <v>15.844733885303402</v>
      </c>
      <c r="L32" s="26">
        <v>71.719457013574655</v>
      </c>
      <c r="M32" s="27">
        <v>61.331237367888072</v>
      </c>
      <c r="N32" s="27">
        <v>53.388775056059011</v>
      </c>
      <c r="O32" s="27">
        <v>77.216161991546201</v>
      </c>
      <c r="P32" s="27">
        <v>0.95</v>
      </c>
    </row>
    <row r="33" spans="1:16" ht="14.1" customHeight="1">
      <c r="A33" s="15">
        <v>43738</v>
      </c>
      <c r="B33" s="25">
        <v>1.083</v>
      </c>
      <c r="C33" s="20">
        <v>0.96954409317803592</v>
      </c>
      <c r="D33" s="21">
        <v>-18.954377512389442</v>
      </c>
      <c r="E33" s="22">
        <v>-17.501733621781572</v>
      </c>
      <c r="F33" s="22">
        <v>606.3010762880341</v>
      </c>
      <c r="G33" s="22">
        <v>656.62406561994089</v>
      </c>
      <c r="H33" s="22">
        <v>493.66769826850913</v>
      </c>
      <c r="I33" s="22">
        <v>691.42317701763375</v>
      </c>
      <c r="J33" s="22">
        <v>197.75547874912462</v>
      </c>
      <c r="K33" s="21">
        <v>34.79911139769284</v>
      </c>
      <c r="L33" s="26">
        <v>80.911062906724496</v>
      </c>
      <c r="M33" s="27">
        <v>67.857845880833551</v>
      </c>
      <c r="N33" s="27">
        <v>58.211798664317193</v>
      </c>
      <c r="O33" s="27">
        <v>87.149940313866253</v>
      </c>
      <c r="P33" s="27">
        <v>0.95</v>
      </c>
    </row>
    <row r="34" spans="1:16" ht="14.1" customHeight="1">
      <c r="A34" s="15">
        <v>43769</v>
      </c>
      <c r="B34" s="25">
        <v>1.07</v>
      </c>
      <c r="C34" s="20">
        <v>0.97276575121163122</v>
      </c>
      <c r="D34" s="21">
        <v>-13.921749979878053</v>
      </c>
      <c r="E34" s="22">
        <v>-13.010981289605656</v>
      </c>
      <c r="F34" s="22">
        <v>593.29009499842846</v>
      </c>
      <c r="G34" s="22">
        <v>634.82040164831847</v>
      </c>
      <c r="H34" s="22">
        <v>493.66769826850913</v>
      </c>
      <c r="I34" s="22">
        <v>683.54126302588941</v>
      </c>
      <c r="J34" s="22">
        <v>189.87356475738028</v>
      </c>
      <c r="K34" s="21">
        <v>48.720861377570891</v>
      </c>
      <c r="L34" s="26">
        <v>75.286041189931368</v>
      </c>
      <c r="M34" s="27">
        <v>70.333910983866147</v>
      </c>
      <c r="N34" s="27">
        <v>62.252502770833509</v>
      </c>
      <c r="O34" s="27">
        <v>86.496727409931438</v>
      </c>
      <c r="P34" s="27">
        <v>0.95</v>
      </c>
    </row>
    <row r="35" spans="1:16" ht="14.1" customHeight="1">
      <c r="A35" s="15">
        <v>43798</v>
      </c>
      <c r="B35" s="25">
        <v>1.0649999999999999</v>
      </c>
      <c r="C35" s="20">
        <v>0.97633749999999986</v>
      </c>
      <c r="D35" s="21">
        <v>-11.575379789453146</v>
      </c>
      <c r="E35" s="22">
        <v>-10.868901210754128</v>
      </c>
      <c r="F35" s="22">
        <v>582.42119378767438</v>
      </c>
      <c r="G35" s="22">
        <v>620.27857138387321</v>
      </c>
      <c r="H35" s="22">
        <v>493.66769826850913</v>
      </c>
      <c r="I35" s="22">
        <v>680.57481255089726</v>
      </c>
      <c r="J35" s="22">
        <v>186.90711428238814</v>
      </c>
      <c r="K35" s="21">
        <v>60.296241167024036</v>
      </c>
      <c r="L35" s="26">
        <v>64.01273885350318</v>
      </c>
      <c r="M35" s="27">
        <v>68.226853607078496</v>
      </c>
      <c r="N35" s="27">
        <v>64.243953049581833</v>
      </c>
      <c r="O35" s="27">
        <v>76.192654722071808</v>
      </c>
      <c r="P35" s="27">
        <v>0.95</v>
      </c>
    </row>
    <row r="36" spans="1:16" ht="14.1" customHeight="1">
      <c r="A36" s="15">
        <v>43830</v>
      </c>
      <c r="B36" s="25">
        <v>1.1499999999999999</v>
      </c>
      <c r="C36" s="20">
        <v>0.98150302114803611</v>
      </c>
      <c r="D36" s="21">
        <v>-41.806088946597121</v>
      </c>
      <c r="E36" s="22">
        <v>-36.353120823127938</v>
      </c>
      <c r="F36" s="22">
        <v>546.06807296454645</v>
      </c>
      <c r="G36" s="22">
        <v>627.97828390922837</v>
      </c>
      <c r="H36" s="22">
        <v>493.66769826850913</v>
      </c>
      <c r="I36" s="22">
        <v>730.08061402284955</v>
      </c>
      <c r="J36" s="22">
        <v>236.41291575434042</v>
      </c>
      <c r="K36" s="21">
        <v>102.10233011362115</v>
      </c>
      <c r="L36" s="26">
        <v>88.271604938271594</v>
      </c>
      <c r="M36" s="27">
        <v>74.908437384142857</v>
      </c>
      <c r="N36" s="27">
        <v>67.79878116110217</v>
      </c>
      <c r="O36" s="27">
        <v>89.127749830224218</v>
      </c>
      <c r="P36" s="27">
        <v>0.95</v>
      </c>
    </row>
    <row r="37" spans="1:16" ht="14.1" customHeight="1">
      <c r="A37" s="15">
        <v>43853</v>
      </c>
      <c r="B37" s="25">
        <v>1.296</v>
      </c>
      <c r="C37" s="20">
        <v>0.98780825958702057</v>
      </c>
      <c r="D37" s="21">
        <v>-139.86121419455549</v>
      </c>
      <c r="E37" s="22">
        <v>-107.91760354518171</v>
      </c>
      <c r="F37" s="22">
        <v>438.15046941936475</v>
      </c>
      <c r="G37" s="22">
        <v>567.84300836749674</v>
      </c>
      <c r="H37" s="22">
        <v>493.66769826850913</v>
      </c>
      <c r="I37" s="22">
        <v>809.8065526756734</v>
      </c>
      <c r="J37" s="22">
        <v>316.13885440716427</v>
      </c>
      <c r="K37" s="21">
        <v>241.96354430817664</v>
      </c>
      <c r="L37" s="26">
        <v>91.914893617021264</v>
      </c>
      <c r="M37" s="27">
        <v>80.57725612843565</v>
      </c>
      <c r="N37" s="27">
        <v>72.058272816879992</v>
      </c>
      <c r="O37" s="27">
        <v>97.61522275154698</v>
      </c>
      <c r="P37" s="27">
        <v>0.95</v>
      </c>
    </row>
    <row r="38" spans="1:16" ht="14.1" customHeight="1">
      <c r="A38" s="15">
        <v>43889</v>
      </c>
      <c r="B38" s="25">
        <v>1.417</v>
      </c>
      <c r="C38" s="20">
        <v>0.99981948424068734</v>
      </c>
      <c r="D38" s="21">
        <v>-256.27328556875602</v>
      </c>
      <c r="E38" s="22">
        <v>-180.85623540490897</v>
      </c>
      <c r="F38" s="22">
        <v>257.29423401445581</v>
      </c>
      <c r="G38" s="22">
        <v>364.58592959848392</v>
      </c>
      <c r="H38" s="22">
        <v>493.66769826850913</v>
      </c>
      <c r="I38" s="22">
        <v>862.82275947541666</v>
      </c>
      <c r="J38" s="22">
        <v>369.15506120690753</v>
      </c>
      <c r="K38" s="21">
        <v>498.23682987693269</v>
      </c>
      <c r="L38" s="26">
        <v>72.790055248618785</v>
      </c>
      <c r="M38" s="27">
        <v>77.981522501830028</v>
      </c>
      <c r="N38" s="27">
        <v>74.032689378530009</v>
      </c>
      <c r="O38" s="27">
        <v>85.879188748430067</v>
      </c>
      <c r="P38" s="27">
        <v>0.95</v>
      </c>
    </row>
    <row r="39" spans="1:16" ht="14.1" customHeight="1">
      <c r="A39" s="15">
        <v>43921</v>
      </c>
      <c r="B39" s="25">
        <v>1.2110000000000001</v>
      </c>
      <c r="C39" s="20">
        <v>1.0104888888888885</v>
      </c>
      <c r="D39" s="21">
        <v>-59.20142911234592</v>
      </c>
      <c r="E39" s="22">
        <v>-48.886398936701831</v>
      </c>
      <c r="F39" s="22">
        <v>208.40783507775399</v>
      </c>
      <c r="G39" s="22">
        <v>252.38188827916008</v>
      </c>
      <c r="H39" s="22">
        <v>493.66769826850913</v>
      </c>
      <c r="I39" s="22">
        <v>809.82014726843875</v>
      </c>
      <c r="J39" s="22">
        <v>316.15244899992962</v>
      </c>
      <c r="K39" s="21">
        <v>557.43825898927867</v>
      </c>
      <c r="L39" s="26">
        <v>42.674253200568991</v>
      </c>
      <c r="M39" s="27">
        <v>66.212432734743018</v>
      </c>
      <c r="N39" s="27">
        <v>71.42593716393435</v>
      </c>
      <c r="O39" s="27">
        <v>55.785423876360369</v>
      </c>
      <c r="P39" s="27">
        <v>0.95</v>
      </c>
    </row>
    <row r="40" spans="1:16" ht="14.1" customHeight="1">
      <c r="A40" s="15">
        <v>43951</v>
      </c>
      <c r="B40" s="25">
        <v>1.321</v>
      </c>
      <c r="C40" s="20">
        <v>1.0179959514170034</v>
      </c>
      <c r="D40" s="21">
        <v>-28.461550571882952</v>
      </c>
      <c r="E40" s="22">
        <v>-21.545458419290654</v>
      </c>
      <c r="F40" s="22">
        <v>186.86237665846335</v>
      </c>
      <c r="G40" s="22">
        <v>246.84519956583009</v>
      </c>
      <c r="H40" s="22">
        <v>493.66769826850913</v>
      </c>
      <c r="I40" s="22">
        <v>832.7450091269917</v>
      </c>
      <c r="J40" s="22">
        <v>339.07731085848258</v>
      </c>
      <c r="K40" s="21">
        <v>585.89980956116165</v>
      </c>
      <c r="L40" s="26">
        <v>58.262108262108242</v>
      </c>
      <c r="M40" s="27">
        <v>63.56232457719809</v>
      </c>
      <c r="N40" s="27">
        <v>68.804732968355594</v>
      </c>
      <c r="O40" s="27">
        <v>53.077507794883076</v>
      </c>
      <c r="P40" s="27">
        <v>0.2</v>
      </c>
    </row>
    <row r="41" spans="1:16" ht="14.1" customHeight="1">
      <c r="A41" s="15">
        <v>43980</v>
      </c>
      <c r="B41" s="25">
        <v>1.3069999999999999</v>
      </c>
      <c r="C41" s="20">
        <v>1.0258050065876148</v>
      </c>
      <c r="D41" s="21">
        <v>-116.43149431148176</v>
      </c>
      <c r="E41" s="22">
        <v>-89.08301018476034</v>
      </c>
      <c r="F41" s="22">
        <v>97.779366473703007</v>
      </c>
      <c r="G41" s="22">
        <v>127.79763198112983</v>
      </c>
      <c r="H41" s="22">
        <v>493.66769826850913</v>
      </c>
      <c r="I41" s="22">
        <v>830.12893585377321</v>
      </c>
      <c r="J41" s="22">
        <v>336.46123758526409</v>
      </c>
      <c r="K41" s="21">
        <v>702.33130387264339</v>
      </c>
      <c r="L41" s="26">
        <v>48.141891891891873</v>
      </c>
      <c r="M41" s="27">
        <v>58.422180348762687</v>
      </c>
      <c r="N41" s="27">
        <v>65.343882095157952</v>
      </c>
      <c r="O41" s="27">
        <v>44.578776855972166</v>
      </c>
      <c r="P41" s="27">
        <v>0.95</v>
      </c>
    </row>
    <row r="42" spans="1:16" ht="14.1" customHeight="1">
      <c r="A42" s="15">
        <v>44012</v>
      </c>
      <c r="B42" s="25">
        <v>1.444</v>
      </c>
      <c r="C42" s="20">
        <v>1.0346931964056478</v>
      </c>
      <c r="D42" s="21">
        <v>-141.19340518802713</v>
      </c>
      <c r="E42" s="22">
        <v>-97.779366473703007</v>
      </c>
      <c r="F42" s="22">
        <v>0</v>
      </c>
      <c r="G42" s="22">
        <v>0</v>
      </c>
      <c r="H42" s="22">
        <v>493.66769826850913</v>
      </c>
      <c r="I42" s="22">
        <v>843.52470906067049</v>
      </c>
      <c r="J42" s="22">
        <v>349.85701079216136</v>
      </c>
      <c r="K42" s="21">
        <v>843.52470906067049</v>
      </c>
      <c r="L42" s="26">
        <v>69.964664310954049</v>
      </c>
      <c r="M42" s="27">
        <v>62.269675002826467</v>
      </c>
      <c r="N42" s="27">
        <v>64.319146397714121</v>
      </c>
      <c r="O42" s="27">
        <v>58.170732213051167</v>
      </c>
      <c r="P42" s="27">
        <v>0.95</v>
      </c>
    </row>
    <row r="43" spans="1:16" ht="14.1" customHeight="1">
      <c r="A43" s="15">
        <v>44043</v>
      </c>
      <c r="B43" s="25">
        <v>1.6140000000000001</v>
      </c>
      <c r="C43" s="20">
        <v>1.05088029925187</v>
      </c>
      <c r="D43" s="21">
        <v>0</v>
      </c>
      <c r="E43" s="22">
        <v>0</v>
      </c>
      <c r="F43" s="22">
        <v>0</v>
      </c>
      <c r="G43" s="22">
        <v>0</v>
      </c>
      <c r="H43" s="22">
        <v>493.66769826850913</v>
      </c>
      <c r="I43" s="22">
        <v>843.52470906067049</v>
      </c>
      <c r="J43" s="22">
        <v>349.85701079216136</v>
      </c>
      <c r="K43" s="21">
        <v>843.52470906067049</v>
      </c>
      <c r="L43" s="26">
        <v>79.49080622347951</v>
      </c>
      <c r="M43" s="27">
        <v>68.010052076377477</v>
      </c>
      <c r="N43" s="27">
        <v>65.549448290601902</v>
      </c>
      <c r="O43" s="27">
        <v>72.931259647928641</v>
      </c>
      <c r="P43" s="27">
        <v>0.95</v>
      </c>
    </row>
    <row r="44" spans="1:16" ht="14.1" customHeight="1">
      <c r="A44" s="15">
        <v>44074</v>
      </c>
      <c r="B44" s="25">
        <v>1.5960000000000001</v>
      </c>
      <c r="C44" s="20">
        <v>1.0654046172539489</v>
      </c>
      <c r="D44" s="21">
        <v>0</v>
      </c>
      <c r="E44" s="22">
        <v>0</v>
      </c>
      <c r="F44" s="22">
        <v>0</v>
      </c>
      <c r="G44" s="22">
        <v>0</v>
      </c>
      <c r="H44" s="22">
        <v>493.66769826850913</v>
      </c>
      <c r="I44" s="22">
        <v>843.52470906067049</v>
      </c>
      <c r="J44" s="22">
        <v>349.85701079216136</v>
      </c>
      <c r="K44" s="21">
        <v>843.52470906067049</v>
      </c>
      <c r="L44" s="26">
        <v>76.680972818311886</v>
      </c>
      <c r="M44" s="27">
        <v>70.900358990355613</v>
      </c>
      <c r="N44" s="27">
        <v>67.33308519051981</v>
      </c>
      <c r="O44" s="27">
        <v>78.034906590027219</v>
      </c>
      <c r="P44" s="27">
        <v>0.95</v>
      </c>
    </row>
    <row r="45" spans="1:16" ht="14.1" customHeight="1">
      <c r="A45" s="15">
        <v>44104</v>
      </c>
      <c r="B45" s="25">
        <v>1.474</v>
      </c>
      <c r="C45" s="20">
        <v>1.0770781065088759</v>
      </c>
      <c r="D45" s="21">
        <v>0</v>
      </c>
      <c r="E45" s="22">
        <v>0</v>
      </c>
      <c r="F45" s="22">
        <v>0</v>
      </c>
      <c r="G45" s="22">
        <v>0</v>
      </c>
      <c r="H45" s="22">
        <v>493.66769826850913</v>
      </c>
      <c r="I45" s="22">
        <v>843.52470906067049</v>
      </c>
      <c r="J45" s="22">
        <v>349.85701079216136</v>
      </c>
      <c r="K45" s="21">
        <v>843.52470906067049</v>
      </c>
      <c r="L45" s="26">
        <v>55.399061032863841</v>
      </c>
      <c r="M45" s="27">
        <v>65.733259671191689</v>
      </c>
      <c r="N45" s="27">
        <v>66.799810017410437</v>
      </c>
      <c r="O45" s="27">
        <v>63.600158978754195</v>
      </c>
      <c r="P45" s="27">
        <v>0.95</v>
      </c>
    </row>
    <row r="46" spans="1:16" ht="14.1" customHeight="1">
      <c r="A46" s="15">
        <v>44134</v>
      </c>
      <c r="B46" s="25">
        <v>1.4810000000000001</v>
      </c>
      <c r="C46" s="20">
        <v>1.085178861788618</v>
      </c>
      <c r="D46" s="21">
        <v>0</v>
      </c>
      <c r="E46" s="22">
        <v>0</v>
      </c>
      <c r="F46" s="22">
        <v>0</v>
      </c>
      <c r="G46" s="22">
        <v>0</v>
      </c>
      <c r="H46" s="22">
        <v>493.66769826850913</v>
      </c>
      <c r="I46" s="22">
        <v>843.52470906067049</v>
      </c>
      <c r="J46" s="22">
        <v>349.85701079216136</v>
      </c>
      <c r="K46" s="21">
        <v>843.52470906067049</v>
      </c>
      <c r="L46" s="26">
        <v>56.494522691705811</v>
      </c>
      <c r="M46" s="27">
        <v>62.65368067802973</v>
      </c>
      <c r="N46" s="27">
        <v>65.417766904283539</v>
      </c>
      <c r="O46" s="27">
        <v>57.125508225522111</v>
      </c>
      <c r="P46" s="27">
        <v>0.95</v>
      </c>
    </row>
    <row r="47" spans="1:16" ht="14.1" customHeight="1">
      <c r="A47" s="15">
        <v>44165</v>
      </c>
      <c r="B47" s="25">
        <v>1.4890000000000001</v>
      </c>
      <c r="C47" s="20">
        <v>1.0954104308390025</v>
      </c>
      <c r="D47" s="21">
        <v>0</v>
      </c>
      <c r="E47" s="22">
        <v>0</v>
      </c>
      <c r="F47" s="22">
        <v>0</v>
      </c>
      <c r="G47" s="22">
        <v>0</v>
      </c>
      <c r="H47" s="22">
        <v>493.66769826850913</v>
      </c>
      <c r="I47" s="22">
        <v>843.52470906067049</v>
      </c>
      <c r="J47" s="22">
        <v>349.85701079216136</v>
      </c>
      <c r="K47" s="21">
        <v>843.52470906067049</v>
      </c>
      <c r="L47" s="26">
        <v>51.438848920863329</v>
      </c>
      <c r="M47" s="27">
        <v>58.915403425640932</v>
      </c>
      <c r="N47" s="27">
        <v>63.250312411402668</v>
      </c>
      <c r="O47" s="27">
        <v>50.24558545411746</v>
      </c>
      <c r="P47" s="27">
        <v>0.2</v>
      </c>
    </row>
    <row r="48" spans="1:16" ht="14.1" customHeight="1">
      <c r="A48" s="15">
        <v>44196</v>
      </c>
      <c r="B48" s="25">
        <v>1.4510000000000001</v>
      </c>
      <c r="C48" s="20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493.66769826850913</v>
      </c>
      <c r="I48" s="22">
        <v>843.52470906067049</v>
      </c>
      <c r="J48" s="22">
        <v>349.85701079216136</v>
      </c>
      <c r="K48" s="21">
        <v>843.52470906067049</v>
      </c>
      <c r="L48" s="26">
        <v>44.604316546762604</v>
      </c>
      <c r="M48" s="27">
        <v>54.145041132681492</v>
      </c>
      <c r="N48" s="27">
        <v>60.21522198516228</v>
      </c>
      <c r="O48" s="27">
        <v>42.004679427719921</v>
      </c>
      <c r="P48" s="27">
        <v>0.95</v>
      </c>
    </row>
    <row r="49" spans="1:16" ht="14.1" customHeight="1">
      <c r="A49" s="15">
        <v>44225</v>
      </c>
      <c r="B49" s="25">
        <v>1.456</v>
      </c>
      <c r="C49" s="20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493.66769826850913</v>
      </c>
      <c r="I49" s="22">
        <v>843.52470906067049</v>
      </c>
      <c r="J49" s="22">
        <v>349.85701079216136</v>
      </c>
      <c r="K49" s="21">
        <v>843.52470906067049</v>
      </c>
      <c r="L49" s="26">
        <v>35.805084745762727</v>
      </c>
      <c r="M49" s="27">
        <v>48.031722337041906</v>
      </c>
      <c r="N49" s="27">
        <v>56.15405543578882</v>
      </c>
      <c r="O49" s="27">
        <v>31.787056139548071</v>
      </c>
      <c r="P49" s="27">
        <v>0.95</v>
      </c>
    </row>
    <row r="50" spans="1:16" ht="14.1" customHeight="1">
      <c r="A50" s="15">
        <v>44253</v>
      </c>
      <c r="B50" s="25">
        <v>1.4239999999999999</v>
      </c>
      <c r="C50" s="20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493.66769826850913</v>
      </c>
      <c r="I50" s="22">
        <v>843.52470906067049</v>
      </c>
      <c r="J50" s="22">
        <v>349.85701079216136</v>
      </c>
      <c r="K50" s="21">
        <v>843.52470906067049</v>
      </c>
      <c r="L50" s="26">
        <v>25.38975501113584</v>
      </c>
      <c r="M50" s="27">
        <v>40.484399895073217</v>
      </c>
      <c r="N50" s="27">
        <v>50.930836922216947</v>
      </c>
      <c r="O50" s="27">
        <v>19.591525840785764</v>
      </c>
      <c r="P50" s="27">
        <v>0.95</v>
      </c>
    </row>
    <row r="51" spans="1:16" ht="14.1" customHeight="1">
      <c r="A51" s="15">
        <v>44286</v>
      </c>
      <c r="B51" s="25">
        <v>1.371</v>
      </c>
      <c r="C51" s="20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493.66769826850913</v>
      </c>
      <c r="I51" s="22">
        <v>843.52470906067049</v>
      </c>
      <c r="J51" s="22">
        <v>349.85701079216136</v>
      </c>
      <c r="K51" s="21">
        <v>843.52470906067049</v>
      </c>
      <c r="L51" s="26">
        <v>13.199105145413862</v>
      </c>
      <c r="M51" s="27">
        <v>31.389301645186766</v>
      </c>
      <c r="N51" s="27">
        <v>44.416991829873552</v>
      </c>
      <c r="O51" s="27">
        <v>5.3339212758131964</v>
      </c>
      <c r="P51" s="27">
        <v>0.95</v>
      </c>
    </row>
    <row r="52" spans="1:16" ht="14.1" customHeight="1">
      <c r="A52" s="15">
        <v>44316</v>
      </c>
      <c r="B52" s="25">
        <v>1.391</v>
      </c>
      <c r="C52" s="20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493.66769826850913</v>
      </c>
      <c r="I52" s="22">
        <v>843.52470906067049</v>
      </c>
      <c r="J52" s="22">
        <v>349.85701079216136</v>
      </c>
      <c r="K52" s="21">
        <v>843.52470906067049</v>
      </c>
      <c r="L52" s="26">
        <v>21.584699453551909</v>
      </c>
      <c r="M52" s="27">
        <v>28.121100914641815</v>
      </c>
      <c r="N52" s="27">
        <v>38.985028191462973</v>
      </c>
      <c r="O52" s="27">
        <v>6.3932463609994983</v>
      </c>
      <c r="P52" s="27">
        <v>0.95</v>
      </c>
    </row>
    <row r="53" spans="1:16" ht="14.1" customHeight="1">
      <c r="A53" s="15">
        <v>44347</v>
      </c>
      <c r="B53" s="25">
        <v>1.4830000400543213</v>
      </c>
      <c r="C53" s="20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493.66769826850913</v>
      </c>
      <c r="I53" s="22">
        <v>843.52470906067049</v>
      </c>
      <c r="J53" s="22">
        <v>349.85701079216136</v>
      </c>
      <c r="K53" s="21">
        <v>843.52470906067049</v>
      </c>
      <c r="L53" s="26">
        <v>57.000013351440401</v>
      </c>
      <c r="M53" s="27">
        <v>37.747405060241341</v>
      </c>
      <c r="N53" s="27">
        <v>38.572487147722427</v>
      </c>
      <c r="O53" s="27">
        <v>36.097240885279177</v>
      </c>
      <c r="P53" s="27">
        <v>0.95</v>
      </c>
    </row>
    <row r="54" spans="1:16" ht="14.1" customHeight="1">
      <c r="A54" s="15">
        <v>44377</v>
      </c>
      <c r="B54" s="25">
        <v>1.5579999685287476</v>
      </c>
      <c r="C54" s="20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493.66769826850913</v>
      </c>
      <c r="I54" s="22">
        <v>843.52470906067049</v>
      </c>
      <c r="J54" s="22">
        <v>349.85701079216136</v>
      </c>
      <c r="K54" s="21">
        <v>843.52470906067049</v>
      </c>
      <c r="L54" s="26">
        <v>86.315778431139492</v>
      </c>
      <c r="M54" s="27">
        <v>53.936862850540727</v>
      </c>
      <c r="N54" s="27">
        <v>43.693945715328532</v>
      </c>
      <c r="O54" s="27">
        <v>74.422697120965111</v>
      </c>
      <c r="P54" s="27">
        <v>0.95</v>
      </c>
    </row>
    <row r="55" spans="1:16" ht="14.1" customHeight="1">
      <c r="A55" s="15">
        <v>44407</v>
      </c>
      <c r="B55" s="25">
        <v>1.5850000381469727</v>
      </c>
      <c r="C55" s="20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493.66769826850913</v>
      </c>
      <c r="I55" s="22">
        <v>843.52470906067049</v>
      </c>
      <c r="J55" s="22">
        <v>349.85701079216136</v>
      </c>
      <c r="K55" s="21">
        <v>843.52470906067049</v>
      </c>
      <c r="L55" s="26">
        <v>85.312520056964871</v>
      </c>
      <c r="M55" s="27">
        <v>64.395415252682099</v>
      </c>
      <c r="N55" s="27">
        <v>50.594435561113052</v>
      </c>
      <c r="O55" s="27">
        <v>91.997374635820208</v>
      </c>
      <c r="P55" s="27">
        <v>0.95</v>
      </c>
    </row>
    <row r="56" spans="1:16" ht="14.1" customHeight="1">
      <c r="A56" s="15">
        <v>44439</v>
      </c>
      <c r="B56" s="25">
        <v>1.4889999628067017</v>
      </c>
      <c r="C56" s="20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493.66769826850913</v>
      </c>
      <c r="I56" s="22">
        <v>843.52470906067049</v>
      </c>
      <c r="J56" s="22">
        <v>349.85701079216136</v>
      </c>
      <c r="K56" s="21">
        <v>843.52470906067049</v>
      </c>
      <c r="L56" s="26">
        <v>55.312493652104713</v>
      </c>
      <c r="M56" s="27">
        <v>61.367774719156301</v>
      </c>
      <c r="N56" s="27">
        <v>54.18554861379414</v>
      </c>
      <c r="O56" s="27">
        <v>75.732226929880625</v>
      </c>
      <c r="P56" s="27">
        <v>0.95</v>
      </c>
    </row>
    <row r="57" spans="1:16" ht="14.1" customHeight="1">
      <c r="A57" s="15">
        <v>44469</v>
      </c>
      <c r="B57" s="25">
        <v>1.4470000267028809</v>
      </c>
      <c r="C57" s="20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493.66769826850913</v>
      </c>
      <c r="I57" s="22">
        <v>843.52470906067049</v>
      </c>
      <c r="J57" s="22">
        <v>349.85701079216136</v>
      </c>
      <c r="K57" s="21">
        <v>843.52470906067049</v>
      </c>
      <c r="L57" s="26">
        <v>42.187512367964956</v>
      </c>
      <c r="M57" s="27">
        <v>54.974353935425853</v>
      </c>
      <c r="N57" s="27">
        <v>54.448483721004713</v>
      </c>
      <c r="O57" s="27">
        <v>56.026094364268133</v>
      </c>
      <c r="P57" s="27">
        <v>0.95</v>
      </c>
    </row>
    <row r="58" spans="1:16" ht="14.1" customHeight="1">
      <c r="A58" s="15">
        <v>44498</v>
      </c>
      <c r="B58" s="25">
        <v>1.4589999914169312</v>
      </c>
      <c r="C58" s="20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493.66769826850913</v>
      </c>
      <c r="I58" s="22">
        <v>843.52470906067049</v>
      </c>
      <c r="J58" s="22">
        <v>349.85701079216136</v>
      </c>
      <c r="K58" s="21">
        <v>843.52470906067049</v>
      </c>
      <c r="L58" s="26">
        <v>45.937501698732525</v>
      </c>
      <c r="M58" s="27">
        <v>51.962069856528075</v>
      </c>
      <c r="N58" s="27">
        <v>53.619679099512496</v>
      </c>
      <c r="O58" s="27">
        <v>48.646851370559233</v>
      </c>
      <c r="P58" s="27">
        <v>0.2</v>
      </c>
    </row>
    <row r="59" spans="1:16" ht="14.1" customHeight="1">
      <c r="A59" s="15">
        <v>44530</v>
      </c>
      <c r="B59" s="25">
        <v>1.5770000219345093</v>
      </c>
      <c r="C59" s="20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493.66769826850913</v>
      </c>
      <c r="I59" s="22">
        <v>843.52470906067049</v>
      </c>
      <c r="J59" s="22">
        <v>349.85701079216136</v>
      </c>
      <c r="K59" s="21">
        <v>843.52470906067049</v>
      </c>
      <c r="L59" s="26">
        <v>82.812514752150989</v>
      </c>
      <c r="M59" s="27">
        <v>62.245551488402384</v>
      </c>
      <c r="N59" s="27">
        <v>56.494969895809128</v>
      </c>
      <c r="O59" s="27">
        <v>73.746714673588897</v>
      </c>
      <c r="P59" s="27">
        <v>0.95</v>
      </c>
    </row>
    <row r="60" spans="1:16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493.66769826850913</v>
      </c>
      <c r="I60" s="22">
        <v>843.52470906067049</v>
      </c>
      <c r="J60" s="22">
        <v>349.85701079216136</v>
      </c>
      <c r="K60" s="21">
        <v>843.52470906067049</v>
      </c>
      <c r="L60" s="26">
        <v>87.074830207805377</v>
      </c>
      <c r="M60" s="27">
        <v>70.521977728203382</v>
      </c>
      <c r="N60" s="27">
        <v>61.170639173273877</v>
      </c>
      <c r="O60" s="27">
        <v>89.224654838062392</v>
      </c>
      <c r="P60" s="27">
        <v>0.95</v>
      </c>
    </row>
    <row r="61" spans="1:16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493.66769826850913</v>
      </c>
      <c r="I61" s="22">
        <v>843.52470906067049</v>
      </c>
      <c r="J61" s="22">
        <v>349.85701079216136</v>
      </c>
      <c r="K61" s="21">
        <v>843.52470906067049</v>
      </c>
      <c r="L61" s="26">
        <v>42.679119396095359</v>
      </c>
      <c r="M61" s="27">
        <v>61.241024950834039</v>
      </c>
      <c r="N61" s="27">
        <v>61.194101099127266</v>
      </c>
      <c r="O61" s="27">
        <v>61.33487265424759</v>
      </c>
      <c r="P61" s="27">
        <v>0.95</v>
      </c>
    </row>
    <row r="62" spans="1:16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493.66769826850913</v>
      </c>
      <c r="I62" s="22">
        <v>843.52470906067049</v>
      </c>
      <c r="J62" s="22">
        <v>349.85701079216136</v>
      </c>
      <c r="K62" s="21">
        <v>843.52470906067049</v>
      </c>
      <c r="L62" s="26">
        <v>29.959502641667154</v>
      </c>
      <c r="M62" s="27">
        <v>50.813850847778411</v>
      </c>
      <c r="N62" s="27">
        <v>57.734017682010979</v>
      </c>
      <c r="O62" s="27">
        <v>36.973517179313276</v>
      </c>
      <c r="P62" s="27">
        <v>0.95</v>
      </c>
    </row>
    <row r="63" spans="1:16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493.66769826850913</v>
      </c>
      <c r="I63" s="22">
        <v>843.52470906067049</v>
      </c>
      <c r="J63" s="22">
        <v>349.85701079216136</v>
      </c>
      <c r="K63" s="21">
        <v>843.52470906067049</v>
      </c>
      <c r="L63" s="26">
        <v>6.0686010021756474</v>
      </c>
      <c r="M63" s="27">
        <v>35.898767565910823</v>
      </c>
      <c r="N63" s="27">
        <v>50.455600976644263</v>
      </c>
      <c r="O63" s="27">
        <v>6.7851007444439517</v>
      </c>
      <c r="P63" s="27">
        <v>0.95</v>
      </c>
    </row>
    <row r="64" spans="1:16" ht="14.1" customHeight="1">
      <c r="A64" s="15">
        <v>44680</v>
      </c>
      <c r="B64" s="25">
        <v>1.1230000257492065</v>
      </c>
      <c r="C64" s="20">
        <v>1.1999085708976276</v>
      </c>
      <c r="D64" s="21">
        <v>8.7097260565567929</v>
      </c>
      <c r="E64" s="22">
        <v>7.7557665688797481</v>
      </c>
      <c r="F64" s="22">
        <v>7.7557665688797481</v>
      </c>
      <c r="G64" s="22">
        <v>8.7097260565567929</v>
      </c>
      <c r="H64" s="22">
        <v>502.37742432506593</v>
      </c>
      <c r="I64" s="22">
        <v>852.23443511722724</v>
      </c>
      <c r="J64" s="22">
        <v>349.8570107921613</v>
      </c>
      <c r="K64" s="21">
        <v>843.52470906067049</v>
      </c>
      <c r="L64" s="26">
        <v>13.826378021796899</v>
      </c>
      <c r="M64" s="27">
        <v>28.541304384539515</v>
      </c>
      <c r="N64" s="27">
        <v>43.150835445942676</v>
      </c>
      <c r="O64" s="27">
        <v>-0.67775773826680563</v>
      </c>
      <c r="P64" s="27">
        <v>0.95</v>
      </c>
    </row>
    <row r="65" spans="1:16" ht="14.1" customHeight="1">
      <c r="A65" s="15">
        <v>44712</v>
      </c>
      <c r="B65" s="25">
        <v>1.1690000295639038</v>
      </c>
      <c r="C65" s="20">
        <v>1.1986688097044584</v>
      </c>
      <c r="D65" s="21">
        <v>1.2961482683795675</v>
      </c>
      <c r="E65" s="22">
        <v>1.1087666686057283</v>
      </c>
      <c r="F65" s="22">
        <v>8.8645332374854764</v>
      </c>
      <c r="G65" s="22">
        <v>10.36263961669073</v>
      </c>
      <c r="H65" s="22">
        <v>503.6735725934455</v>
      </c>
      <c r="I65" s="22">
        <v>853.88734867736127</v>
      </c>
      <c r="J65" s="22">
        <v>350.21377608391577</v>
      </c>
      <c r="K65" s="21">
        <v>843.52470906067049</v>
      </c>
      <c r="L65" s="26">
        <v>21.221875859451888</v>
      </c>
      <c r="M65" s="27">
        <v>26.101494876176972</v>
      </c>
      <c r="N65" s="27">
        <v>37.467721922687439</v>
      </c>
      <c r="O65" s="27">
        <v>3.3690407831560378</v>
      </c>
      <c r="P65" s="27">
        <v>0.95</v>
      </c>
    </row>
    <row r="66" spans="1:16" ht="14.1" customHeight="1">
      <c r="A66" s="15">
        <v>44742</v>
      </c>
      <c r="B66" s="25">
        <v>1.2549999952316284</v>
      </c>
      <c r="C66" s="20">
        <v>1.1988513828217275</v>
      </c>
      <c r="D66" s="21">
        <v>-4.6423016797580869</v>
      </c>
      <c r="E66" s="22">
        <v>-3.6990451772083737</v>
      </c>
      <c r="F66" s="22">
        <v>5.1654880602771023</v>
      </c>
      <c r="G66" s="22">
        <v>6.4826874910167973</v>
      </c>
      <c r="H66" s="22">
        <v>503.6735725934455</v>
      </c>
      <c r="I66" s="22">
        <v>854.64969823144543</v>
      </c>
      <c r="J66" s="22">
        <v>350.97612563799993</v>
      </c>
      <c r="K66" s="21">
        <v>848.16701074042862</v>
      </c>
      <c r="L66" s="26">
        <v>35.048234715771173</v>
      </c>
      <c r="M66" s="27">
        <v>29.08374148937504</v>
      </c>
      <c r="N66" s="27">
        <v>34.673061778249973</v>
      </c>
      <c r="O66" s="27">
        <v>17.905100911625169</v>
      </c>
      <c r="P66" s="27">
        <v>0.95</v>
      </c>
    </row>
    <row r="67" spans="1:16" ht="14.1" customHeight="1">
      <c r="A67" s="15">
        <v>44771</v>
      </c>
      <c r="B67" s="25">
        <v>1.2020000219345093</v>
      </c>
      <c r="C67" s="20">
        <v>1.1989961112127703</v>
      </c>
      <c r="D67" s="21">
        <v>-1.3287073746602875E-2</v>
      </c>
      <c r="E67" s="22">
        <v>-1.1054137690628777E-2</v>
      </c>
      <c r="F67" s="22">
        <v>5.1544339225864739</v>
      </c>
      <c r="G67" s="22">
        <v>6.1956296880089203</v>
      </c>
      <c r="H67" s="22">
        <v>503.6735725934455</v>
      </c>
      <c r="I67" s="22">
        <v>854.37592750218414</v>
      </c>
      <c r="J67" s="22">
        <v>350.70235490873864</v>
      </c>
      <c r="K67" s="21">
        <v>848.18029781417522</v>
      </c>
      <c r="L67" s="26">
        <v>26.527340032945457</v>
      </c>
      <c r="M67" s="27">
        <v>28.231607670565179</v>
      </c>
      <c r="N67" s="27">
        <v>32.525910409021712</v>
      </c>
      <c r="O67" s="27">
        <v>19.643002193652109</v>
      </c>
      <c r="P67" s="27">
        <v>0.95</v>
      </c>
    </row>
    <row r="68" spans="1:16" ht="14.1" customHeight="1">
      <c r="A68" s="15">
        <v>44804</v>
      </c>
      <c r="B68" s="25">
        <v>1.1239999532699585</v>
      </c>
      <c r="C68" s="20">
        <v>1.1990359044829062</v>
      </c>
      <c r="D68" s="21">
        <v>8.2907551273509235</v>
      </c>
      <c r="E68" s="22">
        <v>7.3761169680046041</v>
      </c>
      <c r="F68" s="22">
        <v>12.530550890591078</v>
      </c>
      <c r="G68" s="22">
        <v>14.084338615471209</v>
      </c>
      <c r="H68" s="22">
        <v>511.9643277207964</v>
      </c>
      <c r="I68" s="22">
        <v>862.26463642964643</v>
      </c>
      <c r="J68" s="22">
        <v>350.30030870885003</v>
      </c>
      <c r="K68" s="21">
        <v>848.18029781417522</v>
      </c>
      <c r="L68" s="26">
        <v>13.98713804797694</v>
      </c>
      <c r="M68" s="27">
        <v>23.483451129702431</v>
      </c>
      <c r="N68" s="27">
        <v>29.511757315915286</v>
      </c>
      <c r="O68" s="27">
        <v>11.42683875727672</v>
      </c>
      <c r="P68" s="27">
        <v>0.95</v>
      </c>
    </row>
    <row r="69" spans="1:16" ht="14.1" customHeight="1">
      <c r="A69" s="15">
        <v>44834</v>
      </c>
      <c r="B69" s="25">
        <v>1.0219999551773071</v>
      </c>
      <c r="C69" s="20">
        <v>1.1972030068203918</v>
      </c>
      <c r="D69" s="21">
        <v>45.200020951685246</v>
      </c>
      <c r="E69" s="22">
        <v>44.227028311213068</v>
      </c>
      <c r="F69" s="22">
        <v>56.757579201804148</v>
      </c>
      <c r="G69" s="22">
        <v>58.006243400216299</v>
      </c>
      <c r="H69" s="22">
        <v>557.16434867248165</v>
      </c>
      <c r="I69" s="22">
        <v>906.18654121439147</v>
      </c>
      <c r="J69" s="22">
        <v>349.02219254190982</v>
      </c>
      <c r="K69" s="21">
        <v>848.18029781417522</v>
      </c>
      <c r="L69" s="26">
        <v>0.9331139486918032</v>
      </c>
      <c r="M69" s="27">
        <v>15.966672069365556</v>
      </c>
      <c r="N69" s="27">
        <v>24.996728900398708</v>
      </c>
      <c r="O69" s="27">
        <v>-2.0934415927007493</v>
      </c>
      <c r="P69" s="27">
        <v>0.95</v>
      </c>
    </row>
    <row r="70" spans="1:16" ht="14.1" customHeight="1">
      <c r="A70" s="15">
        <v>44865</v>
      </c>
      <c r="B70" s="25">
        <v>1.0690000057220459</v>
      </c>
      <c r="C70" s="20">
        <v>1.1953187214626775</v>
      </c>
      <c r="D70" s="21">
        <v>23.495825426018758</v>
      </c>
      <c r="E70" s="22">
        <v>21.979256595184697</v>
      </c>
      <c r="F70" s="22">
        <v>78.736835796988842</v>
      </c>
      <c r="G70" s="22">
        <v>84.169677917516864</v>
      </c>
      <c r="H70" s="22">
        <v>580.66017409850042</v>
      </c>
      <c r="I70" s="22">
        <v>932.3499757316921</v>
      </c>
      <c r="J70" s="22">
        <v>351.68980163319168</v>
      </c>
      <c r="K70" s="21">
        <v>848.18029781417522</v>
      </c>
      <c r="L70" s="26">
        <v>18.98066619981595</v>
      </c>
      <c r="M70" s="27">
        <v>16.971336779515685</v>
      </c>
      <c r="N70" s="27">
        <v>22.321598193437698</v>
      </c>
      <c r="O70" s="27">
        <v>6.2708139516716628</v>
      </c>
      <c r="P70" s="27">
        <v>0.95</v>
      </c>
    </row>
    <row r="71" spans="1:16" ht="14.1" customHeight="1">
      <c r="A71" s="15">
        <v>44895</v>
      </c>
      <c r="B71" s="25">
        <v>1.1039999723434448</v>
      </c>
      <c r="C71" s="20">
        <v>1.1940635958564907</v>
      </c>
      <c r="D71" s="21">
        <v>11.944119372741261</v>
      </c>
      <c r="E71" s="22">
        <v>10.818948978221123</v>
      </c>
      <c r="F71" s="22">
        <v>89.555784775209958</v>
      </c>
      <c r="G71" s="22">
        <v>98.869583915027292</v>
      </c>
      <c r="H71" s="22">
        <v>592.6042934712417</v>
      </c>
      <c r="I71" s="22">
        <v>947.04988172920253</v>
      </c>
      <c r="J71" s="22">
        <v>354.44558825796082</v>
      </c>
      <c r="K71" s="21">
        <v>848.18029781417522</v>
      </c>
      <c r="L71" s="26">
        <v>26.530603669014397</v>
      </c>
      <c r="M71" s="27">
        <v>20.157759076015257</v>
      </c>
      <c r="N71" s="27">
        <v>21.600318487630219</v>
      </c>
      <c r="O71" s="27">
        <v>17.272640252785337</v>
      </c>
      <c r="P71" s="27">
        <v>0.95</v>
      </c>
    </row>
    <row r="72" spans="1:16" ht="14.1" customHeight="1">
      <c r="A72" s="15">
        <v>44925</v>
      </c>
      <c r="B72" s="25">
        <v>1.0950000286102295</v>
      </c>
      <c r="C72" s="20">
        <v>1.1927956829781152</v>
      </c>
      <c r="D72" s="21">
        <v>14.082975294500267</v>
      </c>
      <c r="E72" s="22">
        <v>12.861164316474342</v>
      </c>
      <c r="F72" s="22">
        <v>102.4169490916843</v>
      </c>
      <c r="G72" s="22">
        <v>112.14656218556672</v>
      </c>
      <c r="H72" s="22">
        <v>606.68726876574192</v>
      </c>
      <c r="I72" s="22">
        <v>960.32685999974194</v>
      </c>
      <c r="J72" s="22">
        <v>353.63959123400002</v>
      </c>
      <c r="K72" s="21">
        <v>848.18029781417522</v>
      </c>
      <c r="L72" s="26">
        <v>37.430170574184231</v>
      </c>
      <c r="M72" s="27">
        <v>25.915229575404918</v>
      </c>
      <c r="N72" s="27">
        <v>23.03862218355512</v>
      </c>
      <c r="O72" s="27">
        <v>31.668444359104512</v>
      </c>
      <c r="P72" s="27">
        <v>0.95</v>
      </c>
    </row>
    <row r="73" spans="1:16" ht="14.1" customHeight="1">
      <c r="A73" s="15">
        <v>44957</v>
      </c>
      <c r="B73" s="25">
        <v>1.218000054359436</v>
      </c>
      <c r="C73" s="20">
        <v>1.1923741104718122</v>
      </c>
      <c r="D73" s="21">
        <v>-0.96697455269384869</v>
      </c>
      <c r="E73" s="22">
        <v>-0.7939035382082924</v>
      </c>
      <c r="F73" s="22">
        <v>101.623045553476</v>
      </c>
      <c r="G73" s="22">
        <v>123.77687500830521</v>
      </c>
      <c r="H73" s="22">
        <v>606.68726876574192</v>
      </c>
      <c r="I73" s="22">
        <v>972.92414737517424</v>
      </c>
      <c r="J73" s="22">
        <v>366.23687860943232</v>
      </c>
      <c r="K73" s="21">
        <v>849.14727236686906</v>
      </c>
      <c r="L73" s="26">
        <v>80.564286049278294</v>
      </c>
      <c r="M73" s="27">
        <v>44.131581733362708</v>
      </c>
      <c r="N73" s="27">
        <v>30.069608700157648</v>
      </c>
      <c r="O73" s="27">
        <v>72.255527799772835</v>
      </c>
      <c r="P73" s="27">
        <v>0.95</v>
      </c>
    </row>
    <row r="74" spans="1:16" ht="14.1" customHeight="1">
      <c r="A74" s="15">
        <v>44985</v>
      </c>
      <c r="B74" s="25">
        <v>1.2790000438690186</v>
      </c>
      <c r="C74" s="20">
        <v>1.1934831693286145</v>
      </c>
      <c r="D74" s="21">
        <v>-10.768592511381923</v>
      </c>
      <c r="E74" s="22">
        <v>-8.4195403768764265</v>
      </c>
      <c r="F74" s="22">
        <v>93.203505176599577</v>
      </c>
      <c r="G74" s="22">
        <v>119.20728720961716</v>
      </c>
      <c r="H74" s="22">
        <v>606.68726876574192</v>
      </c>
      <c r="I74" s="22">
        <v>979.12315208786822</v>
      </c>
      <c r="J74" s="22">
        <v>372.4358833221263</v>
      </c>
      <c r="K74" s="21">
        <v>859.915864878251</v>
      </c>
      <c r="L74" s="26">
        <v>84.574475926935477</v>
      </c>
      <c r="M74" s="27">
        <v>57.612546464553624</v>
      </c>
      <c r="N74" s="27">
        <v>39.250587954956309</v>
      </c>
      <c r="O74" s="27">
        <v>94.336463483748261</v>
      </c>
      <c r="P74" s="27">
        <v>0.95</v>
      </c>
    </row>
    <row r="75" spans="1:16" ht="14.1" customHeight="1">
      <c r="A75" s="15">
        <v>45016</v>
      </c>
      <c r="B75" s="25">
        <v>1.4709999561309814</v>
      </c>
      <c r="C75" s="20">
        <v>1.1961677014332461</v>
      </c>
      <c r="D75" s="21">
        <v>-111.22200120724965</v>
      </c>
      <c r="E75" s="22">
        <v>-75.6097923345867</v>
      </c>
      <c r="F75" s="22">
        <v>17.593712842012877</v>
      </c>
      <c r="G75" s="22">
        <v>25.880350818782027</v>
      </c>
      <c r="H75" s="22">
        <v>606.68726876574192</v>
      </c>
      <c r="I75" s="22">
        <v>997.01821690428267</v>
      </c>
      <c r="J75" s="22">
        <v>390.33094813854075</v>
      </c>
      <c r="K75" s="21">
        <v>971.1378660855006</v>
      </c>
      <c r="L75" s="26">
        <v>90.425527530214751</v>
      </c>
      <c r="M75" s="27">
        <v>68.550206819774004</v>
      </c>
      <c r="N75" s="27">
        <v>49.01712757656221</v>
      </c>
      <c r="O75" s="27">
        <v>107.61636530619758</v>
      </c>
      <c r="P75" s="27">
        <v>0.95</v>
      </c>
    </row>
    <row r="76" spans="1:16" ht="14.1" customHeight="1">
      <c r="A76" s="15">
        <v>45044</v>
      </c>
      <c r="B76" s="25">
        <v>1.4160000085830688</v>
      </c>
      <c r="C76" s="20">
        <v>1.2002050404532403</v>
      </c>
      <c r="D76" s="21">
        <v>-24.912697535298282</v>
      </c>
      <c r="E76" s="22">
        <v>-17.593712842012877</v>
      </c>
      <c r="F76" s="22">
        <v>0</v>
      </c>
      <c r="G76" s="22">
        <v>0</v>
      </c>
      <c r="H76" s="22">
        <v>606.68726876574192</v>
      </c>
      <c r="I76" s="22">
        <v>996.05056362079893</v>
      </c>
      <c r="J76" s="22">
        <v>389.36329485505701</v>
      </c>
      <c r="K76" s="21">
        <v>996.05056362079893</v>
      </c>
      <c r="L76" s="26">
        <v>68.835098442807833</v>
      </c>
      <c r="M76" s="27">
        <v>68.645170694118619</v>
      </c>
      <c r="N76" s="27">
        <v>55.559808615747677</v>
      </c>
      <c r="O76" s="27">
        <v>94.815894850860488</v>
      </c>
      <c r="P76" s="27">
        <v>0.95</v>
      </c>
    </row>
    <row r="77" spans="1:16" ht="12.75">
      <c r="A77" s="15">
        <v>45077</v>
      </c>
      <c r="B77" s="25">
        <v>1.4309999942779541</v>
      </c>
      <c r="C77" s="20">
        <v>1.2024986554579709</v>
      </c>
      <c r="D77" s="21">
        <v>0</v>
      </c>
      <c r="E77" s="22">
        <v>0</v>
      </c>
      <c r="F77" s="22">
        <v>0</v>
      </c>
      <c r="G77" s="22">
        <v>0</v>
      </c>
      <c r="H77" s="22">
        <v>606.68726876574192</v>
      </c>
      <c r="I77" s="22">
        <v>996.05056362079893</v>
      </c>
      <c r="J77" s="22">
        <v>389.36329485505701</v>
      </c>
      <c r="K77" s="21">
        <v>996.05056362079893</v>
      </c>
      <c r="L77" s="26">
        <v>71.104385321535176</v>
      </c>
      <c r="M77" s="27">
        <v>69.464908903257466</v>
      </c>
      <c r="N77" s="27">
        <v>60.194842044917607</v>
      </c>
      <c r="O77" s="27">
        <v>88.005042619937171</v>
      </c>
      <c r="P77" s="27">
        <v>0.95</v>
      </c>
    </row>
    <row r="78" spans="1:16" ht="12.75">
      <c r="A78" s="15">
        <v>45107</v>
      </c>
      <c r="B78" s="25">
        <v>1.4440000057220459</v>
      </c>
      <c r="C78" s="20">
        <v>1.2060948269319787</v>
      </c>
      <c r="D78" s="21">
        <v>0</v>
      </c>
      <c r="E78" s="22">
        <v>0</v>
      </c>
      <c r="F78" s="22">
        <v>0</v>
      </c>
      <c r="G78" s="22">
        <v>0</v>
      </c>
      <c r="H78" s="22">
        <v>606.68726876574192</v>
      </c>
      <c r="I78" s="22">
        <v>996.05056362079893</v>
      </c>
      <c r="J78" s="22">
        <v>389.36329485505701</v>
      </c>
      <c r="K78" s="21">
        <v>996.05056362079893</v>
      </c>
      <c r="L78" s="26">
        <v>73.071104223370014</v>
      </c>
      <c r="M78" s="27">
        <v>70.666974009961649</v>
      </c>
      <c r="N78" s="27">
        <v>63.685552699932288</v>
      </c>
      <c r="O78" s="27">
        <v>84.629816630020372</v>
      </c>
      <c r="P78" s="27">
        <v>0.95</v>
      </c>
    </row>
    <row r="79" spans="1:16" ht="12.75">
      <c r="A79" s="15">
        <v>45138</v>
      </c>
      <c r="B79" s="25">
        <v>1.3869999647140503</v>
      </c>
      <c r="C79" s="20">
        <v>1.2090686716896166</v>
      </c>
      <c r="D79" s="21">
        <v>0</v>
      </c>
      <c r="E79" s="22">
        <v>0</v>
      </c>
      <c r="F79" s="22">
        <v>0</v>
      </c>
      <c r="G79" s="22">
        <v>0</v>
      </c>
      <c r="H79" s="22">
        <v>606.68726876574192</v>
      </c>
      <c r="I79" s="22">
        <v>996.05056362079893</v>
      </c>
      <c r="J79" s="22">
        <v>389.36329485505701</v>
      </c>
      <c r="K79" s="21">
        <v>996.05056362079893</v>
      </c>
      <c r="L79" s="26">
        <v>58.110511427528067</v>
      </c>
      <c r="M79" s="27">
        <v>66.481486482483788</v>
      </c>
      <c r="N79" s="27">
        <v>64.617530627449455</v>
      </c>
      <c r="O79" s="27">
        <v>70.20939819255247</v>
      </c>
      <c r="P79" s="27">
        <v>0.95</v>
      </c>
    </row>
    <row r="80" spans="1:16" ht="12.75">
      <c r="A80" s="15">
        <v>45169</v>
      </c>
      <c r="B80" s="25">
        <v>1.3009999990463257</v>
      </c>
      <c r="C80" s="20">
        <v>1.2109793806853366</v>
      </c>
      <c r="D80" s="21">
        <v>0</v>
      </c>
      <c r="E80" s="22">
        <v>0</v>
      </c>
      <c r="F80" s="22">
        <v>0</v>
      </c>
      <c r="G80" s="22">
        <v>0</v>
      </c>
      <c r="H80" s="22">
        <v>606.68726876574192</v>
      </c>
      <c r="I80" s="22">
        <v>996.05056362079893</v>
      </c>
      <c r="J80" s="22">
        <v>389.36329485505701</v>
      </c>
      <c r="K80" s="21">
        <v>996.05056362079893</v>
      </c>
      <c r="L80" s="26">
        <v>41.742288695769702</v>
      </c>
      <c r="M80" s="27">
        <v>58.235087220245759</v>
      </c>
      <c r="N80" s="27">
        <v>62.490049491714892</v>
      </c>
      <c r="O80" s="27">
        <v>49.725162677307495</v>
      </c>
      <c r="P80" s="27">
        <v>0.2</v>
      </c>
    </row>
    <row r="81" spans="1:16" ht="12.75">
      <c r="A81" s="15">
        <v>45197</v>
      </c>
      <c r="B81" s="25">
        <v>1.2410000562667847</v>
      </c>
      <c r="C81" s="20">
        <v>1.2114211188663961</v>
      </c>
      <c r="D81" s="21">
        <v>0</v>
      </c>
      <c r="E81" s="22">
        <v>0</v>
      </c>
      <c r="F81" s="22">
        <v>0</v>
      </c>
      <c r="G81" s="22">
        <v>0</v>
      </c>
      <c r="H81" s="22">
        <v>606.68726876574192</v>
      </c>
      <c r="I81" s="22">
        <v>996.05056362079893</v>
      </c>
      <c r="J81" s="22">
        <v>389.36329485505701</v>
      </c>
      <c r="K81" s="21">
        <v>996.05056362079893</v>
      </c>
      <c r="L81" s="26">
        <v>30.853007280392731</v>
      </c>
      <c r="M81" s="27">
        <v>49.107727240294743</v>
      </c>
      <c r="N81" s="27">
        <v>58.02927540790818</v>
      </c>
      <c r="O81" s="27">
        <v>31.264630905067875</v>
      </c>
      <c r="P81" s="27">
        <v>0.95</v>
      </c>
    </row>
    <row r="82" spans="1:16" ht="12.75">
      <c r="A82" s="15">
        <v>45230</v>
      </c>
      <c r="B82" s="25">
        <v>1.1759999990463257</v>
      </c>
      <c r="C82" s="20">
        <v>1.2112630579179002</v>
      </c>
      <c r="D82" s="21">
        <v>1.8310291901432449</v>
      </c>
      <c r="E82" s="22">
        <v>1.5569976119286679</v>
      </c>
      <c r="F82" s="22">
        <v>1.5569976119286679</v>
      </c>
      <c r="G82" s="22">
        <v>1.8310291901432449</v>
      </c>
      <c r="H82" s="22">
        <v>608.51829795588515</v>
      </c>
      <c r="I82" s="22">
        <v>997.88159281094215</v>
      </c>
      <c r="J82" s="22">
        <v>389.36329485505701</v>
      </c>
      <c r="K82" s="21">
        <v>996.05056362079893</v>
      </c>
      <c r="L82" s="26">
        <v>9.3495941806654201</v>
      </c>
      <c r="M82" s="27">
        <v>35.8550162204183</v>
      </c>
      <c r="N82" s="27">
        <v>50.637855678744891</v>
      </c>
      <c r="O82" s="27">
        <v>6.289337303765123</v>
      </c>
      <c r="P82" s="27">
        <v>0.95</v>
      </c>
    </row>
    <row r="83" spans="1:16" ht="12.75">
      <c r="A83" s="15">
        <v>45260</v>
      </c>
      <c r="B83" s="25">
        <v>1.2059999704360962</v>
      </c>
      <c r="C83" s="20">
        <v>1.2114947233380624</v>
      </c>
      <c r="D83" s="21">
        <v>4.4458175670523403E-2</v>
      </c>
      <c r="E83" s="22">
        <v>3.6864159834470875E-2</v>
      </c>
      <c r="F83" s="22">
        <v>1.5938617717631387</v>
      </c>
      <c r="G83" s="22">
        <v>1.9221972496255693</v>
      </c>
      <c r="H83" s="22">
        <v>608.56275613155572</v>
      </c>
      <c r="I83" s="22">
        <v>997.97276087042451</v>
      </c>
      <c r="J83" s="22">
        <v>389.41000473886879</v>
      </c>
      <c r="K83" s="21">
        <v>996.05056362079893</v>
      </c>
      <c r="L83" s="26">
        <v>15.447149282091519</v>
      </c>
      <c r="M83" s="27">
        <v>29.052393907642706</v>
      </c>
      <c r="N83" s="27">
        <v>43.442701755044162</v>
      </c>
      <c r="O83" s="27">
        <v>0.27177821283979142</v>
      </c>
      <c r="P83" s="27">
        <v>0.95</v>
      </c>
    </row>
    <row r="84" spans="1:16" ht="12.75">
      <c r="A84" s="15">
        <v>45289</v>
      </c>
      <c r="B84" s="25">
        <v>1.2039999961853027</v>
      </c>
      <c r="C84" s="20">
        <v>1.2115490193790663</v>
      </c>
      <c r="D84" s="21">
        <v>8.3914463612521806E-2</v>
      </c>
      <c r="E84" s="22">
        <v>6.969639857009341E-2</v>
      </c>
      <c r="F84" s="22">
        <v>1.6635581703332321</v>
      </c>
      <c r="G84" s="22">
        <v>2.0029240307352407</v>
      </c>
      <c r="H84" s="22">
        <v>608.64667059516819</v>
      </c>
      <c r="I84" s="22">
        <v>998.05348765153417</v>
      </c>
      <c r="J84" s="22">
        <v>389.40681705636598</v>
      </c>
      <c r="K84" s="21">
        <v>996.05056362079893</v>
      </c>
      <c r="L84" s="26">
        <v>15.040650454569146</v>
      </c>
      <c r="M84" s="27">
        <v>24.381812756618189</v>
      </c>
      <c r="N84" s="27">
        <v>37.089072088902171</v>
      </c>
      <c r="O84" s="27">
        <v>-1.0327059079497758</v>
      </c>
      <c r="P84" s="27">
        <v>0.95</v>
      </c>
    </row>
    <row r="85" spans="1:16" ht="12.75">
      <c r="A85" s="15">
        <v>45322</v>
      </c>
      <c r="B85" s="25">
        <v>0.97500002384185791</v>
      </c>
      <c r="C85" s="20">
        <v>1.2097484883584595</v>
      </c>
      <c r="D85" s="21">
        <v>85.415604468998339</v>
      </c>
      <c r="E85" s="22">
        <v>87.605746031091883</v>
      </c>
      <c r="F85" s="22">
        <v>89.269304201425115</v>
      </c>
      <c r="G85" s="22">
        <v>87.037573724735552</v>
      </c>
      <c r="H85" s="22">
        <v>694.06227506416656</v>
      </c>
      <c r="I85" s="22">
        <v>1083.0881373455345</v>
      </c>
      <c r="J85" s="22">
        <v>389.02586228136795</v>
      </c>
      <c r="K85" s="21">
        <v>996.05056362079893</v>
      </c>
      <c r="L85" s="26">
        <v>0</v>
      </c>
      <c r="M85" s="27">
        <v>16.25454183774546</v>
      </c>
      <c r="N85" s="27">
        <v>30.144228671849934</v>
      </c>
      <c r="O85" s="27">
        <v>-11.524831830463491</v>
      </c>
      <c r="P85" s="27">
        <v>1</v>
      </c>
    </row>
    <row r="86" spans="1:16" ht="12.75">
      <c r="A86" s="15">
        <v>45351</v>
      </c>
      <c r="B86" s="25">
        <v>1.1909999847412109</v>
      </c>
      <c r="C86" s="20">
        <v>1.2086015576979154</v>
      </c>
      <c r="D86" s="21">
        <v>0.4562031331351567</v>
      </c>
      <c r="E86" s="22">
        <v>0.38304209821991209</v>
      </c>
      <c r="F86" s="22">
        <v>89.652346299645032</v>
      </c>
      <c r="G86" s="22">
        <v>106.77594307489099</v>
      </c>
      <c r="H86" s="22">
        <v>694.51847819730176</v>
      </c>
      <c r="I86" s="22">
        <v>1102.8265066956899</v>
      </c>
      <c r="J86" s="22">
        <v>408.30802849838813</v>
      </c>
      <c r="K86" s="21">
        <v>996.05056362079893</v>
      </c>
      <c r="L86" s="26">
        <v>39.198850542858423</v>
      </c>
      <c r="M86" s="27">
        <v>23.902644739449784</v>
      </c>
      <c r="N86" s="27">
        <v>28.063700694383215</v>
      </c>
      <c r="O86" s="27">
        <v>15.580532829582921</v>
      </c>
      <c r="P86" s="27">
        <v>0.95</v>
      </c>
    </row>
    <row r="87" spans="1:16" ht="12.75">
      <c r="A87" s="15">
        <v>45380</v>
      </c>
      <c r="B87" s="25">
        <v>1.1920000314712524</v>
      </c>
      <c r="C87" s="20">
        <v>1.2089520707745522</v>
      </c>
      <c r="D87" s="21">
        <v>0.4231547348060648</v>
      </c>
      <c r="E87" s="22">
        <v>0.35499557351838046</v>
      </c>
      <c r="F87" s="22">
        <v>90.007341873163412</v>
      </c>
      <c r="G87" s="22">
        <v>107.28875434545456</v>
      </c>
      <c r="H87" s="22">
        <v>694.94163293210784</v>
      </c>
      <c r="I87" s="22">
        <v>1103.3393179662535</v>
      </c>
      <c r="J87" s="22">
        <v>408.39768503414564</v>
      </c>
      <c r="K87" s="21">
        <v>996.05056362079893</v>
      </c>
      <c r="L87" s="26">
        <v>49.019609926414297</v>
      </c>
      <c r="M87" s="27">
        <v>32.274966468437952</v>
      </c>
      <c r="N87" s="27">
        <v>29.467455952401462</v>
      </c>
      <c r="O87" s="27">
        <v>37.889987500510934</v>
      </c>
      <c r="P87" s="27">
        <v>0.95</v>
      </c>
    </row>
    <row r="88" spans="1:16" ht="12.75">
      <c r="A88" s="15">
        <v>45412</v>
      </c>
      <c r="B88" s="25">
        <v>1.2200000286102295</v>
      </c>
      <c r="C88" s="20">
        <v>1.2084678360699213</v>
      </c>
      <c r="D88" s="21">
        <v>-0.19582993189847611</v>
      </c>
      <c r="E88" s="22">
        <v>-0.16051633385743194</v>
      </c>
      <c r="F88" s="22">
        <v>89.846825539305982</v>
      </c>
      <c r="G88" s="22">
        <v>109.6131297284916</v>
      </c>
      <c r="H88" s="22">
        <v>694.94163293210784</v>
      </c>
      <c r="I88" s="22">
        <v>1105.859523281189</v>
      </c>
      <c r="J88" s="22">
        <v>410.91789034908118</v>
      </c>
      <c r="K88" s="21">
        <v>996.24639355269744</v>
      </c>
      <c r="L88" s="26">
        <v>58.045981670772953</v>
      </c>
      <c r="M88" s="27">
        <v>40.865304869216288</v>
      </c>
      <c r="N88" s="27">
        <v>33.266738924673071</v>
      </c>
      <c r="O88" s="27">
        <v>56.062436758302724</v>
      </c>
      <c r="P88" s="27">
        <v>0.95</v>
      </c>
    </row>
    <row r="89" spans="1:16" ht="12.75">
      <c r="A89" s="15">
        <v>45443</v>
      </c>
      <c r="B89" s="25">
        <v>1.1510000228881836</v>
      </c>
      <c r="C89" s="20">
        <v>1.2081578032923572</v>
      </c>
      <c r="D89" s="21">
        <v>4.8106749649274798</v>
      </c>
      <c r="E89" s="22">
        <v>4.1795611375021</v>
      </c>
      <c r="F89" s="22">
        <v>94.026386676808087</v>
      </c>
      <c r="G89" s="22">
        <v>108.22437321709931</v>
      </c>
      <c r="H89" s="22">
        <v>699.75230789703528</v>
      </c>
      <c r="I89" s="22">
        <v>1104.4707667697967</v>
      </c>
      <c r="J89" s="22">
        <v>404.7184588727614</v>
      </c>
      <c r="K89" s="21">
        <v>996.24639355269744</v>
      </c>
      <c r="L89" s="26">
        <v>60</v>
      </c>
      <c r="M89" s="27">
        <v>47.243536579477528</v>
      </c>
      <c r="N89" s="27">
        <v>37.925671476274552</v>
      </c>
      <c r="O89" s="27">
        <v>65.879266785883473</v>
      </c>
      <c r="P89" s="27">
        <v>0.95</v>
      </c>
    </row>
    <row r="90" spans="1:16" ht="12.75">
      <c r="A90" s="15">
        <v>45471</v>
      </c>
      <c r="B90" s="25">
        <v>1.156000018119812</v>
      </c>
      <c r="C90" s="20">
        <v>1.2078301885560148</v>
      </c>
      <c r="D90" s="21">
        <v>3.9556747705639781</v>
      </c>
      <c r="E90" s="22">
        <v>3.421863934740871</v>
      </c>
      <c r="F90" s="22">
        <v>97.448250611548957</v>
      </c>
      <c r="G90" s="22">
        <v>112.65017947269457</v>
      </c>
      <c r="H90" s="22">
        <v>703.70798266759925</v>
      </c>
      <c r="I90" s="22">
        <v>1108.8965730253919</v>
      </c>
      <c r="J90" s="22">
        <v>405.18859035779269</v>
      </c>
      <c r="K90" s="21">
        <v>996.24639355269744</v>
      </c>
      <c r="L90" s="26">
        <v>65.122614210687615</v>
      </c>
      <c r="M90" s="27">
        <v>53.203229123214221</v>
      </c>
      <c r="N90" s="27">
        <v>43.018190691921113</v>
      </c>
      <c r="O90" s="27">
        <v>73.573305985800445</v>
      </c>
      <c r="P90" s="27">
        <v>0.95</v>
      </c>
    </row>
  </sheetData>
  <phoneticPr fontId="1" type="noConversion"/>
  <conditionalFormatting sqref="G3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H90"/>
  <sheetViews>
    <sheetView tabSelected="1"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" style="1" customWidth="1"/>
    <col min="5" max="5" width="11.5" style="1" customWidth="1"/>
    <col min="6" max="6" width="9.375" style="3" customWidth="1"/>
    <col min="7" max="7" width="9.25" style="3" customWidth="1"/>
    <col min="8" max="8" width="10.75" style="3" customWidth="1"/>
    <col min="9" max="10" width="11.5" style="3" customWidth="1"/>
    <col min="11" max="11" width="12.625" style="1" customWidth="1"/>
    <col min="12" max="12" width="10.75" style="1" customWidth="1"/>
    <col min="13" max="13" width="10.75" style="3" customWidth="1"/>
    <col min="14" max="14" width="9.5" style="1" bestFit="1" customWidth="1"/>
    <col min="15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55" width="9" style="1"/>
    <col min="56" max="56" width="10.25" style="1" bestFit="1" customWidth="1"/>
    <col min="57" max="57" width="9.375" style="1" bestFit="1" customWidth="1"/>
    <col min="58" max="16384" width="9" style="1"/>
  </cols>
  <sheetData>
    <row r="1" spans="1:34" s="11" customFormat="1" ht="27" customHeight="1">
      <c r="A1" s="30" t="s">
        <v>0</v>
      </c>
      <c r="B1" s="30" t="s">
        <v>1</v>
      </c>
      <c r="C1" s="30" t="s">
        <v>2</v>
      </c>
      <c r="D1" s="13" t="s">
        <v>28</v>
      </c>
      <c r="E1" s="13" t="s">
        <v>29</v>
      </c>
      <c r="F1" s="30" t="s">
        <v>3</v>
      </c>
      <c r="G1" s="30" t="s">
        <v>4</v>
      </c>
      <c r="H1" s="30" t="s">
        <v>5</v>
      </c>
      <c r="I1" s="30" t="s">
        <v>6</v>
      </c>
      <c r="J1" s="30" t="s">
        <v>7</v>
      </c>
      <c r="K1" s="30" t="s">
        <v>8</v>
      </c>
      <c r="L1" s="30" t="s">
        <v>9</v>
      </c>
      <c r="M1" s="14" t="s">
        <v>10</v>
      </c>
      <c r="O1" s="12"/>
    </row>
    <row r="2" spans="1:34" s="18" customFormat="1" ht="15" customHeight="1">
      <c r="A2" s="23"/>
      <c r="B2" s="16"/>
      <c r="C2" s="16"/>
      <c r="D2" s="16"/>
      <c r="E2" s="16"/>
      <c r="F2" s="17"/>
      <c r="G2" s="17"/>
      <c r="H2" s="17"/>
      <c r="I2" s="17"/>
      <c r="J2" s="17"/>
      <c r="K2" s="16"/>
      <c r="L2" s="16"/>
      <c r="M2" s="24"/>
      <c r="O2" s="19"/>
    </row>
    <row r="3" spans="1:34" ht="14.1" customHeight="1">
      <c r="A3" s="4"/>
      <c r="B3" s="4"/>
      <c r="C3" s="4"/>
      <c r="D3" s="4"/>
      <c r="E3" s="4"/>
      <c r="F3" s="5">
        <v>1550</v>
      </c>
      <c r="G3" s="33" t="s">
        <v>19</v>
      </c>
      <c r="H3" s="5"/>
      <c r="I3" s="5">
        <f>MIN(H:H)</f>
        <v>0</v>
      </c>
      <c r="J3" s="5"/>
      <c r="K3" s="4"/>
      <c r="L3" s="4"/>
      <c r="M3" s="5"/>
      <c r="N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0">
        <v>936737</v>
      </c>
      <c r="E4" s="20">
        <v>6488671.125</v>
      </c>
      <c r="F4" s="21">
        <v>0</v>
      </c>
      <c r="G4" s="22">
        <v>0</v>
      </c>
      <c r="H4" s="22">
        <v>0</v>
      </c>
      <c r="I4" s="22">
        <v>0</v>
      </c>
      <c r="J4" s="22">
        <v>0</v>
      </c>
      <c r="K4" s="22">
        <v>0</v>
      </c>
      <c r="L4" s="22">
        <v>0</v>
      </c>
      <c r="M4" s="21">
        <v>0</v>
      </c>
      <c r="N4" s="7"/>
      <c r="Q4" s="31" t="s">
        <v>11</v>
      </c>
      <c r="R4" s="32" t="s">
        <v>12</v>
      </c>
      <c r="S4" s="32" t="s">
        <v>13</v>
      </c>
      <c r="T4" s="32" t="s">
        <v>14</v>
      </c>
      <c r="U4" s="32" t="s">
        <v>15</v>
      </c>
      <c r="V4" s="32" t="s">
        <v>16</v>
      </c>
      <c r="W4" s="32" t="s">
        <v>17</v>
      </c>
      <c r="X4" s="32" t="s">
        <v>18</v>
      </c>
      <c r="Z4" s="6">
        <v>43098</v>
      </c>
      <c r="AA4" s="7">
        <f>VLOOKUP(Z4,Q:R,2,)</f>
        <v>0.57621376243097611</v>
      </c>
      <c r="AB4" s="7">
        <f t="shared" ref="AB4:AB5" si="0">0-AA4</f>
        <v>-0.57621376243097611</v>
      </c>
      <c r="AC4" s="6">
        <v>43098</v>
      </c>
      <c r="AD4" s="1">
        <f>VLOOKUP(AC4,Q:R,2,)</f>
        <v>0.57621376243097611</v>
      </c>
      <c r="AE4" s="1">
        <f t="shared" ref="AE4" si="1">0-AD4</f>
        <v>-0.57621376243097611</v>
      </c>
      <c r="AF4" s="6">
        <v>43098</v>
      </c>
      <c r="AG4" s="7">
        <f>VLOOKUP(AF4,Q:R,2,)</f>
        <v>0.57621376243097611</v>
      </c>
      <c r="AH4" s="7">
        <f t="shared" ref="AH4:AH7" si="2">0-AG4</f>
        <v>-0.57621376243097611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0">
        <v>143931</v>
      </c>
      <c r="E5" s="20">
        <v>2089485.9285714286</v>
      </c>
      <c r="F5" s="21">
        <v>4.3782105715432965E-2</v>
      </c>
      <c r="G5" s="22">
        <v>4.5136191459209246E-2</v>
      </c>
      <c r="H5" s="22">
        <v>4.5136191459209246E-2</v>
      </c>
      <c r="I5" s="22">
        <v>4.3782105715432965E-2</v>
      </c>
      <c r="J5" s="22">
        <v>4.3782105715432965E-2</v>
      </c>
      <c r="K5" s="22">
        <v>4.3782105715432965E-2</v>
      </c>
      <c r="L5" s="22">
        <v>0</v>
      </c>
      <c r="M5" s="21">
        <v>0</v>
      </c>
      <c r="N5" s="7"/>
      <c r="Q5" s="6">
        <v>43098</v>
      </c>
      <c r="R5" s="10">
        <v>0.57621376243097611</v>
      </c>
      <c r="S5" s="5">
        <v>0.57621376243097611</v>
      </c>
      <c r="T5" s="5">
        <v>0.57959897679041683</v>
      </c>
      <c r="U5" s="5">
        <v>3.3852143594407247E-3</v>
      </c>
      <c r="V5" s="5">
        <v>4.7167320074873662E-2</v>
      </c>
      <c r="W5" s="9">
        <v>5.8749279870701368E-3</v>
      </c>
      <c r="X5" s="9">
        <v>5.8749279870701368E-3</v>
      </c>
      <c r="Z5" s="6">
        <v>43462</v>
      </c>
      <c r="AA5" s="7">
        <f>VLOOKUP(Z5,Q:R,2,)</f>
        <v>262.72397636432083</v>
      </c>
      <c r="AB5" s="7">
        <f t="shared" si="0"/>
        <v>-262.72397636432083</v>
      </c>
      <c r="AC5" s="6">
        <v>43462</v>
      </c>
      <c r="AD5" s="1">
        <f>VLOOKUP(AC5,Q:R,2,)</f>
        <v>262.72397636432083</v>
      </c>
      <c r="AE5" s="1">
        <f t="shared" ref="AE5:AE6" si="3">0-AD5</f>
        <v>-262.72397636432083</v>
      </c>
      <c r="AF5" s="6">
        <v>43462</v>
      </c>
      <c r="AG5" s="7">
        <f>VLOOKUP(AF5,Q:R,2,)</f>
        <v>262.72397636432083</v>
      </c>
      <c r="AH5" s="7">
        <f t="shared" si="2"/>
        <v>-262.72397636432083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0">
        <v>773287</v>
      </c>
      <c r="E6" s="20">
        <v>1521948.92</v>
      </c>
      <c r="F6" s="21">
        <v>-4.7167320074873662E-2</v>
      </c>
      <c r="G6" s="22">
        <v>-4.5136191459209246E-2</v>
      </c>
      <c r="H6" s="22">
        <v>0</v>
      </c>
      <c r="I6" s="22">
        <v>0</v>
      </c>
      <c r="J6" s="22">
        <v>4.3782105715432965E-2</v>
      </c>
      <c r="K6" s="22">
        <v>4.7167320074873662E-2</v>
      </c>
      <c r="L6" s="22">
        <v>3.3852143594406969E-3</v>
      </c>
      <c r="M6" s="21">
        <v>4.7167320074873662E-2</v>
      </c>
      <c r="N6" s="7"/>
      <c r="Q6" s="6">
        <v>43462</v>
      </c>
      <c r="R6" s="10">
        <v>262.72397636432083</v>
      </c>
      <c r="S6" s="5">
        <v>263.30019012675183</v>
      </c>
      <c r="T6" s="5">
        <v>246.03684008077505</v>
      </c>
      <c r="U6" s="5">
        <v>-17.263350045976779</v>
      </c>
      <c r="V6" s="5">
        <v>7.3840350468164679</v>
      </c>
      <c r="W6" s="9">
        <v>-6.556527755512162E-2</v>
      </c>
      <c r="X6" s="9">
        <v>-6.5431454731200711E-2</v>
      </c>
      <c r="Z6" s="6">
        <v>43462</v>
      </c>
      <c r="AB6" s="7">
        <v>246.03684008077505</v>
      </c>
      <c r="AC6" s="6">
        <v>43830</v>
      </c>
      <c r="AD6" s="1">
        <f>VLOOKUP(AC6,Q:R,2,)</f>
        <v>43.135897352006509</v>
      </c>
      <c r="AE6" s="1">
        <f t="shared" si="3"/>
        <v>-43.135897352006509</v>
      </c>
      <c r="AF6" s="6">
        <v>43830</v>
      </c>
      <c r="AG6" s="7">
        <f>VLOOKUP(AF6,Q:R,2,)</f>
        <v>43.135897352006509</v>
      </c>
      <c r="AH6" s="7">
        <f t="shared" si="2"/>
        <v>-43.135897352006509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0">
        <v>7556408</v>
      </c>
      <c r="E7" s="20">
        <v>1453094.5774647887</v>
      </c>
      <c r="F7" s="21">
        <v>0</v>
      </c>
      <c r="G7" s="22">
        <v>0</v>
      </c>
      <c r="H7" s="22">
        <v>0</v>
      </c>
      <c r="I7" s="22">
        <v>0</v>
      </c>
      <c r="J7" s="22">
        <v>4.3782105715432965E-2</v>
      </c>
      <c r="K7" s="22">
        <v>4.7167320074873662E-2</v>
      </c>
      <c r="L7" s="22">
        <v>3.3852143594406969E-3</v>
      </c>
      <c r="M7" s="21">
        <v>4.7167320074873662E-2</v>
      </c>
      <c r="N7" s="7"/>
      <c r="Q7" s="6">
        <v>43830</v>
      </c>
      <c r="R7" s="10">
        <v>43.135897352006509</v>
      </c>
      <c r="S7" s="5">
        <v>306.43608747875834</v>
      </c>
      <c r="T7" s="5">
        <v>443.03688796494799</v>
      </c>
      <c r="U7" s="5">
        <v>136.60080048618966</v>
      </c>
      <c r="V7" s="5">
        <v>103.29053972594444</v>
      </c>
      <c r="W7" s="9">
        <v>0.44577256422404427</v>
      </c>
      <c r="X7" s="9">
        <v>0.21756075338951386</v>
      </c>
      <c r="AB7" s="8">
        <f>IRR(AB4:AB6)</f>
        <v>-6.5431454731200711E-2</v>
      </c>
      <c r="AC7" s="6">
        <v>43830</v>
      </c>
      <c r="AE7" s="1">
        <v>443.03688796494799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0">
        <v>583136</v>
      </c>
      <c r="E8" s="20">
        <v>1349700.0319148935</v>
      </c>
      <c r="F8" s="21">
        <v>0</v>
      </c>
      <c r="G8" s="22">
        <v>0</v>
      </c>
      <c r="H8" s="22">
        <v>0</v>
      </c>
      <c r="I8" s="22">
        <v>0</v>
      </c>
      <c r="J8" s="22">
        <v>4.3782105715432965E-2</v>
      </c>
      <c r="K8" s="22">
        <v>4.7167320074873662E-2</v>
      </c>
      <c r="L8" s="22">
        <v>3.3852143594406969E-3</v>
      </c>
      <c r="M8" s="21">
        <v>4.7167320074873662E-2</v>
      </c>
      <c r="N8" s="7"/>
      <c r="Q8" s="6">
        <v>44196</v>
      </c>
      <c r="R8" s="10">
        <v>0</v>
      </c>
      <c r="S8" s="5">
        <v>306.43608747875834</v>
      </c>
      <c r="T8" s="5">
        <v>498.005167388789</v>
      </c>
      <c r="U8" s="5">
        <v>191.56907991003067</v>
      </c>
      <c r="V8" s="5">
        <v>498.005167388789</v>
      </c>
      <c r="W8" s="9">
        <v>0.62515182688236726</v>
      </c>
      <c r="X8" s="9">
        <v>0.18427566897698489</v>
      </c>
      <c r="AE8" s="2">
        <f>IRR(AE4:AE7)</f>
        <v>0.21756075338951386</v>
      </c>
      <c r="AF8" s="6">
        <v>44196</v>
      </c>
      <c r="AH8" s="7">
        <v>498.005167388789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0">
        <v>809531</v>
      </c>
      <c r="E9" s="20">
        <v>1317833.956521739</v>
      </c>
      <c r="F9" s="21">
        <v>0</v>
      </c>
      <c r="G9" s="22">
        <v>0</v>
      </c>
      <c r="H9" s="22">
        <v>0</v>
      </c>
      <c r="I9" s="22">
        <v>0</v>
      </c>
      <c r="J9" s="22">
        <v>4.3782105715432965E-2</v>
      </c>
      <c r="K9" s="22">
        <v>4.7167320074873662E-2</v>
      </c>
      <c r="L9" s="22">
        <v>3.3852143594406969E-3</v>
      </c>
      <c r="M9" s="21">
        <v>4.7167320074873662E-2</v>
      </c>
      <c r="N9" s="7"/>
      <c r="Q9" s="29">
        <v>44561</v>
      </c>
      <c r="R9" s="10">
        <v>0</v>
      </c>
      <c r="S9" s="5">
        <v>306.43608747875834</v>
      </c>
      <c r="T9" s="5">
        <v>498.005167388789</v>
      </c>
      <c r="U9" s="5">
        <v>191.56907991003067</v>
      </c>
      <c r="V9" s="5">
        <v>498.005167388789</v>
      </c>
      <c r="W9" s="9">
        <v>0.62515182688236726</v>
      </c>
      <c r="X9" s="9">
        <v>0.13374077680861762</v>
      </c>
      <c r="AH9" s="2">
        <f>IRR(AH4:AH8)</f>
        <v>0.18427566897698489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0">
        <v>1261582</v>
      </c>
      <c r="E10" s="20">
        <v>1304974.1742424243</v>
      </c>
      <c r="F10" s="21">
        <v>0</v>
      </c>
      <c r="G10" s="22">
        <v>0</v>
      </c>
      <c r="H10" s="22">
        <v>0</v>
      </c>
      <c r="I10" s="22">
        <v>0</v>
      </c>
      <c r="J10" s="22">
        <v>4.3782105715432965E-2</v>
      </c>
      <c r="K10" s="22">
        <v>4.7167320074873662E-2</v>
      </c>
      <c r="L10" s="22">
        <v>3.3852143594406969E-3</v>
      </c>
      <c r="M10" s="21">
        <v>4.7167320074873662E-2</v>
      </c>
      <c r="N10" s="7"/>
      <c r="Q10" s="29">
        <v>44925</v>
      </c>
      <c r="R10" s="10">
        <v>11.079325740253353</v>
      </c>
      <c r="S10" s="5">
        <v>317.51541321901169</v>
      </c>
      <c r="T10" s="5">
        <v>509.51578528070536</v>
      </c>
      <c r="U10" s="5">
        <v>192.00037206169367</v>
      </c>
      <c r="V10" s="5">
        <v>498.30156854831534</v>
      </c>
      <c r="W10" s="9">
        <v>0.60469622597268413</v>
      </c>
      <c r="X10" s="9">
        <v>0.10458712586200214</v>
      </c>
      <c r="Z10" s="6">
        <v>43098</v>
      </c>
      <c r="AA10" s="7">
        <f>VLOOKUP(Z10,Q:R,2,)</f>
        <v>0.57621376243097611</v>
      </c>
      <c r="AB10" s="1">
        <f>-AA10</f>
        <v>-0.57621376243097611</v>
      </c>
      <c r="AC10" s="6">
        <v>43098</v>
      </c>
      <c r="AD10" s="1">
        <f t="shared" ref="AD10:AD15" si="4">VLOOKUP(AC10,Q:R,2,)</f>
        <v>0.57621376243097611</v>
      </c>
      <c r="AE10" s="1">
        <f t="shared" ref="AE10:AE15" si="5">-AD10</f>
        <v>-0.57621376243097611</v>
      </c>
      <c r="AF10" s="6">
        <v>43098</v>
      </c>
      <c r="AG10" s="1">
        <v>0.57621376243097611</v>
      </c>
      <c r="AH10" s="1">
        <f t="shared" ref="AH10:AH16" si="6">-AG10</f>
        <v>-0.57621376243097611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0">
        <v>12911014</v>
      </c>
      <c r="E11" s="20">
        <v>1701210.9350649351</v>
      </c>
      <c r="F11" s="21">
        <v>0</v>
      </c>
      <c r="G11" s="22">
        <v>0</v>
      </c>
      <c r="H11" s="22">
        <v>0</v>
      </c>
      <c r="I11" s="22">
        <v>0</v>
      </c>
      <c r="J11" s="22">
        <v>4.3782105715432965E-2</v>
      </c>
      <c r="K11" s="22">
        <v>4.7167320074873662E-2</v>
      </c>
      <c r="L11" s="22">
        <v>3.3852143594406969E-3</v>
      </c>
      <c r="M11" s="21">
        <v>4.7167320074873662E-2</v>
      </c>
      <c r="N11" s="7"/>
      <c r="Q11" s="29">
        <v>45289</v>
      </c>
      <c r="R11" s="10">
        <v>0.24237534426794127</v>
      </c>
      <c r="S11" s="5">
        <v>317.75778856327963</v>
      </c>
      <c r="T11" s="5">
        <v>513.43840767266863</v>
      </c>
      <c r="U11" s="5">
        <v>195.680619109389</v>
      </c>
      <c r="V11" s="5">
        <v>513.19080303179044</v>
      </c>
      <c r="W11" s="9">
        <v>0.61581690882903517</v>
      </c>
      <c r="X11" s="9">
        <v>8.7073790790229921E-2</v>
      </c>
      <c r="Z11" s="6">
        <v>43462</v>
      </c>
      <c r="AA11" s="7">
        <f>VLOOKUP(Z11,Q:R,2,)</f>
        <v>262.72397636432083</v>
      </c>
      <c r="AB11" s="1">
        <f>-AA11</f>
        <v>-262.72397636432083</v>
      </c>
      <c r="AC11" s="6">
        <v>43462</v>
      </c>
      <c r="AD11" s="1">
        <f t="shared" si="4"/>
        <v>262.72397636432083</v>
      </c>
      <c r="AE11" s="1">
        <f t="shared" si="5"/>
        <v>-262.72397636432083</v>
      </c>
      <c r="AF11" s="6">
        <v>43462</v>
      </c>
      <c r="AG11" s="1">
        <v>262.72397636432083</v>
      </c>
      <c r="AH11" s="1">
        <f t="shared" si="6"/>
        <v>-262.72397636432083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0">
        <v>1661286</v>
      </c>
      <c r="E12" s="20">
        <v>1829848.9428571428</v>
      </c>
      <c r="F12" s="21">
        <v>0.53243165671554316</v>
      </c>
      <c r="G12" s="22">
        <v>0.51442672146429291</v>
      </c>
      <c r="H12" s="22">
        <v>0.51442672146429291</v>
      </c>
      <c r="I12" s="22">
        <v>0.53243165671554316</v>
      </c>
      <c r="J12" s="22">
        <v>0.57621376243097611</v>
      </c>
      <c r="K12" s="22">
        <v>0.57959897679041683</v>
      </c>
      <c r="L12" s="22">
        <v>3.3852143594407247E-3</v>
      </c>
      <c r="M12" s="21">
        <v>4.7167320074873662E-2</v>
      </c>
      <c r="N12" s="7"/>
      <c r="Z12" s="6">
        <v>43830</v>
      </c>
      <c r="AA12" s="7">
        <f>VLOOKUP(Z12,Q:R,2,)</f>
        <v>43.135897352006509</v>
      </c>
      <c r="AB12" s="1">
        <f>-AA12</f>
        <v>-43.135897352006509</v>
      </c>
      <c r="AC12" s="6">
        <v>43830</v>
      </c>
      <c r="AD12" s="1">
        <f t="shared" si="4"/>
        <v>43.135897352006509</v>
      </c>
      <c r="AE12" s="1">
        <f t="shared" si="5"/>
        <v>-43.135897352006509</v>
      </c>
      <c r="AF12" s="6">
        <v>43830</v>
      </c>
      <c r="AG12" s="1">
        <v>43.135897352006509</v>
      </c>
      <c r="AH12" s="1">
        <f t="shared" si="6"/>
        <v>-43.135897352006509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0">
        <v>2895285</v>
      </c>
      <c r="E13" s="20">
        <v>1893559.8883248731</v>
      </c>
      <c r="F13" s="21">
        <v>7.1427355040145386</v>
      </c>
      <c r="G13" s="22">
        <v>7.1642281885802799</v>
      </c>
      <c r="H13" s="22">
        <v>7.6786549100445729</v>
      </c>
      <c r="I13" s="22">
        <v>7.6556189453144388</v>
      </c>
      <c r="J13" s="22">
        <v>7.7189492664455148</v>
      </c>
      <c r="K13" s="22">
        <v>7.702786265389312</v>
      </c>
      <c r="L13" s="22">
        <v>-1.616300105620283E-2</v>
      </c>
      <c r="M13" s="21">
        <v>4.7167320074873662E-2</v>
      </c>
      <c r="N13" s="7"/>
      <c r="Z13" s="6">
        <v>44196</v>
      </c>
      <c r="AA13" s="7">
        <f>VLOOKUP(Z13,Q:R,2,)</f>
        <v>0</v>
      </c>
      <c r="AB13" s="1">
        <f>-AA13</f>
        <v>0</v>
      </c>
      <c r="AC13" s="6">
        <v>44196</v>
      </c>
      <c r="AD13" s="1">
        <f t="shared" si="4"/>
        <v>0</v>
      </c>
      <c r="AE13" s="1">
        <f t="shared" si="5"/>
        <v>0</v>
      </c>
      <c r="AF13" s="6">
        <v>44196</v>
      </c>
      <c r="AG13" s="1">
        <v>0</v>
      </c>
      <c r="AH13" s="1">
        <f t="shared" si="6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0">
        <v>4329572</v>
      </c>
      <c r="E14" s="20">
        <v>1941647.2877358492</v>
      </c>
      <c r="F14" s="21">
        <v>6.1256340999537784</v>
      </c>
      <c r="G14" s="22">
        <v>6.1134072853830119</v>
      </c>
      <c r="H14" s="22">
        <v>13.792062195427585</v>
      </c>
      <c r="I14" s="22">
        <v>13.819646319818441</v>
      </c>
      <c r="J14" s="22">
        <v>13.844583366399293</v>
      </c>
      <c r="K14" s="22">
        <v>13.866813639893314</v>
      </c>
      <c r="L14" s="22">
        <v>2.2230273494020736E-2</v>
      </c>
      <c r="M14" s="21">
        <v>4.7167320074873662E-2</v>
      </c>
      <c r="N14" s="7"/>
      <c r="Z14" s="29">
        <v>44561</v>
      </c>
      <c r="AA14" s="7">
        <f>VLOOKUP(Z14,Q:R,2,)</f>
        <v>0</v>
      </c>
      <c r="AB14" s="1">
        <f>-AA14</f>
        <v>0</v>
      </c>
      <c r="AC14" s="29">
        <v>44561</v>
      </c>
      <c r="AD14" s="1">
        <f t="shared" si="4"/>
        <v>0</v>
      </c>
      <c r="AE14" s="1">
        <f t="shared" si="5"/>
        <v>0</v>
      </c>
      <c r="AF14" s="29">
        <v>44561</v>
      </c>
      <c r="AG14" s="1">
        <v>0</v>
      </c>
      <c r="AH14" s="1">
        <f t="shared" si="6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0">
        <v>5193949</v>
      </c>
      <c r="E15" s="20">
        <v>2214226.3547008545</v>
      </c>
      <c r="F15" s="21">
        <v>-6.8031228675959499</v>
      </c>
      <c r="G15" s="22">
        <v>-6.2471284367272268</v>
      </c>
      <c r="H15" s="22">
        <v>7.544933758700358</v>
      </c>
      <c r="I15" s="22">
        <v>8.2164328632246892</v>
      </c>
      <c r="J15" s="22">
        <v>13.844583366399293</v>
      </c>
      <c r="K15" s="22">
        <v>15.066723050895511</v>
      </c>
      <c r="L15" s="22">
        <v>1.2221396844962182</v>
      </c>
      <c r="M15" s="21">
        <v>6.8502901876708231</v>
      </c>
      <c r="N15" s="7"/>
      <c r="Z15" s="29">
        <v>44561</v>
      </c>
      <c r="AB15" s="7">
        <v>498.005167388789</v>
      </c>
      <c r="AC15" s="29">
        <v>44925</v>
      </c>
      <c r="AD15" s="1">
        <f t="shared" si="4"/>
        <v>11.079325740253353</v>
      </c>
      <c r="AE15" s="1">
        <f t="shared" si="5"/>
        <v>-11.079325740253353</v>
      </c>
      <c r="AF15" s="29">
        <v>44925</v>
      </c>
      <c r="AG15" s="1">
        <v>11.079325740253353</v>
      </c>
      <c r="AH15" s="1">
        <f t="shared" si="6"/>
        <v>-11.079325740253353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0">
        <v>3210022</v>
      </c>
      <c r="E16" s="20">
        <v>2341644.9246031744</v>
      </c>
      <c r="F16" s="21">
        <v>-0.53374485914564529</v>
      </c>
      <c r="G16" s="22">
        <v>-0.50163990521207258</v>
      </c>
      <c r="H16" s="22">
        <v>7.0432938534882856</v>
      </c>
      <c r="I16" s="22">
        <v>7.4940646601115359</v>
      </c>
      <c r="J16" s="22">
        <v>13.844583366399293</v>
      </c>
      <c r="K16" s="22">
        <v>14.878099706928005</v>
      </c>
      <c r="L16" s="22">
        <v>1.0335163405287116</v>
      </c>
      <c r="M16" s="21">
        <v>7.3840350468164679</v>
      </c>
      <c r="N16" s="7"/>
      <c r="AB16" s="2">
        <f>IRR(AB10:AB15)</f>
        <v>0.13374077680861762</v>
      </c>
      <c r="AC16" s="29">
        <v>44925</v>
      </c>
      <c r="AE16" s="1">
        <v>509.51578528070536</v>
      </c>
      <c r="AF16" s="29">
        <v>45289</v>
      </c>
      <c r="AG16" s="1">
        <v>0.24237534426794127</v>
      </c>
      <c r="AH16" s="1">
        <f t="shared" si="6"/>
        <v>-0.24237534426794127</v>
      </c>
    </row>
    <row r="17" spans="1:34" ht="14.1" customHeight="1">
      <c r="A17" s="15">
        <v>43251</v>
      </c>
      <c r="B17" s="25">
        <v>1.0029999999999999</v>
      </c>
      <c r="C17" s="20">
        <v>1.0478540145985404</v>
      </c>
      <c r="D17" s="20">
        <v>1593588</v>
      </c>
      <c r="E17" s="20">
        <v>2318355.693430657</v>
      </c>
      <c r="F17" s="21">
        <v>2.1435337247523578</v>
      </c>
      <c r="G17" s="22">
        <v>2.1371223576793201</v>
      </c>
      <c r="H17" s="22">
        <v>9.1804162111676053</v>
      </c>
      <c r="I17" s="22">
        <v>9.2079574598011078</v>
      </c>
      <c r="J17" s="22">
        <v>15.988117091151651</v>
      </c>
      <c r="K17" s="22">
        <v>16.591992506617576</v>
      </c>
      <c r="L17" s="22">
        <v>0.60387541546592516</v>
      </c>
      <c r="M17" s="21">
        <v>7.3840350468164679</v>
      </c>
      <c r="N17" s="7"/>
      <c r="AE17" s="2">
        <f>IRR(AE10:AE16)</f>
        <v>0.10458712586200214</v>
      </c>
      <c r="AF17" s="29">
        <v>45289</v>
      </c>
      <c r="AH17" s="1">
        <v>513.43840767266863</v>
      </c>
    </row>
    <row r="18" spans="1:34" ht="14.1" customHeight="1">
      <c r="A18" s="15">
        <v>43280</v>
      </c>
      <c r="B18" s="25">
        <v>0.92300000000000004</v>
      </c>
      <c r="C18" s="20">
        <v>1.0409829931972789</v>
      </c>
      <c r="D18" s="20">
        <v>2623641</v>
      </c>
      <c r="E18" s="20">
        <v>2259273.5680272109</v>
      </c>
      <c r="F18" s="21">
        <v>25.055674914634899</v>
      </c>
      <c r="G18" s="22">
        <v>27.145909983353086</v>
      </c>
      <c r="H18" s="22">
        <v>36.326326194520689</v>
      </c>
      <c r="I18" s="22">
        <v>33.5291990775426</v>
      </c>
      <c r="J18" s="22">
        <v>41.04379200578655</v>
      </c>
      <c r="K18" s="22">
        <v>40.913234124359064</v>
      </c>
      <c r="L18" s="22">
        <v>-0.13055788142748526</v>
      </c>
      <c r="M18" s="21">
        <v>7.3840350468164679</v>
      </c>
      <c r="N18" s="7"/>
      <c r="AH18" s="2">
        <f>IRR(AH10:AH17)</f>
        <v>8.7073790790229921E-2</v>
      </c>
    </row>
    <row r="19" spans="1:34" ht="14.1" customHeight="1">
      <c r="A19" s="15">
        <v>43312</v>
      </c>
      <c r="B19" s="25">
        <v>0.91700000000000004</v>
      </c>
      <c r="C19" s="20">
        <v>1.032889240506329</v>
      </c>
      <c r="D19" s="20">
        <v>600753</v>
      </c>
      <c r="E19" s="20">
        <v>2210941.8101265822</v>
      </c>
      <c r="F19" s="21">
        <v>5.6563538111633189</v>
      </c>
      <c r="G19" s="22">
        <v>6.1683247668084169</v>
      </c>
      <c r="H19" s="22">
        <v>42.494650961329107</v>
      </c>
      <c r="I19" s="22">
        <v>38.967594931538791</v>
      </c>
      <c r="J19" s="22">
        <v>46.70014581694987</v>
      </c>
      <c r="K19" s="22">
        <v>46.351629978355263</v>
      </c>
      <c r="L19" s="22">
        <v>-0.34851583859460789</v>
      </c>
      <c r="M19" s="21">
        <v>7.3840350468164679</v>
      </c>
      <c r="N19" s="7"/>
    </row>
    <row r="20" spans="1:34" ht="14.1" customHeight="1">
      <c r="A20" s="15">
        <v>43343</v>
      </c>
      <c r="B20" s="25">
        <v>0.86499999999999999</v>
      </c>
      <c r="C20" s="20">
        <v>1.0223333333333335</v>
      </c>
      <c r="D20" s="20">
        <v>604600</v>
      </c>
      <c r="E20" s="20">
        <v>2149358.3687315634</v>
      </c>
      <c r="F20" s="21">
        <v>10.792759414326463</v>
      </c>
      <c r="G20" s="22">
        <v>12.477178513672213</v>
      </c>
      <c r="H20" s="22">
        <v>54.971829475001321</v>
      </c>
      <c r="I20" s="22">
        <v>47.550632495876144</v>
      </c>
      <c r="J20" s="22">
        <v>57.492905231276332</v>
      </c>
      <c r="K20" s="22">
        <v>54.934667542692608</v>
      </c>
      <c r="L20" s="22">
        <v>-2.5582376885837235</v>
      </c>
      <c r="M20" s="21">
        <v>7.3840350468164679</v>
      </c>
      <c r="N20" s="7"/>
    </row>
    <row r="21" spans="1:34" ht="14.1" customHeight="1">
      <c r="A21" s="15">
        <v>43371</v>
      </c>
      <c r="B21" s="25">
        <v>0.83499999999999996</v>
      </c>
      <c r="C21" s="20">
        <v>1.0131955307262572</v>
      </c>
      <c r="D21" s="20">
        <v>1493664</v>
      </c>
      <c r="E21" s="20">
        <v>2115171.9832402235</v>
      </c>
      <c r="F21" s="21">
        <v>34.756220315184976</v>
      </c>
      <c r="G21" s="22">
        <v>41.624215946329315</v>
      </c>
      <c r="H21" s="22">
        <v>96.596045421330643</v>
      </c>
      <c r="I21" s="22">
        <v>80.657697926811082</v>
      </c>
      <c r="J21" s="22">
        <v>92.2491255464613</v>
      </c>
      <c r="K21" s="22">
        <v>88.041732973627546</v>
      </c>
      <c r="L21" s="22">
        <v>-4.2073925728337542</v>
      </c>
      <c r="M21" s="21">
        <v>7.3840350468164679</v>
      </c>
      <c r="N21" s="8"/>
    </row>
    <row r="22" spans="1:34" ht="14.1" customHeight="1">
      <c r="A22" s="15">
        <v>43404</v>
      </c>
      <c r="B22" s="25">
        <v>0.72399999999999998</v>
      </c>
      <c r="C22" s="20">
        <v>0.99970478723404288</v>
      </c>
      <c r="D22" s="20">
        <v>1424721</v>
      </c>
      <c r="E22" s="20">
        <v>2096914.7154255318</v>
      </c>
      <c r="F22" s="21">
        <v>80.051480930732367</v>
      </c>
      <c r="G22" s="22">
        <v>110.56834382697841</v>
      </c>
      <c r="H22" s="22">
        <v>207.16438924830905</v>
      </c>
      <c r="I22" s="22">
        <v>149.98701781577574</v>
      </c>
      <c r="J22" s="22">
        <v>172.30060647719367</v>
      </c>
      <c r="K22" s="22">
        <v>157.37105286259222</v>
      </c>
      <c r="L22" s="22">
        <v>-14.929553614601446</v>
      </c>
      <c r="M22" s="21">
        <v>7.3840350468164679</v>
      </c>
      <c r="N22" s="7"/>
    </row>
    <row r="23" spans="1:34" ht="14.1" customHeight="1">
      <c r="A23" s="15">
        <v>43434</v>
      </c>
      <c r="B23" s="25">
        <v>0.76300000000000001</v>
      </c>
      <c r="C23" s="20">
        <v>0.98754271356783918</v>
      </c>
      <c r="D23" s="20">
        <v>1601721</v>
      </c>
      <c r="E23" s="20">
        <v>2208803.9547738694</v>
      </c>
      <c r="F23" s="21">
        <v>56.670798246819629</v>
      </c>
      <c r="G23" s="22">
        <v>74.273654320864523</v>
      </c>
      <c r="H23" s="22">
        <v>281.4380435691736</v>
      </c>
      <c r="I23" s="22">
        <v>214.73722724327945</v>
      </c>
      <c r="J23" s="22">
        <v>228.9714047240133</v>
      </c>
      <c r="K23" s="22">
        <v>222.12126229009593</v>
      </c>
      <c r="L23" s="22">
        <v>-6.8501424339173695</v>
      </c>
      <c r="M23" s="21">
        <v>7.3840350468164679</v>
      </c>
      <c r="N23" s="7"/>
    </row>
    <row r="24" spans="1:34" ht="14.1" customHeight="1">
      <c r="A24" s="15">
        <v>43462</v>
      </c>
      <c r="B24" s="25">
        <v>0.72599999999999998</v>
      </c>
      <c r="C24" s="20">
        <v>0.976476076555024</v>
      </c>
      <c r="D24" s="20">
        <v>759217</v>
      </c>
      <c r="E24" s="20">
        <v>2150659.6555023924</v>
      </c>
      <c r="F24" s="21">
        <v>34.328785402738539</v>
      </c>
      <c r="G24" s="22">
        <v>47.28482837842774</v>
      </c>
      <c r="H24" s="22">
        <v>328.72287194760133</v>
      </c>
      <c r="I24" s="22">
        <v>238.65280503395857</v>
      </c>
      <c r="J24" s="22">
        <v>263.30019012675183</v>
      </c>
      <c r="K24" s="22">
        <v>246.03684008077505</v>
      </c>
      <c r="L24" s="22">
        <v>-17.263350045976779</v>
      </c>
      <c r="M24" s="21">
        <v>7.3840350468164679</v>
      </c>
      <c r="N24" s="7"/>
      <c r="Q24" s="3"/>
    </row>
    <row r="25" spans="1:34" ht="14.1" customHeight="1">
      <c r="A25" s="15">
        <v>43496</v>
      </c>
      <c r="B25" s="25">
        <v>0.74099999999999999</v>
      </c>
      <c r="C25" s="20">
        <v>0.9653659090909088</v>
      </c>
      <c r="D25" s="20">
        <v>1010967</v>
      </c>
      <c r="E25" s="20">
        <v>2129796.5568181816</v>
      </c>
      <c r="F25" s="21">
        <v>37.037724423749012</v>
      </c>
      <c r="G25" s="22">
        <v>49.983433770241582</v>
      </c>
      <c r="H25" s="22">
        <v>378.70630571784289</v>
      </c>
      <c r="I25" s="22">
        <v>280.62137253692157</v>
      </c>
      <c r="J25" s="22">
        <v>300.33791455050084</v>
      </c>
      <c r="K25" s="22">
        <v>288.00540758373802</v>
      </c>
      <c r="L25" s="22">
        <v>-12.332506966762821</v>
      </c>
      <c r="M25" s="21">
        <v>7.3840350468164679</v>
      </c>
      <c r="N25" s="7"/>
    </row>
    <row r="26" spans="1:34" ht="14.1" customHeight="1">
      <c r="A26" s="15">
        <v>43524</v>
      </c>
      <c r="B26" s="25">
        <v>0.92700000000000005</v>
      </c>
      <c r="C26" s="20">
        <v>0.96167692307692276</v>
      </c>
      <c r="D26" s="20">
        <v>3625766</v>
      </c>
      <c r="E26" s="20">
        <v>2263792.9186813189</v>
      </c>
      <c r="F26" s="21">
        <v>2.9852168433418553</v>
      </c>
      <c r="G26" s="22">
        <v>3.220298644381721</v>
      </c>
      <c r="H26" s="22">
        <v>381.92660436222462</v>
      </c>
      <c r="I26" s="22">
        <v>354.04596224378224</v>
      </c>
      <c r="J26" s="22">
        <v>303.32313139384269</v>
      </c>
      <c r="K26" s="22">
        <v>361.42999729059869</v>
      </c>
      <c r="L26" s="22">
        <v>58.106865896756005</v>
      </c>
      <c r="M26" s="21">
        <v>7.3840350468164679</v>
      </c>
      <c r="N26" s="7"/>
    </row>
    <row r="27" spans="1:34" ht="14.1" customHeight="1">
      <c r="A27" s="15">
        <v>43553</v>
      </c>
      <c r="B27" s="25">
        <v>1.0249999999999999</v>
      </c>
      <c r="C27" s="20">
        <v>0.96459453781512561</v>
      </c>
      <c r="D27" s="20">
        <v>15087115</v>
      </c>
      <c r="E27" s="20">
        <v>3035133.2836134452</v>
      </c>
      <c r="F27" s="21">
        <v>-28.113347116350116</v>
      </c>
      <c r="G27" s="22">
        <v>-27.427655723268408</v>
      </c>
      <c r="H27" s="22">
        <v>354.49894863895622</v>
      </c>
      <c r="I27" s="22">
        <v>363.36142235493008</v>
      </c>
      <c r="J27" s="22">
        <v>303.32313139384269</v>
      </c>
      <c r="K27" s="22">
        <v>398.85880451809669</v>
      </c>
      <c r="L27" s="22">
        <v>95.535673124254004</v>
      </c>
      <c r="M27" s="21">
        <v>35.497382163166584</v>
      </c>
      <c r="N27" s="7"/>
    </row>
    <row r="28" spans="1:34" ht="14.1" customHeight="1">
      <c r="A28" s="15">
        <v>43585</v>
      </c>
      <c r="B28" s="25">
        <v>0.98099999999999998</v>
      </c>
      <c r="C28" s="20">
        <v>0.96751509054325924</v>
      </c>
      <c r="D28" s="20">
        <v>3404134</v>
      </c>
      <c r="E28" s="20">
        <v>3255019.509054326</v>
      </c>
      <c r="F28" s="21">
        <v>-0.29476832874266845</v>
      </c>
      <c r="G28" s="22">
        <v>-0.30047739932993728</v>
      </c>
      <c r="H28" s="22">
        <v>354.19847123962626</v>
      </c>
      <c r="I28" s="22">
        <v>347.46870028607333</v>
      </c>
      <c r="J28" s="22">
        <v>303.32313139384269</v>
      </c>
      <c r="K28" s="22">
        <v>383.26085077798257</v>
      </c>
      <c r="L28" s="22">
        <v>79.937719384139882</v>
      </c>
      <c r="M28" s="21">
        <v>35.792150491909254</v>
      </c>
      <c r="N28" s="7"/>
    </row>
    <row r="29" spans="1:34" ht="14.1" customHeight="1">
      <c r="A29" s="15">
        <v>43616</v>
      </c>
      <c r="B29" s="25">
        <v>0.91800000000000004</v>
      </c>
      <c r="C29" s="20">
        <v>0.96551837524177919</v>
      </c>
      <c r="D29" s="20">
        <v>1922437</v>
      </c>
      <c r="E29" s="20">
        <v>3319120.5918762088</v>
      </c>
      <c r="F29" s="21">
        <v>2.0271409573985024</v>
      </c>
      <c r="G29" s="22">
        <v>2.2082145505430311</v>
      </c>
      <c r="H29" s="22">
        <v>356.40668579016926</v>
      </c>
      <c r="I29" s="22">
        <v>327.18133755537542</v>
      </c>
      <c r="J29" s="22">
        <v>305.35027235124119</v>
      </c>
      <c r="K29" s="22">
        <v>362.97348804728466</v>
      </c>
      <c r="L29" s="22">
        <v>57.623215696043474</v>
      </c>
      <c r="M29" s="21">
        <v>35.792150491909254</v>
      </c>
      <c r="N29" s="7"/>
    </row>
    <row r="30" spans="1:34" ht="14.1" customHeight="1">
      <c r="A30" s="15">
        <v>43644</v>
      </c>
      <c r="B30" s="25">
        <v>0.93500000000000005</v>
      </c>
      <c r="C30" s="20">
        <v>0.96402798507462628</v>
      </c>
      <c r="D30" s="20">
        <v>2763800</v>
      </c>
      <c r="E30" s="20">
        <v>3324422.438432836</v>
      </c>
      <c r="F30" s="21">
        <v>1.0858151275171732</v>
      </c>
      <c r="G30" s="22">
        <v>1.1612996016226451</v>
      </c>
      <c r="H30" s="22">
        <v>357.56798539179192</v>
      </c>
      <c r="I30" s="22">
        <v>334.32606634132549</v>
      </c>
      <c r="J30" s="22">
        <v>306.43608747875834</v>
      </c>
      <c r="K30" s="22">
        <v>370.11821683323473</v>
      </c>
      <c r="L30" s="22">
        <v>63.682129354476388</v>
      </c>
      <c r="M30" s="21">
        <v>35.792150491909254</v>
      </c>
      <c r="N30" s="7"/>
    </row>
    <row r="31" spans="1:34" ht="14.1" customHeight="1">
      <c r="A31" s="15">
        <v>43677</v>
      </c>
      <c r="B31" s="25">
        <v>0.98899999999999999</v>
      </c>
      <c r="C31" s="20">
        <v>0.96358318425760225</v>
      </c>
      <c r="D31" s="20">
        <v>2176333</v>
      </c>
      <c r="E31" s="20">
        <v>3339173.6583184255</v>
      </c>
      <c r="F31" s="21">
        <v>-0.65261991283312359</v>
      </c>
      <c r="G31" s="22">
        <v>-0.65987857718212695</v>
      </c>
      <c r="H31" s="22">
        <v>356.90810681460982</v>
      </c>
      <c r="I31" s="22">
        <v>352.98211763964912</v>
      </c>
      <c r="J31" s="22">
        <v>306.43608747875834</v>
      </c>
      <c r="K31" s="22">
        <v>389.42688804439149</v>
      </c>
      <c r="L31" s="22">
        <v>82.990800565633151</v>
      </c>
      <c r="M31" s="21">
        <v>36.444770404742378</v>
      </c>
      <c r="N31" s="7"/>
    </row>
    <row r="32" spans="1:34" ht="14.1" customHeight="1">
      <c r="A32" s="15">
        <v>43707</v>
      </c>
      <c r="B32" s="25">
        <v>1.0269999999999999</v>
      </c>
      <c r="C32" s="20">
        <v>0.9644061962134246</v>
      </c>
      <c r="D32" s="20">
        <v>6091823</v>
      </c>
      <c r="E32" s="20">
        <v>3346493.0860585198</v>
      </c>
      <c r="F32" s="21">
        <v>-11.054821402853712</v>
      </c>
      <c r="G32" s="22">
        <v>-10.764188318260674</v>
      </c>
      <c r="H32" s="22">
        <v>346.14391849634916</v>
      </c>
      <c r="I32" s="22">
        <v>355.48980429575056</v>
      </c>
      <c r="J32" s="22">
        <v>306.43608747875834</v>
      </c>
      <c r="K32" s="22">
        <v>402.98939610334662</v>
      </c>
      <c r="L32" s="22">
        <v>96.553308624588283</v>
      </c>
      <c r="M32" s="21">
        <v>47.49959180759609</v>
      </c>
      <c r="N32" s="7"/>
    </row>
    <row r="33" spans="1:17" ht="14.1" customHeight="1">
      <c r="A33" s="15">
        <v>43738</v>
      </c>
      <c r="B33" s="25">
        <v>1.083</v>
      </c>
      <c r="C33" s="20">
        <v>0.96954409317803592</v>
      </c>
      <c r="D33" s="20">
        <v>3900224</v>
      </c>
      <c r="E33" s="20">
        <v>3442890.8419301165</v>
      </c>
      <c r="F33" s="21">
        <v>-22.602278288182234</v>
      </c>
      <c r="G33" s="22">
        <v>-20.870063054646568</v>
      </c>
      <c r="H33" s="22">
        <v>325.27385544170261</v>
      </c>
      <c r="I33" s="22">
        <v>352.2715854433639</v>
      </c>
      <c r="J33" s="22">
        <v>306.43608747875834</v>
      </c>
      <c r="K33" s="22">
        <v>422.37345553914224</v>
      </c>
      <c r="L33" s="22">
        <v>115.9373680603839</v>
      </c>
      <c r="M33" s="21">
        <v>70.101870095778324</v>
      </c>
      <c r="N33" s="7"/>
    </row>
    <row r="34" spans="1:17" ht="14.1" customHeight="1">
      <c r="A34" s="15">
        <v>43769</v>
      </c>
      <c r="B34" s="25">
        <v>1.07</v>
      </c>
      <c r="C34" s="20">
        <v>0.97276575121163122</v>
      </c>
      <c r="D34" s="20">
        <v>2438766</v>
      </c>
      <c r="E34" s="20">
        <v>3422720.1260096929</v>
      </c>
      <c r="F34" s="21">
        <v>-10.441646059725382</v>
      </c>
      <c r="G34" s="22">
        <v>-9.7585477193695151</v>
      </c>
      <c r="H34" s="22">
        <v>315.51530772233309</v>
      </c>
      <c r="I34" s="22">
        <v>337.60137926289644</v>
      </c>
      <c r="J34" s="22">
        <v>306.43608747875834</v>
      </c>
      <c r="K34" s="22">
        <v>418.14489541840015</v>
      </c>
      <c r="L34" s="22">
        <v>111.70880793964182</v>
      </c>
      <c r="M34" s="21">
        <v>80.54351615550371</v>
      </c>
      <c r="N34" s="7"/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0">
        <v>1219700</v>
      </c>
      <c r="E35" s="20">
        <v>3396408.0843750001</v>
      </c>
      <c r="F35" s="21">
        <v>-4.3756724219911183</v>
      </c>
      <c r="G35" s="22">
        <v>-4.1086126028085621</v>
      </c>
      <c r="H35" s="22">
        <v>311.40669511952456</v>
      </c>
      <c r="I35" s="22">
        <v>331.64813030229362</v>
      </c>
      <c r="J35" s="22">
        <v>306.43608747875834</v>
      </c>
      <c r="K35" s="22">
        <v>416.56731887978844</v>
      </c>
      <c r="L35" s="22">
        <v>110.13123140103011</v>
      </c>
      <c r="M35" s="21">
        <v>84.919188577494822</v>
      </c>
      <c r="N35" s="7"/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0">
        <v>1413503</v>
      </c>
      <c r="E36" s="20">
        <v>3385880.0709969788</v>
      </c>
      <c r="F36" s="21">
        <v>-18.371351148449619</v>
      </c>
      <c r="G36" s="22">
        <v>-15.975087955173583</v>
      </c>
      <c r="H36" s="22">
        <v>295.43160716435096</v>
      </c>
      <c r="I36" s="22">
        <v>339.74634823900357</v>
      </c>
      <c r="J36" s="22">
        <v>306.43608747875834</v>
      </c>
      <c r="K36" s="22">
        <v>443.03688796494799</v>
      </c>
      <c r="L36" s="22">
        <v>136.60080048618966</v>
      </c>
      <c r="M36" s="21">
        <v>103.29053972594444</v>
      </c>
      <c r="N36" s="7"/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0">
        <v>5906392</v>
      </c>
      <c r="E37" s="20">
        <v>3395167.1091445428</v>
      </c>
      <c r="F37" s="21">
        <v>-256.1148740247674</v>
      </c>
      <c r="G37" s="22">
        <v>-197.61950156232052</v>
      </c>
      <c r="H37" s="22">
        <v>97.812105602030442</v>
      </c>
      <c r="I37" s="22">
        <v>126.76448886023145</v>
      </c>
      <c r="J37" s="22">
        <v>306.43608747875834</v>
      </c>
      <c r="K37" s="22">
        <v>486.16990261094327</v>
      </c>
      <c r="L37" s="22">
        <v>179.73381513218493</v>
      </c>
      <c r="M37" s="21">
        <v>359.40541375071183</v>
      </c>
      <c r="N37" s="7"/>
    </row>
    <row r="38" spans="1:17" ht="14.1" customHeight="1">
      <c r="A38" s="15">
        <v>43889</v>
      </c>
      <c r="B38" s="25">
        <v>1.417</v>
      </c>
      <c r="C38" s="20">
        <v>0.99981948424068734</v>
      </c>
      <c r="D38" s="20">
        <v>12213649</v>
      </c>
      <c r="E38" s="20">
        <v>3584759.2020057305</v>
      </c>
      <c r="F38" s="21">
        <v>-138.59975363807715</v>
      </c>
      <c r="G38" s="22">
        <v>-97.812105602030442</v>
      </c>
      <c r="H38" s="22">
        <v>0</v>
      </c>
      <c r="I38" s="22">
        <v>0</v>
      </c>
      <c r="J38" s="22">
        <v>306.43608747875834</v>
      </c>
      <c r="K38" s="22">
        <v>498.005167388789</v>
      </c>
      <c r="L38" s="22">
        <v>191.56907991003067</v>
      </c>
      <c r="M38" s="21">
        <v>498.005167388789</v>
      </c>
      <c r="N38" s="7"/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0">
        <v>2488700</v>
      </c>
      <c r="E39" s="20">
        <v>3651217.7541666669</v>
      </c>
      <c r="F39" s="21">
        <v>0</v>
      </c>
      <c r="G39" s="22">
        <v>0</v>
      </c>
      <c r="H39" s="22">
        <v>0</v>
      </c>
      <c r="I39" s="22">
        <v>0</v>
      </c>
      <c r="J39" s="22">
        <v>306.43608747875834</v>
      </c>
      <c r="K39" s="22">
        <v>498.005167388789</v>
      </c>
      <c r="L39" s="22">
        <v>191.56907991003067</v>
      </c>
      <c r="M39" s="21">
        <v>498.005167388789</v>
      </c>
      <c r="N39" s="7"/>
    </row>
    <row r="40" spans="1:17" ht="14.1" customHeight="1">
      <c r="A40" s="15">
        <v>43951</v>
      </c>
      <c r="B40" s="25">
        <v>1.321</v>
      </c>
      <c r="C40" s="20">
        <v>1.0179959514170034</v>
      </c>
      <c r="D40" s="20">
        <v>4932089</v>
      </c>
      <c r="E40" s="20">
        <v>3619972.4952766532</v>
      </c>
      <c r="F40" s="21">
        <v>0</v>
      </c>
      <c r="G40" s="22">
        <v>0</v>
      </c>
      <c r="H40" s="22">
        <v>0</v>
      </c>
      <c r="I40" s="22">
        <v>0</v>
      </c>
      <c r="J40" s="22">
        <v>306.43608747875834</v>
      </c>
      <c r="K40" s="22">
        <v>498.005167388789</v>
      </c>
      <c r="L40" s="22">
        <v>191.56907991003067</v>
      </c>
      <c r="M40" s="21">
        <v>498.005167388789</v>
      </c>
      <c r="N40" s="7"/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0">
        <v>1315134</v>
      </c>
      <c r="E41" s="20">
        <v>3590170.8287220025</v>
      </c>
      <c r="F41" s="21">
        <v>0</v>
      </c>
      <c r="G41" s="22">
        <v>0</v>
      </c>
      <c r="H41" s="22">
        <v>0</v>
      </c>
      <c r="I41" s="22">
        <v>0</v>
      </c>
      <c r="J41" s="22">
        <v>306.43608747875834</v>
      </c>
      <c r="K41" s="22">
        <v>498.005167388789</v>
      </c>
      <c r="L41" s="22">
        <v>191.56907991003067</v>
      </c>
      <c r="M41" s="21">
        <v>498.005167388789</v>
      </c>
      <c r="N41" s="7"/>
    </row>
    <row r="42" spans="1:17" ht="14.1" customHeight="1">
      <c r="A42" s="15">
        <v>44012</v>
      </c>
      <c r="B42" s="25">
        <v>1.444</v>
      </c>
      <c r="C42" s="20">
        <v>1.0346931964056478</v>
      </c>
      <c r="D42" s="20">
        <v>2750844</v>
      </c>
      <c r="E42" s="20">
        <v>3553814.6867779205</v>
      </c>
      <c r="F42" s="21">
        <v>0</v>
      </c>
      <c r="G42" s="22">
        <v>0</v>
      </c>
      <c r="H42" s="22">
        <v>0</v>
      </c>
      <c r="I42" s="22">
        <v>0</v>
      </c>
      <c r="J42" s="22">
        <v>306.43608747875834</v>
      </c>
      <c r="K42" s="22">
        <v>498.005167388789</v>
      </c>
      <c r="L42" s="22">
        <v>191.56907991003067</v>
      </c>
      <c r="M42" s="21">
        <v>498.005167388789</v>
      </c>
      <c r="N42" s="7"/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0">
        <v>1548076</v>
      </c>
      <c r="E43" s="20">
        <v>3558387.9077306734</v>
      </c>
      <c r="F43" s="21">
        <v>0</v>
      </c>
      <c r="G43" s="22">
        <v>0</v>
      </c>
      <c r="H43" s="22">
        <v>0</v>
      </c>
      <c r="I43" s="22">
        <v>0</v>
      </c>
      <c r="J43" s="22">
        <v>306.43608747875834</v>
      </c>
      <c r="K43" s="22">
        <v>498.005167388789</v>
      </c>
      <c r="L43" s="22">
        <v>191.56907991003067</v>
      </c>
      <c r="M43" s="21">
        <v>498.005167388789</v>
      </c>
      <c r="N43" s="7"/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0">
        <v>1441977</v>
      </c>
      <c r="E44" s="20">
        <v>3511861.4422843256</v>
      </c>
      <c r="F44" s="21">
        <v>0</v>
      </c>
      <c r="G44" s="22">
        <v>0</v>
      </c>
      <c r="H44" s="22">
        <v>0</v>
      </c>
      <c r="I44" s="22">
        <v>0</v>
      </c>
      <c r="J44" s="22">
        <v>306.43608747875834</v>
      </c>
      <c r="K44" s="22">
        <v>498.005167388789</v>
      </c>
      <c r="L44" s="22">
        <v>191.56907991003067</v>
      </c>
      <c r="M44" s="21">
        <v>498.005167388789</v>
      </c>
      <c r="N44" s="7"/>
    </row>
    <row r="45" spans="1:17" ht="14.1" customHeight="1">
      <c r="A45" s="15">
        <v>44104</v>
      </c>
      <c r="B45" s="25">
        <v>1.474</v>
      </c>
      <c r="C45" s="20">
        <v>1.0770781065088759</v>
      </c>
      <c r="D45" s="20">
        <v>789900</v>
      </c>
      <c r="E45" s="20">
        <v>3440799.2970414199</v>
      </c>
      <c r="F45" s="21">
        <v>0</v>
      </c>
      <c r="G45" s="22">
        <v>0</v>
      </c>
      <c r="H45" s="22">
        <v>0</v>
      </c>
      <c r="I45" s="22">
        <v>0</v>
      </c>
      <c r="J45" s="22">
        <v>306.43608747875834</v>
      </c>
      <c r="K45" s="22">
        <v>498.005167388789</v>
      </c>
      <c r="L45" s="22">
        <v>191.56907991003067</v>
      </c>
      <c r="M45" s="21">
        <v>498.005167388789</v>
      </c>
      <c r="N45" s="7"/>
    </row>
    <row r="46" spans="1:17" ht="14.1" customHeight="1">
      <c r="A46" s="15">
        <v>44134</v>
      </c>
      <c r="B46" s="25">
        <v>1.4810000000000001</v>
      </c>
      <c r="C46" s="20">
        <v>1.085178861788618</v>
      </c>
      <c r="D46" s="20">
        <v>414000</v>
      </c>
      <c r="E46" s="20">
        <v>3389920.386759582</v>
      </c>
      <c r="F46" s="21">
        <v>0</v>
      </c>
      <c r="G46" s="22">
        <v>0</v>
      </c>
      <c r="H46" s="22">
        <v>0</v>
      </c>
      <c r="I46" s="22">
        <v>0</v>
      </c>
      <c r="J46" s="22">
        <v>306.43608747875834</v>
      </c>
      <c r="K46" s="22">
        <v>498.005167388789</v>
      </c>
      <c r="L46" s="22">
        <v>191.56907991003067</v>
      </c>
      <c r="M46" s="21">
        <v>498.005167388789</v>
      </c>
      <c r="N46" s="7"/>
    </row>
    <row r="47" spans="1:17" ht="14.1" customHeight="1">
      <c r="A47" s="15">
        <v>44165</v>
      </c>
      <c r="B47" s="25">
        <v>1.4890000000000001</v>
      </c>
      <c r="C47" s="20">
        <v>1.0954104308390025</v>
      </c>
      <c r="D47" s="20">
        <v>807408</v>
      </c>
      <c r="E47" s="20">
        <v>3339789.836734694</v>
      </c>
      <c r="F47" s="21">
        <v>0</v>
      </c>
      <c r="G47" s="22">
        <v>0</v>
      </c>
      <c r="H47" s="22">
        <v>0</v>
      </c>
      <c r="I47" s="22">
        <v>0</v>
      </c>
      <c r="J47" s="22">
        <v>306.43608747875834</v>
      </c>
      <c r="K47" s="22">
        <v>498.005167388789</v>
      </c>
      <c r="L47" s="22">
        <v>191.56907991003067</v>
      </c>
      <c r="M47" s="21">
        <v>498.005167388789</v>
      </c>
      <c r="N47" s="7"/>
    </row>
    <row r="48" spans="1:17" ht="14.1" customHeight="1">
      <c r="A48" s="15">
        <v>44196</v>
      </c>
      <c r="B48" s="25">
        <v>1.4510000000000001</v>
      </c>
      <c r="C48" s="20">
        <v>1.1047646408839782</v>
      </c>
      <c r="D48" s="20">
        <v>1247991</v>
      </c>
      <c r="E48" s="20">
        <v>3277323.7900552484</v>
      </c>
      <c r="F48" s="21">
        <v>0</v>
      </c>
      <c r="G48" s="22">
        <v>0</v>
      </c>
      <c r="H48" s="22">
        <v>0</v>
      </c>
      <c r="I48" s="22">
        <v>0</v>
      </c>
      <c r="J48" s="22">
        <v>306.43608747875834</v>
      </c>
      <c r="K48" s="22">
        <v>498.005167388789</v>
      </c>
      <c r="L48" s="22">
        <v>191.56907991003067</v>
      </c>
      <c r="M48" s="21">
        <v>498.005167388789</v>
      </c>
      <c r="N48" s="7"/>
    </row>
    <row r="49" spans="1:13" ht="14.1" customHeight="1">
      <c r="A49" s="15">
        <v>44225</v>
      </c>
      <c r="B49" s="25">
        <v>1.456</v>
      </c>
      <c r="C49" s="20">
        <v>1.1137740540540539</v>
      </c>
      <c r="D49" s="20">
        <v>1781603</v>
      </c>
      <c r="E49" s="20">
        <v>3249455.0194594595</v>
      </c>
      <c r="F49" s="21">
        <v>0</v>
      </c>
      <c r="G49" s="22">
        <v>0</v>
      </c>
      <c r="H49" s="22">
        <v>0</v>
      </c>
      <c r="I49" s="22">
        <v>0</v>
      </c>
      <c r="J49" s="22">
        <v>306.43608747875834</v>
      </c>
      <c r="K49" s="22">
        <v>498.005167388789</v>
      </c>
      <c r="L49" s="22">
        <v>191.56907991003067</v>
      </c>
      <c r="M49" s="21">
        <v>498.005167388789</v>
      </c>
    </row>
    <row r="50" spans="1:13" ht="14.1" customHeight="1">
      <c r="A50" s="15">
        <v>44253</v>
      </c>
      <c r="B50" s="25">
        <v>1.4239999999999999</v>
      </c>
      <c r="C50" s="20">
        <v>1.1192329787234045</v>
      </c>
      <c r="D50" s="20">
        <v>763312</v>
      </c>
      <c r="E50" s="20">
        <v>3215857.6159574469</v>
      </c>
      <c r="F50" s="21">
        <v>0</v>
      </c>
      <c r="G50" s="22">
        <v>0</v>
      </c>
      <c r="H50" s="22">
        <v>0</v>
      </c>
      <c r="I50" s="22">
        <v>0</v>
      </c>
      <c r="J50" s="22">
        <v>306.43608747875834</v>
      </c>
      <c r="K50" s="22">
        <v>498.005167388789</v>
      </c>
      <c r="L50" s="22">
        <v>191.56907991003067</v>
      </c>
      <c r="M50" s="21">
        <v>498.005167388789</v>
      </c>
    </row>
    <row r="51" spans="1:13" ht="14.1" customHeight="1">
      <c r="A51" s="15">
        <v>44286</v>
      </c>
      <c r="B51" s="25">
        <v>1.371</v>
      </c>
      <c r="C51" s="20">
        <v>1.1254080996884734</v>
      </c>
      <c r="D51" s="20">
        <v>231800</v>
      </c>
      <c r="E51" s="20">
        <v>3153559.8380062305</v>
      </c>
      <c r="F51" s="21">
        <v>0</v>
      </c>
      <c r="G51" s="22">
        <v>0</v>
      </c>
      <c r="H51" s="22">
        <v>0</v>
      </c>
      <c r="I51" s="22">
        <v>0</v>
      </c>
      <c r="J51" s="22">
        <v>306.43608747875834</v>
      </c>
      <c r="K51" s="22">
        <v>498.005167388789</v>
      </c>
      <c r="L51" s="22">
        <v>191.56907991003067</v>
      </c>
      <c r="M51" s="21">
        <v>498.005167388789</v>
      </c>
    </row>
    <row r="52" spans="1:13" ht="14.1" customHeight="1">
      <c r="A52" s="15">
        <v>44316</v>
      </c>
      <c r="B52" s="25">
        <v>1.391</v>
      </c>
      <c r="C52" s="20">
        <v>1.1313323170731704</v>
      </c>
      <c r="D52" s="20">
        <v>759087</v>
      </c>
      <c r="E52" s="20">
        <v>3096582.775406504</v>
      </c>
      <c r="F52" s="21">
        <v>0</v>
      </c>
      <c r="G52" s="22">
        <v>0</v>
      </c>
      <c r="H52" s="22">
        <v>0</v>
      </c>
      <c r="I52" s="22">
        <v>0</v>
      </c>
      <c r="J52" s="22">
        <v>306.43608747875834</v>
      </c>
      <c r="K52" s="22">
        <v>498.005167388789</v>
      </c>
      <c r="L52" s="22">
        <v>191.56907991003067</v>
      </c>
      <c r="M52" s="21">
        <v>498.005167388789</v>
      </c>
    </row>
    <row r="53" spans="1:13" ht="14.1" customHeight="1">
      <c r="A53" s="15">
        <v>44347</v>
      </c>
      <c r="B53" s="25">
        <v>1.4830000400543213</v>
      </c>
      <c r="C53" s="20">
        <v>1.1362534929711421</v>
      </c>
      <c r="D53" s="20">
        <v>707646</v>
      </c>
      <c r="E53" s="20">
        <v>3051578.8601546907</v>
      </c>
      <c r="F53" s="21">
        <v>0</v>
      </c>
      <c r="G53" s="22">
        <v>0</v>
      </c>
      <c r="H53" s="22">
        <v>0</v>
      </c>
      <c r="I53" s="22">
        <v>0</v>
      </c>
      <c r="J53" s="22">
        <v>306.43608747875834</v>
      </c>
      <c r="K53" s="22">
        <v>498.005167388789</v>
      </c>
      <c r="L53" s="22">
        <v>191.56907991003067</v>
      </c>
      <c r="M53" s="21">
        <v>498.005167388789</v>
      </c>
    </row>
    <row r="54" spans="1:13" ht="14.1" customHeight="1">
      <c r="A54" s="15">
        <v>44377</v>
      </c>
      <c r="B54" s="25">
        <v>1.5579999685287476</v>
      </c>
      <c r="C54" s="20">
        <v>1.1438054738329066</v>
      </c>
      <c r="D54" s="20">
        <v>1317679</v>
      </c>
      <c r="E54" s="20">
        <v>3003146.7809139783</v>
      </c>
      <c r="F54" s="21">
        <v>0</v>
      </c>
      <c r="G54" s="22">
        <v>0</v>
      </c>
      <c r="H54" s="22">
        <v>0</v>
      </c>
      <c r="I54" s="22">
        <v>0</v>
      </c>
      <c r="J54" s="22">
        <v>306.43608747875834</v>
      </c>
      <c r="K54" s="22">
        <v>498.005167388789</v>
      </c>
      <c r="L54" s="22">
        <v>191.56907991003067</v>
      </c>
      <c r="M54" s="21">
        <v>498.005167388789</v>
      </c>
    </row>
    <row r="55" spans="1:13" ht="14.1" customHeight="1">
      <c r="A55" s="15">
        <v>44407</v>
      </c>
      <c r="B55" s="25">
        <v>1.5850000381469727</v>
      </c>
      <c r="C55" s="20">
        <v>1.1528392341659397</v>
      </c>
      <c r="D55" s="20">
        <v>608409</v>
      </c>
      <c r="E55" s="20">
        <v>2964177.569437799</v>
      </c>
      <c r="F55" s="21">
        <v>0</v>
      </c>
      <c r="G55" s="22">
        <v>0</v>
      </c>
      <c r="H55" s="22">
        <v>0</v>
      </c>
      <c r="I55" s="22">
        <v>0</v>
      </c>
      <c r="J55" s="22">
        <v>306.43608747875834</v>
      </c>
      <c r="K55" s="22">
        <v>498.005167388789</v>
      </c>
      <c r="L55" s="22">
        <v>191.56907991003067</v>
      </c>
      <c r="M55" s="21">
        <v>498.005167388789</v>
      </c>
    </row>
    <row r="56" spans="1:13" ht="14.1" customHeight="1">
      <c r="A56" s="15">
        <v>44439</v>
      </c>
      <c r="B56" s="25">
        <v>1.4889999628067017</v>
      </c>
      <c r="C56" s="20">
        <v>1.1613617614202667</v>
      </c>
      <c r="D56" s="20">
        <v>767300</v>
      </c>
      <c r="E56" s="20">
        <v>2914984.9241155107</v>
      </c>
      <c r="F56" s="21">
        <v>0</v>
      </c>
      <c r="G56" s="22">
        <v>0</v>
      </c>
      <c r="H56" s="22">
        <v>0</v>
      </c>
      <c r="I56" s="22">
        <v>0</v>
      </c>
      <c r="J56" s="22">
        <v>306.43608747875834</v>
      </c>
      <c r="K56" s="22">
        <v>498.005167388789</v>
      </c>
      <c r="L56" s="22">
        <v>191.56907991003067</v>
      </c>
      <c r="M56" s="21">
        <v>498.005167388789</v>
      </c>
    </row>
    <row r="57" spans="1:13" ht="14.1" customHeight="1">
      <c r="A57" s="15">
        <v>44469</v>
      </c>
      <c r="B57" s="25">
        <v>1.4470000267028809</v>
      </c>
      <c r="C57" s="20">
        <v>1.1671830719997822</v>
      </c>
      <c r="D57" s="20">
        <v>158400</v>
      </c>
      <c r="E57" s="20">
        <v>2867419.558446412</v>
      </c>
      <c r="F57" s="21">
        <v>0</v>
      </c>
      <c r="G57" s="22">
        <v>0</v>
      </c>
      <c r="H57" s="22">
        <v>0</v>
      </c>
      <c r="I57" s="22">
        <v>0</v>
      </c>
      <c r="J57" s="22">
        <v>306.43608747875834</v>
      </c>
      <c r="K57" s="22">
        <v>498.005167388789</v>
      </c>
      <c r="L57" s="22">
        <v>191.56907991003067</v>
      </c>
      <c r="M57" s="21">
        <v>498.005167388789</v>
      </c>
    </row>
    <row r="58" spans="1:13" ht="14.1" customHeight="1">
      <c r="A58" s="15">
        <v>44498</v>
      </c>
      <c r="B58" s="25">
        <v>1.4589999914169312</v>
      </c>
      <c r="C58" s="20">
        <v>1.1714650945291665</v>
      </c>
      <c r="D58" s="20">
        <v>343500</v>
      </c>
      <c r="E58" s="20">
        <v>2828438.7924269037</v>
      </c>
      <c r="F58" s="21">
        <v>0</v>
      </c>
      <c r="G58" s="22">
        <v>0</v>
      </c>
      <c r="H58" s="22">
        <v>0</v>
      </c>
      <c r="I58" s="22">
        <v>0</v>
      </c>
      <c r="J58" s="22">
        <v>306.43608747875834</v>
      </c>
      <c r="K58" s="22">
        <v>498.005167388789</v>
      </c>
      <c r="L58" s="22">
        <v>191.56907991003067</v>
      </c>
      <c r="M58" s="21">
        <v>498.005167388789</v>
      </c>
    </row>
    <row r="59" spans="1:13" ht="14.1" customHeight="1">
      <c r="A59" s="15">
        <v>44530</v>
      </c>
      <c r="B59" s="25">
        <v>1.5770000219345093</v>
      </c>
      <c r="C59" s="20">
        <v>1.1787831104541353</v>
      </c>
      <c r="D59" s="20">
        <v>1118183</v>
      </c>
      <c r="E59" s="20">
        <v>2780306.1404652777</v>
      </c>
      <c r="F59" s="21">
        <v>0</v>
      </c>
      <c r="G59" s="22">
        <v>0</v>
      </c>
      <c r="H59" s="22">
        <v>0</v>
      </c>
      <c r="I59" s="22">
        <v>0</v>
      </c>
      <c r="J59" s="22">
        <v>306.43608747875834</v>
      </c>
      <c r="K59" s="22">
        <v>498.005167388789</v>
      </c>
      <c r="L59" s="22">
        <v>191.56907991003067</v>
      </c>
      <c r="M59" s="21">
        <v>498.005167388789</v>
      </c>
    </row>
    <row r="60" spans="1:13" ht="14.1" customHeight="1">
      <c r="A60" s="15">
        <v>44561</v>
      </c>
      <c r="B60" s="25">
        <v>1.593999981880188</v>
      </c>
      <c r="C60" s="20">
        <v>1.1868684664055027</v>
      </c>
      <c r="D60" s="20">
        <v>124336</v>
      </c>
      <c r="E60" s="20">
        <v>2729569.4067876199</v>
      </c>
      <c r="F60" s="21">
        <v>0</v>
      </c>
      <c r="G60" s="22">
        <v>0</v>
      </c>
      <c r="H60" s="22">
        <v>0</v>
      </c>
      <c r="I60" s="22">
        <v>0</v>
      </c>
      <c r="J60" s="22">
        <v>306.43608747875834</v>
      </c>
      <c r="K60" s="22">
        <v>498.005167388789</v>
      </c>
      <c r="L60" s="22">
        <v>191.56907991003067</v>
      </c>
      <c r="M60" s="21">
        <v>498.005167388789</v>
      </c>
    </row>
    <row r="61" spans="1:13" ht="14.1" customHeight="1">
      <c r="A61" s="15">
        <v>44589</v>
      </c>
      <c r="B61" s="25">
        <v>1.4750000238418579</v>
      </c>
      <c r="C61" s="20">
        <v>1.1930239925294628</v>
      </c>
      <c r="D61" s="20">
        <v>316453</v>
      </c>
      <c r="E61" s="20">
        <v>2690832.9580053021</v>
      </c>
      <c r="F61" s="21">
        <v>0</v>
      </c>
      <c r="G61" s="22">
        <v>0</v>
      </c>
      <c r="H61" s="22">
        <v>0</v>
      </c>
      <c r="I61" s="22">
        <v>0</v>
      </c>
      <c r="J61" s="22">
        <v>306.43608747875834</v>
      </c>
      <c r="K61" s="22">
        <v>498.005167388789</v>
      </c>
      <c r="L61" s="22">
        <v>191.56907991003067</v>
      </c>
      <c r="M61" s="21">
        <v>498.005167388789</v>
      </c>
    </row>
    <row r="62" spans="1:13" ht="14.1" customHeight="1">
      <c r="A62" s="15">
        <v>44620</v>
      </c>
      <c r="B62" s="25">
        <v>1.4859999418258667</v>
      </c>
      <c r="C62" s="20">
        <v>1.1968520703851822</v>
      </c>
      <c r="D62" s="20">
        <v>85100</v>
      </c>
      <c r="E62" s="20">
        <v>2656983.8419206995</v>
      </c>
      <c r="F62" s="21">
        <v>0</v>
      </c>
      <c r="G62" s="22">
        <v>0</v>
      </c>
      <c r="H62" s="22">
        <v>0</v>
      </c>
      <c r="I62" s="22">
        <v>0</v>
      </c>
      <c r="J62" s="22">
        <v>306.43608747875834</v>
      </c>
      <c r="K62" s="22">
        <v>498.005167388789</v>
      </c>
      <c r="L62" s="22">
        <v>191.56907991003067</v>
      </c>
      <c r="M62" s="21">
        <v>498.005167388789</v>
      </c>
    </row>
    <row r="63" spans="1:13" ht="14.1" customHeight="1">
      <c r="A63" s="15">
        <v>44651</v>
      </c>
      <c r="B63" s="25">
        <v>1.3029999732971191</v>
      </c>
      <c r="C63" s="20">
        <v>1.2001915416361679</v>
      </c>
      <c r="D63" s="20">
        <v>78900</v>
      </c>
      <c r="E63" s="20">
        <v>2611308.7678080951</v>
      </c>
      <c r="F63" s="21">
        <v>0</v>
      </c>
      <c r="G63" s="22">
        <v>0</v>
      </c>
      <c r="H63" s="22">
        <v>0</v>
      </c>
      <c r="I63" s="22">
        <v>0</v>
      </c>
      <c r="J63" s="22">
        <v>306.43608747875834</v>
      </c>
      <c r="K63" s="22">
        <v>498.005167388789</v>
      </c>
      <c r="L63" s="22">
        <v>191.56907991003067</v>
      </c>
      <c r="M63" s="21">
        <v>498.005167388789</v>
      </c>
    </row>
    <row r="64" spans="1:13" ht="14.1" customHeight="1">
      <c r="A64" s="15">
        <v>44680</v>
      </c>
      <c r="B64" s="25">
        <v>1.1230000257492065</v>
      </c>
      <c r="C64" s="20">
        <v>1.1999085708976276</v>
      </c>
      <c r="D64" s="20">
        <v>253117</v>
      </c>
      <c r="E64" s="20">
        <v>2574068.0105931121</v>
      </c>
      <c r="F64" s="21">
        <v>0.90153416025771216</v>
      </c>
      <c r="G64" s="22">
        <v>0.80279086338956762</v>
      </c>
      <c r="H64" s="22">
        <v>0.80279086338956762</v>
      </c>
      <c r="I64" s="22">
        <v>0.90153416025771216</v>
      </c>
      <c r="J64" s="22">
        <v>307.33762163901605</v>
      </c>
      <c r="K64" s="22">
        <v>498.90670154904672</v>
      </c>
      <c r="L64" s="22">
        <v>191.56907991003067</v>
      </c>
      <c r="M64" s="21">
        <v>498.005167388789</v>
      </c>
    </row>
    <row r="65" spans="1:13" ht="14.1" customHeight="1">
      <c r="A65" s="15">
        <v>44712</v>
      </c>
      <c r="B65" s="25">
        <v>1.1690000295639038</v>
      </c>
      <c r="C65" s="20">
        <v>1.1986688097044584</v>
      </c>
      <c r="D65" s="20">
        <v>316300</v>
      </c>
      <c r="E65" s="20">
        <v>2538093.2990667704</v>
      </c>
      <c r="F65" s="21">
        <v>0.17002887766149388</v>
      </c>
      <c r="G65" s="22">
        <v>0.14544813803377171</v>
      </c>
      <c r="H65" s="22">
        <v>0.94823900142333928</v>
      </c>
      <c r="I65" s="22">
        <v>1.1084914206975303</v>
      </c>
      <c r="J65" s="22">
        <v>307.50765051667753</v>
      </c>
      <c r="K65" s="22">
        <v>499.11365880948654</v>
      </c>
      <c r="L65" s="22">
        <v>191.60600829280901</v>
      </c>
      <c r="M65" s="21">
        <v>498.005167388789</v>
      </c>
    </row>
    <row r="66" spans="1:13" ht="14.1" customHeight="1">
      <c r="A66" s="15">
        <v>44742</v>
      </c>
      <c r="B66" s="25">
        <v>1.2549999952316284</v>
      </c>
      <c r="C66" s="20">
        <v>1.1988513828217275</v>
      </c>
      <c r="D66" s="20">
        <v>151200</v>
      </c>
      <c r="E66" s="20">
        <v>2499752.8901371048</v>
      </c>
      <c r="F66" s="21">
        <v>-0.29557280041511563</v>
      </c>
      <c r="G66" s="22">
        <v>-0.23551617652441775</v>
      </c>
      <c r="H66" s="22">
        <v>0.71272282489892147</v>
      </c>
      <c r="I66" s="22">
        <v>0.89446714184961917</v>
      </c>
      <c r="J66" s="22">
        <v>307.50765051667753</v>
      </c>
      <c r="K66" s="22">
        <v>499.19520733105378</v>
      </c>
      <c r="L66" s="22">
        <v>191.68755681437625</v>
      </c>
      <c r="M66" s="21">
        <v>498.30074018920413</v>
      </c>
    </row>
    <row r="67" spans="1:13" ht="14.1" customHeight="1">
      <c r="A67" s="15">
        <v>44771</v>
      </c>
      <c r="B67" s="25">
        <v>1.2020000219345093</v>
      </c>
      <c r="C67" s="20">
        <v>1.1989961112127703</v>
      </c>
      <c r="D67" s="20">
        <v>145800</v>
      </c>
      <c r="E67" s="20">
        <v>2461753.7643917673</v>
      </c>
      <c r="F67" s="21">
        <v>-8.2835911120133479E-4</v>
      </c>
      <c r="G67" s="22">
        <v>-6.8915066230046027E-4</v>
      </c>
      <c r="H67" s="22">
        <v>0.71203367423662101</v>
      </c>
      <c r="I67" s="22">
        <v>0.85586449205052773</v>
      </c>
      <c r="J67" s="22">
        <v>307.50765051667753</v>
      </c>
      <c r="K67" s="22">
        <v>499.15743304036585</v>
      </c>
      <c r="L67" s="22">
        <v>191.64978252368832</v>
      </c>
      <c r="M67" s="21">
        <v>498.30156854831534</v>
      </c>
    </row>
    <row r="68" spans="1:13" ht="14.1" customHeight="1">
      <c r="A68" s="15">
        <v>44804</v>
      </c>
      <c r="B68" s="25">
        <v>1.1239999532699585</v>
      </c>
      <c r="C68" s="20">
        <v>1.1990359044829062</v>
      </c>
      <c r="D68" s="20">
        <v>216084.015625</v>
      </c>
      <c r="E68" s="20">
        <v>2422129.4079629011</v>
      </c>
      <c r="F68" s="21">
        <v>0.77856662410221156</v>
      </c>
      <c r="G68" s="22">
        <v>0.69267496127307937</v>
      </c>
      <c r="H68" s="22">
        <v>1.4047086355097003</v>
      </c>
      <c r="I68" s="22">
        <v>1.5788924406708102</v>
      </c>
      <c r="J68" s="22">
        <v>308.28621714077974</v>
      </c>
      <c r="K68" s="22">
        <v>499.88046098898616</v>
      </c>
      <c r="L68" s="22">
        <v>191.59424384820642</v>
      </c>
      <c r="M68" s="21">
        <v>498.30156854831534</v>
      </c>
    </row>
    <row r="69" spans="1:13" ht="14.1" customHeight="1">
      <c r="A69" s="15">
        <v>44834</v>
      </c>
      <c r="B69" s="25">
        <v>1.0219999551773071</v>
      </c>
      <c r="C69" s="20">
        <v>1.1972030068203918</v>
      </c>
      <c r="D69" s="20">
        <v>266500</v>
      </c>
      <c r="E69" s="20">
        <v>2386192.9398613721</v>
      </c>
      <c r="F69" s="21">
        <v>5.3138181491392418</v>
      </c>
      <c r="G69" s="22">
        <v>5.199430902340251</v>
      </c>
      <c r="H69" s="22">
        <v>6.6041395378499512</v>
      </c>
      <c r="I69" s="22">
        <v>6.7494303116673322</v>
      </c>
      <c r="J69" s="22">
        <v>313.60003528991899</v>
      </c>
      <c r="K69" s="22">
        <v>505.05099885998266</v>
      </c>
      <c r="L69" s="22">
        <v>191.45096357006366</v>
      </c>
      <c r="M69" s="21">
        <v>498.30156854831534</v>
      </c>
    </row>
    <row r="70" spans="1:13" ht="14.1" customHeight="1">
      <c r="A70" s="15">
        <v>44865</v>
      </c>
      <c r="B70" s="25">
        <v>1.0690000057220459</v>
      </c>
      <c r="C70" s="20">
        <v>1.1953187214626775</v>
      </c>
      <c r="D70" s="20">
        <v>272327</v>
      </c>
      <c r="E70" s="20">
        <v>2360329.2763860514</v>
      </c>
      <c r="F70" s="21">
        <v>2.8535481824532187</v>
      </c>
      <c r="G70" s="22">
        <v>2.6693621769682001</v>
      </c>
      <c r="H70" s="22">
        <v>9.2735017148181509</v>
      </c>
      <c r="I70" s="22">
        <v>9.9133733862040057</v>
      </c>
      <c r="J70" s="22">
        <v>316.4535834723722</v>
      </c>
      <c r="K70" s="22">
        <v>508.21494193451935</v>
      </c>
      <c r="L70" s="22">
        <v>191.76135846214714</v>
      </c>
      <c r="M70" s="21">
        <v>498.30156854831534</v>
      </c>
    </row>
    <row r="71" spans="1:13" ht="14.1" customHeight="1">
      <c r="A71" s="15">
        <v>44895</v>
      </c>
      <c r="B71" s="25">
        <v>1.1039999723434448</v>
      </c>
      <c r="C71" s="20">
        <v>1.1940635958564907</v>
      </c>
      <c r="D71" s="20">
        <v>47600</v>
      </c>
      <c r="E71" s="20">
        <v>2325807.02633435</v>
      </c>
      <c r="F71" s="21">
        <v>0.25731423010778909</v>
      </c>
      <c r="G71" s="22">
        <v>0.23307448963208929</v>
      </c>
      <c r="H71" s="22">
        <v>9.5065762044502407</v>
      </c>
      <c r="I71" s="22">
        <v>10.495259866793916</v>
      </c>
      <c r="J71" s="22">
        <v>316.71089770248</v>
      </c>
      <c r="K71" s="22">
        <v>508.79682841510925</v>
      </c>
      <c r="L71" s="22">
        <v>192.08593071262925</v>
      </c>
      <c r="M71" s="21">
        <v>498.30156854831534</v>
      </c>
    </row>
    <row r="72" spans="1:13" ht="14.1" customHeight="1">
      <c r="A72" s="15">
        <v>44925</v>
      </c>
      <c r="B72" s="25">
        <v>1.0950000286102295</v>
      </c>
      <c r="C72" s="20">
        <v>1.1927956829781152</v>
      </c>
      <c r="D72" s="20">
        <v>124300</v>
      </c>
      <c r="E72" s="20">
        <v>2290379.8597262814</v>
      </c>
      <c r="F72" s="21">
        <v>0.8045155165316844</v>
      </c>
      <c r="G72" s="22">
        <v>0.73471734749886075</v>
      </c>
      <c r="H72" s="22">
        <v>10.241293551949102</v>
      </c>
      <c r="I72" s="22">
        <v>11.214216732390026</v>
      </c>
      <c r="J72" s="22">
        <v>317.51541321901169</v>
      </c>
      <c r="K72" s="22">
        <v>509.51578528070536</v>
      </c>
      <c r="L72" s="22">
        <v>192.00037206169367</v>
      </c>
      <c r="M72" s="21">
        <v>498.30156854831534</v>
      </c>
    </row>
    <row r="73" spans="1:13" ht="14.1" customHeight="1">
      <c r="A73" s="15">
        <v>44957</v>
      </c>
      <c r="B73" s="25">
        <v>1.218000054359436</v>
      </c>
      <c r="C73" s="20">
        <v>1.1923741104718122</v>
      </c>
      <c r="D73" s="20">
        <v>173650</v>
      </c>
      <c r="E73" s="20">
        <v>2267544.9509385</v>
      </c>
      <c r="F73" s="21">
        <v>-7.7948959503439358E-2</v>
      </c>
      <c r="G73" s="22">
        <v>-6.3997500841191546E-2</v>
      </c>
      <c r="H73" s="22">
        <v>10.177296051107911</v>
      </c>
      <c r="I73" s="22">
        <v>12.395947143481509</v>
      </c>
      <c r="J73" s="22">
        <v>317.51541321901169</v>
      </c>
      <c r="K73" s="22">
        <v>510.7754646513003</v>
      </c>
      <c r="L73" s="22">
        <v>193.26005143228861</v>
      </c>
      <c r="M73" s="21">
        <v>498.37951750781878</v>
      </c>
    </row>
    <row r="74" spans="1:13" ht="14.1" customHeight="1">
      <c r="A74" s="15">
        <v>44985</v>
      </c>
      <c r="B74" s="25">
        <v>1.2790000438690186</v>
      </c>
      <c r="C74" s="20">
        <v>1.1934831693286145</v>
      </c>
      <c r="D74" s="20">
        <v>210400</v>
      </c>
      <c r="E74" s="20">
        <v>2244429.022432175</v>
      </c>
      <c r="F74" s="21">
        <v>-1.0626131784168329</v>
      </c>
      <c r="G74" s="22">
        <v>-0.83081559184501041</v>
      </c>
      <c r="H74" s="22">
        <v>9.3464804592629012</v>
      </c>
      <c r="I74" s="22">
        <v>11.954148917418175</v>
      </c>
      <c r="J74" s="22">
        <v>317.51541321901169</v>
      </c>
      <c r="K74" s="22">
        <v>511.3962796036538</v>
      </c>
      <c r="L74" s="22">
        <v>193.8808663846421</v>
      </c>
      <c r="M74" s="21">
        <v>499.4421306862356</v>
      </c>
    </row>
    <row r="75" spans="1:13" ht="14.1" customHeight="1">
      <c r="A75" s="15">
        <v>45016</v>
      </c>
      <c r="B75" s="25">
        <v>1.4709999561309814</v>
      </c>
      <c r="C75" s="20">
        <v>1.1961677014332461</v>
      </c>
      <c r="D75" s="20">
        <v>1300245</v>
      </c>
      <c r="E75" s="20">
        <v>2222810.9862324232</v>
      </c>
      <c r="F75" s="21">
        <v>-13.748672345554803</v>
      </c>
      <c r="G75" s="22">
        <v>-9.3464804592629012</v>
      </c>
      <c r="H75" s="22">
        <v>0</v>
      </c>
      <c r="I75" s="22">
        <v>0</v>
      </c>
      <c r="J75" s="22">
        <v>317.51541321901169</v>
      </c>
      <c r="K75" s="22">
        <v>513.19080303179044</v>
      </c>
      <c r="L75" s="22">
        <v>195.67538981277875</v>
      </c>
      <c r="M75" s="21">
        <v>513.19080303179044</v>
      </c>
    </row>
    <row r="76" spans="1:13" ht="14.1" customHeight="1">
      <c r="A76" s="15">
        <v>45044</v>
      </c>
      <c r="B76" s="25">
        <v>1.4160000085830688</v>
      </c>
      <c r="C76" s="20">
        <v>1.2002050404532403</v>
      </c>
      <c r="D76" s="20">
        <v>593277</v>
      </c>
      <c r="E76" s="20">
        <v>2207582.7009882708</v>
      </c>
      <c r="F76" s="21">
        <v>0</v>
      </c>
      <c r="G76" s="22">
        <v>0</v>
      </c>
      <c r="H76" s="22">
        <v>0</v>
      </c>
      <c r="I76" s="22">
        <v>0</v>
      </c>
      <c r="J76" s="22">
        <v>317.51541321901169</v>
      </c>
      <c r="K76" s="22">
        <v>513.19080303179044</v>
      </c>
      <c r="L76" s="22">
        <v>195.67538981277875</v>
      </c>
      <c r="M76" s="21">
        <v>513.19080303179044</v>
      </c>
    </row>
    <row r="77" spans="1:13" ht="12.75">
      <c r="A77" s="15">
        <v>45077</v>
      </c>
      <c r="B77" s="25">
        <v>1.4309999942779541</v>
      </c>
      <c r="C77" s="20">
        <v>1.2024986554579709</v>
      </c>
      <c r="D77" s="20">
        <v>827300</v>
      </c>
      <c r="E77" s="20">
        <v>2183975.1230284986</v>
      </c>
      <c r="F77" s="21">
        <v>0</v>
      </c>
      <c r="G77" s="22">
        <v>0</v>
      </c>
      <c r="H77" s="22">
        <v>0</v>
      </c>
      <c r="I77" s="22">
        <v>0</v>
      </c>
      <c r="J77" s="22">
        <v>317.51541321901169</v>
      </c>
      <c r="K77" s="22">
        <v>513.19080303179044</v>
      </c>
      <c r="L77" s="22">
        <v>195.67538981277875</v>
      </c>
      <c r="M77" s="21">
        <v>513.19080303179044</v>
      </c>
    </row>
    <row r="78" spans="1:13" ht="12.75">
      <c r="A78" s="15">
        <v>45107</v>
      </c>
      <c r="B78" s="25">
        <v>1.4440000057220459</v>
      </c>
      <c r="C78" s="20">
        <v>1.2060948269319787</v>
      </c>
      <c r="D78" s="20">
        <v>443699.03125</v>
      </c>
      <c r="E78" s="20">
        <v>2166399.987299507</v>
      </c>
      <c r="F78" s="21">
        <v>0</v>
      </c>
      <c r="G78" s="22">
        <v>0</v>
      </c>
      <c r="H78" s="22">
        <v>0</v>
      </c>
      <c r="I78" s="22">
        <v>0</v>
      </c>
      <c r="J78" s="22">
        <v>317.51541321901169</v>
      </c>
      <c r="K78" s="22">
        <v>513.19080303179044</v>
      </c>
      <c r="L78" s="22">
        <v>195.67538981277875</v>
      </c>
      <c r="M78" s="21">
        <v>513.19080303179044</v>
      </c>
    </row>
    <row r="79" spans="1:13" ht="12.75">
      <c r="A79" s="15">
        <v>45138</v>
      </c>
      <c r="B79" s="25">
        <v>1.3869999647140503</v>
      </c>
      <c r="C79" s="20">
        <v>1.2090686716896166</v>
      </c>
      <c r="D79" s="20">
        <v>589925</v>
      </c>
      <c r="E79" s="20">
        <v>2143295.723269396</v>
      </c>
      <c r="F79" s="21">
        <v>0</v>
      </c>
      <c r="G79" s="22">
        <v>0</v>
      </c>
      <c r="H79" s="22">
        <v>0</v>
      </c>
      <c r="I79" s="22">
        <v>0</v>
      </c>
      <c r="J79" s="22">
        <v>317.51541321901169</v>
      </c>
      <c r="K79" s="22">
        <v>513.19080303179044</v>
      </c>
      <c r="L79" s="22">
        <v>195.67538981277875</v>
      </c>
      <c r="M79" s="21">
        <v>513.19080303179044</v>
      </c>
    </row>
    <row r="80" spans="1:13" ht="12.75">
      <c r="A80" s="15">
        <v>45169</v>
      </c>
      <c r="B80" s="25">
        <v>1.3009999990463257</v>
      </c>
      <c r="C80" s="20">
        <v>1.2109793806853366</v>
      </c>
      <c r="D80" s="20">
        <v>543149</v>
      </c>
      <c r="E80" s="20">
        <v>2120463.4883643081</v>
      </c>
      <c r="F80" s="21">
        <v>0</v>
      </c>
      <c r="G80" s="22">
        <v>0</v>
      </c>
      <c r="H80" s="22">
        <v>0</v>
      </c>
      <c r="I80" s="22">
        <v>0</v>
      </c>
      <c r="J80" s="22">
        <v>317.51541321901169</v>
      </c>
      <c r="K80" s="22">
        <v>513.19080303179044</v>
      </c>
      <c r="L80" s="22">
        <v>195.67538981277875</v>
      </c>
      <c r="M80" s="21">
        <v>513.19080303179044</v>
      </c>
    </row>
    <row r="81" spans="1:13" ht="12.75">
      <c r="A81" s="15">
        <v>45197</v>
      </c>
      <c r="B81" s="25">
        <v>1.2410000562667847</v>
      </c>
      <c r="C81" s="20">
        <v>1.2114211188663961</v>
      </c>
      <c r="D81" s="20">
        <v>336800</v>
      </c>
      <c r="E81" s="20">
        <v>2097484.440812361</v>
      </c>
      <c r="F81" s="21">
        <v>0</v>
      </c>
      <c r="G81" s="22">
        <v>0</v>
      </c>
      <c r="H81" s="22">
        <v>0</v>
      </c>
      <c r="I81" s="22">
        <v>0</v>
      </c>
      <c r="J81" s="22">
        <v>317.51541321901169</v>
      </c>
      <c r="K81" s="22">
        <v>513.19080303179044</v>
      </c>
      <c r="L81" s="22">
        <v>195.67538981277875</v>
      </c>
      <c r="M81" s="21">
        <v>513.19080303179044</v>
      </c>
    </row>
    <row r="82" spans="1:13" ht="12.75">
      <c r="A82" s="15">
        <v>45230</v>
      </c>
      <c r="B82" s="25">
        <v>1.1759999990463257</v>
      </c>
      <c r="C82" s="20">
        <v>1.2112630579179002</v>
      </c>
      <c r="D82" s="20">
        <v>237500</v>
      </c>
      <c r="E82" s="20">
        <v>2080685.9565690882</v>
      </c>
      <c r="F82" s="21">
        <v>0.22000306970429231</v>
      </c>
      <c r="G82" s="22">
        <v>0.18707744037644836</v>
      </c>
      <c r="H82" s="22">
        <v>0.18707744037644836</v>
      </c>
      <c r="I82" s="22">
        <v>0.22000306970429231</v>
      </c>
      <c r="J82" s="22">
        <v>317.73541628871601</v>
      </c>
      <c r="K82" s="22">
        <v>513.4108061014947</v>
      </c>
      <c r="L82" s="22">
        <v>195.67538981277869</v>
      </c>
      <c r="M82" s="21">
        <v>513.19080303179044</v>
      </c>
    </row>
    <row r="83" spans="1:13" ht="12.75">
      <c r="A83" s="15">
        <v>45260</v>
      </c>
      <c r="B83" s="25">
        <v>1.2059999704360962</v>
      </c>
      <c r="C83" s="20">
        <v>1.2114947233380624</v>
      </c>
      <c r="D83" s="20">
        <v>235100</v>
      </c>
      <c r="E83" s="20">
        <v>2056724.5505921205</v>
      </c>
      <c r="F83" s="21">
        <v>5.3493932978510546E-3</v>
      </c>
      <c r="G83" s="22">
        <v>4.4356496094412707E-3</v>
      </c>
      <c r="H83" s="22">
        <v>0.19151308998588962</v>
      </c>
      <c r="I83" s="22">
        <v>0.2309647808611083</v>
      </c>
      <c r="J83" s="22">
        <v>317.74076568201389</v>
      </c>
      <c r="K83" s="22">
        <v>513.42176781265152</v>
      </c>
      <c r="L83" s="22">
        <v>195.68100213063764</v>
      </c>
      <c r="M83" s="21">
        <v>513.19080303179044</v>
      </c>
    </row>
    <row r="84" spans="1:13" ht="12.75">
      <c r="A84" s="15">
        <v>45289</v>
      </c>
      <c r="B84" s="25">
        <v>1.2039999961853027</v>
      </c>
      <c r="C84" s="20">
        <v>1.2115490193790663</v>
      </c>
      <c r="D84" s="20">
        <v>392114</v>
      </c>
      <c r="E84" s="20">
        <v>2034663.0404028799</v>
      </c>
      <c r="F84" s="21">
        <v>1.7022881265750859E-2</v>
      </c>
      <c r="G84" s="22">
        <v>1.4138605747246976E-2</v>
      </c>
      <c r="H84" s="22">
        <v>0.2056516957331366</v>
      </c>
      <c r="I84" s="22">
        <v>0.2476046408781975</v>
      </c>
      <c r="J84" s="22">
        <v>317.75778856327963</v>
      </c>
      <c r="K84" s="22">
        <v>513.43840767266863</v>
      </c>
      <c r="L84" s="22">
        <v>195.680619109389</v>
      </c>
      <c r="M84" s="21">
        <v>513.19080303179044</v>
      </c>
    </row>
    <row r="85" spans="1:13" ht="12.75">
      <c r="A85" s="15">
        <v>45322</v>
      </c>
      <c r="B85" s="25">
        <v>0.97500002384185791</v>
      </c>
      <c r="C85" s="20">
        <v>1.2097484883584595</v>
      </c>
      <c r="D85" s="20">
        <v>668836</v>
      </c>
      <c r="E85" s="20">
        <v>2013745.5900279626</v>
      </c>
      <c r="F85" s="21">
        <v>28.369537598755802</v>
      </c>
      <c r="G85" s="22">
        <v>29.096960928236097</v>
      </c>
      <c r="H85" s="22">
        <v>29.302612623969235</v>
      </c>
      <c r="I85" s="22">
        <v>28.570048006998732</v>
      </c>
      <c r="J85" s="22">
        <v>346.12732616203544</v>
      </c>
      <c r="K85" s="22">
        <v>541.76085103878916</v>
      </c>
      <c r="L85" s="22">
        <v>195.63352487675371</v>
      </c>
      <c r="M85" s="21">
        <v>513.19080303179044</v>
      </c>
    </row>
    <row r="86" spans="1:13" ht="12.75">
      <c r="A86" s="15">
        <v>45351</v>
      </c>
      <c r="B86" s="25">
        <v>1.1909999847412109</v>
      </c>
      <c r="C86" s="20">
        <v>1.2086015576979154</v>
      </c>
      <c r="D86" s="20">
        <v>937400</v>
      </c>
      <c r="E86" s="20">
        <v>2006566.1276400539</v>
      </c>
      <c r="F86" s="21">
        <v>0.22433969792849093</v>
      </c>
      <c r="G86" s="22">
        <v>0.18836246918780361</v>
      </c>
      <c r="H86" s="22">
        <v>29.49097509315704</v>
      </c>
      <c r="I86" s="22">
        <v>35.12375088595347</v>
      </c>
      <c r="J86" s="22">
        <v>346.35166585996393</v>
      </c>
      <c r="K86" s="22">
        <v>548.31455391774386</v>
      </c>
      <c r="L86" s="22">
        <v>201.96288805777994</v>
      </c>
      <c r="M86" s="21">
        <v>513.19080303179044</v>
      </c>
    </row>
    <row r="87" spans="1:13" ht="12.75">
      <c r="A87" s="15">
        <v>45380</v>
      </c>
      <c r="B87" s="25">
        <v>1.1920000314712524</v>
      </c>
      <c r="C87" s="20">
        <v>1.2089520707745522</v>
      </c>
      <c r="D87" s="20">
        <v>356409</v>
      </c>
      <c r="E87" s="20">
        <v>1995842.6591715976</v>
      </c>
      <c r="F87" s="21">
        <v>7.9542266301689715E-2</v>
      </c>
      <c r="G87" s="22">
        <v>6.6730087417458298E-2</v>
      </c>
      <c r="H87" s="22">
        <v>29.557705180574498</v>
      </c>
      <c r="I87" s="22">
        <v>35.2327855054628</v>
      </c>
      <c r="J87" s="22">
        <v>346.43120812626563</v>
      </c>
      <c r="K87" s="22">
        <v>548.42358853725318</v>
      </c>
      <c r="L87" s="22">
        <v>201.99238041098755</v>
      </c>
      <c r="M87" s="21">
        <v>513.19080303179044</v>
      </c>
    </row>
    <row r="88" spans="1:13" ht="12.75">
      <c r="A88" s="15">
        <v>45412</v>
      </c>
      <c r="B88" s="25">
        <v>1.2200000286102295</v>
      </c>
      <c r="C88" s="20">
        <v>1.2084678360699213</v>
      </c>
      <c r="D88" s="20">
        <v>773500</v>
      </c>
      <c r="E88" s="20">
        <v>1980368.9602156433</v>
      </c>
      <c r="F88" s="21">
        <v>-8.0513679583263734E-2</v>
      </c>
      <c r="G88" s="22">
        <v>-6.5994817782899062E-2</v>
      </c>
      <c r="H88" s="22">
        <v>29.491710362791601</v>
      </c>
      <c r="I88" s="22">
        <v>35.979887486370352</v>
      </c>
      <c r="J88" s="22">
        <v>346.43120812626563</v>
      </c>
      <c r="K88" s="22">
        <v>549.25120419774407</v>
      </c>
      <c r="L88" s="22">
        <v>202.81999607147844</v>
      </c>
      <c r="M88" s="21">
        <v>513.27131671137374</v>
      </c>
    </row>
    <row r="89" spans="1:13" ht="12.75">
      <c r="A89" s="15">
        <v>45443</v>
      </c>
      <c r="B89" s="25">
        <v>1.1510000228881836</v>
      </c>
      <c r="C89" s="20">
        <v>1.2081578032923572</v>
      </c>
      <c r="D89" s="20">
        <v>281400</v>
      </c>
      <c r="E89" s="20">
        <v>1961772.1311867775</v>
      </c>
      <c r="F89" s="21">
        <v>0.72637007155021682</v>
      </c>
      <c r="G89" s="22">
        <v>0.63107737368027983</v>
      </c>
      <c r="H89" s="22">
        <v>30.122787736471881</v>
      </c>
      <c r="I89" s="22">
        <v>34.671329374135034</v>
      </c>
      <c r="J89" s="22">
        <v>347.15757819781584</v>
      </c>
      <c r="K89" s="22">
        <v>547.94264608550873</v>
      </c>
      <c r="L89" s="22">
        <v>200.78506788769289</v>
      </c>
      <c r="M89" s="21">
        <v>513.27131671137374</v>
      </c>
    </row>
    <row r="90" spans="1:13" ht="12.75">
      <c r="A90" s="15">
        <v>45471</v>
      </c>
      <c r="B90" s="25">
        <v>1.156000018119812</v>
      </c>
      <c r="C90" s="20">
        <v>1.2078301885560148</v>
      </c>
      <c r="D90" s="20">
        <v>318300</v>
      </c>
      <c r="E90" s="20">
        <v>1945294.5162682247</v>
      </c>
      <c r="F90" s="21">
        <v>0.68131546686844424</v>
      </c>
      <c r="G90" s="22">
        <v>0.5893732319975018</v>
      </c>
      <c r="H90" s="22">
        <v>30.712160968469384</v>
      </c>
      <c r="I90" s="22">
        <v>35.503258636049189</v>
      </c>
      <c r="J90" s="22">
        <v>347.83889366468429</v>
      </c>
      <c r="K90" s="22">
        <v>548.77457534742291</v>
      </c>
      <c r="L90" s="22">
        <v>200.93568168273862</v>
      </c>
      <c r="M90" s="21">
        <v>513.27131671137374</v>
      </c>
    </row>
  </sheetData>
  <phoneticPr fontId="1" type="noConversion"/>
  <conditionalFormatting sqref="I3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模型二 (1)平均线</vt:lpstr>
      <vt:lpstr>模型二 (1)平均线计算RSI</vt:lpstr>
      <vt:lpstr>模型二 (1)平均线计算KDJ</vt:lpstr>
      <vt:lpstr>模型二 (1)平均线成交量</vt:lpstr>
      <vt:lpstr>模型二 (2)平均线</vt:lpstr>
      <vt:lpstr>模型二 (2)平均线计算RSI</vt:lpstr>
      <vt:lpstr>模型二 (2)平均线计算KDJ</vt:lpstr>
      <vt:lpstr>模型二 (2)平均线成交量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2018-12-15T07:34:51Z</dcterms:created>
  <dcterms:modified xsi:type="dcterms:W3CDTF">2024-07-31T02:33:21Z</dcterms:modified>
</cp:coreProperties>
</file>