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四 (1)PE副本" sheetId="7" r:id="rId1"/>
  </sheets>
  <definedNames>
    <definedName name="_xlnm._FilterDatabase" localSheetId="0" hidden="1">'模型四 (1)PE副本'!$P$1:$P$25</definedName>
    <definedName name="金额" localSheetId="0">OFFSET('模型四 (1)PE副本'!K1,0,0,COUNTA('模型四 (1)PE副本'!K:K)-1)</definedName>
    <definedName name="买卖" localSheetId="0">OFFSET('模型四 (1)PE副本'!E1,0,0,COUNTA('模型四 (1)PE副本'!E:E)-2)</definedName>
    <definedName name="时间" localSheetId="0">OFFSET('模型四 (1)PE副本'!A1,0,0,COUNTA('模型四 (1)PE副本'!A:A)-1)</definedName>
    <definedName name="指数" localSheetId="0">OFFSET('模型四 (1)PE副本'!B1,0,0,COUNTA('模型四 (1)PE副本'!B:B)-1)</definedName>
    <definedName name="资产" localSheetId="0">OFFSET('模型四 (1)PE副本'!J1,0,0,COUNTA('模型四 (1)PE副本'!J:J)-1)</definedName>
    <definedName name="资金" localSheetId="0">OFFSET('模型四 (1)PE副本'!I1,0,0,COUNTA('模型四 (1)PE副本'!I:I)-1)</definedName>
  </definedNames>
  <calcPr calcId="145621"/>
</workbook>
</file>

<file path=xl/calcChain.xml><?xml version="1.0" encoding="utf-8"?>
<calcChain xmlns="http://schemas.openxmlformats.org/spreadsheetml/2006/main">
  <c r="AD5" i="7" l="1"/>
  <c r="AD4" i="7"/>
  <c r="AD3" i="7"/>
  <c r="Z3" i="7" l="1"/>
  <c r="AA3" i="7" s="1"/>
  <c r="Z4" i="7" l="1"/>
  <c r="AA4" i="7" s="1"/>
  <c r="H2" i="7" l="1"/>
</calcChain>
</file>

<file path=xl/sharedStrings.xml><?xml version="1.0" encoding="utf-8"?>
<sst xmlns="http://schemas.openxmlformats.org/spreadsheetml/2006/main" count="21" uniqueCount="17">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</sst>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42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  <c:pt idx="37">
                  <c:v>8681764.3246558532</c:v>
                </c:pt>
                <c:pt idx="38">
                  <c:v>8956105.1812789217</c:v>
                </c:pt>
                <c:pt idx="39">
                  <c:v>9224382.576519141</c:v>
                </c:pt>
                <c:pt idx="40">
                  <c:v>9329542.1142139155</c:v>
                </c:pt>
                <c:pt idx="41">
                  <c:v>9330076.697563054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42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  <c:pt idx="37">
                  <c:v>7776464.2456502719</c:v>
                </c:pt>
                <c:pt idx="38">
                  <c:v>7842502.4338412527</c:v>
                </c:pt>
                <c:pt idx="39">
                  <c:v>8055315.8761913944</c:v>
                </c:pt>
                <c:pt idx="40">
                  <c:v>7848159.3699060958</c:v>
                </c:pt>
                <c:pt idx="41">
                  <c:v>9948737.4124364611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  <c:pt idx="37">
                  <c:v>-905300.07900558133</c:v>
                </c:pt>
                <c:pt idx="38">
                  <c:v>-1113602.747437669</c:v>
                </c:pt>
                <c:pt idx="39">
                  <c:v>-1169066.7003277466</c:v>
                </c:pt>
                <c:pt idx="40">
                  <c:v>-1481382.7443078198</c:v>
                </c:pt>
                <c:pt idx="41">
                  <c:v>618660.71487340704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45248"/>
        <c:axId val="473158784"/>
      </c:lineChart>
      <c:dateAx>
        <c:axId val="4730452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158784"/>
        <c:crosses val="autoZero"/>
        <c:auto val="1"/>
        <c:lblOffset val="100"/>
        <c:baseTimeUnit val="months"/>
      </c:dateAx>
      <c:valAx>
        <c:axId val="4731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04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42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  <c:pt idx="37">
                  <c:v>256588.26308475045</c:v>
                </c:pt>
                <c:pt idx="38">
                  <c:v>274340.85662306892</c:v>
                </c:pt>
                <c:pt idx="39">
                  <c:v>268277.3952402196</c:v>
                </c:pt>
                <c:pt idx="40">
                  <c:v>105159.53769477447</c:v>
                </c:pt>
                <c:pt idx="41">
                  <c:v>534.58334913787519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351744"/>
        <c:axId val="6103502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42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417664"/>
        <c:axId val="610289536"/>
      </c:lineChart>
      <c:dateAx>
        <c:axId val="542417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289536"/>
        <c:crosses val="autoZero"/>
        <c:auto val="1"/>
        <c:lblOffset val="100"/>
        <c:baseTimeUnit val="months"/>
      </c:dateAx>
      <c:valAx>
        <c:axId val="6102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417664"/>
        <c:crosses val="autoZero"/>
        <c:crossBetween val="between"/>
      </c:valAx>
      <c:valAx>
        <c:axId val="6103502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351744"/>
        <c:crosses val="max"/>
        <c:crossBetween val="between"/>
      </c:valAx>
      <c:catAx>
        <c:axId val="610351744"/>
        <c:scaling>
          <c:orientation val="minMax"/>
        </c:scaling>
        <c:delete val="1"/>
        <c:axPos val="b"/>
        <c:majorTickMark val="out"/>
        <c:minorTickMark val="none"/>
        <c:tickLblPos val="nextTo"/>
        <c:crossAx val="610350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4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10.25" style="1" bestFit="1" customWidth="1"/>
    <col min="27" max="16384" width="9" style="1"/>
  </cols>
  <sheetData>
    <row r="1" spans="1:30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0" ht="14.1" customHeight="1" x14ac:dyDescent="0.2">
      <c r="A2" s="5"/>
      <c r="B2" s="5"/>
      <c r="C2" s="5"/>
      <c r="D2" s="4"/>
      <c r="E2" s="4">
        <v>3950</v>
      </c>
      <c r="F2" s="18" t="s">
        <v>16</v>
      </c>
      <c r="G2" s="4"/>
      <c r="H2" s="4">
        <f>MIN(G:G)</f>
        <v>0</v>
      </c>
      <c r="I2" s="4"/>
      <c r="J2" s="5"/>
      <c r="K2" s="5"/>
      <c r="L2" s="4"/>
      <c r="M2" s="6"/>
    </row>
    <row r="3" spans="1:30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0</v>
      </c>
      <c r="Q3" s="26" t="s">
        <v>12</v>
      </c>
      <c r="R3" s="26" t="s">
        <v>13</v>
      </c>
      <c r="S3" s="26" t="s">
        <v>9</v>
      </c>
      <c r="T3" s="26" t="s">
        <v>10</v>
      </c>
      <c r="U3" s="27" t="s">
        <v>11</v>
      </c>
      <c r="V3" s="26" t="s">
        <v>14</v>
      </c>
      <c r="W3" s="26" t="s">
        <v>15</v>
      </c>
      <c r="Y3" s="19">
        <v>44561</v>
      </c>
      <c r="Z3" s="28">
        <f>Q4</f>
        <v>260275.13658656832</v>
      </c>
      <c r="AA3" s="1">
        <f>-Z3</f>
        <v>-260275.13658656832</v>
      </c>
      <c r="AB3" s="19">
        <v>44561</v>
      </c>
      <c r="AC3" s="1">
        <v>260275.13658656832</v>
      </c>
      <c r="AD3" s="1">
        <f>-AC3</f>
        <v>-260275.13658656832</v>
      </c>
    </row>
    <row r="4" spans="1:30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28">
        <f>Q5</f>
        <v>3518640.0102128698</v>
      </c>
      <c r="AA4" s="1">
        <f>-Z4</f>
        <v>-3518640.0102128698</v>
      </c>
      <c r="AB4" s="19">
        <v>44925</v>
      </c>
      <c r="AC4" s="1">
        <v>3518640.0102128698</v>
      </c>
      <c r="AD4" s="1">
        <f>-AC4</f>
        <v>-3518640.0102128698</v>
      </c>
    </row>
    <row r="5" spans="1:30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-5.4345789230150321E-2</v>
      </c>
      <c r="Y5" s="19">
        <v>44925</v>
      </c>
      <c r="AA5" s="1">
        <v>3560170.8764541284</v>
      </c>
      <c r="AB5" s="19">
        <v>45289</v>
      </c>
      <c r="AC5" s="1">
        <v>3101231.3499326068</v>
      </c>
      <c r="AD5" s="1">
        <f>-AC5</f>
        <v>-3101231.3499326068</v>
      </c>
    </row>
    <row r="6" spans="1:30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P6" s="19">
        <v>45289</v>
      </c>
      <c r="Q6" s="9">
        <v>3101231.3499326068</v>
      </c>
      <c r="R6" s="4">
        <v>6880146.496732045</v>
      </c>
      <c r="S6" s="4">
        <v>5931030.5957214404</v>
      </c>
      <c r="T6" s="4">
        <v>-949115.90101060458</v>
      </c>
      <c r="U6" s="4">
        <v>657.86627675392538</v>
      </c>
      <c r="V6" s="8">
        <v>-0.13794995520246828</v>
      </c>
      <c r="W6" s="8">
        <v>-9.0099644036938709E-2</v>
      </c>
      <c r="AA6" s="2">
        <v>-5.4345789230150321E-2</v>
      </c>
      <c r="AB6" s="19">
        <v>45289</v>
      </c>
      <c r="AD6" s="1">
        <v>5931030.5957214404</v>
      </c>
    </row>
    <row r="7" spans="1:30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  <c r="AD7" s="2">
        <v>-9.0099644036938709E-2</v>
      </c>
    </row>
    <row r="8" spans="1:30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30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30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30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30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30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30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30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30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256588.26308475045</v>
      </c>
      <c r="F40" s="17">
        <v>85023.39070146298</v>
      </c>
      <c r="G40" s="17">
        <v>2576600.4097936265</v>
      </c>
      <c r="H40" s="17">
        <v>7775806.3793735178</v>
      </c>
      <c r="I40" s="17">
        <v>8681764.3246558532</v>
      </c>
      <c r="J40" s="17">
        <v>7776464.2456502719</v>
      </c>
      <c r="K40" s="17">
        <v>-905300.07900558133</v>
      </c>
      <c r="L40" s="16">
        <v>657.86627675392538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274340.85662306892</v>
      </c>
      <c r="F41" s="17">
        <v>93408.181957825116</v>
      </c>
      <c r="G41" s="17">
        <v>2670008.5917514516</v>
      </c>
      <c r="H41" s="17">
        <v>7841844.5675644986</v>
      </c>
      <c r="I41" s="17">
        <v>8956105.1812789217</v>
      </c>
      <c r="J41" s="17">
        <v>7842502.4338412527</v>
      </c>
      <c r="K41" s="17">
        <v>-1113602.747437669</v>
      </c>
      <c r="L41" s="16">
        <v>657.86627675392538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268277.3952402196</v>
      </c>
      <c r="F42" s="17">
        <v>91994.34059441209</v>
      </c>
      <c r="G42" s="17">
        <v>2762002.9323458639</v>
      </c>
      <c r="H42" s="17">
        <v>8054658.0099146403</v>
      </c>
      <c r="I42" s="17">
        <v>9224382.576519141</v>
      </c>
      <c r="J42" s="17">
        <v>8055315.8761913944</v>
      </c>
      <c r="K42" s="17">
        <v>-1169066.7003277466</v>
      </c>
      <c r="L42" s="16">
        <v>657.86627675392538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25.729715551443242</v>
      </c>
      <c r="E43" s="16">
        <v>105159.53769477447</v>
      </c>
      <c r="F43" s="17">
        <v>37514.611567798733</v>
      </c>
      <c r="G43" s="17">
        <v>2799517.5439136624</v>
      </c>
      <c r="H43" s="17">
        <v>7847501.5036293417</v>
      </c>
      <c r="I43" s="17">
        <v>9329542.1142139155</v>
      </c>
      <c r="J43" s="17">
        <v>7848159.3699060958</v>
      </c>
      <c r="K43" s="17">
        <v>-1481382.7443078198</v>
      </c>
      <c r="L43" s="16">
        <v>657.86627675392538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25.607882301175056</v>
      </c>
      <c r="E44" s="16">
        <v>534.58334913787519</v>
      </c>
      <c r="F44" s="17">
        <v>150.44671526398039</v>
      </c>
      <c r="G44" s="17">
        <v>2799667.9906289265</v>
      </c>
      <c r="H44" s="17">
        <v>9948079.546159707</v>
      </c>
      <c r="I44" s="17">
        <v>9330076.697563054</v>
      </c>
      <c r="J44" s="17">
        <v>9948737.4124364611</v>
      </c>
      <c r="K44" s="17">
        <v>618660.71487340704</v>
      </c>
      <c r="L44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2024-10-30T14:00:39Z</dcterms:modified>
</cp:coreProperties>
</file>