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二 (1)PE副本" sheetId="7" r:id="rId1"/>
  </sheets>
  <definedNames>
    <definedName name="_xlnm._FilterDatabase" localSheetId="0" hidden="1">'模型二 (1)PE副本'!$P$1:$P$25</definedName>
    <definedName name="金额" localSheetId="0">OFFSET('模型二 (1)PE副本'!K1,0,0,COUNTA('模型二 (1)PE副本'!K:K)-1)</definedName>
    <definedName name="买卖" localSheetId="0">OFFSET('模型二 (1)PE副本'!E1,0,0,COUNTA('模型二 (1)PE副本'!E:E)-2)</definedName>
    <definedName name="时间" localSheetId="0">OFFSET('模型二 (1)PE副本'!A1,0,0,COUNTA('模型二 (1)PE副本'!A:A)-1)</definedName>
    <definedName name="指数" localSheetId="0">OFFSET('模型二 (1)PE副本'!B1,0,0,COUNTA('模型二 (1)PE副本'!B:B)-1)</definedName>
    <definedName name="资产" localSheetId="0">OFFSET('模型二 (1)PE副本'!J1,0,0,COUNTA('模型二 (1)PE副本'!J:J)-1)</definedName>
    <definedName name="资金" localSheetId="0">OFFSET('模型二 (1)PE副本'!I1,0,0,COUNTA('模型二 (1)PE副本'!I:I)-1)</definedName>
  </definedNames>
  <calcPr calcId="145621"/>
</workbook>
</file>

<file path=xl/calcChain.xml><?xml version="1.0" encoding="utf-8"?>
<calcChain xmlns="http://schemas.openxmlformats.org/spreadsheetml/2006/main"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<sst xmlns="http://schemas.openxmlformats.org/spreadsheetml/2006/main" count="21" uniqueCount="18">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</sst>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25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52148.221373179636</c:v>
                </c:pt>
                <c:pt idx="7">
                  <c:v>64967.946328742102</c:v>
                </c:pt>
                <c:pt idx="8">
                  <c:v>79182.33418903171</c:v>
                </c:pt>
                <c:pt idx="9">
                  <c:v>105607.05180510106</c:v>
                </c:pt>
                <c:pt idx="10">
                  <c:v>130172.61165171349</c:v>
                </c:pt>
                <c:pt idx="11">
                  <c:v>164537.77781542929</c:v>
                </c:pt>
                <c:pt idx="12">
                  <c:v>205760.43679266769</c:v>
                </c:pt>
                <c:pt idx="13">
                  <c:v>247670.22312009777</c:v>
                </c:pt>
                <c:pt idx="14">
                  <c:v>272590.3800609961</c:v>
                </c:pt>
                <c:pt idx="15">
                  <c:v>301566.39888449764</c:v>
                </c:pt>
                <c:pt idx="16">
                  <c:v>333155.37425341766</c:v>
                </c:pt>
                <c:pt idx="17">
                  <c:v>372772.62095975736</c:v>
                </c:pt>
                <c:pt idx="18">
                  <c:v>412249.13116579794</c:v>
                </c:pt>
                <c:pt idx="19">
                  <c:v>447433.97088946414</c:v>
                </c:pt>
                <c:pt idx="20">
                  <c:v>481135.78253253351</c:v>
                </c:pt>
                <c:pt idx="21">
                  <c:v>505270.14247409179</c:v>
                </c:pt>
                <c:pt idx="22">
                  <c:v>531926.42535211891</c:v>
                </c:pt>
                <c:pt idx="23">
                  <c:v>556547.12030853529</c:v>
                </c:pt>
                <c:pt idx="24">
                  <c:v>582515.92990993394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25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52813.025907850562</c:v>
                </c:pt>
                <c:pt idx="7">
                  <c:v>66545.825969857004</c:v>
                </c:pt>
                <c:pt idx="8">
                  <c:v>79558.439401320473</c:v>
                </c:pt>
                <c:pt idx="9">
                  <c:v>97664.720683972031</c:v>
                </c:pt>
                <c:pt idx="10">
                  <c:v>122042.56010108377</c:v>
                </c:pt>
                <c:pt idx="11">
                  <c:v>143360.90437901206</c:v>
                </c:pt>
                <c:pt idx="12">
                  <c:v>171213.32513610244</c:v>
                </c:pt>
                <c:pt idx="13">
                  <c:v>219660.19139812523</c:v>
                </c:pt>
                <c:pt idx="14">
                  <c:v>272972.15173328848</c:v>
                </c:pt>
                <c:pt idx="15">
                  <c:v>286289.03519777412</c:v>
                </c:pt>
                <c:pt idx="16">
                  <c:v>305361.68024218484</c:v>
                </c:pt>
                <c:pt idx="17">
                  <c:v>315895.43930199702</c:v>
                </c:pt>
                <c:pt idx="18">
                  <c:v>350834.74284954427</c:v>
                </c:pt>
                <c:pt idx="19">
                  <c:v>405165.77582340705</c:v>
                </c:pt>
                <c:pt idx="20">
                  <c:v>438083.73687453551</c:v>
                </c:pt>
                <c:pt idx="21">
                  <c:v>504627.63565710397</c:v>
                </c:pt>
                <c:pt idx="22">
                  <c:v>513689.15984423808</c:v>
                </c:pt>
                <c:pt idx="23">
                  <c:v>543666.14031884272</c:v>
                </c:pt>
                <c:pt idx="24">
                  <c:v>555010.76881737297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664.80453467092593</c:v>
                </c:pt>
                <c:pt idx="7">
                  <c:v>1577.8796411149015</c:v>
                </c:pt>
                <c:pt idx="8">
                  <c:v>376.10521228876314</c:v>
                </c:pt>
                <c:pt idx="9">
                  <c:v>-7942.3311211290275</c:v>
                </c:pt>
                <c:pt idx="10">
                  <c:v>-8130.0515506297234</c:v>
                </c:pt>
                <c:pt idx="11">
                  <c:v>-21176.873436417227</c:v>
                </c:pt>
                <c:pt idx="12">
                  <c:v>-34547.111656565248</c:v>
                </c:pt>
                <c:pt idx="13">
                  <c:v>-28010.03172197254</c:v>
                </c:pt>
                <c:pt idx="14">
                  <c:v>381.77167229237966</c:v>
                </c:pt>
                <c:pt idx="15">
                  <c:v>-15277.363686723518</c:v>
                </c:pt>
                <c:pt idx="16">
                  <c:v>-27793.694011232816</c:v>
                </c:pt>
                <c:pt idx="17">
                  <c:v>-56877.181657760346</c:v>
                </c:pt>
                <c:pt idx="18">
                  <c:v>-61414.388316253666</c:v>
                </c:pt>
                <c:pt idx="19">
                  <c:v>-42268.195066057087</c:v>
                </c:pt>
                <c:pt idx="20">
                  <c:v>-43052.045657998009</c:v>
                </c:pt>
                <c:pt idx="21">
                  <c:v>-642.50681698782137</c:v>
                </c:pt>
                <c:pt idx="22">
                  <c:v>-18237.265507880831</c:v>
                </c:pt>
                <c:pt idx="23">
                  <c:v>-12880.979989692569</c:v>
                </c:pt>
                <c:pt idx="24">
                  <c:v>-27505.161092560971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27968"/>
        <c:axId val="69951488"/>
      </c:lineChart>
      <c:dateAx>
        <c:axId val="698279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51488"/>
        <c:crosses val="autoZero"/>
        <c:auto val="1"/>
        <c:lblOffset val="100"/>
        <c:baseTimeUnit val="days"/>
      </c:dateAx>
      <c:valAx>
        <c:axId val="699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25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11666.814382387671</c:v>
                </c:pt>
                <c:pt idx="7">
                  <c:v>12819.724955562464</c:v>
                </c:pt>
                <c:pt idx="8">
                  <c:v>14214.387860289606</c:v>
                </c:pt>
                <c:pt idx="9">
                  <c:v>26424.717616069345</c:v>
                </c:pt>
                <c:pt idx="10">
                  <c:v>24565.559846612443</c:v>
                </c:pt>
                <c:pt idx="11">
                  <c:v>34365.166163715803</c:v>
                </c:pt>
                <c:pt idx="12">
                  <c:v>41222.658977238403</c:v>
                </c:pt>
                <c:pt idx="13">
                  <c:v>41909.786327430069</c:v>
                </c:pt>
                <c:pt idx="14">
                  <c:v>24920.156940898323</c:v>
                </c:pt>
                <c:pt idx="15">
                  <c:v>28976.018823501534</c:v>
                </c:pt>
                <c:pt idx="16">
                  <c:v>31588.975368920033</c:v>
                </c:pt>
                <c:pt idx="17">
                  <c:v>39617.246706339683</c:v>
                </c:pt>
                <c:pt idx="18">
                  <c:v>39476.510206040606</c:v>
                </c:pt>
                <c:pt idx="19">
                  <c:v>35184.839723666191</c:v>
                </c:pt>
                <c:pt idx="20">
                  <c:v>33701.811643069363</c:v>
                </c:pt>
                <c:pt idx="21">
                  <c:v>24134.359941558272</c:v>
                </c:pt>
                <c:pt idx="22">
                  <c:v>26656.282878027137</c:v>
                </c:pt>
                <c:pt idx="23">
                  <c:v>24620.694956416326</c:v>
                </c:pt>
                <c:pt idx="24">
                  <c:v>25968.8096013986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2166656"/>
        <c:axId val="6121651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25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784448"/>
        <c:axId val="573787520"/>
      </c:lineChart>
      <c:dateAx>
        <c:axId val="573784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787520"/>
        <c:crosses val="autoZero"/>
        <c:auto val="1"/>
        <c:lblOffset val="100"/>
        <c:baseTimeUnit val="days"/>
      </c:dateAx>
      <c:valAx>
        <c:axId val="5737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784448"/>
        <c:crosses val="autoZero"/>
        <c:crossBetween val="between"/>
      </c:valAx>
      <c:valAx>
        <c:axId val="6121651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166656"/>
        <c:crosses val="max"/>
        <c:crossBetween val="between"/>
      </c:valAx>
      <c:catAx>
        <c:axId val="612166656"/>
        <c:scaling>
          <c:orientation val="minMax"/>
        </c:scaling>
        <c:delete val="1"/>
        <c:axPos val="b"/>
        <c:majorTickMark val="out"/>
        <c:minorTickMark val="none"/>
        <c:tickLblPos val="nextTo"/>
        <c:crossAx val="612165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27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28">
        <f>Q4</f>
        <v>79182.33418903171</v>
      </c>
      <c r="AA3" s="1">
        <f>-Z3</f>
        <v>-79182.33418903171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79182.33418903171</v>
      </c>
      <c r="R4" s="4">
        <v>79182.33418903171</v>
      </c>
      <c r="S4" s="4">
        <v>79558.439401320473</v>
      </c>
      <c r="T4" s="4">
        <v>376.10521228876314</v>
      </c>
      <c r="U4" s="4">
        <v>1612.0086206897299</v>
      </c>
      <c r="V4" s="8">
        <v>4.7498626573812342E-3</v>
      </c>
      <c r="W4" s="8">
        <v>4.7498626573812342E-3</v>
      </c>
      <c r="Y4" s="19">
        <v>44925</v>
      </c>
      <c r="Z4" s="28">
        <f>Q5</f>
        <v>401953.44834350178</v>
      </c>
      <c r="AA4" s="1">
        <f>-Z4</f>
        <v>-401953.44834350178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401953.44834350178</v>
      </c>
      <c r="R5" s="4">
        <v>481135.78253253351</v>
      </c>
      <c r="S5" s="4">
        <v>438083.73687453551</v>
      </c>
      <c r="T5" s="4">
        <v>-43052.045657998009</v>
      </c>
      <c r="U5" s="4">
        <v>1612.0086206897299</v>
      </c>
      <c r="V5" s="8">
        <v>-8.9480032915836824E-2</v>
      </c>
      <c r="W5" s="8">
        <v>-7.7687910354100831E-2</v>
      </c>
      <c r="Y5" s="19">
        <v>44925</v>
      </c>
      <c r="AA5" s="1">
        <f>VLOOKUP(Y5,P:S,4)</f>
        <v>438083.73687453551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AA6" s="2">
        <v>-7.7687910354100831E-2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11666.814382387671</v>
      </c>
      <c r="F9" s="17">
        <v>2396.6832478867009</v>
      </c>
      <c r="G9" s="17">
        <v>10518.091433094523</v>
      </c>
      <c r="H9" s="17">
        <v>51201.01728716083</v>
      </c>
      <c r="I9" s="17">
        <v>52148.221373179636</v>
      </c>
      <c r="J9" s="17">
        <v>52813.025907850562</v>
      </c>
      <c r="K9" s="17">
        <v>664.80453467092593</v>
      </c>
      <c r="L9" s="16">
        <v>1612.0086206897299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12819.724955562464</v>
      </c>
      <c r="F10" s="17">
        <v>2587.3815130718158</v>
      </c>
      <c r="G10" s="17">
        <v>13105.472946166339</v>
      </c>
      <c r="H10" s="17">
        <v>64933.817349167279</v>
      </c>
      <c r="I10" s="17">
        <v>64967.946328742102</v>
      </c>
      <c r="J10" s="17">
        <v>66545.825969857004</v>
      </c>
      <c r="K10" s="17">
        <v>1577.8796411149015</v>
      </c>
      <c r="L10" s="16">
        <v>1612.0086206897299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14214.387860289606</v>
      </c>
      <c r="F11" s="17">
        <v>2922.9609943961846</v>
      </c>
      <c r="G11" s="17">
        <v>16028.433940562523</v>
      </c>
      <c r="H11" s="17">
        <v>77946.430780630748</v>
      </c>
      <c r="I11" s="17">
        <v>79182.33418903171</v>
      </c>
      <c r="J11" s="17">
        <v>79558.439401320473</v>
      </c>
      <c r="K11" s="17">
        <v>376.10521228876314</v>
      </c>
      <c r="L11" s="16">
        <v>1612.0086206897299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26424.717616069345</v>
      </c>
      <c r="F12" s="17">
        <v>6082.9964164527191</v>
      </c>
      <c r="G12" s="17">
        <v>22111.430357015241</v>
      </c>
      <c r="H12" s="17">
        <v>96052.712063282306</v>
      </c>
      <c r="I12" s="17">
        <v>105607.05180510106</v>
      </c>
      <c r="J12" s="17">
        <v>97664.720683972031</v>
      </c>
      <c r="K12" s="17">
        <v>-7942.3311211290275</v>
      </c>
      <c r="L12" s="16">
        <v>1612.0086206897299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24565.559846612443</v>
      </c>
      <c r="F13" s="17">
        <v>5666.0899507975491</v>
      </c>
      <c r="G13" s="17">
        <v>27777.520307812789</v>
      </c>
      <c r="H13" s="17">
        <v>120430.55148039405</v>
      </c>
      <c r="I13" s="17">
        <v>130172.61165171349</v>
      </c>
      <c r="J13" s="17">
        <v>122042.56010108377</v>
      </c>
      <c r="K13" s="17">
        <v>-8130.0515506297234</v>
      </c>
      <c r="L13" s="16">
        <v>1612.0086206897299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34365.166163715803</v>
      </c>
      <c r="F14" s="17">
        <v>8889.4202557285862</v>
      </c>
      <c r="G14" s="17">
        <v>36666.940563541371</v>
      </c>
      <c r="H14" s="17">
        <v>141748.89575832232</v>
      </c>
      <c r="I14" s="17">
        <v>164537.77781542929</v>
      </c>
      <c r="J14" s="17">
        <v>143360.90437901206</v>
      </c>
      <c r="K14" s="17">
        <v>-21176.873436417227</v>
      </c>
      <c r="L14" s="16">
        <v>1612.0086206897299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41222.658977238403</v>
      </c>
      <c r="F15" s="17">
        <v>11773.832314300978</v>
      </c>
      <c r="G15" s="17">
        <v>48440.772877842348</v>
      </c>
      <c r="H15" s="17">
        <v>169601.31651541271</v>
      </c>
      <c r="I15" s="17">
        <v>205760.43679266769</v>
      </c>
      <c r="J15" s="17">
        <v>171213.32513610244</v>
      </c>
      <c r="K15" s="17">
        <v>-34547.111656565248</v>
      </c>
      <c r="L15" s="16">
        <v>1612.0086206897299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41909.786327430069</v>
      </c>
      <c r="F16" s="17">
        <v>11525.836965491915</v>
      </c>
      <c r="G16" s="17">
        <v>59966.609843334263</v>
      </c>
      <c r="H16" s="17">
        <v>218048.18277743549</v>
      </c>
      <c r="I16" s="17">
        <v>247670.22312009777</v>
      </c>
      <c r="J16" s="17">
        <v>219660.19139812523</v>
      </c>
      <c r="K16" s="17">
        <v>-28010.03172197254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24920.156940898323</v>
      </c>
      <c r="F17" s="17">
        <v>6063.8590016327171</v>
      </c>
      <c r="G17" s="17">
        <v>66030.468844966977</v>
      </c>
      <c r="H17" s="17">
        <v>271360.14311259874</v>
      </c>
      <c r="I17" s="17">
        <v>272590.3800609961</v>
      </c>
      <c r="J17" s="17">
        <v>272972.15173328848</v>
      </c>
      <c r="K17" s="17">
        <v>381.77167229237966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28976.018823501534</v>
      </c>
      <c r="F18" s="17">
        <v>7482.5677262102445</v>
      </c>
      <c r="G18" s="17">
        <v>73513.036571177217</v>
      </c>
      <c r="H18" s="17">
        <v>284677.02657708438</v>
      </c>
      <c r="I18" s="17">
        <v>301566.39888449764</v>
      </c>
      <c r="J18" s="17">
        <v>286289.03519777412</v>
      </c>
      <c r="K18" s="17">
        <v>-15277.363686723518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31588.975368920033</v>
      </c>
      <c r="F19" s="17">
        <v>8532.4645825653952</v>
      </c>
      <c r="G19" s="17">
        <v>82045.501153742618</v>
      </c>
      <c r="H19" s="17">
        <v>303749.6716214951</v>
      </c>
      <c r="I19" s="17">
        <v>333155.37425341766</v>
      </c>
      <c r="J19" s="17">
        <v>305361.68024218484</v>
      </c>
      <c r="K19" s="17">
        <v>-27793.694011232816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39617.246706339683</v>
      </c>
      <c r="F20" s="17">
        <v>11834.062764163693</v>
      </c>
      <c r="G20" s="17">
        <v>93879.563917906315</v>
      </c>
      <c r="H20" s="17">
        <v>314283.43068130728</v>
      </c>
      <c r="I20" s="17">
        <v>372772.62095975736</v>
      </c>
      <c r="J20" s="17">
        <v>315895.43930199702</v>
      </c>
      <c r="K20" s="17">
        <v>-56877.181657760346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39476.510206040606</v>
      </c>
      <c r="F21" s="17">
        <v>11964.754614315836</v>
      </c>
      <c r="G21" s="17">
        <v>105844.31853222215</v>
      </c>
      <c r="H21" s="17">
        <v>349222.73422885453</v>
      </c>
      <c r="I21" s="17">
        <v>412249.13116579794</v>
      </c>
      <c r="J21" s="17">
        <v>350834.74284954427</v>
      </c>
      <c r="K21" s="17">
        <v>-61414.388316253666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35184.839723666191</v>
      </c>
      <c r="F22" s="17">
        <v>10109.743535381918</v>
      </c>
      <c r="G22" s="17">
        <v>115954.06206760407</v>
      </c>
      <c r="H22" s="17">
        <v>403553.76720271731</v>
      </c>
      <c r="I22" s="17">
        <v>447433.97088946414</v>
      </c>
      <c r="J22" s="17">
        <v>405165.77582340705</v>
      </c>
      <c r="K22" s="17">
        <v>-42268.195066057087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33701.811643069363</v>
      </c>
      <c r="F23" s="17">
        <v>9702.4673340427144</v>
      </c>
      <c r="G23" s="17">
        <v>125656.52940164678</v>
      </c>
      <c r="H23" s="17">
        <v>436471.72825384577</v>
      </c>
      <c r="I23" s="17">
        <v>481135.78253253351</v>
      </c>
      <c r="J23" s="17">
        <v>438083.73687453551</v>
      </c>
      <c r="K23" s="17">
        <v>-43052.045657998009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24134.359941558272</v>
      </c>
      <c r="F24" s="17">
        <v>6332.7595334516254</v>
      </c>
      <c r="G24" s="17">
        <v>131989.28893509842</v>
      </c>
      <c r="H24" s="17">
        <v>503015.62703641423</v>
      </c>
      <c r="I24" s="17">
        <v>505270.14247409179</v>
      </c>
      <c r="J24" s="17">
        <v>504627.63565710397</v>
      </c>
      <c r="K24" s="17">
        <v>-642.50681698782137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26656.282878027137</v>
      </c>
      <c r="F25" s="17">
        <v>7248.0275409570841</v>
      </c>
      <c r="G25" s="17">
        <v>139237.31647605551</v>
      </c>
      <c r="H25" s="17">
        <v>512077.15122354834</v>
      </c>
      <c r="I25" s="17">
        <v>531926.42535211891</v>
      </c>
      <c r="J25" s="17">
        <v>513689.15984423808</v>
      </c>
      <c r="K25" s="17">
        <v>-18237.265507880831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24620.694956416326</v>
      </c>
      <c r="F26" s="17">
        <v>6625.2376674645011</v>
      </c>
      <c r="G26" s="17">
        <v>145862.55414352001</v>
      </c>
      <c r="H26" s="17">
        <v>542054.13169815298</v>
      </c>
      <c r="I26" s="17">
        <v>556547.12030853529</v>
      </c>
      <c r="J26" s="17">
        <v>543666.14031884272</v>
      </c>
      <c r="K26" s="17">
        <v>-12880.979989692569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25968.8096013986</v>
      </c>
      <c r="F27" s="17">
        <v>7181.7629853055796</v>
      </c>
      <c r="G27" s="17">
        <v>153044.31712882558</v>
      </c>
      <c r="H27" s="17">
        <v>553398.76019668323</v>
      </c>
      <c r="I27" s="17">
        <v>582515.92990993394</v>
      </c>
      <c r="J27" s="17">
        <v>555010.76881737297</v>
      </c>
      <c r="K27" s="17">
        <v>-27505.161092560971</v>
      </c>
      <c r="L27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2023-05-21T09:04:48Z</dcterms:modified>
</cp:coreProperties>
</file>