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20235" windowHeight="8220"/>
  </bookViews>
  <sheets>
    <sheet name="HwabaoWP_szse_innovation_100" sheetId="1" r:id="rId1"/>
  </sheets>
  <calcPr calcId="145621"/>
</workbook>
</file>

<file path=xl/calcChain.xml><?xml version="1.0" encoding="utf-8"?>
<calcChain xmlns="http://schemas.openxmlformats.org/spreadsheetml/2006/main">
  <c r="U431" i="1" l="1"/>
  <c r="T431" i="1"/>
  <c r="S431" i="1"/>
  <c r="R431" i="1"/>
  <c r="Q431" i="1"/>
  <c r="P431" i="1"/>
  <c r="I431" i="1"/>
  <c r="H431" i="1"/>
  <c r="O431" i="1"/>
  <c r="N431" i="1"/>
  <c r="U430" i="1" l="1"/>
  <c r="T430" i="1"/>
  <c r="S430" i="1"/>
  <c r="R430" i="1"/>
  <c r="Q430" i="1"/>
  <c r="P430" i="1"/>
  <c r="I430" i="1"/>
  <c r="H430" i="1"/>
  <c r="U429" i="1"/>
  <c r="T429" i="1"/>
  <c r="S429" i="1"/>
  <c r="R429" i="1"/>
  <c r="Q429" i="1"/>
  <c r="P429" i="1"/>
  <c r="I429" i="1"/>
  <c r="H429" i="1"/>
  <c r="U428" i="1"/>
  <c r="T428" i="1"/>
  <c r="S428" i="1"/>
  <c r="R428" i="1"/>
  <c r="Q428" i="1"/>
  <c r="P428" i="1"/>
  <c r="I428" i="1"/>
  <c r="H428" i="1"/>
  <c r="U427" i="1"/>
  <c r="T427" i="1"/>
  <c r="S427" i="1"/>
  <c r="R427" i="1"/>
  <c r="Q427" i="1"/>
  <c r="P427" i="1"/>
  <c r="I427" i="1"/>
  <c r="H427" i="1"/>
  <c r="U426" i="1"/>
  <c r="T426" i="1"/>
  <c r="S426" i="1"/>
  <c r="R426" i="1"/>
  <c r="Q426" i="1"/>
  <c r="P426" i="1"/>
  <c r="I426" i="1"/>
  <c r="H426" i="1"/>
  <c r="U425" i="1"/>
  <c r="T425" i="1"/>
  <c r="S425" i="1"/>
  <c r="R425" i="1"/>
  <c r="Q425" i="1"/>
  <c r="P425" i="1"/>
  <c r="I425" i="1"/>
  <c r="H425" i="1"/>
  <c r="U424" i="1"/>
  <c r="T424" i="1"/>
  <c r="S424" i="1"/>
  <c r="R424" i="1"/>
  <c r="Q424" i="1"/>
  <c r="P424" i="1"/>
  <c r="I424" i="1"/>
  <c r="H424" i="1"/>
  <c r="U423" i="1"/>
  <c r="T423" i="1"/>
  <c r="S423" i="1"/>
  <c r="R423" i="1"/>
  <c r="Q423" i="1"/>
  <c r="P423" i="1"/>
  <c r="I423" i="1"/>
  <c r="H423" i="1"/>
  <c r="U422" i="1"/>
  <c r="T422" i="1"/>
  <c r="S422" i="1"/>
  <c r="R422" i="1"/>
  <c r="Q422" i="1"/>
  <c r="P422" i="1"/>
  <c r="I422" i="1"/>
  <c r="H422" i="1"/>
  <c r="U421" i="1"/>
  <c r="T421" i="1"/>
  <c r="S421" i="1"/>
  <c r="R421" i="1"/>
  <c r="Q421" i="1"/>
  <c r="P421" i="1"/>
  <c r="I421" i="1"/>
  <c r="H421" i="1"/>
  <c r="U420" i="1"/>
  <c r="T420" i="1"/>
  <c r="S420" i="1"/>
  <c r="R420" i="1"/>
  <c r="Q420" i="1"/>
  <c r="P420" i="1"/>
  <c r="I420" i="1"/>
  <c r="H420" i="1"/>
  <c r="U419" i="1"/>
  <c r="T419" i="1"/>
  <c r="S419" i="1"/>
  <c r="R419" i="1"/>
  <c r="Q419" i="1"/>
  <c r="P419" i="1"/>
  <c r="I419" i="1"/>
  <c r="H419" i="1"/>
  <c r="U418" i="1"/>
  <c r="T418" i="1"/>
  <c r="S418" i="1"/>
  <c r="R418" i="1"/>
  <c r="Q418" i="1"/>
  <c r="P418" i="1"/>
  <c r="I418" i="1"/>
  <c r="H418" i="1"/>
  <c r="U417" i="1"/>
  <c r="T417" i="1"/>
  <c r="S417" i="1"/>
  <c r="R417" i="1"/>
  <c r="Q417" i="1"/>
  <c r="P417" i="1"/>
  <c r="I417" i="1"/>
  <c r="H417" i="1"/>
  <c r="U416" i="1"/>
  <c r="T416" i="1"/>
  <c r="S416" i="1"/>
  <c r="R416" i="1"/>
  <c r="Q416" i="1"/>
  <c r="P416" i="1"/>
  <c r="I416" i="1"/>
  <c r="H416" i="1"/>
  <c r="U415" i="1"/>
  <c r="T415" i="1"/>
  <c r="S415" i="1"/>
  <c r="R415" i="1"/>
  <c r="Q415" i="1"/>
  <c r="P415" i="1"/>
  <c r="I415" i="1"/>
  <c r="H415" i="1"/>
  <c r="U414" i="1"/>
  <c r="T414" i="1"/>
  <c r="S414" i="1"/>
  <c r="R414" i="1"/>
  <c r="Q414" i="1"/>
  <c r="P414" i="1"/>
  <c r="I414" i="1"/>
  <c r="H414" i="1"/>
  <c r="U413" i="1"/>
  <c r="T413" i="1"/>
  <c r="S413" i="1"/>
  <c r="R413" i="1"/>
  <c r="Q413" i="1"/>
  <c r="P413" i="1"/>
  <c r="I413" i="1"/>
  <c r="H413" i="1"/>
  <c r="U412" i="1"/>
  <c r="T412" i="1"/>
  <c r="S412" i="1"/>
  <c r="R412" i="1"/>
  <c r="Q412" i="1"/>
  <c r="P412" i="1"/>
  <c r="I412" i="1"/>
  <c r="H412" i="1"/>
  <c r="U411" i="1"/>
  <c r="T411" i="1"/>
  <c r="S411" i="1"/>
  <c r="R411" i="1"/>
  <c r="Q411" i="1"/>
  <c r="P411" i="1"/>
  <c r="I411" i="1"/>
  <c r="H411" i="1"/>
  <c r="U410" i="1"/>
  <c r="T410" i="1"/>
  <c r="S410" i="1"/>
  <c r="R410" i="1"/>
  <c r="Q410" i="1"/>
  <c r="P410" i="1"/>
  <c r="I410" i="1"/>
  <c r="H410" i="1"/>
  <c r="U409" i="1"/>
  <c r="T409" i="1"/>
  <c r="S409" i="1"/>
  <c r="R409" i="1"/>
  <c r="Q409" i="1"/>
  <c r="P409" i="1"/>
  <c r="I409" i="1"/>
  <c r="H409" i="1"/>
  <c r="O408" i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N408" i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U408" i="1" l="1"/>
  <c r="T408" i="1"/>
  <c r="S408" i="1"/>
  <c r="R408" i="1"/>
  <c r="Q408" i="1"/>
  <c r="P408" i="1"/>
  <c r="I408" i="1"/>
  <c r="H408" i="1"/>
  <c r="U407" i="1" l="1"/>
  <c r="T407" i="1"/>
  <c r="S407" i="1"/>
  <c r="R407" i="1"/>
  <c r="Q407" i="1"/>
  <c r="P407" i="1"/>
  <c r="I407" i="1"/>
  <c r="H407" i="1"/>
  <c r="U406" i="1"/>
  <c r="T406" i="1"/>
  <c r="S406" i="1"/>
  <c r="R406" i="1"/>
  <c r="Q406" i="1"/>
  <c r="P406" i="1"/>
  <c r="I406" i="1"/>
  <c r="H406" i="1"/>
  <c r="U405" i="1"/>
  <c r="T405" i="1"/>
  <c r="S405" i="1"/>
  <c r="R405" i="1"/>
  <c r="Q405" i="1"/>
  <c r="P405" i="1"/>
  <c r="I405" i="1"/>
  <c r="H405" i="1"/>
  <c r="U404" i="1"/>
  <c r="T404" i="1"/>
  <c r="S404" i="1"/>
  <c r="R404" i="1"/>
  <c r="Q404" i="1"/>
  <c r="P404" i="1"/>
  <c r="I404" i="1"/>
  <c r="H404" i="1"/>
  <c r="U403" i="1"/>
  <c r="T403" i="1"/>
  <c r="S403" i="1"/>
  <c r="R403" i="1"/>
  <c r="Q403" i="1"/>
  <c r="P403" i="1"/>
  <c r="I403" i="1"/>
  <c r="H403" i="1"/>
  <c r="U402" i="1"/>
  <c r="T402" i="1"/>
  <c r="S402" i="1"/>
  <c r="R402" i="1"/>
  <c r="Q402" i="1"/>
  <c r="P402" i="1"/>
  <c r="I402" i="1"/>
  <c r="H402" i="1"/>
  <c r="U401" i="1"/>
  <c r="T401" i="1"/>
  <c r="S401" i="1"/>
  <c r="R401" i="1"/>
  <c r="Q401" i="1"/>
  <c r="P401" i="1"/>
  <c r="I401" i="1"/>
  <c r="H401" i="1"/>
  <c r="U400" i="1"/>
  <c r="T400" i="1"/>
  <c r="S400" i="1"/>
  <c r="R400" i="1"/>
  <c r="Q400" i="1"/>
  <c r="P400" i="1"/>
  <c r="I400" i="1"/>
  <c r="H400" i="1"/>
  <c r="U399" i="1"/>
  <c r="T399" i="1"/>
  <c r="S399" i="1"/>
  <c r="R399" i="1"/>
  <c r="Q399" i="1"/>
  <c r="P399" i="1"/>
  <c r="I399" i="1"/>
  <c r="H399" i="1"/>
  <c r="U398" i="1"/>
  <c r="T398" i="1"/>
  <c r="S398" i="1"/>
  <c r="R398" i="1"/>
  <c r="Q398" i="1"/>
  <c r="P398" i="1"/>
  <c r="I398" i="1"/>
  <c r="H398" i="1"/>
  <c r="U397" i="1"/>
  <c r="T397" i="1"/>
  <c r="S397" i="1"/>
  <c r="R397" i="1"/>
  <c r="Q397" i="1"/>
  <c r="P397" i="1"/>
  <c r="I397" i="1"/>
  <c r="H397" i="1"/>
  <c r="U396" i="1"/>
  <c r="T396" i="1"/>
  <c r="S396" i="1"/>
  <c r="R396" i="1"/>
  <c r="Q396" i="1"/>
  <c r="P396" i="1"/>
  <c r="I396" i="1"/>
  <c r="H396" i="1"/>
  <c r="U395" i="1"/>
  <c r="T395" i="1"/>
  <c r="S395" i="1"/>
  <c r="R395" i="1"/>
  <c r="Q395" i="1"/>
  <c r="P395" i="1"/>
  <c r="I395" i="1"/>
  <c r="H395" i="1"/>
  <c r="U394" i="1"/>
  <c r="T394" i="1"/>
  <c r="S394" i="1"/>
  <c r="R394" i="1"/>
  <c r="Q394" i="1"/>
  <c r="P394" i="1"/>
  <c r="I394" i="1"/>
  <c r="H394" i="1"/>
  <c r="U393" i="1"/>
  <c r="T393" i="1"/>
  <c r="S393" i="1"/>
  <c r="R393" i="1"/>
  <c r="Q393" i="1"/>
  <c r="P393" i="1"/>
  <c r="I393" i="1"/>
  <c r="H393" i="1"/>
  <c r="U392" i="1"/>
  <c r="T392" i="1"/>
  <c r="S392" i="1"/>
  <c r="R392" i="1"/>
  <c r="Q392" i="1"/>
  <c r="P392" i="1"/>
  <c r="I392" i="1"/>
  <c r="H392" i="1"/>
  <c r="U391" i="1"/>
  <c r="T391" i="1"/>
  <c r="S391" i="1"/>
  <c r="R391" i="1"/>
  <c r="Q391" i="1"/>
  <c r="P391" i="1"/>
  <c r="I391" i="1"/>
  <c r="H391" i="1"/>
  <c r="U390" i="1"/>
  <c r="T390" i="1"/>
  <c r="S390" i="1"/>
  <c r="R390" i="1"/>
  <c r="Q390" i="1"/>
  <c r="P390" i="1"/>
  <c r="I390" i="1"/>
  <c r="H390" i="1"/>
  <c r="U389" i="1"/>
  <c r="T389" i="1"/>
  <c r="S389" i="1"/>
  <c r="R389" i="1"/>
  <c r="Q389" i="1"/>
  <c r="P389" i="1"/>
  <c r="I389" i="1"/>
  <c r="H389" i="1"/>
  <c r="O388" i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N388" i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U388" i="1" l="1"/>
  <c r="T388" i="1"/>
  <c r="S388" i="1"/>
  <c r="R388" i="1"/>
  <c r="Q388" i="1"/>
  <c r="P388" i="1"/>
  <c r="I388" i="1"/>
  <c r="H388" i="1"/>
  <c r="U387" i="1" l="1"/>
  <c r="T387" i="1"/>
  <c r="S387" i="1"/>
  <c r="R387" i="1"/>
  <c r="Q387" i="1"/>
  <c r="P387" i="1"/>
  <c r="I387" i="1"/>
  <c r="H387" i="1"/>
  <c r="U386" i="1"/>
  <c r="T386" i="1"/>
  <c r="S386" i="1"/>
  <c r="R386" i="1"/>
  <c r="Q386" i="1"/>
  <c r="P386" i="1"/>
  <c r="I386" i="1"/>
  <c r="H386" i="1"/>
  <c r="U385" i="1"/>
  <c r="T385" i="1"/>
  <c r="S385" i="1"/>
  <c r="R385" i="1"/>
  <c r="Q385" i="1"/>
  <c r="P385" i="1"/>
  <c r="I385" i="1"/>
  <c r="H385" i="1"/>
  <c r="U384" i="1"/>
  <c r="T384" i="1"/>
  <c r="S384" i="1"/>
  <c r="R384" i="1"/>
  <c r="Q384" i="1"/>
  <c r="P384" i="1"/>
  <c r="I384" i="1"/>
  <c r="H384" i="1"/>
  <c r="U383" i="1"/>
  <c r="T383" i="1"/>
  <c r="S383" i="1"/>
  <c r="R383" i="1"/>
  <c r="Q383" i="1"/>
  <c r="P383" i="1"/>
  <c r="I383" i="1"/>
  <c r="H383" i="1"/>
  <c r="U382" i="1"/>
  <c r="T382" i="1"/>
  <c r="S382" i="1"/>
  <c r="R382" i="1"/>
  <c r="Q382" i="1"/>
  <c r="P382" i="1"/>
  <c r="I382" i="1"/>
  <c r="H382" i="1"/>
  <c r="U381" i="1"/>
  <c r="T381" i="1"/>
  <c r="S381" i="1"/>
  <c r="R381" i="1"/>
  <c r="Q381" i="1"/>
  <c r="P381" i="1"/>
  <c r="I381" i="1"/>
  <c r="H381" i="1"/>
  <c r="U380" i="1"/>
  <c r="T380" i="1"/>
  <c r="S380" i="1"/>
  <c r="R380" i="1"/>
  <c r="Q380" i="1"/>
  <c r="P380" i="1"/>
  <c r="I380" i="1"/>
  <c r="H380" i="1"/>
  <c r="U379" i="1"/>
  <c r="T379" i="1"/>
  <c r="S379" i="1"/>
  <c r="R379" i="1"/>
  <c r="Q379" i="1"/>
  <c r="P379" i="1"/>
  <c r="I379" i="1"/>
  <c r="H379" i="1"/>
  <c r="U378" i="1"/>
  <c r="T378" i="1"/>
  <c r="S378" i="1"/>
  <c r="R378" i="1"/>
  <c r="Q378" i="1"/>
  <c r="P378" i="1"/>
  <c r="I378" i="1"/>
  <c r="H378" i="1"/>
  <c r="U377" i="1"/>
  <c r="T377" i="1"/>
  <c r="S377" i="1"/>
  <c r="R377" i="1"/>
  <c r="Q377" i="1"/>
  <c r="P377" i="1"/>
  <c r="I377" i="1"/>
  <c r="H377" i="1"/>
  <c r="U376" i="1"/>
  <c r="T376" i="1"/>
  <c r="S376" i="1"/>
  <c r="R376" i="1"/>
  <c r="Q376" i="1"/>
  <c r="P376" i="1"/>
  <c r="I376" i="1"/>
  <c r="H376" i="1"/>
  <c r="U375" i="1"/>
  <c r="T375" i="1"/>
  <c r="S375" i="1"/>
  <c r="R375" i="1"/>
  <c r="Q375" i="1"/>
  <c r="P375" i="1"/>
  <c r="I375" i="1"/>
  <c r="H375" i="1"/>
  <c r="U374" i="1"/>
  <c r="T374" i="1"/>
  <c r="S374" i="1"/>
  <c r="R374" i="1"/>
  <c r="Q374" i="1"/>
  <c r="P374" i="1"/>
  <c r="I374" i="1"/>
  <c r="H374" i="1"/>
  <c r="U373" i="1"/>
  <c r="T373" i="1"/>
  <c r="S373" i="1"/>
  <c r="R373" i="1"/>
  <c r="Q373" i="1"/>
  <c r="P373" i="1"/>
  <c r="I373" i="1"/>
  <c r="H373" i="1"/>
  <c r="O372" i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N372" i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U372" i="1" l="1"/>
  <c r="T372" i="1"/>
  <c r="S372" i="1"/>
  <c r="R372" i="1"/>
  <c r="Q372" i="1"/>
  <c r="P372" i="1"/>
  <c r="I372" i="1"/>
  <c r="H372" i="1"/>
  <c r="U371" i="1" l="1"/>
  <c r="T371" i="1"/>
  <c r="S371" i="1"/>
  <c r="R371" i="1"/>
  <c r="Q371" i="1"/>
  <c r="P371" i="1"/>
  <c r="I371" i="1"/>
  <c r="H371" i="1"/>
  <c r="U370" i="1"/>
  <c r="T370" i="1"/>
  <c r="S370" i="1"/>
  <c r="R370" i="1"/>
  <c r="Q370" i="1"/>
  <c r="P370" i="1"/>
  <c r="I370" i="1"/>
  <c r="H370" i="1"/>
  <c r="U369" i="1"/>
  <c r="T369" i="1"/>
  <c r="S369" i="1"/>
  <c r="R369" i="1"/>
  <c r="Q369" i="1"/>
  <c r="P369" i="1"/>
  <c r="I369" i="1"/>
  <c r="H369" i="1"/>
  <c r="U368" i="1"/>
  <c r="T368" i="1"/>
  <c r="S368" i="1"/>
  <c r="R368" i="1"/>
  <c r="Q368" i="1"/>
  <c r="P368" i="1"/>
  <c r="I368" i="1"/>
  <c r="H368" i="1"/>
  <c r="U367" i="1"/>
  <c r="T367" i="1"/>
  <c r="S367" i="1"/>
  <c r="R367" i="1"/>
  <c r="Q367" i="1"/>
  <c r="P367" i="1"/>
  <c r="I367" i="1"/>
  <c r="H367" i="1"/>
  <c r="U366" i="1"/>
  <c r="T366" i="1"/>
  <c r="S366" i="1"/>
  <c r="R366" i="1"/>
  <c r="Q366" i="1"/>
  <c r="P366" i="1"/>
  <c r="I366" i="1"/>
  <c r="H366" i="1"/>
  <c r="U365" i="1"/>
  <c r="T365" i="1"/>
  <c r="S365" i="1"/>
  <c r="R365" i="1"/>
  <c r="Q365" i="1"/>
  <c r="P365" i="1"/>
  <c r="I365" i="1"/>
  <c r="H365" i="1"/>
  <c r="U364" i="1"/>
  <c r="T364" i="1"/>
  <c r="S364" i="1"/>
  <c r="R364" i="1"/>
  <c r="Q364" i="1"/>
  <c r="P364" i="1"/>
  <c r="I364" i="1"/>
  <c r="H364" i="1"/>
  <c r="U363" i="1"/>
  <c r="T363" i="1"/>
  <c r="S363" i="1"/>
  <c r="R363" i="1"/>
  <c r="Q363" i="1"/>
  <c r="P363" i="1"/>
  <c r="I363" i="1"/>
  <c r="H363" i="1"/>
  <c r="U362" i="1"/>
  <c r="T362" i="1"/>
  <c r="S362" i="1"/>
  <c r="R362" i="1"/>
  <c r="Q362" i="1"/>
  <c r="P362" i="1"/>
  <c r="I362" i="1"/>
  <c r="H362" i="1"/>
  <c r="U361" i="1"/>
  <c r="T361" i="1"/>
  <c r="S361" i="1"/>
  <c r="R361" i="1"/>
  <c r="Q361" i="1"/>
  <c r="P361" i="1"/>
  <c r="I361" i="1"/>
  <c r="H361" i="1"/>
  <c r="U360" i="1"/>
  <c r="T360" i="1"/>
  <c r="S360" i="1"/>
  <c r="R360" i="1"/>
  <c r="Q360" i="1"/>
  <c r="P360" i="1"/>
  <c r="I360" i="1"/>
  <c r="H360" i="1"/>
  <c r="U359" i="1"/>
  <c r="T359" i="1"/>
  <c r="S359" i="1"/>
  <c r="R359" i="1"/>
  <c r="Q359" i="1"/>
  <c r="P359" i="1"/>
  <c r="I359" i="1"/>
  <c r="H359" i="1"/>
  <c r="U358" i="1"/>
  <c r="T358" i="1"/>
  <c r="S358" i="1"/>
  <c r="R358" i="1"/>
  <c r="Q358" i="1"/>
  <c r="P358" i="1"/>
  <c r="I358" i="1"/>
  <c r="H358" i="1"/>
  <c r="U357" i="1"/>
  <c r="T357" i="1"/>
  <c r="S357" i="1"/>
  <c r="R357" i="1"/>
  <c r="Q357" i="1"/>
  <c r="P357" i="1"/>
  <c r="I357" i="1"/>
  <c r="H357" i="1"/>
  <c r="U356" i="1"/>
  <c r="T356" i="1"/>
  <c r="S356" i="1"/>
  <c r="R356" i="1"/>
  <c r="Q356" i="1"/>
  <c r="P356" i="1"/>
  <c r="I356" i="1"/>
  <c r="H356" i="1"/>
  <c r="U355" i="1"/>
  <c r="T355" i="1"/>
  <c r="S355" i="1"/>
  <c r="R355" i="1"/>
  <c r="Q355" i="1"/>
  <c r="P355" i="1"/>
  <c r="I355" i="1"/>
  <c r="H355" i="1"/>
  <c r="U354" i="1"/>
  <c r="T354" i="1"/>
  <c r="S354" i="1"/>
  <c r="R354" i="1"/>
  <c r="Q354" i="1"/>
  <c r="P354" i="1"/>
  <c r="I354" i="1"/>
  <c r="H354" i="1"/>
  <c r="U353" i="1"/>
  <c r="T353" i="1"/>
  <c r="S353" i="1"/>
  <c r="R353" i="1"/>
  <c r="Q353" i="1"/>
  <c r="P353" i="1"/>
  <c r="I353" i="1"/>
  <c r="H353" i="1"/>
  <c r="U352" i="1"/>
  <c r="T352" i="1"/>
  <c r="S352" i="1"/>
  <c r="R352" i="1"/>
  <c r="Q352" i="1"/>
  <c r="P352" i="1"/>
  <c r="I352" i="1"/>
  <c r="H352" i="1"/>
  <c r="U351" i="1"/>
  <c r="T351" i="1"/>
  <c r="S351" i="1"/>
  <c r="R351" i="1"/>
  <c r="Q351" i="1"/>
  <c r="P351" i="1"/>
  <c r="I351" i="1"/>
  <c r="H351" i="1"/>
  <c r="O350" i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N350" i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U350" i="1" l="1"/>
  <c r="T350" i="1"/>
  <c r="S350" i="1"/>
  <c r="R350" i="1"/>
  <c r="Q350" i="1"/>
  <c r="P350" i="1"/>
  <c r="I350" i="1"/>
  <c r="H350" i="1"/>
  <c r="U349" i="1" l="1"/>
  <c r="T349" i="1"/>
  <c r="S349" i="1"/>
  <c r="R349" i="1"/>
  <c r="Q349" i="1"/>
  <c r="P349" i="1"/>
  <c r="I349" i="1"/>
  <c r="H349" i="1"/>
  <c r="U348" i="1"/>
  <c r="T348" i="1"/>
  <c r="S348" i="1"/>
  <c r="R348" i="1"/>
  <c r="Q348" i="1"/>
  <c r="P348" i="1"/>
  <c r="I348" i="1"/>
  <c r="H348" i="1"/>
  <c r="U347" i="1"/>
  <c r="T347" i="1"/>
  <c r="S347" i="1"/>
  <c r="R347" i="1"/>
  <c r="Q347" i="1"/>
  <c r="P347" i="1"/>
  <c r="I347" i="1"/>
  <c r="H347" i="1"/>
  <c r="U346" i="1"/>
  <c r="T346" i="1"/>
  <c r="S346" i="1"/>
  <c r="R346" i="1"/>
  <c r="Q346" i="1"/>
  <c r="P346" i="1"/>
  <c r="I346" i="1"/>
  <c r="H346" i="1"/>
  <c r="U345" i="1"/>
  <c r="T345" i="1"/>
  <c r="S345" i="1"/>
  <c r="R345" i="1"/>
  <c r="Q345" i="1"/>
  <c r="P345" i="1"/>
  <c r="I345" i="1"/>
  <c r="H345" i="1"/>
  <c r="U344" i="1"/>
  <c r="T344" i="1"/>
  <c r="S344" i="1"/>
  <c r="R344" i="1"/>
  <c r="Q344" i="1"/>
  <c r="P344" i="1"/>
  <c r="I344" i="1"/>
  <c r="H344" i="1"/>
  <c r="U343" i="1"/>
  <c r="T343" i="1"/>
  <c r="S343" i="1"/>
  <c r="R343" i="1"/>
  <c r="Q343" i="1"/>
  <c r="P343" i="1"/>
  <c r="I343" i="1"/>
  <c r="H343" i="1"/>
  <c r="U342" i="1"/>
  <c r="T342" i="1"/>
  <c r="S342" i="1"/>
  <c r="R342" i="1"/>
  <c r="Q342" i="1"/>
  <c r="P342" i="1"/>
  <c r="I342" i="1"/>
  <c r="H342" i="1"/>
  <c r="U341" i="1"/>
  <c r="T341" i="1"/>
  <c r="S341" i="1"/>
  <c r="R341" i="1"/>
  <c r="Q341" i="1"/>
  <c r="P341" i="1"/>
  <c r="I341" i="1"/>
  <c r="H341" i="1"/>
  <c r="U340" i="1"/>
  <c r="T340" i="1"/>
  <c r="S340" i="1"/>
  <c r="R340" i="1"/>
  <c r="Q340" i="1"/>
  <c r="P340" i="1"/>
  <c r="I340" i="1"/>
  <c r="H340" i="1"/>
  <c r="U339" i="1"/>
  <c r="T339" i="1"/>
  <c r="S339" i="1"/>
  <c r="R339" i="1"/>
  <c r="Q339" i="1"/>
  <c r="P339" i="1"/>
  <c r="I339" i="1"/>
  <c r="H339" i="1"/>
  <c r="U338" i="1"/>
  <c r="T338" i="1"/>
  <c r="S338" i="1"/>
  <c r="R338" i="1"/>
  <c r="Q338" i="1"/>
  <c r="P338" i="1"/>
  <c r="I338" i="1"/>
  <c r="H338" i="1"/>
  <c r="U337" i="1"/>
  <c r="T337" i="1"/>
  <c r="S337" i="1"/>
  <c r="R337" i="1"/>
  <c r="Q337" i="1"/>
  <c r="P337" i="1"/>
  <c r="I337" i="1"/>
  <c r="H337" i="1"/>
  <c r="U336" i="1"/>
  <c r="T336" i="1"/>
  <c r="S336" i="1"/>
  <c r="R336" i="1"/>
  <c r="Q336" i="1"/>
  <c r="P336" i="1"/>
  <c r="I336" i="1"/>
  <c r="H336" i="1"/>
  <c r="U335" i="1"/>
  <c r="T335" i="1"/>
  <c r="S335" i="1"/>
  <c r="R335" i="1"/>
  <c r="Q335" i="1"/>
  <c r="P335" i="1"/>
  <c r="I335" i="1"/>
  <c r="H335" i="1"/>
  <c r="U334" i="1"/>
  <c r="T334" i="1"/>
  <c r="S334" i="1"/>
  <c r="R334" i="1"/>
  <c r="Q334" i="1"/>
  <c r="P334" i="1"/>
  <c r="I334" i="1"/>
  <c r="H334" i="1"/>
  <c r="U333" i="1"/>
  <c r="T333" i="1"/>
  <c r="S333" i="1"/>
  <c r="R333" i="1"/>
  <c r="Q333" i="1"/>
  <c r="P333" i="1"/>
  <c r="I333" i="1"/>
  <c r="H333" i="1"/>
  <c r="U332" i="1"/>
  <c r="T332" i="1"/>
  <c r="S332" i="1"/>
  <c r="R332" i="1"/>
  <c r="Q332" i="1"/>
  <c r="P332" i="1"/>
  <c r="I332" i="1"/>
  <c r="H332" i="1"/>
  <c r="U331" i="1"/>
  <c r="T331" i="1"/>
  <c r="S331" i="1"/>
  <c r="R331" i="1"/>
  <c r="Q331" i="1"/>
  <c r="P331" i="1"/>
  <c r="I331" i="1"/>
  <c r="H331" i="1"/>
  <c r="U330" i="1"/>
  <c r="T330" i="1"/>
  <c r="S330" i="1"/>
  <c r="R330" i="1"/>
  <c r="Q330" i="1"/>
  <c r="P330" i="1"/>
  <c r="I330" i="1"/>
  <c r="H330" i="1"/>
  <c r="U329" i="1"/>
  <c r="T329" i="1"/>
  <c r="S329" i="1"/>
  <c r="R329" i="1"/>
  <c r="Q329" i="1"/>
  <c r="P329" i="1"/>
  <c r="I329" i="1"/>
  <c r="H329" i="1"/>
  <c r="O328" i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N328" i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U328" i="1" l="1"/>
  <c r="T328" i="1"/>
  <c r="S328" i="1"/>
  <c r="R328" i="1"/>
  <c r="Q328" i="1"/>
  <c r="P328" i="1"/>
  <c r="I328" i="1"/>
  <c r="H328" i="1"/>
  <c r="U327" i="1" l="1"/>
  <c r="T327" i="1"/>
  <c r="S327" i="1"/>
  <c r="R327" i="1"/>
  <c r="Q327" i="1"/>
  <c r="P327" i="1"/>
  <c r="I327" i="1"/>
  <c r="H327" i="1"/>
  <c r="U326" i="1"/>
  <c r="T326" i="1"/>
  <c r="S326" i="1"/>
  <c r="R326" i="1"/>
  <c r="Q326" i="1"/>
  <c r="P326" i="1"/>
  <c r="I326" i="1"/>
  <c r="H326" i="1"/>
  <c r="U325" i="1"/>
  <c r="T325" i="1"/>
  <c r="S325" i="1"/>
  <c r="R325" i="1"/>
  <c r="Q325" i="1"/>
  <c r="P325" i="1"/>
  <c r="I325" i="1"/>
  <c r="H325" i="1"/>
  <c r="U324" i="1"/>
  <c r="T324" i="1"/>
  <c r="S324" i="1"/>
  <c r="R324" i="1"/>
  <c r="Q324" i="1"/>
  <c r="P324" i="1"/>
  <c r="I324" i="1"/>
  <c r="H324" i="1"/>
  <c r="U323" i="1"/>
  <c r="T323" i="1"/>
  <c r="S323" i="1"/>
  <c r="R323" i="1"/>
  <c r="Q323" i="1"/>
  <c r="P323" i="1"/>
  <c r="I323" i="1"/>
  <c r="H323" i="1"/>
  <c r="U322" i="1"/>
  <c r="T322" i="1"/>
  <c r="S322" i="1"/>
  <c r="R322" i="1"/>
  <c r="Q322" i="1"/>
  <c r="P322" i="1"/>
  <c r="I322" i="1"/>
  <c r="H322" i="1"/>
  <c r="U321" i="1"/>
  <c r="T321" i="1"/>
  <c r="S321" i="1"/>
  <c r="R321" i="1"/>
  <c r="Q321" i="1"/>
  <c r="P321" i="1"/>
  <c r="I321" i="1"/>
  <c r="H321" i="1"/>
  <c r="U320" i="1"/>
  <c r="T320" i="1"/>
  <c r="S320" i="1"/>
  <c r="R320" i="1"/>
  <c r="Q320" i="1"/>
  <c r="P320" i="1"/>
  <c r="I320" i="1"/>
  <c r="H320" i="1"/>
  <c r="U319" i="1"/>
  <c r="T319" i="1"/>
  <c r="S319" i="1"/>
  <c r="R319" i="1"/>
  <c r="Q319" i="1"/>
  <c r="P319" i="1"/>
  <c r="I319" i="1"/>
  <c r="H319" i="1"/>
  <c r="U318" i="1"/>
  <c r="T318" i="1"/>
  <c r="S318" i="1"/>
  <c r="R318" i="1"/>
  <c r="Q318" i="1"/>
  <c r="P318" i="1"/>
  <c r="I318" i="1"/>
  <c r="H318" i="1"/>
  <c r="U317" i="1"/>
  <c r="T317" i="1"/>
  <c r="S317" i="1"/>
  <c r="R317" i="1"/>
  <c r="Q317" i="1"/>
  <c r="P317" i="1"/>
  <c r="I317" i="1"/>
  <c r="H317" i="1"/>
  <c r="U316" i="1"/>
  <c r="T316" i="1"/>
  <c r="S316" i="1"/>
  <c r="R316" i="1"/>
  <c r="Q316" i="1"/>
  <c r="P316" i="1"/>
  <c r="I316" i="1"/>
  <c r="H316" i="1"/>
  <c r="U315" i="1"/>
  <c r="T315" i="1"/>
  <c r="S315" i="1"/>
  <c r="R315" i="1"/>
  <c r="Q315" i="1"/>
  <c r="P315" i="1"/>
  <c r="I315" i="1"/>
  <c r="H315" i="1"/>
  <c r="U314" i="1"/>
  <c r="T314" i="1"/>
  <c r="S314" i="1"/>
  <c r="R314" i="1"/>
  <c r="Q314" i="1"/>
  <c r="P314" i="1"/>
  <c r="I314" i="1"/>
  <c r="H314" i="1"/>
  <c r="U313" i="1"/>
  <c r="T313" i="1"/>
  <c r="S313" i="1"/>
  <c r="R313" i="1"/>
  <c r="Q313" i="1"/>
  <c r="P313" i="1"/>
  <c r="I313" i="1"/>
  <c r="H313" i="1"/>
  <c r="O312" i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N312" i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U312" i="1" l="1"/>
  <c r="T312" i="1"/>
  <c r="S312" i="1"/>
  <c r="R312" i="1"/>
  <c r="Q312" i="1"/>
  <c r="P312" i="1"/>
  <c r="I312" i="1"/>
  <c r="H312" i="1"/>
  <c r="U311" i="1" l="1"/>
  <c r="T311" i="1"/>
  <c r="S311" i="1"/>
  <c r="R311" i="1"/>
  <c r="Q311" i="1"/>
  <c r="P311" i="1"/>
  <c r="I311" i="1"/>
  <c r="H311" i="1"/>
  <c r="U310" i="1"/>
  <c r="T310" i="1"/>
  <c r="S310" i="1"/>
  <c r="R310" i="1"/>
  <c r="Q310" i="1"/>
  <c r="P310" i="1"/>
  <c r="I310" i="1"/>
  <c r="H310" i="1"/>
  <c r="U309" i="1"/>
  <c r="T309" i="1"/>
  <c r="S309" i="1"/>
  <c r="R309" i="1"/>
  <c r="Q309" i="1"/>
  <c r="P309" i="1"/>
  <c r="I309" i="1"/>
  <c r="H309" i="1"/>
  <c r="U308" i="1"/>
  <c r="T308" i="1"/>
  <c r="S308" i="1"/>
  <c r="R308" i="1"/>
  <c r="Q308" i="1"/>
  <c r="P308" i="1"/>
  <c r="I308" i="1"/>
  <c r="H308" i="1"/>
  <c r="U307" i="1"/>
  <c r="T307" i="1"/>
  <c r="S307" i="1"/>
  <c r="R307" i="1"/>
  <c r="Q307" i="1"/>
  <c r="P307" i="1"/>
  <c r="I307" i="1"/>
  <c r="H307" i="1"/>
  <c r="U306" i="1"/>
  <c r="T306" i="1"/>
  <c r="S306" i="1"/>
  <c r="R306" i="1"/>
  <c r="Q306" i="1"/>
  <c r="P306" i="1"/>
  <c r="I306" i="1"/>
  <c r="H306" i="1"/>
  <c r="U305" i="1"/>
  <c r="T305" i="1"/>
  <c r="S305" i="1"/>
  <c r="R305" i="1"/>
  <c r="Q305" i="1"/>
  <c r="P305" i="1"/>
  <c r="I305" i="1"/>
  <c r="H305" i="1"/>
  <c r="U304" i="1"/>
  <c r="T304" i="1"/>
  <c r="S304" i="1"/>
  <c r="R304" i="1"/>
  <c r="Q304" i="1"/>
  <c r="P304" i="1"/>
  <c r="I304" i="1"/>
  <c r="H304" i="1"/>
  <c r="U303" i="1"/>
  <c r="T303" i="1"/>
  <c r="S303" i="1"/>
  <c r="R303" i="1"/>
  <c r="Q303" i="1"/>
  <c r="P303" i="1"/>
  <c r="I303" i="1"/>
  <c r="H303" i="1"/>
  <c r="U302" i="1"/>
  <c r="T302" i="1"/>
  <c r="S302" i="1"/>
  <c r="R302" i="1"/>
  <c r="Q302" i="1"/>
  <c r="P302" i="1"/>
  <c r="I302" i="1"/>
  <c r="H302" i="1"/>
  <c r="U301" i="1"/>
  <c r="T301" i="1"/>
  <c r="S301" i="1"/>
  <c r="R301" i="1"/>
  <c r="Q301" i="1"/>
  <c r="P301" i="1"/>
  <c r="I301" i="1"/>
  <c r="H301" i="1"/>
  <c r="U300" i="1"/>
  <c r="T300" i="1"/>
  <c r="S300" i="1"/>
  <c r="R300" i="1"/>
  <c r="Q300" i="1"/>
  <c r="P300" i="1"/>
  <c r="I300" i="1"/>
  <c r="H300" i="1"/>
  <c r="U299" i="1"/>
  <c r="T299" i="1"/>
  <c r="S299" i="1"/>
  <c r="R299" i="1"/>
  <c r="Q299" i="1"/>
  <c r="P299" i="1"/>
  <c r="I299" i="1"/>
  <c r="H299" i="1"/>
  <c r="U298" i="1"/>
  <c r="T298" i="1"/>
  <c r="S298" i="1"/>
  <c r="R298" i="1"/>
  <c r="Q298" i="1"/>
  <c r="P298" i="1"/>
  <c r="I298" i="1"/>
  <c r="H298" i="1"/>
  <c r="U297" i="1"/>
  <c r="T297" i="1"/>
  <c r="S297" i="1"/>
  <c r="R297" i="1"/>
  <c r="Q297" i="1"/>
  <c r="P297" i="1"/>
  <c r="I297" i="1"/>
  <c r="H297" i="1"/>
  <c r="U296" i="1"/>
  <c r="T296" i="1"/>
  <c r="S296" i="1"/>
  <c r="R296" i="1"/>
  <c r="Q296" i="1"/>
  <c r="P296" i="1"/>
  <c r="I296" i="1"/>
  <c r="H296" i="1"/>
  <c r="U295" i="1"/>
  <c r="T295" i="1"/>
  <c r="S295" i="1"/>
  <c r="R295" i="1"/>
  <c r="Q295" i="1"/>
  <c r="P295" i="1"/>
  <c r="I295" i="1"/>
  <c r="H295" i="1"/>
  <c r="U294" i="1"/>
  <c r="T294" i="1"/>
  <c r="S294" i="1"/>
  <c r="R294" i="1"/>
  <c r="Q294" i="1"/>
  <c r="P294" i="1"/>
  <c r="I294" i="1"/>
  <c r="H294" i="1"/>
  <c r="U293" i="1"/>
  <c r="T293" i="1"/>
  <c r="S293" i="1"/>
  <c r="R293" i="1"/>
  <c r="Q293" i="1"/>
  <c r="P293" i="1"/>
  <c r="I293" i="1"/>
  <c r="H293" i="1"/>
  <c r="U292" i="1"/>
  <c r="T292" i="1"/>
  <c r="S292" i="1"/>
  <c r="R292" i="1"/>
  <c r="Q292" i="1"/>
  <c r="P292" i="1"/>
  <c r="I292" i="1"/>
  <c r="H292" i="1"/>
  <c r="O291" i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N291" i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U291" i="1" l="1"/>
  <c r="T291" i="1"/>
  <c r="S291" i="1"/>
  <c r="R291" i="1"/>
  <c r="Q291" i="1"/>
  <c r="P291" i="1"/>
  <c r="I291" i="1"/>
  <c r="H291" i="1"/>
  <c r="U290" i="1" l="1"/>
  <c r="T290" i="1"/>
  <c r="S290" i="1"/>
  <c r="R290" i="1"/>
  <c r="Q290" i="1"/>
  <c r="P290" i="1"/>
  <c r="I290" i="1"/>
  <c r="H290" i="1"/>
  <c r="U289" i="1"/>
  <c r="T289" i="1"/>
  <c r="S289" i="1"/>
  <c r="R289" i="1"/>
  <c r="Q289" i="1"/>
  <c r="P289" i="1"/>
  <c r="I289" i="1"/>
  <c r="H289" i="1"/>
  <c r="U288" i="1"/>
  <c r="T288" i="1"/>
  <c r="S288" i="1"/>
  <c r="R288" i="1"/>
  <c r="Q288" i="1"/>
  <c r="P288" i="1"/>
  <c r="I288" i="1"/>
  <c r="H288" i="1"/>
  <c r="U287" i="1"/>
  <c r="T287" i="1"/>
  <c r="S287" i="1"/>
  <c r="R287" i="1"/>
  <c r="Q287" i="1"/>
  <c r="P287" i="1"/>
  <c r="I287" i="1"/>
  <c r="H287" i="1"/>
  <c r="U286" i="1"/>
  <c r="T286" i="1"/>
  <c r="S286" i="1"/>
  <c r="R286" i="1"/>
  <c r="Q286" i="1"/>
  <c r="P286" i="1"/>
  <c r="I286" i="1"/>
  <c r="H286" i="1"/>
  <c r="U285" i="1"/>
  <c r="T285" i="1"/>
  <c r="S285" i="1"/>
  <c r="R285" i="1"/>
  <c r="Q285" i="1"/>
  <c r="P285" i="1"/>
  <c r="I285" i="1"/>
  <c r="H285" i="1"/>
  <c r="U284" i="1"/>
  <c r="T284" i="1"/>
  <c r="S284" i="1"/>
  <c r="R284" i="1"/>
  <c r="Q284" i="1"/>
  <c r="P284" i="1"/>
  <c r="I284" i="1"/>
  <c r="H284" i="1"/>
  <c r="U283" i="1"/>
  <c r="T283" i="1"/>
  <c r="S283" i="1"/>
  <c r="R283" i="1"/>
  <c r="Q283" i="1"/>
  <c r="P283" i="1"/>
  <c r="I283" i="1"/>
  <c r="H283" i="1"/>
  <c r="U282" i="1"/>
  <c r="T282" i="1"/>
  <c r="S282" i="1"/>
  <c r="R282" i="1"/>
  <c r="Q282" i="1"/>
  <c r="P282" i="1"/>
  <c r="I282" i="1"/>
  <c r="H282" i="1"/>
  <c r="U281" i="1"/>
  <c r="T281" i="1"/>
  <c r="S281" i="1"/>
  <c r="R281" i="1"/>
  <c r="Q281" i="1"/>
  <c r="P281" i="1"/>
  <c r="I281" i="1"/>
  <c r="H281" i="1"/>
  <c r="U280" i="1"/>
  <c r="T280" i="1"/>
  <c r="S280" i="1"/>
  <c r="R280" i="1"/>
  <c r="Q280" i="1"/>
  <c r="P280" i="1"/>
  <c r="I280" i="1"/>
  <c r="H280" i="1"/>
  <c r="U279" i="1"/>
  <c r="T279" i="1"/>
  <c r="S279" i="1"/>
  <c r="R279" i="1"/>
  <c r="Q279" i="1"/>
  <c r="P279" i="1"/>
  <c r="I279" i="1"/>
  <c r="H279" i="1"/>
  <c r="U278" i="1"/>
  <c r="T278" i="1"/>
  <c r="S278" i="1"/>
  <c r="R278" i="1"/>
  <c r="Q278" i="1"/>
  <c r="P278" i="1"/>
  <c r="I278" i="1"/>
  <c r="H278" i="1"/>
  <c r="U277" i="1"/>
  <c r="T277" i="1"/>
  <c r="S277" i="1"/>
  <c r="R277" i="1"/>
  <c r="Q277" i="1"/>
  <c r="P277" i="1"/>
  <c r="I277" i="1"/>
  <c r="H277" i="1"/>
  <c r="U276" i="1"/>
  <c r="T276" i="1"/>
  <c r="S276" i="1"/>
  <c r="R276" i="1"/>
  <c r="Q276" i="1"/>
  <c r="P276" i="1"/>
  <c r="I276" i="1"/>
  <c r="H276" i="1"/>
  <c r="U275" i="1"/>
  <c r="T275" i="1"/>
  <c r="S275" i="1"/>
  <c r="R275" i="1"/>
  <c r="Q275" i="1"/>
  <c r="P275" i="1"/>
  <c r="I275" i="1"/>
  <c r="H275" i="1"/>
  <c r="U274" i="1"/>
  <c r="T274" i="1"/>
  <c r="S274" i="1"/>
  <c r="R274" i="1"/>
  <c r="Q274" i="1"/>
  <c r="P274" i="1"/>
  <c r="I274" i="1"/>
  <c r="H274" i="1"/>
  <c r="U273" i="1"/>
  <c r="T273" i="1"/>
  <c r="S273" i="1"/>
  <c r="R273" i="1"/>
  <c r="Q273" i="1"/>
  <c r="P273" i="1"/>
  <c r="I273" i="1"/>
  <c r="H273" i="1"/>
  <c r="U272" i="1"/>
  <c r="T272" i="1"/>
  <c r="S272" i="1"/>
  <c r="R272" i="1"/>
  <c r="Q272" i="1"/>
  <c r="P272" i="1"/>
  <c r="I272" i="1"/>
  <c r="H272" i="1"/>
  <c r="U271" i="1"/>
  <c r="T271" i="1"/>
  <c r="S271" i="1"/>
  <c r="R271" i="1"/>
  <c r="Q271" i="1"/>
  <c r="P271" i="1"/>
  <c r="I271" i="1"/>
  <c r="H271" i="1"/>
  <c r="U270" i="1"/>
  <c r="T270" i="1"/>
  <c r="S270" i="1"/>
  <c r="R270" i="1"/>
  <c r="Q270" i="1"/>
  <c r="P270" i="1"/>
  <c r="I270" i="1"/>
  <c r="H270" i="1"/>
  <c r="U269" i="1"/>
  <c r="T269" i="1"/>
  <c r="S269" i="1"/>
  <c r="R269" i="1"/>
  <c r="Q269" i="1"/>
  <c r="P269" i="1"/>
  <c r="I269" i="1"/>
  <c r="H269" i="1"/>
  <c r="O268" i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N268" i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U268" i="1" l="1"/>
  <c r="T268" i="1"/>
  <c r="S268" i="1"/>
  <c r="R268" i="1"/>
  <c r="Q268" i="1"/>
  <c r="P268" i="1"/>
  <c r="I268" i="1"/>
  <c r="H268" i="1"/>
  <c r="U267" i="1" l="1"/>
  <c r="T267" i="1"/>
  <c r="S267" i="1"/>
  <c r="R267" i="1"/>
  <c r="Q267" i="1"/>
  <c r="P267" i="1"/>
  <c r="I267" i="1"/>
  <c r="H267" i="1"/>
  <c r="U266" i="1"/>
  <c r="T266" i="1"/>
  <c r="S266" i="1"/>
  <c r="R266" i="1"/>
  <c r="Q266" i="1"/>
  <c r="P266" i="1"/>
  <c r="I266" i="1"/>
  <c r="H266" i="1"/>
  <c r="U265" i="1"/>
  <c r="T265" i="1"/>
  <c r="S265" i="1"/>
  <c r="R265" i="1"/>
  <c r="Q265" i="1"/>
  <c r="P265" i="1"/>
  <c r="I265" i="1"/>
  <c r="H265" i="1"/>
  <c r="U264" i="1"/>
  <c r="T264" i="1"/>
  <c r="S264" i="1"/>
  <c r="R264" i="1"/>
  <c r="Q264" i="1"/>
  <c r="P264" i="1"/>
  <c r="I264" i="1"/>
  <c r="H264" i="1"/>
  <c r="U263" i="1"/>
  <c r="T263" i="1"/>
  <c r="S263" i="1"/>
  <c r="R263" i="1"/>
  <c r="Q263" i="1"/>
  <c r="P263" i="1"/>
  <c r="I263" i="1"/>
  <c r="H263" i="1"/>
  <c r="U262" i="1"/>
  <c r="T262" i="1"/>
  <c r="S262" i="1"/>
  <c r="R262" i="1"/>
  <c r="Q262" i="1"/>
  <c r="P262" i="1"/>
  <c r="I262" i="1"/>
  <c r="H262" i="1"/>
  <c r="U261" i="1"/>
  <c r="T261" i="1"/>
  <c r="S261" i="1"/>
  <c r="R261" i="1"/>
  <c r="Q261" i="1"/>
  <c r="P261" i="1"/>
  <c r="I261" i="1"/>
  <c r="H261" i="1"/>
  <c r="U260" i="1"/>
  <c r="T260" i="1"/>
  <c r="S260" i="1"/>
  <c r="R260" i="1"/>
  <c r="Q260" i="1"/>
  <c r="P260" i="1"/>
  <c r="I260" i="1"/>
  <c r="H260" i="1"/>
  <c r="U259" i="1"/>
  <c r="T259" i="1"/>
  <c r="S259" i="1"/>
  <c r="R259" i="1"/>
  <c r="Q259" i="1"/>
  <c r="P259" i="1"/>
  <c r="I259" i="1"/>
  <c r="H259" i="1"/>
  <c r="U258" i="1"/>
  <c r="T258" i="1"/>
  <c r="S258" i="1"/>
  <c r="R258" i="1"/>
  <c r="Q258" i="1"/>
  <c r="P258" i="1"/>
  <c r="I258" i="1"/>
  <c r="H258" i="1"/>
  <c r="U257" i="1"/>
  <c r="T257" i="1"/>
  <c r="S257" i="1"/>
  <c r="R257" i="1"/>
  <c r="Q257" i="1"/>
  <c r="P257" i="1"/>
  <c r="I257" i="1"/>
  <c r="H257" i="1"/>
  <c r="U256" i="1"/>
  <c r="T256" i="1"/>
  <c r="S256" i="1"/>
  <c r="R256" i="1"/>
  <c r="Q256" i="1"/>
  <c r="P256" i="1"/>
  <c r="I256" i="1"/>
  <c r="H256" i="1"/>
  <c r="U255" i="1"/>
  <c r="T255" i="1"/>
  <c r="S255" i="1"/>
  <c r="R255" i="1"/>
  <c r="Q255" i="1"/>
  <c r="P255" i="1"/>
  <c r="I255" i="1"/>
  <c r="H255" i="1"/>
  <c r="U254" i="1"/>
  <c r="T254" i="1"/>
  <c r="S254" i="1"/>
  <c r="R254" i="1"/>
  <c r="Q254" i="1"/>
  <c r="P254" i="1"/>
  <c r="I254" i="1"/>
  <c r="H254" i="1"/>
  <c r="U253" i="1"/>
  <c r="T253" i="1"/>
  <c r="S253" i="1"/>
  <c r="R253" i="1"/>
  <c r="Q253" i="1"/>
  <c r="P253" i="1"/>
  <c r="I253" i="1"/>
  <c r="H253" i="1"/>
  <c r="U252" i="1"/>
  <c r="T252" i="1"/>
  <c r="S252" i="1"/>
  <c r="R252" i="1"/>
  <c r="Q252" i="1"/>
  <c r="P252" i="1"/>
  <c r="I252" i="1"/>
  <c r="H252" i="1"/>
  <c r="U251" i="1"/>
  <c r="T251" i="1"/>
  <c r="S251" i="1"/>
  <c r="R251" i="1"/>
  <c r="Q251" i="1"/>
  <c r="P251" i="1"/>
  <c r="I251" i="1"/>
  <c r="H251" i="1"/>
  <c r="U250" i="1"/>
  <c r="T250" i="1"/>
  <c r="S250" i="1"/>
  <c r="R250" i="1"/>
  <c r="Q250" i="1"/>
  <c r="P250" i="1"/>
  <c r="I250" i="1"/>
  <c r="H250" i="1"/>
  <c r="U249" i="1"/>
  <c r="T249" i="1"/>
  <c r="S249" i="1"/>
  <c r="R249" i="1"/>
  <c r="Q249" i="1"/>
  <c r="P249" i="1"/>
  <c r="I249" i="1"/>
  <c r="H249" i="1"/>
  <c r="U248" i="1"/>
  <c r="T248" i="1"/>
  <c r="S248" i="1"/>
  <c r="R248" i="1"/>
  <c r="Q248" i="1"/>
  <c r="P248" i="1"/>
  <c r="I248" i="1"/>
  <c r="H248" i="1"/>
  <c r="O247" i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N247" i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U247" i="1" l="1"/>
  <c r="T247" i="1"/>
  <c r="S247" i="1"/>
  <c r="R247" i="1"/>
  <c r="Q247" i="1"/>
  <c r="P247" i="1"/>
  <c r="I247" i="1"/>
  <c r="H247" i="1"/>
  <c r="U246" i="1" l="1"/>
  <c r="T246" i="1"/>
  <c r="S246" i="1"/>
  <c r="R246" i="1"/>
  <c r="Q246" i="1"/>
  <c r="P246" i="1"/>
  <c r="I246" i="1"/>
  <c r="H246" i="1"/>
  <c r="U245" i="1"/>
  <c r="T245" i="1"/>
  <c r="S245" i="1"/>
  <c r="R245" i="1"/>
  <c r="Q245" i="1"/>
  <c r="P245" i="1"/>
  <c r="I245" i="1"/>
  <c r="H245" i="1"/>
  <c r="U244" i="1"/>
  <c r="T244" i="1"/>
  <c r="S244" i="1"/>
  <c r="R244" i="1"/>
  <c r="Q244" i="1"/>
  <c r="P244" i="1"/>
  <c r="I244" i="1"/>
  <c r="H244" i="1"/>
  <c r="U243" i="1"/>
  <c r="T243" i="1"/>
  <c r="S243" i="1"/>
  <c r="R243" i="1"/>
  <c r="Q243" i="1"/>
  <c r="P243" i="1"/>
  <c r="I243" i="1"/>
  <c r="H243" i="1"/>
  <c r="U242" i="1"/>
  <c r="T242" i="1"/>
  <c r="S242" i="1"/>
  <c r="R242" i="1"/>
  <c r="Q242" i="1"/>
  <c r="P242" i="1"/>
  <c r="I242" i="1"/>
  <c r="H242" i="1"/>
  <c r="U241" i="1"/>
  <c r="T241" i="1"/>
  <c r="S241" i="1"/>
  <c r="R241" i="1"/>
  <c r="Q241" i="1"/>
  <c r="P241" i="1"/>
  <c r="I241" i="1"/>
  <c r="H241" i="1"/>
  <c r="U240" i="1"/>
  <c r="T240" i="1"/>
  <c r="S240" i="1"/>
  <c r="R240" i="1"/>
  <c r="Q240" i="1"/>
  <c r="P240" i="1"/>
  <c r="I240" i="1"/>
  <c r="H240" i="1"/>
  <c r="U239" i="1"/>
  <c r="T239" i="1"/>
  <c r="S239" i="1"/>
  <c r="R239" i="1"/>
  <c r="Q239" i="1"/>
  <c r="P239" i="1"/>
  <c r="I239" i="1"/>
  <c r="H239" i="1"/>
  <c r="U238" i="1"/>
  <c r="T238" i="1"/>
  <c r="S238" i="1"/>
  <c r="R238" i="1"/>
  <c r="Q238" i="1"/>
  <c r="P238" i="1"/>
  <c r="I238" i="1"/>
  <c r="H238" i="1"/>
  <c r="U237" i="1"/>
  <c r="T237" i="1"/>
  <c r="S237" i="1"/>
  <c r="R237" i="1"/>
  <c r="Q237" i="1"/>
  <c r="P237" i="1"/>
  <c r="I237" i="1"/>
  <c r="H237" i="1"/>
  <c r="U236" i="1"/>
  <c r="T236" i="1"/>
  <c r="S236" i="1"/>
  <c r="R236" i="1"/>
  <c r="Q236" i="1"/>
  <c r="P236" i="1"/>
  <c r="I236" i="1"/>
  <c r="H236" i="1"/>
  <c r="U235" i="1"/>
  <c r="T235" i="1"/>
  <c r="S235" i="1"/>
  <c r="R235" i="1"/>
  <c r="Q235" i="1"/>
  <c r="P235" i="1"/>
  <c r="I235" i="1"/>
  <c r="H235" i="1"/>
  <c r="U234" i="1"/>
  <c r="T234" i="1"/>
  <c r="S234" i="1"/>
  <c r="R234" i="1"/>
  <c r="Q234" i="1"/>
  <c r="P234" i="1"/>
  <c r="I234" i="1"/>
  <c r="H234" i="1"/>
  <c r="U233" i="1"/>
  <c r="T233" i="1"/>
  <c r="S233" i="1"/>
  <c r="R233" i="1"/>
  <c r="Q233" i="1"/>
  <c r="P233" i="1"/>
  <c r="I233" i="1"/>
  <c r="H233" i="1"/>
  <c r="U232" i="1"/>
  <c r="T232" i="1"/>
  <c r="S232" i="1"/>
  <c r="R232" i="1"/>
  <c r="Q232" i="1"/>
  <c r="P232" i="1"/>
  <c r="I232" i="1"/>
  <c r="H232" i="1"/>
  <c r="U231" i="1"/>
  <c r="T231" i="1"/>
  <c r="S231" i="1"/>
  <c r="R231" i="1"/>
  <c r="Q231" i="1"/>
  <c r="P231" i="1"/>
  <c r="I231" i="1"/>
  <c r="H231" i="1"/>
  <c r="U230" i="1"/>
  <c r="T230" i="1"/>
  <c r="S230" i="1"/>
  <c r="R230" i="1"/>
  <c r="Q230" i="1"/>
  <c r="P230" i="1"/>
  <c r="I230" i="1"/>
  <c r="H230" i="1"/>
  <c r="U229" i="1"/>
  <c r="T229" i="1"/>
  <c r="S229" i="1"/>
  <c r="R229" i="1"/>
  <c r="Q229" i="1"/>
  <c r="P229" i="1"/>
  <c r="I229" i="1"/>
  <c r="H229" i="1"/>
  <c r="U228" i="1"/>
  <c r="T228" i="1"/>
  <c r="S228" i="1"/>
  <c r="R228" i="1"/>
  <c r="Q228" i="1"/>
  <c r="P228" i="1"/>
  <c r="I228" i="1"/>
  <c r="H228" i="1"/>
  <c r="U227" i="1"/>
  <c r="T227" i="1"/>
  <c r="S227" i="1"/>
  <c r="R227" i="1"/>
  <c r="Q227" i="1"/>
  <c r="P227" i="1"/>
  <c r="I227" i="1"/>
  <c r="H227" i="1"/>
  <c r="O226" i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N226" i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U226" i="1" l="1"/>
  <c r="T226" i="1"/>
  <c r="S226" i="1"/>
  <c r="R226" i="1"/>
  <c r="Q226" i="1"/>
  <c r="P226" i="1"/>
  <c r="I226" i="1"/>
  <c r="H226" i="1"/>
  <c r="P225" i="1" l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S225" i="1" s="1"/>
  <c r="T225" i="1" s="1"/>
  <c r="P211" i="1"/>
  <c r="S224" i="1" s="1"/>
  <c r="T224" i="1" s="1"/>
  <c r="P210" i="1"/>
  <c r="S223" i="1" s="1"/>
  <c r="T223" i="1" s="1"/>
  <c r="P209" i="1"/>
  <c r="S222" i="1" s="1"/>
  <c r="T222" i="1" s="1"/>
  <c r="P208" i="1"/>
  <c r="S221" i="1" s="1"/>
  <c r="T221" i="1" s="1"/>
  <c r="O207" i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N207" i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Q221" i="1" l="1"/>
  <c r="R221" i="1" s="1"/>
  <c r="U221" i="1" s="1"/>
  <c r="Q222" i="1"/>
  <c r="R222" i="1" s="1"/>
  <c r="U222" i="1" s="1"/>
  <c r="Q223" i="1"/>
  <c r="R223" i="1" s="1"/>
  <c r="U223" i="1" s="1"/>
  <c r="Q224" i="1"/>
  <c r="R224" i="1" s="1"/>
  <c r="U224" i="1" s="1"/>
  <c r="Q225" i="1"/>
  <c r="R225" i="1" s="1"/>
  <c r="U225" i="1" s="1"/>
  <c r="P207" i="1"/>
  <c r="S220" i="1" l="1"/>
  <c r="T220" i="1" s="1"/>
  <c r="Q220" i="1"/>
  <c r="R220" i="1" s="1"/>
  <c r="U220" i="1" s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O188" i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N188" i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Q202" i="1" l="1"/>
  <c r="S202" i="1"/>
  <c r="T202" i="1" s="1"/>
  <c r="Q203" i="1"/>
  <c r="S203" i="1"/>
  <c r="T203" i="1" s="1"/>
  <c r="Q204" i="1"/>
  <c r="S204" i="1"/>
  <c r="T204" i="1" s="1"/>
  <c r="Q205" i="1"/>
  <c r="S205" i="1"/>
  <c r="T205" i="1" s="1"/>
  <c r="Q206" i="1"/>
  <c r="S206" i="1"/>
  <c r="T206" i="1" s="1"/>
  <c r="S207" i="1"/>
  <c r="T207" i="1" s="1"/>
  <c r="Q207" i="1"/>
  <c r="R207" i="1" s="1"/>
  <c r="U207" i="1" s="1"/>
  <c r="S208" i="1"/>
  <c r="T208" i="1" s="1"/>
  <c r="Q208" i="1"/>
  <c r="R208" i="1" s="1"/>
  <c r="S209" i="1"/>
  <c r="T209" i="1" s="1"/>
  <c r="Q209" i="1"/>
  <c r="R209" i="1" s="1"/>
  <c r="U209" i="1" s="1"/>
  <c r="S210" i="1"/>
  <c r="T210" i="1" s="1"/>
  <c r="Q210" i="1"/>
  <c r="R210" i="1" s="1"/>
  <c r="S211" i="1"/>
  <c r="T211" i="1" s="1"/>
  <c r="Q211" i="1"/>
  <c r="R211" i="1" s="1"/>
  <c r="U211" i="1" s="1"/>
  <c r="S212" i="1"/>
  <c r="T212" i="1" s="1"/>
  <c r="Q212" i="1"/>
  <c r="R212" i="1" s="1"/>
  <c r="S213" i="1"/>
  <c r="T213" i="1" s="1"/>
  <c r="Q213" i="1"/>
  <c r="R213" i="1" s="1"/>
  <c r="U213" i="1" s="1"/>
  <c r="S214" i="1"/>
  <c r="T214" i="1" s="1"/>
  <c r="Q214" i="1"/>
  <c r="R214" i="1" s="1"/>
  <c r="S215" i="1"/>
  <c r="T215" i="1" s="1"/>
  <c r="Q215" i="1"/>
  <c r="R215" i="1" s="1"/>
  <c r="U215" i="1" s="1"/>
  <c r="R202" i="1"/>
  <c r="U202" i="1" s="1"/>
  <c r="S216" i="1"/>
  <c r="T216" i="1" s="1"/>
  <c r="Q216" i="1"/>
  <c r="R216" i="1" s="1"/>
  <c r="R203" i="1"/>
  <c r="U203" i="1" s="1"/>
  <c r="S217" i="1"/>
  <c r="T217" i="1" s="1"/>
  <c r="Q217" i="1"/>
  <c r="R217" i="1" s="1"/>
  <c r="U217" i="1" s="1"/>
  <c r="R204" i="1"/>
  <c r="U204" i="1" s="1"/>
  <c r="S218" i="1"/>
  <c r="T218" i="1" s="1"/>
  <c r="Q218" i="1"/>
  <c r="R218" i="1" s="1"/>
  <c r="R205" i="1"/>
  <c r="U205" i="1" s="1"/>
  <c r="S219" i="1"/>
  <c r="T219" i="1" s="1"/>
  <c r="Q219" i="1"/>
  <c r="R219" i="1" s="1"/>
  <c r="U219" i="1" s="1"/>
  <c r="R206" i="1"/>
  <c r="U206" i="1" s="1"/>
  <c r="P188" i="1"/>
  <c r="S201" i="1" l="1"/>
  <c r="T201" i="1" s="1"/>
  <c r="Q201" i="1"/>
  <c r="R201" i="1" s="1"/>
  <c r="U218" i="1"/>
  <c r="U216" i="1"/>
  <c r="U214" i="1"/>
  <c r="U212" i="1"/>
  <c r="U210" i="1"/>
  <c r="U20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O165" i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N165" i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S179" i="1" l="1"/>
  <c r="T179" i="1" s="1"/>
  <c r="Q179" i="1"/>
  <c r="Q180" i="1"/>
  <c r="S180" i="1"/>
  <c r="T180" i="1" s="1"/>
  <c r="Q181" i="1"/>
  <c r="S181" i="1"/>
  <c r="T181" i="1" s="1"/>
  <c r="Q182" i="1"/>
  <c r="S182" i="1"/>
  <c r="T182" i="1" s="1"/>
  <c r="Q183" i="1"/>
  <c r="S183" i="1"/>
  <c r="T183" i="1" s="1"/>
  <c r="Q184" i="1"/>
  <c r="S184" i="1"/>
  <c r="T184" i="1" s="1"/>
  <c r="Q185" i="1"/>
  <c r="S185" i="1"/>
  <c r="T185" i="1" s="1"/>
  <c r="Q186" i="1"/>
  <c r="S186" i="1"/>
  <c r="T186" i="1" s="1"/>
  <c r="Q187" i="1"/>
  <c r="S187" i="1"/>
  <c r="T187" i="1" s="1"/>
  <c r="U201" i="1"/>
  <c r="S188" i="1"/>
  <c r="T188" i="1" s="1"/>
  <c r="Q188" i="1"/>
  <c r="R188" i="1" s="1"/>
  <c r="S189" i="1"/>
  <c r="T189" i="1" s="1"/>
  <c r="Q189" i="1"/>
  <c r="R189" i="1" s="1"/>
  <c r="U189" i="1" s="1"/>
  <c r="S190" i="1"/>
  <c r="T190" i="1" s="1"/>
  <c r="Q190" i="1"/>
  <c r="R190" i="1" s="1"/>
  <c r="S191" i="1"/>
  <c r="T191" i="1" s="1"/>
  <c r="Q191" i="1"/>
  <c r="R191" i="1" s="1"/>
  <c r="U191" i="1" s="1"/>
  <c r="S192" i="1"/>
  <c r="T192" i="1" s="1"/>
  <c r="Q192" i="1"/>
  <c r="R192" i="1" s="1"/>
  <c r="R179" i="1"/>
  <c r="U179" i="1" s="1"/>
  <c r="S193" i="1"/>
  <c r="T193" i="1" s="1"/>
  <c r="Q193" i="1"/>
  <c r="R193" i="1" s="1"/>
  <c r="U193" i="1" s="1"/>
  <c r="R180" i="1"/>
  <c r="U180" i="1" s="1"/>
  <c r="S194" i="1"/>
  <c r="T194" i="1" s="1"/>
  <c r="Q194" i="1"/>
  <c r="R194" i="1" s="1"/>
  <c r="R181" i="1"/>
  <c r="U181" i="1" s="1"/>
  <c r="S195" i="1"/>
  <c r="T195" i="1" s="1"/>
  <c r="Q195" i="1"/>
  <c r="R195" i="1" s="1"/>
  <c r="U195" i="1" s="1"/>
  <c r="R182" i="1"/>
  <c r="U182" i="1" s="1"/>
  <c r="S196" i="1"/>
  <c r="T196" i="1" s="1"/>
  <c r="Q196" i="1"/>
  <c r="R196" i="1" s="1"/>
  <c r="R183" i="1"/>
  <c r="U183" i="1" s="1"/>
  <c r="S197" i="1"/>
  <c r="T197" i="1" s="1"/>
  <c r="Q197" i="1"/>
  <c r="R197" i="1" s="1"/>
  <c r="U197" i="1" s="1"/>
  <c r="R184" i="1"/>
  <c r="U184" i="1" s="1"/>
  <c r="S198" i="1"/>
  <c r="T198" i="1" s="1"/>
  <c r="Q198" i="1"/>
  <c r="R198" i="1" s="1"/>
  <c r="R185" i="1"/>
  <c r="U185" i="1" s="1"/>
  <c r="S199" i="1"/>
  <c r="T199" i="1" s="1"/>
  <c r="Q199" i="1"/>
  <c r="R199" i="1" s="1"/>
  <c r="U199" i="1" s="1"/>
  <c r="R186" i="1"/>
  <c r="U186" i="1" s="1"/>
  <c r="S200" i="1"/>
  <c r="T200" i="1" s="1"/>
  <c r="Q200" i="1"/>
  <c r="R200" i="1" s="1"/>
  <c r="R187" i="1"/>
  <c r="U187" i="1" s="1"/>
  <c r="P165" i="1"/>
  <c r="U200" i="1" l="1"/>
  <c r="U198" i="1"/>
  <c r="U196" i="1"/>
  <c r="U194" i="1"/>
  <c r="U192" i="1"/>
  <c r="U190" i="1"/>
  <c r="U188" i="1"/>
  <c r="S178" i="1"/>
  <c r="T178" i="1" s="1"/>
  <c r="Q178" i="1"/>
  <c r="R178" i="1" s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S164" i="1" s="1"/>
  <c r="T164" i="1" s="1"/>
  <c r="P150" i="1"/>
  <c r="S163" i="1" s="1"/>
  <c r="T163" i="1" s="1"/>
  <c r="O149" i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N149" i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S165" i="1" l="1"/>
  <c r="T165" i="1" s="1"/>
  <c r="Q165" i="1"/>
  <c r="R165" i="1" s="1"/>
  <c r="S166" i="1"/>
  <c r="T166" i="1" s="1"/>
  <c r="Q166" i="1"/>
  <c r="R166" i="1" s="1"/>
  <c r="U166" i="1" s="1"/>
  <c r="S167" i="1"/>
  <c r="T167" i="1" s="1"/>
  <c r="Q167" i="1"/>
  <c r="R167" i="1" s="1"/>
  <c r="S168" i="1"/>
  <c r="T168" i="1" s="1"/>
  <c r="Q168" i="1"/>
  <c r="R168" i="1" s="1"/>
  <c r="U168" i="1" s="1"/>
  <c r="S169" i="1"/>
  <c r="T169" i="1" s="1"/>
  <c r="Q169" i="1"/>
  <c r="R169" i="1" s="1"/>
  <c r="S170" i="1"/>
  <c r="T170" i="1" s="1"/>
  <c r="Q170" i="1"/>
  <c r="R170" i="1" s="1"/>
  <c r="U170" i="1" s="1"/>
  <c r="S171" i="1"/>
  <c r="T171" i="1" s="1"/>
  <c r="Q171" i="1"/>
  <c r="R171" i="1" s="1"/>
  <c r="S172" i="1"/>
  <c r="T172" i="1" s="1"/>
  <c r="Q172" i="1"/>
  <c r="R172" i="1" s="1"/>
  <c r="U172" i="1" s="1"/>
  <c r="S173" i="1"/>
  <c r="T173" i="1" s="1"/>
  <c r="Q173" i="1"/>
  <c r="R173" i="1" s="1"/>
  <c r="S174" i="1"/>
  <c r="T174" i="1" s="1"/>
  <c r="Q174" i="1"/>
  <c r="R174" i="1" s="1"/>
  <c r="U174" i="1" s="1"/>
  <c r="S175" i="1"/>
  <c r="T175" i="1" s="1"/>
  <c r="Q175" i="1"/>
  <c r="R175" i="1" s="1"/>
  <c r="S176" i="1"/>
  <c r="T176" i="1" s="1"/>
  <c r="Q176" i="1"/>
  <c r="R176" i="1" s="1"/>
  <c r="U176" i="1" s="1"/>
  <c r="S177" i="1"/>
  <c r="T177" i="1" s="1"/>
  <c r="Q177" i="1"/>
  <c r="R177" i="1" s="1"/>
  <c r="Q163" i="1"/>
  <c r="R163" i="1" s="1"/>
  <c r="U163" i="1" s="1"/>
  <c r="Q164" i="1"/>
  <c r="R164" i="1" s="1"/>
  <c r="U164" i="1" s="1"/>
  <c r="U178" i="1"/>
  <c r="P149" i="1"/>
  <c r="S162" i="1" l="1"/>
  <c r="T162" i="1" s="1"/>
  <c r="Q162" i="1"/>
  <c r="R162" i="1" s="1"/>
  <c r="U177" i="1"/>
  <c r="U175" i="1"/>
  <c r="U173" i="1"/>
  <c r="U171" i="1"/>
  <c r="U169" i="1"/>
  <c r="U167" i="1"/>
  <c r="U165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S148" i="1" s="1"/>
  <c r="T148" i="1" s="1"/>
  <c r="P134" i="1"/>
  <c r="S147" i="1" s="1"/>
  <c r="T147" i="1" s="1"/>
  <c r="P133" i="1"/>
  <c r="S146" i="1" s="1"/>
  <c r="T146" i="1" s="1"/>
  <c r="P132" i="1"/>
  <c r="S145" i="1" s="1"/>
  <c r="T145" i="1" s="1"/>
  <c r="P131" i="1"/>
  <c r="S144" i="1" s="1"/>
  <c r="T144" i="1" s="1"/>
  <c r="O130" i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N130" i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S149" i="1" l="1"/>
  <c r="T149" i="1" s="1"/>
  <c r="Q149" i="1"/>
  <c r="R149" i="1" s="1"/>
  <c r="S150" i="1"/>
  <c r="T150" i="1" s="1"/>
  <c r="Q150" i="1"/>
  <c r="R150" i="1" s="1"/>
  <c r="S151" i="1"/>
  <c r="T151" i="1" s="1"/>
  <c r="Q151" i="1"/>
  <c r="R151" i="1" s="1"/>
  <c r="U151" i="1" s="1"/>
  <c r="S152" i="1"/>
  <c r="T152" i="1" s="1"/>
  <c r="Q152" i="1"/>
  <c r="R152" i="1" s="1"/>
  <c r="S153" i="1"/>
  <c r="T153" i="1" s="1"/>
  <c r="Q153" i="1"/>
  <c r="R153" i="1" s="1"/>
  <c r="U153" i="1" s="1"/>
  <c r="S154" i="1"/>
  <c r="T154" i="1" s="1"/>
  <c r="Q154" i="1"/>
  <c r="R154" i="1" s="1"/>
  <c r="S155" i="1"/>
  <c r="T155" i="1" s="1"/>
  <c r="Q155" i="1"/>
  <c r="R155" i="1" s="1"/>
  <c r="U155" i="1" s="1"/>
  <c r="S156" i="1"/>
  <c r="T156" i="1" s="1"/>
  <c r="Q156" i="1"/>
  <c r="R156" i="1" s="1"/>
  <c r="S157" i="1"/>
  <c r="T157" i="1" s="1"/>
  <c r="Q157" i="1"/>
  <c r="R157" i="1" s="1"/>
  <c r="U157" i="1" s="1"/>
  <c r="S158" i="1"/>
  <c r="T158" i="1" s="1"/>
  <c r="Q158" i="1"/>
  <c r="R158" i="1" s="1"/>
  <c r="S159" i="1"/>
  <c r="T159" i="1" s="1"/>
  <c r="Q159" i="1"/>
  <c r="R159" i="1" s="1"/>
  <c r="U159" i="1" s="1"/>
  <c r="S160" i="1"/>
  <c r="T160" i="1" s="1"/>
  <c r="Q160" i="1"/>
  <c r="R160" i="1" s="1"/>
  <c r="S161" i="1"/>
  <c r="T161" i="1" s="1"/>
  <c r="Q161" i="1"/>
  <c r="R161" i="1" s="1"/>
  <c r="U162" i="1"/>
  <c r="Q144" i="1"/>
  <c r="R144" i="1" s="1"/>
  <c r="U144" i="1" s="1"/>
  <c r="Q145" i="1"/>
  <c r="R145" i="1" s="1"/>
  <c r="U145" i="1" s="1"/>
  <c r="Q146" i="1"/>
  <c r="R146" i="1" s="1"/>
  <c r="U146" i="1" s="1"/>
  <c r="Q147" i="1"/>
  <c r="R147" i="1" s="1"/>
  <c r="U147" i="1" s="1"/>
  <c r="Q148" i="1"/>
  <c r="R148" i="1" s="1"/>
  <c r="U148" i="1" s="1"/>
  <c r="P130" i="1"/>
  <c r="S143" i="1" l="1"/>
  <c r="T143" i="1" s="1"/>
  <c r="Q143" i="1"/>
  <c r="R143" i="1" s="1"/>
  <c r="U143" i="1" s="1"/>
  <c r="U160" i="1"/>
  <c r="U158" i="1"/>
  <c r="U156" i="1"/>
  <c r="U154" i="1"/>
  <c r="U152" i="1"/>
  <c r="U150" i="1"/>
  <c r="U161" i="1"/>
  <c r="U149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O107" i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N107" i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Q121" i="1" l="1"/>
  <c r="S121" i="1"/>
  <c r="T121" i="1" s="1"/>
  <c r="Q122" i="1"/>
  <c r="S122" i="1"/>
  <c r="T122" i="1" s="1"/>
  <c r="Q123" i="1"/>
  <c r="S123" i="1"/>
  <c r="T123" i="1" s="1"/>
  <c r="Q124" i="1"/>
  <c r="S124" i="1"/>
  <c r="T124" i="1" s="1"/>
  <c r="Q125" i="1"/>
  <c r="S125" i="1"/>
  <c r="T125" i="1" s="1"/>
  <c r="Q126" i="1"/>
  <c r="S126" i="1"/>
  <c r="T126" i="1" s="1"/>
  <c r="Q127" i="1"/>
  <c r="S127" i="1"/>
  <c r="T127" i="1" s="1"/>
  <c r="Q128" i="1"/>
  <c r="S128" i="1"/>
  <c r="T128" i="1" s="1"/>
  <c r="Q129" i="1"/>
  <c r="S129" i="1"/>
  <c r="T129" i="1" s="1"/>
  <c r="S130" i="1"/>
  <c r="T130" i="1" s="1"/>
  <c r="Q130" i="1"/>
  <c r="R130" i="1" s="1"/>
  <c r="U130" i="1" s="1"/>
  <c r="S131" i="1"/>
  <c r="T131" i="1" s="1"/>
  <c r="Q131" i="1"/>
  <c r="R131" i="1" s="1"/>
  <c r="S132" i="1"/>
  <c r="T132" i="1" s="1"/>
  <c r="Q132" i="1"/>
  <c r="R132" i="1" s="1"/>
  <c r="U132" i="1" s="1"/>
  <c r="S133" i="1"/>
  <c r="T133" i="1" s="1"/>
  <c r="Q133" i="1"/>
  <c r="R133" i="1" s="1"/>
  <c r="S134" i="1"/>
  <c r="T134" i="1" s="1"/>
  <c r="Q134" i="1"/>
  <c r="R134" i="1" s="1"/>
  <c r="U134" i="1" s="1"/>
  <c r="R121" i="1"/>
  <c r="U121" i="1" s="1"/>
  <c r="S135" i="1"/>
  <c r="T135" i="1" s="1"/>
  <c r="Q135" i="1"/>
  <c r="R135" i="1" s="1"/>
  <c r="R122" i="1"/>
  <c r="U122" i="1" s="1"/>
  <c r="S136" i="1"/>
  <c r="T136" i="1" s="1"/>
  <c r="Q136" i="1"/>
  <c r="R136" i="1" s="1"/>
  <c r="U136" i="1" s="1"/>
  <c r="R123" i="1"/>
  <c r="U123" i="1" s="1"/>
  <c r="S137" i="1"/>
  <c r="T137" i="1" s="1"/>
  <c r="Q137" i="1"/>
  <c r="R137" i="1" s="1"/>
  <c r="R124" i="1"/>
  <c r="U124" i="1" s="1"/>
  <c r="S138" i="1"/>
  <c r="T138" i="1" s="1"/>
  <c r="Q138" i="1"/>
  <c r="R138" i="1" s="1"/>
  <c r="U138" i="1" s="1"/>
  <c r="R125" i="1"/>
  <c r="U125" i="1" s="1"/>
  <c r="S139" i="1"/>
  <c r="T139" i="1" s="1"/>
  <c r="Q139" i="1"/>
  <c r="R139" i="1" s="1"/>
  <c r="R126" i="1"/>
  <c r="U126" i="1" s="1"/>
  <c r="S140" i="1"/>
  <c r="T140" i="1" s="1"/>
  <c r="Q140" i="1"/>
  <c r="R140" i="1" s="1"/>
  <c r="U140" i="1" s="1"/>
  <c r="R127" i="1"/>
  <c r="U127" i="1" s="1"/>
  <c r="S141" i="1"/>
  <c r="T141" i="1" s="1"/>
  <c r="Q141" i="1"/>
  <c r="R141" i="1" s="1"/>
  <c r="R128" i="1"/>
  <c r="U128" i="1" s="1"/>
  <c r="S142" i="1"/>
  <c r="T142" i="1" s="1"/>
  <c r="Q142" i="1"/>
  <c r="R142" i="1" s="1"/>
  <c r="U142" i="1" s="1"/>
  <c r="R129" i="1"/>
  <c r="U129" i="1" s="1"/>
  <c r="P107" i="1"/>
  <c r="S120" i="1" l="1"/>
  <c r="T120" i="1" s="1"/>
  <c r="Q120" i="1"/>
  <c r="R120" i="1" s="1"/>
  <c r="U141" i="1"/>
  <c r="U139" i="1"/>
  <c r="U137" i="1"/>
  <c r="U135" i="1"/>
  <c r="U133" i="1"/>
  <c r="U131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O85" i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N85" i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Q99" i="1" l="1"/>
  <c r="S99" i="1"/>
  <c r="T99" i="1" s="1"/>
  <c r="Q100" i="1"/>
  <c r="S100" i="1"/>
  <c r="T100" i="1" s="1"/>
  <c r="Q101" i="1"/>
  <c r="S101" i="1"/>
  <c r="T101" i="1" s="1"/>
  <c r="Q102" i="1"/>
  <c r="S102" i="1"/>
  <c r="T102" i="1" s="1"/>
  <c r="Q103" i="1"/>
  <c r="S103" i="1"/>
  <c r="T103" i="1" s="1"/>
  <c r="Q104" i="1"/>
  <c r="S104" i="1"/>
  <c r="T104" i="1" s="1"/>
  <c r="Q105" i="1"/>
  <c r="S105" i="1"/>
  <c r="T105" i="1" s="1"/>
  <c r="Q106" i="1"/>
  <c r="S106" i="1"/>
  <c r="T106" i="1" s="1"/>
  <c r="U120" i="1"/>
  <c r="S107" i="1"/>
  <c r="T107" i="1" s="1"/>
  <c r="Q107" i="1"/>
  <c r="R107" i="1" s="1"/>
  <c r="S108" i="1"/>
  <c r="T108" i="1" s="1"/>
  <c r="Q108" i="1"/>
  <c r="R108" i="1" s="1"/>
  <c r="U108" i="1" s="1"/>
  <c r="S109" i="1"/>
  <c r="T109" i="1" s="1"/>
  <c r="Q109" i="1"/>
  <c r="R109" i="1" s="1"/>
  <c r="S110" i="1"/>
  <c r="T110" i="1" s="1"/>
  <c r="Q110" i="1"/>
  <c r="R110" i="1" s="1"/>
  <c r="U110" i="1" s="1"/>
  <c r="S111" i="1"/>
  <c r="T111" i="1" s="1"/>
  <c r="Q111" i="1"/>
  <c r="R111" i="1" s="1"/>
  <c r="S112" i="1"/>
  <c r="T112" i="1" s="1"/>
  <c r="Q112" i="1"/>
  <c r="R112" i="1" s="1"/>
  <c r="U112" i="1" s="1"/>
  <c r="R99" i="1"/>
  <c r="U99" i="1" s="1"/>
  <c r="S113" i="1"/>
  <c r="T113" i="1" s="1"/>
  <c r="Q113" i="1"/>
  <c r="R113" i="1" s="1"/>
  <c r="R100" i="1"/>
  <c r="U100" i="1" s="1"/>
  <c r="S114" i="1"/>
  <c r="T114" i="1" s="1"/>
  <c r="Q114" i="1"/>
  <c r="R114" i="1" s="1"/>
  <c r="U114" i="1" s="1"/>
  <c r="R101" i="1"/>
  <c r="U101" i="1" s="1"/>
  <c r="S115" i="1"/>
  <c r="T115" i="1" s="1"/>
  <c r="Q115" i="1"/>
  <c r="R115" i="1" s="1"/>
  <c r="R102" i="1"/>
  <c r="U102" i="1" s="1"/>
  <c r="S116" i="1"/>
  <c r="T116" i="1" s="1"/>
  <c r="Q116" i="1"/>
  <c r="R116" i="1" s="1"/>
  <c r="U116" i="1" s="1"/>
  <c r="R103" i="1"/>
  <c r="U103" i="1" s="1"/>
  <c r="S117" i="1"/>
  <c r="T117" i="1" s="1"/>
  <c r="Q117" i="1"/>
  <c r="R117" i="1" s="1"/>
  <c r="R104" i="1"/>
  <c r="U104" i="1" s="1"/>
  <c r="S118" i="1"/>
  <c r="T118" i="1" s="1"/>
  <c r="Q118" i="1"/>
  <c r="R118" i="1" s="1"/>
  <c r="U118" i="1" s="1"/>
  <c r="R105" i="1"/>
  <c r="U105" i="1" s="1"/>
  <c r="S119" i="1"/>
  <c r="T119" i="1" s="1"/>
  <c r="Q119" i="1"/>
  <c r="R119" i="1" s="1"/>
  <c r="R106" i="1"/>
  <c r="U106" i="1" s="1"/>
  <c r="P85" i="1"/>
  <c r="S98" i="1" l="1"/>
  <c r="T98" i="1" s="1"/>
  <c r="Q98" i="1"/>
  <c r="R98" i="1" s="1"/>
  <c r="U119" i="1"/>
  <c r="U117" i="1"/>
  <c r="U115" i="1"/>
  <c r="U113" i="1"/>
  <c r="U111" i="1"/>
  <c r="U109" i="1"/>
  <c r="U107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S84" i="1" s="1"/>
  <c r="T84" i="1" s="1"/>
  <c r="P70" i="1"/>
  <c r="S83" i="1" s="1"/>
  <c r="T83" i="1" s="1"/>
  <c r="O69" i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N69" i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S85" i="1" l="1"/>
  <c r="T85" i="1" s="1"/>
  <c r="Q85" i="1"/>
  <c r="R85" i="1" s="1"/>
  <c r="S86" i="1"/>
  <c r="T86" i="1" s="1"/>
  <c r="Q86" i="1"/>
  <c r="R86" i="1" s="1"/>
  <c r="U86" i="1" s="1"/>
  <c r="S87" i="1"/>
  <c r="T87" i="1" s="1"/>
  <c r="Q87" i="1"/>
  <c r="R87" i="1" s="1"/>
  <c r="S88" i="1"/>
  <c r="T88" i="1" s="1"/>
  <c r="Q88" i="1"/>
  <c r="R88" i="1" s="1"/>
  <c r="U88" i="1" s="1"/>
  <c r="S89" i="1"/>
  <c r="T89" i="1" s="1"/>
  <c r="Q89" i="1"/>
  <c r="R89" i="1" s="1"/>
  <c r="S90" i="1"/>
  <c r="T90" i="1" s="1"/>
  <c r="Q90" i="1"/>
  <c r="R90" i="1" s="1"/>
  <c r="U90" i="1" s="1"/>
  <c r="S91" i="1"/>
  <c r="T91" i="1" s="1"/>
  <c r="Q91" i="1"/>
  <c r="R91" i="1" s="1"/>
  <c r="S92" i="1"/>
  <c r="T92" i="1" s="1"/>
  <c r="Q92" i="1"/>
  <c r="R92" i="1" s="1"/>
  <c r="U92" i="1" s="1"/>
  <c r="S93" i="1"/>
  <c r="T93" i="1" s="1"/>
  <c r="Q93" i="1"/>
  <c r="R93" i="1" s="1"/>
  <c r="S94" i="1"/>
  <c r="T94" i="1" s="1"/>
  <c r="Q94" i="1"/>
  <c r="R94" i="1" s="1"/>
  <c r="U94" i="1" s="1"/>
  <c r="S95" i="1"/>
  <c r="T95" i="1" s="1"/>
  <c r="Q95" i="1"/>
  <c r="R95" i="1" s="1"/>
  <c r="S96" i="1"/>
  <c r="T96" i="1" s="1"/>
  <c r="Q96" i="1"/>
  <c r="R96" i="1" s="1"/>
  <c r="U96" i="1" s="1"/>
  <c r="S97" i="1"/>
  <c r="T97" i="1" s="1"/>
  <c r="Q97" i="1"/>
  <c r="R97" i="1" s="1"/>
  <c r="R84" i="1"/>
  <c r="U84" i="1" s="1"/>
  <c r="U98" i="1"/>
  <c r="Q83" i="1"/>
  <c r="R83" i="1" s="1"/>
  <c r="U83" i="1" s="1"/>
  <c r="Q84" i="1"/>
  <c r="P4" i="1"/>
  <c r="S17" i="1" s="1"/>
  <c r="T17" i="1" s="1"/>
  <c r="P5" i="1"/>
  <c r="S18" i="1" s="1"/>
  <c r="T18" i="1" s="1"/>
  <c r="P6" i="1"/>
  <c r="S19" i="1" s="1"/>
  <c r="T19" i="1" s="1"/>
  <c r="P7" i="1"/>
  <c r="S20" i="1" s="1"/>
  <c r="T20" i="1" s="1"/>
  <c r="P8" i="1"/>
  <c r="S21" i="1" s="1"/>
  <c r="T21" i="1" s="1"/>
  <c r="P9" i="1"/>
  <c r="S22" i="1" s="1"/>
  <c r="T22" i="1" s="1"/>
  <c r="P10" i="1"/>
  <c r="S23" i="1" s="1"/>
  <c r="T23" i="1" s="1"/>
  <c r="P11" i="1"/>
  <c r="S24" i="1" s="1"/>
  <c r="T24" i="1" s="1"/>
  <c r="P12" i="1"/>
  <c r="S25" i="1" s="1"/>
  <c r="T25" i="1" s="1"/>
  <c r="P13" i="1"/>
  <c r="S26" i="1" s="1"/>
  <c r="T26" i="1" s="1"/>
  <c r="P14" i="1"/>
  <c r="S27" i="1" s="1"/>
  <c r="T27" i="1" s="1"/>
  <c r="P15" i="1"/>
  <c r="S28" i="1" s="1"/>
  <c r="T28" i="1" s="1"/>
  <c r="P16" i="1"/>
  <c r="S29" i="1" s="1"/>
  <c r="T29" i="1" s="1"/>
  <c r="P17" i="1"/>
  <c r="P18" i="1"/>
  <c r="S31" i="1" s="1"/>
  <c r="T31" i="1" s="1"/>
  <c r="P19" i="1"/>
  <c r="P20" i="1"/>
  <c r="S33" i="1" s="1"/>
  <c r="T33" i="1" s="1"/>
  <c r="P21" i="1"/>
  <c r="P22" i="1"/>
  <c r="S35" i="1" s="1"/>
  <c r="T35" i="1" s="1"/>
  <c r="P23" i="1"/>
  <c r="P24" i="1"/>
  <c r="S37" i="1" s="1"/>
  <c r="T37" i="1" s="1"/>
  <c r="P25" i="1"/>
  <c r="P26" i="1"/>
  <c r="S39" i="1" s="1"/>
  <c r="T39" i="1" s="1"/>
  <c r="P27" i="1"/>
  <c r="P28" i="1"/>
  <c r="S41" i="1" s="1"/>
  <c r="T41" i="1" s="1"/>
  <c r="P29" i="1"/>
  <c r="P30" i="1"/>
  <c r="S43" i="1" s="1"/>
  <c r="T43" i="1" s="1"/>
  <c r="P31" i="1"/>
  <c r="P32" i="1"/>
  <c r="S45" i="1" s="1"/>
  <c r="T45" i="1" s="1"/>
  <c r="P33" i="1"/>
  <c r="P34" i="1"/>
  <c r="S47" i="1" s="1"/>
  <c r="T47" i="1" s="1"/>
  <c r="P35" i="1"/>
  <c r="P36" i="1"/>
  <c r="S49" i="1" s="1"/>
  <c r="T49" i="1" s="1"/>
  <c r="P37" i="1"/>
  <c r="P38" i="1"/>
  <c r="S51" i="1" s="1"/>
  <c r="T51" i="1" s="1"/>
  <c r="P39" i="1"/>
  <c r="P40" i="1"/>
  <c r="S53" i="1" s="1"/>
  <c r="T53" i="1" s="1"/>
  <c r="P41" i="1"/>
  <c r="P42" i="1"/>
  <c r="S55" i="1" s="1"/>
  <c r="T55" i="1" s="1"/>
  <c r="P43" i="1"/>
  <c r="P44" i="1"/>
  <c r="S57" i="1" s="1"/>
  <c r="T57" i="1" s="1"/>
  <c r="P45" i="1"/>
  <c r="P46" i="1"/>
  <c r="S59" i="1" s="1"/>
  <c r="T59" i="1" s="1"/>
  <c r="P47" i="1"/>
  <c r="P48" i="1"/>
  <c r="S61" i="1" s="1"/>
  <c r="T61" i="1" s="1"/>
  <c r="P49" i="1"/>
  <c r="P50" i="1"/>
  <c r="S63" i="1" s="1"/>
  <c r="T63" i="1" s="1"/>
  <c r="P51" i="1"/>
  <c r="P52" i="1"/>
  <c r="S65" i="1" s="1"/>
  <c r="T65" i="1" s="1"/>
  <c r="P53" i="1"/>
  <c r="P54" i="1"/>
  <c r="S67" i="1" s="1"/>
  <c r="T67" i="1" s="1"/>
  <c r="P55" i="1"/>
  <c r="P56" i="1"/>
  <c r="S69" i="1" s="1"/>
  <c r="T69" i="1" s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3" i="1"/>
  <c r="S16" i="1" s="1"/>
  <c r="T16" i="1" s="1"/>
  <c r="R68" i="1" l="1"/>
  <c r="R53" i="1"/>
  <c r="U53" i="1" s="1"/>
  <c r="R49" i="1"/>
  <c r="U49" i="1" s="1"/>
  <c r="R45" i="1"/>
  <c r="U45" i="1" s="1"/>
  <c r="R41" i="1"/>
  <c r="U41" i="1" s="1"/>
  <c r="R37" i="1"/>
  <c r="U37" i="1" s="1"/>
  <c r="R33" i="1"/>
  <c r="U33" i="1" s="1"/>
  <c r="R29" i="1"/>
  <c r="U29" i="1" s="1"/>
  <c r="R25" i="1"/>
  <c r="U25" i="1" s="1"/>
  <c r="R21" i="1"/>
  <c r="U21" i="1" s="1"/>
  <c r="R17" i="1"/>
  <c r="U17" i="1" s="1"/>
  <c r="R64" i="1"/>
  <c r="R60" i="1"/>
  <c r="S80" i="1"/>
  <c r="T80" i="1" s="1"/>
  <c r="Q80" i="1"/>
  <c r="R80" i="1" s="1"/>
  <c r="S78" i="1"/>
  <c r="T78" i="1" s="1"/>
  <c r="Q78" i="1"/>
  <c r="R78" i="1" s="1"/>
  <c r="S76" i="1"/>
  <c r="T76" i="1" s="1"/>
  <c r="Q76" i="1"/>
  <c r="R76" i="1" s="1"/>
  <c r="S74" i="1"/>
  <c r="T74" i="1" s="1"/>
  <c r="Q74" i="1"/>
  <c r="R74" i="1" s="1"/>
  <c r="S72" i="1"/>
  <c r="T72" i="1" s="1"/>
  <c r="Q72" i="1"/>
  <c r="R72" i="1" s="1"/>
  <c r="S70" i="1"/>
  <c r="T70" i="1" s="1"/>
  <c r="Q70" i="1"/>
  <c r="R70" i="1" s="1"/>
  <c r="Q16" i="1"/>
  <c r="R16" i="1" s="1"/>
  <c r="U16" i="1" s="1"/>
  <c r="Q68" i="1"/>
  <c r="Q66" i="1"/>
  <c r="R66" i="1" s="1"/>
  <c r="U66" i="1" s="1"/>
  <c r="Q64" i="1"/>
  <c r="Q62" i="1"/>
  <c r="R62" i="1" s="1"/>
  <c r="U62" i="1" s="1"/>
  <c r="Q60" i="1"/>
  <c r="Q58" i="1"/>
  <c r="R58" i="1" s="1"/>
  <c r="U58" i="1" s="1"/>
  <c r="Q56" i="1"/>
  <c r="Q54" i="1"/>
  <c r="R54" i="1" s="1"/>
  <c r="U54" i="1" s="1"/>
  <c r="Q52" i="1"/>
  <c r="Q50" i="1"/>
  <c r="R50" i="1" s="1"/>
  <c r="U50" i="1" s="1"/>
  <c r="Q48" i="1"/>
  <c r="Q46" i="1"/>
  <c r="R46" i="1" s="1"/>
  <c r="U46" i="1" s="1"/>
  <c r="Q44" i="1"/>
  <c r="Q42" i="1"/>
  <c r="R42" i="1" s="1"/>
  <c r="U42" i="1" s="1"/>
  <c r="Q40" i="1"/>
  <c r="Q38" i="1"/>
  <c r="R38" i="1" s="1"/>
  <c r="U38" i="1" s="1"/>
  <c r="Q36" i="1"/>
  <c r="Q34" i="1"/>
  <c r="R34" i="1" s="1"/>
  <c r="U34" i="1" s="1"/>
  <c r="Q32" i="1"/>
  <c r="Q30" i="1"/>
  <c r="R30" i="1" s="1"/>
  <c r="U30" i="1" s="1"/>
  <c r="Q28" i="1"/>
  <c r="Q26" i="1"/>
  <c r="R26" i="1" s="1"/>
  <c r="U26" i="1" s="1"/>
  <c r="Q24" i="1"/>
  <c r="Q22" i="1"/>
  <c r="R22" i="1" s="1"/>
  <c r="U22" i="1" s="1"/>
  <c r="Q20" i="1"/>
  <c r="Q18" i="1"/>
  <c r="R18" i="1" s="1"/>
  <c r="U18" i="1" s="1"/>
  <c r="R56" i="1"/>
  <c r="R52" i="1"/>
  <c r="R48" i="1"/>
  <c r="R44" i="1"/>
  <c r="R40" i="1"/>
  <c r="R36" i="1"/>
  <c r="R32" i="1"/>
  <c r="R28" i="1"/>
  <c r="U28" i="1" s="1"/>
  <c r="R24" i="1"/>
  <c r="U24" i="1" s="1"/>
  <c r="R20" i="1"/>
  <c r="U20" i="1" s="1"/>
  <c r="S68" i="1"/>
  <c r="T68" i="1" s="1"/>
  <c r="S66" i="1"/>
  <c r="T66" i="1" s="1"/>
  <c r="S64" i="1"/>
  <c r="T64" i="1" s="1"/>
  <c r="S62" i="1"/>
  <c r="T62" i="1" s="1"/>
  <c r="S60" i="1"/>
  <c r="T60" i="1" s="1"/>
  <c r="S58" i="1"/>
  <c r="T58" i="1" s="1"/>
  <c r="S56" i="1"/>
  <c r="T56" i="1" s="1"/>
  <c r="S54" i="1"/>
  <c r="T54" i="1" s="1"/>
  <c r="S52" i="1"/>
  <c r="T52" i="1" s="1"/>
  <c r="S50" i="1"/>
  <c r="T50" i="1" s="1"/>
  <c r="S48" i="1"/>
  <c r="T48" i="1" s="1"/>
  <c r="S46" i="1"/>
  <c r="T46" i="1" s="1"/>
  <c r="S44" i="1"/>
  <c r="T44" i="1" s="1"/>
  <c r="S42" i="1"/>
  <c r="T42" i="1" s="1"/>
  <c r="S40" i="1"/>
  <c r="T40" i="1" s="1"/>
  <c r="S38" i="1"/>
  <c r="T38" i="1" s="1"/>
  <c r="S36" i="1"/>
  <c r="T36" i="1" s="1"/>
  <c r="S34" i="1"/>
  <c r="T34" i="1" s="1"/>
  <c r="S32" i="1"/>
  <c r="T32" i="1" s="1"/>
  <c r="S30" i="1"/>
  <c r="T30" i="1" s="1"/>
  <c r="U97" i="1"/>
  <c r="U95" i="1"/>
  <c r="U93" i="1"/>
  <c r="U91" i="1"/>
  <c r="U89" i="1"/>
  <c r="U87" i="1"/>
  <c r="U85" i="1"/>
  <c r="S82" i="1"/>
  <c r="T82" i="1" s="1"/>
  <c r="Q82" i="1"/>
  <c r="R82" i="1" s="1"/>
  <c r="U82" i="1" s="1"/>
  <c r="S81" i="1"/>
  <c r="T81" i="1" s="1"/>
  <c r="Q81" i="1"/>
  <c r="R81" i="1" s="1"/>
  <c r="U81" i="1" s="1"/>
  <c r="S79" i="1"/>
  <c r="T79" i="1" s="1"/>
  <c r="Q79" i="1"/>
  <c r="R79" i="1" s="1"/>
  <c r="U79" i="1" s="1"/>
  <c r="S77" i="1"/>
  <c r="T77" i="1" s="1"/>
  <c r="Q77" i="1"/>
  <c r="R77" i="1" s="1"/>
  <c r="U77" i="1" s="1"/>
  <c r="S75" i="1"/>
  <c r="T75" i="1" s="1"/>
  <c r="Q75" i="1"/>
  <c r="R75" i="1" s="1"/>
  <c r="U75" i="1" s="1"/>
  <c r="S73" i="1"/>
  <c r="T73" i="1" s="1"/>
  <c r="Q73" i="1"/>
  <c r="R73" i="1" s="1"/>
  <c r="U73" i="1" s="1"/>
  <c r="S71" i="1"/>
  <c r="T71" i="1" s="1"/>
  <c r="Q71" i="1"/>
  <c r="R71" i="1" s="1"/>
  <c r="U71" i="1" s="1"/>
  <c r="Q69" i="1"/>
  <c r="Q67" i="1"/>
  <c r="R67" i="1" s="1"/>
  <c r="U67" i="1" s="1"/>
  <c r="Q65" i="1"/>
  <c r="Q63" i="1"/>
  <c r="R63" i="1" s="1"/>
  <c r="U63" i="1" s="1"/>
  <c r="Q61" i="1"/>
  <c r="Q59" i="1"/>
  <c r="R59" i="1" s="1"/>
  <c r="U59" i="1" s="1"/>
  <c r="Q57" i="1"/>
  <c r="Q55" i="1"/>
  <c r="R55" i="1" s="1"/>
  <c r="U55" i="1" s="1"/>
  <c r="Q53" i="1"/>
  <c r="Q51" i="1"/>
  <c r="R51" i="1" s="1"/>
  <c r="U51" i="1" s="1"/>
  <c r="Q49" i="1"/>
  <c r="Q47" i="1"/>
  <c r="R47" i="1" s="1"/>
  <c r="U47" i="1" s="1"/>
  <c r="Q45" i="1"/>
  <c r="Q43" i="1"/>
  <c r="R43" i="1" s="1"/>
  <c r="U43" i="1" s="1"/>
  <c r="Q41" i="1"/>
  <c r="Q39" i="1"/>
  <c r="R39" i="1" s="1"/>
  <c r="U39" i="1" s="1"/>
  <c r="Q37" i="1"/>
  <c r="Q35" i="1"/>
  <c r="R35" i="1" s="1"/>
  <c r="U35" i="1" s="1"/>
  <c r="Q33" i="1"/>
  <c r="Q31" i="1"/>
  <c r="R31" i="1" s="1"/>
  <c r="U31" i="1" s="1"/>
  <c r="Q29" i="1"/>
  <c r="Q27" i="1"/>
  <c r="R27" i="1" s="1"/>
  <c r="U27" i="1" s="1"/>
  <c r="Q25" i="1"/>
  <c r="Q23" i="1"/>
  <c r="R23" i="1" s="1"/>
  <c r="U23" i="1" s="1"/>
  <c r="Q21" i="1"/>
  <c r="Q19" i="1"/>
  <c r="R19" i="1" s="1"/>
  <c r="U19" i="1" s="1"/>
  <c r="Q17" i="1"/>
  <c r="R69" i="1"/>
  <c r="U69" i="1" s="1"/>
  <c r="R65" i="1"/>
  <c r="U65" i="1" s="1"/>
  <c r="R61" i="1"/>
  <c r="U61" i="1" s="1"/>
  <c r="R57" i="1"/>
  <c r="U57" i="1" s="1"/>
  <c r="I4" i="1"/>
  <c r="I3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4" i="1"/>
  <c r="I70" i="1" l="1"/>
  <c r="H71" i="1"/>
  <c r="I68" i="1"/>
  <c r="I66" i="1"/>
  <c r="I64" i="1"/>
  <c r="I62" i="1"/>
  <c r="I60" i="1"/>
  <c r="I58" i="1"/>
  <c r="I56" i="1"/>
  <c r="I54" i="1"/>
  <c r="I52" i="1"/>
  <c r="I50" i="1"/>
  <c r="I48" i="1"/>
  <c r="I46" i="1"/>
  <c r="I44" i="1"/>
  <c r="I42" i="1"/>
  <c r="I40" i="1"/>
  <c r="I38" i="1"/>
  <c r="I36" i="1"/>
  <c r="I34" i="1"/>
  <c r="I32" i="1"/>
  <c r="I30" i="1"/>
  <c r="I28" i="1"/>
  <c r="I26" i="1"/>
  <c r="I24" i="1"/>
  <c r="I22" i="1"/>
  <c r="I20" i="1"/>
  <c r="I18" i="1"/>
  <c r="I16" i="1"/>
  <c r="I14" i="1"/>
  <c r="I12" i="1"/>
  <c r="I10" i="1"/>
  <c r="I8" i="1"/>
  <c r="I6" i="1"/>
  <c r="U32" i="1"/>
  <c r="U36" i="1"/>
  <c r="U40" i="1"/>
  <c r="U44" i="1"/>
  <c r="U48" i="1"/>
  <c r="U52" i="1"/>
  <c r="U56" i="1"/>
  <c r="U60" i="1"/>
  <c r="U64" i="1"/>
  <c r="U68" i="1"/>
  <c r="I69" i="1"/>
  <c r="I67" i="1"/>
  <c r="I65" i="1"/>
  <c r="I63" i="1"/>
  <c r="I61" i="1"/>
  <c r="I59" i="1"/>
  <c r="I57" i="1"/>
  <c r="I55" i="1"/>
  <c r="I53" i="1"/>
  <c r="I51" i="1"/>
  <c r="I49" i="1"/>
  <c r="I47" i="1"/>
  <c r="I45" i="1"/>
  <c r="I43" i="1"/>
  <c r="I41" i="1"/>
  <c r="I39" i="1"/>
  <c r="I37" i="1"/>
  <c r="I35" i="1"/>
  <c r="I33" i="1"/>
  <c r="I31" i="1"/>
  <c r="I29" i="1"/>
  <c r="I27" i="1"/>
  <c r="I25" i="1"/>
  <c r="I23" i="1"/>
  <c r="I21" i="1"/>
  <c r="I19" i="1"/>
  <c r="I17" i="1"/>
  <c r="I15" i="1"/>
  <c r="I13" i="1"/>
  <c r="I11" i="1"/>
  <c r="I9" i="1"/>
  <c r="I7" i="1"/>
  <c r="I5" i="1"/>
  <c r="U70" i="1"/>
  <c r="U72" i="1"/>
  <c r="U74" i="1"/>
  <c r="U76" i="1"/>
  <c r="U78" i="1"/>
  <c r="U80" i="1"/>
  <c r="O49" i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N49" i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O27" i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N27" i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O3" i="1"/>
  <c r="O4" i="1" s="1"/>
  <c r="N3" i="1"/>
  <c r="N4" i="1" s="1"/>
  <c r="I71" i="1" l="1"/>
  <c r="H72" i="1"/>
  <c r="I72" i="1" l="1"/>
  <c r="H73" i="1"/>
  <c r="I73" i="1" l="1"/>
  <c r="H74" i="1"/>
  <c r="I74" i="1" l="1"/>
  <c r="H75" i="1"/>
  <c r="I75" i="1" l="1"/>
  <c r="H76" i="1"/>
  <c r="I76" i="1" l="1"/>
  <c r="H77" i="1"/>
  <c r="I77" i="1" l="1"/>
  <c r="H78" i="1"/>
  <c r="I78" i="1" l="1"/>
  <c r="H79" i="1"/>
  <c r="I79" i="1" l="1"/>
  <c r="H80" i="1"/>
  <c r="I80" i="1" l="1"/>
  <c r="H81" i="1"/>
  <c r="I81" i="1" l="1"/>
  <c r="H82" i="1"/>
  <c r="I82" i="1" l="1"/>
  <c r="H83" i="1"/>
  <c r="I83" i="1" l="1"/>
  <c r="H84" i="1"/>
  <c r="H85" i="1" l="1"/>
  <c r="I84" i="1"/>
  <c r="H86" i="1" l="1"/>
  <c r="I85" i="1"/>
  <c r="H87" i="1" l="1"/>
  <c r="I86" i="1"/>
  <c r="H88" i="1" l="1"/>
  <c r="I87" i="1"/>
  <c r="H89" i="1" l="1"/>
  <c r="I88" i="1"/>
  <c r="H90" i="1" l="1"/>
  <c r="I89" i="1"/>
  <c r="H91" i="1" l="1"/>
  <c r="I90" i="1"/>
  <c r="H92" i="1" l="1"/>
  <c r="I91" i="1"/>
  <c r="H93" i="1" l="1"/>
  <c r="I92" i="1"/>
  <c r="H94" i="1" l="1"/>
  <c r="I93" i="1"/>
  <c r="H95" i="1" l="1"/>
  <c r="I94" i="1"/>
  <c r="H96" i="1" l="1"/>
  <c r="I95" i="1"/>
  <c r="H97" i="1" l="1"/>
  <c r="I96" i="1"/>
  <c r="H98" i="1" l="1"/>
  <c r="I97" i="1"/>
  <c r="H99" i="1" l="1"/>
  <c r="I98" i="1"/>
  <c r="H100" i="1" l="1"/>
  <c r="I99" i="1"/>
  <c r="H101" i="1" l="1"/>
  <c r="I100" i="1"/>
  <c r="H102" i="1" l="1"/>
  <c r="I101" i="1"/>
  <c r="H103" i="1" l="1"/>
  <c r="I102" i="1"/>
  <c r="H104" i="1" l="1"/>
  <c r="I103" i="1"/>
  <c r="H105" i="1" l="1"/>
  <c r="I104" i="1"/>
  <c r="H106" i="1" l="1"/>
  <c r="I105" i="1"/>
  <c r="H107" i="1" l="1"/>
  <c r="I106" i="1"/>
  <c r="H108" i="1" l="1"/>
  <c r="I107" i="1"/>
  <c r="H109" i="1" l="1"/>
  <c r="I108" i="1"/>
  <c r="H110" i="1" l="1"/>
  <c r="I109" i="1"/>
  <c r="H111" i="1" l="1"/>
  <c r="I110" i="1"/>
  <c r="H112" i="1" l="1"/>
  <c r="I111" i="1"/>
  <c r="H113" i="1" l="1"/>
  <c r="I112" i="1"/>
  <c r="H114" i="1" l="1"/>
  <c r="I113" i="1"/>
  <c r="H115" i="1" l="1"/>
  <c r="I114" i="1"/>
  <c r="H116" i="1" l="1"/>
  <c r="I115" i="1"/>
  <c r="H117" i="1" l="1"/>
  <c r="I116" i="1"/>
  <c r="H118" i="1" l="1"/>
  <c r="I117" i="1"/>
  <c r="H119" i="1" l="1"/>
  <c r="I118" i="1"/>
  <c r="H120" i="1" l="1"/>
  <c r="I119" i="1"/>
  <c r="H121" i="1" l="1"/>
  <c r="I120" i="1"/>
  <c r="H122" i="1" l="1"/>
  <c r="I121" i="1"/>
  <c r="H123" i="1" l="1"/>
  <c r="I122" i="1"/>
  <c r="H124" i="1" l="1"/>
  <c r="I123" i="1"/>
  <c r="H125" i="1" l="1"/>
  <c r="I124" i="1"/>
  <c r="H126" i="1" l="1"/>
  <c r="I125" i="1"/>
  <c r="H127" i="1" l="1"/>
  <c r="I126" i="1"/>
  <c r="H128" i="1" l="1"/>
  <c r="I127" i="1"/>
  <c r="H129" i="1" l="1"/>
  <c r="I128" i="1"/>
  <c r="H130" i="1" l="1"/>
  <c r="I129" i="1"/>
  <c r="H131" i="1" l="1"/>
  <c r="I130" i="1"/>
  <c r="I131" i="1" l="1"/>
  <c r="H132" i="1"/>
  <c r="I132" i="1" l="1"/>
  <c r="H133" i="1"/>
  <c r="I133" i="1" l="1"/>
  <c r="H134" i="1"/>
  <c r="I134" i="1" l="1"/>
  <c r="H135" i="1"/>
  <c r="I135" i="1" l="1"/>
  <c r="H136" i="1"/>
  <c r="I136" i="1" l="1"/>
  <c r="H137" i="1"/>
  <c r="I137" i="1" l="1"/>
  <c r="H138" i="1"/>
  <c r="I138" i="1" l="1"/>
  <c r="H139" i="1"/>
  <c r="I139" i="1" l="1"/>
  <c r="H140" i="1"/>
  <c r="I140" i="1" l="1"/>
  <c r="H141" i="1"/>
  <c r="I141" i="1" l="1"/>
  <c r="H142" i="1"/>
  <c r="I142" i="1" l="1"/>
  <c r="H143" i="1"/>
  <c r="I143" i="1" l="1"/>
  <c r="H144" i="1"/>
  <c r="I144" i="1" l="1"/>
  <c r="H145" i="1"/>
  <c r="I145" i="1" l="1"/>
  <c r="H146" i="1"/>
  <c r="I146" i="1" l="1"/>
  <c r="H147" i="1"/>
  <c r="I147" i="1" l="1"/>
  <c r="H148" i="1"/>
  <c r="H149" i="1" l="1"/>
  <c r="I148" i="1"/>
  <c r="H150" i="1" l="1"/>
  <c r="I149" i="1"/>
  <c r="I150" i="1" l="1"/>
  <c r="H151" i="1"/>
  <c r="I151" i="1" l="1"/>
  <c r="H152" i="1"/>
  <c r="I152" i="1" l="1"/>
  <c r="H153" i="1"/>
  <c r="I153" i="1" l="1"/>
  <c r="H154" i="1"/>
  <c r="I154" i="1" l="1"/>
  <c r="H155" i="1"/>
  <c r="I155" i="1" l="1"/>
  <c r="H156" i="1"/>
  <c r="I156" i="1" l="1"/>
  <c r="H157" i="1"/>
  <c r="I157" i="1" l="1"/>
  <c r="H158" i="1"/>
  <c r="I158" i="1" l="1"/>
  <c r="H159" i="1"/>
  <c r="I159" i="1" l="1"/>
  <c r="H160" i="1"/>
  <c r="I160" i="1" l="1"/>
  <c r="H161" i="1"/>
  <c r="I161" i="1" l="1"/>
  <c r="H162" i="1"/>
  <c r="I162" i="1" l="1"/>
  <c r="H163" i="1"/>
  <c r="I163" i="1" l="1"/>
  <c r="H164" i="1"/>
  <c r="H165" i="1" l="1"/>
  <c r="I164" i="1"/>
  <c r="H166" i="1" l="1"/>
  <c r="I165" i="1"/>
  <c r="H167" i="1" l="1"/>
  <c r="I166" i="1"/>
  <c r="H168" i="1" l="1"/>
  <c r="I167" i="1"/>
  <c r="H169" i="1" l="1"/>
  <c r="I168" i="1"/>
  <c r="H170" i="1" l="1"/>
  <c r="I169" i="1"/>
  <c r="H171" i="1" l="1"/>
  <c r="I170" i="1"/>
  <c r="H172" i="1" l="1"/>
  <c r="I171" i="1"/>
  <c r="H173" i="1" l="1"/>
  <c r="I172" i="1"/>
  <c r="H174" i="1" l="1"/>
  <c r="I173" i="1"/>
  <c r="H175" i="1" l="1"/>
  <c r="I174" i="1"/>
  <c r="H176" i="1" l="1"/>
  <c r="I175" i="1"/>
  <c r="H177" i="1" l="1"/>
  <c r="I176" i="1"/>
  <c r="H178" i="1" l="1"/>
  <c r="I177" i="1"/>
  <c r="H179" i="1" l="1"/>
  <c r="I178" i="1"/>
  <c r="H180" i="1" l="1"/>
  <c r="I179" i="1"/>
  <c r="H181" i="1" l="1"/>
  <c r="I180" i="1"/>
  <c r="H182" i="1" l="1"/>
  <c r="I181" i="1"/>
  <c r="H183" i="1" l="1"/>
  <c r="I182" i="1"/>
  <c r="H184" i="1" l="1"/>
  <c r="I183" i="1"/>
  <c r="H185" i="1" l="1"/>
  <c r="I184" i="1"/>
  <c r="H186" i="1" l="1"/>
  <c r="I185" i="1"/>
  <c r="H187" i="1" l="1"/>
  <c r="I186" i="1"/>
  <c r="H188" i="1" l="1"/>
  <c r="I187" i="1"/>
  <c r="H189" i="1" l="1"/>
  <c r="I188" i="1"/>
  <c r="H190" i="1" l="1"/>
  <c r="I189" i="1"/>
  <c r="H191" i="1" l="1"/>
  <c r="I190" i="1"/>
  <c r="H192" i="1" l="1"/>
  <c r="I191" i="1"/>
  <c r="H193" i="1" l="1"/>
  <c r="I192" i="1"/>
  <c r="H194" i="1" l="1"/>
  <c r="I193" i="1"/>
  <c r="H195" i="1" l="1"/>
  <c r="I194" i="1"/>
  <c r="H196" i="1" l="1"/>
  <c r="I195" i="1"/>
  <c r="H197" i="1" l="1"/>
  <c r="I196" i="1"/>
  <c r="H198" i="1" l="1"/>
  <c r="I197" i="1"/>
  <c r="H199" i="1" l="1"/>
  <c r="I198" i="1"/>
  <c r="H200" i="1" l="1"/>
  <c r="I199" i="1"/>
  <c r="H201" i="1" l="1"/>
  <c r="I200" i="1"/>
  <c r="H202" i="1" l="1"/>
  <c r="I201" i="1"/>
  <c r="H203" i="1" l="1"/>
  <c r="I202" i="1"/>
  <c r="H204" i="1" l="1"/>
  <c r="I203" i="1"/>
  <c r="H205" i="1" l="1"/>
  <c r="I204" i="1"/>
  <c r="H206" i="1" l="1"/>
  <c r="I205" i="1"/>
  <c r="H207" i="1" l="1"/>
  <c r="I206" i="1"/>
  <c r="H208" i="1" l="1"/>
  <c r="I207" i="1"/>
  <c r="I208" i="1" l="1"/>
  <c r="H209" i="1"/>
  <c r="I209" i="1" l="1"/>
  <c r="H210" i="1"/>
  <c r="I210" i="1" l="1"/>
  <c r="H211" i="1"/>
  <c r="I211" i="1" l="1"/>
  <c r="H212" i="1"/>
  <c r="I212" i="1" l="1"/>
  <c r="H213" i="1"/>
  <c r="I213" i="1" l="1"/>
  <c r="H214" i="1"/>
  <c r="I214" i="1" l="1"/>
  <c r="H215" i="1"/>
  <c r="I215" i="1" l="1"/>
  <c r="H216" i="1"/>
  <c r="I216" i="1" l="1"/>
  <c r="H217" i="1"/>
  <c r="I217" i="1" l="1"/>
  <c r="H218" i="1"/>
  <c r="I218" i="1" l="1"/>
  <c r="H219" i="1"/>
  <c r="I219" i="1" l="1"/>
  <c r="H220" i="1"/>
  <c r="I220" i="1" l="1"/>
  <c r="H221" i="1"/>
  <c r="I221" i="1" l="1"/>
  <c r="H222" i="1"/>
  <c r="I222" i="1" l="1"/>
  <c r="H223" i="1"/>
  <c r="I223" i="1" l="1"/>
  <c r="H224" i="1"/>
  <c r="I224" i="1" l="1"/>
  <c r="H225" i="1"/>
  <c r="I225" i="1" s="1"/>
</calcChain>
</file>

<file path=xl/sharedStrings.xml><?xml version="1.0" encoding="utf-8"?>
<sst xmlns="http://schemas.openxmlformats.org/spreadsheetml/2006/main" count="15" uniqueCount="15">
  <si>
    <t>TYP</t>
    <phoneticPr fontId="1" type="noConversion"/>
  </si>
  <si>
    <t>MA（TYP,N)</t>
    <phoneticPr fontId="1" type="noConversion"/>
  </si>
  <si>
    <t>TYP-MA</t>
    <phoneticPr fontId="1" type="noConversion"/>
  </si>
  <si>
    <t>AVEDEV</t>
    <phoneticPr fontId="1" type="noConversion"/>
  </si>
  <si>
    <t>0.015倍</t>
    <phoneticPr fontId="1" type="noConversion"/>
  </si>
  <si>
    <t>CCI</t>
    <phoneticPr fontId="1" type="noConversion"/>
  </si>
  <si>
    <t>159716 HwabaoWPszseinnovation100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</si>
  <si>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</si>
  <si>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</si>
  <si>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</si>
  <si>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</si>
  <si>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</si>
  <si>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</si>
  <si>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</si>
  <si>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turnover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</si>
</sst>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2" fillId="2" borderId="1" xfId="0" applyNumberFormat="1" applyFont="1" applyFill="1" applyBorder="1" applyAlignment="1" applyProtection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431"/>
  <sheetViews>
    <sheetView tabSelected="1" topLeftCell="A417" workbookViewId="0">
      <selection activeCell="A432" sqref="A432"/>
    </sheetView>
  </sheetViews>
  <sheetFormatPr defaultRowHeight="13.5" x14ac:dyDescent="0.15"/>
  <cols>
    <col min="7" max="7" width="10.125" customWidth="1"/>
    <col min="9" max="9" width="10.5" bestFit="1" customWidth="1"/>
    <col min="11" max="12" width="9.75" bestFit="1" customWidth="1"/>
    <col min="13" max="13" width="9.75" customWidth="1"/>
  </cols>
  <sheetData>
    <row r="1" spans="1:21" x14ac:dyDescent="0.2">
      <c r="A1" t="s">
        <v>6</v>
      </c>
      <c r="K1" s="2">
        <v>44377</v>
      </c>
      <c r="L1" s="2">
        <v>44375</v>
      </c>
    </row>
    <row r="2" spans="1:21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 t="s">
        <v>14</v>
      </c>
      <c r="K2" s="2">
        <v>44407</v>
      </c>
      <c r="L2" s="2">
        <v>44378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</row>
    <row r="3" spans="1:21" x14ac:dyDescent="0.2">
      <c r="A3" s="1">
        <v>44375</v>
      </c>
      <c r="B3">
        <v>1.016</v>
      </c>
      <c r="C3">
        <v>1.0289999999999999</v>
      </c>
      <c r="D3">
        <v>1.012</v>
      </c>
      <c r="E3">
        <v>1.0229999999999999</v>
      </c>
      <c r="F3">
        <v>323896470</v>
      </c>
      <c r="G3">
        <v>330681408</v>
      </c>
      <c r="H3">
        <v>1</v>
      </c>
      <c r="I3">
        <f>F3</f>
        <v>323896470</v>
      </c>
      <c r="K3" s="2">
        <v>44439</v>
      </c>
      <c r="L3" s="2">
        <v>44410</v>
      </c>
      <c r="N3">
        <f>VLOOKUP(L1,A:C,3)</f>
        <v>1.0289999999999999</v>
      </c>
      <c r="O3">
        <f>VLOOKUP(L1,A:D,4)</f>
        <v>1.012</v>
      </c>
      <c r="P3">
        <f t="shared" ref="P3:P66" si="0">(C3+D3+E3)/3</f>
        <v>1.0213333333333334</v>
      </c>
    </row>
    <row r="4" spans="1:21" x14ac:dyDescent="0.2">
      <c r="A4" s="1">
        <v>44376</v>
      </c>
      <c r="B4">
        <v>1.03</v>
      </c>
      <c r="C4">
        <v>1.032</v>
      </c>
      <c r="D4">
        <v>1.016</v>
      </c>
      <c r="E4">
        <v>1.0189999999999999</v>
      </c>
      <c r="F4">
        <v>63653937</v>
      </c>
      <c r="G4">
        <v>65152208</v>
      </c>
      <c r="H4">
        <f>H3+1</f>
        <v>2</v>
      </c>
      <c r="I4">
        <f>SUM($F$3:F4)/H4</f>
        <v>193775203.5</v>
      </c>
      <c r="K4" s="2">
        <v>44469</v>
      </c>
      <c r="L4" s="2">
        <v>44440</v>
      </c>
      <c r="N4">
        <f>IF(A4&lt;&gt;$K$1,MAX(N3,VLOOKUP(A4,A:C,3)),)</f>
        <v>1.032</v>
      </c>
      <c r="O4">
        <f>IF(A4&lt;&gt;$K$1,MIN(O3,VLOOKUP(A4,A:D,4)),)</f>
        <v>1.012</v>
      </c>
      <c r="P4">
        <f t="shared" si="0"/>
        <v>1.0223333333333333</v>
      </c>
    </row>
    <row r="5" spans="1:21" x14ac:dyDescent="0.2">
      <c r="A5" s="1">
        <v>44377</v>
      </c>
      <c r="B5">
        <v>1.02</v>
      </c>
      <c r="C5">
        <v>1.034</v>
      </c>
      <c r="D5">
        <v>1.0129999999999999</v>
      </c>
      <c r="E5">
        <v>1.0309999999999999</v>
      </c>
      <c r="F5">
        <v>54671327</v>
      </c>
      <c r="G5">
        <v>56151428</v>
      </c>
      <c r="H5">
        <f t="shared" ref="H5:H68" si="1">H4+1</f>
        <v>3</v>
      </c>
      <c r="I5">
        <f>SUM($F$3:F5)/H5</f>
        <v>147407244.66666666</v>
      </c>
      <c r="K5" s="2">
        <v>44498</v>
      </c>
      <c r="L5" s="2">
        <v>44477</v>
      </c>
      <c r="N5">
        <f>VLOOKUP(L2,A:C,3)</f>
        <v>1.0369999999999999</v>
      </c>
      <c r="O5">
        <f>VLOOKUP(L2,A:D,4)</f>
        <v>1.0209999999999999</v>
      </c>
      <c r="P5">
        <f t="shared" si="0"/>
        <v>1.0259999999999998</v>
      </c>
    </row>
    <row r="6" spans="1:21" x14ac:dyDescent="0.2">
      <c r="A6" s="1">
        <v>44378</v>
      </c>
      <c r="B6">
        <v>1.032</v>
      </c>
      <c r="C6">
        <v>1.0369999999999999</v>
      </c>
      <c r="D6">
        <v>1.0209999999999999</v>
      </c>
      <c r="E6">
        <v>1.026</v>
      </c>
      <c r="F6">
        <v>43884779</v>
      </c>
      <c r="G6">
        <v>45138080</v>
      </c>
      <c r="H6">
        <f t="shared" si="1"/>
        <v>4</v>
      </c>
      <c r="I6">
        <f>SUM($F$3:F6)/H6</f>
        <v>121526628.25</v>
      </c>
      <c r="K6" s="2">
        <v>44530</v>
      </c>
      <c r="L6" s="2">
        <v>44501</v>
      </c>
      <c r="N6">
        <f>IF(A6&lt;&gt;$K$2,MAX(N5,VLOOKUP(A6,A:C,3)),)</f>
        <v>1.0369999999999999</v>
      </c>
      <c r="O6">
        <f>IF(A6&lt;&gt;$K$2,MIN(O5,VLOOKUP(A6,A:D,4)),)</f>
        <v>1.0209999999999999</v>
      </c>
      <c r="P6">
        <f t="shared" si="0"/>
        <v>1.0279999999999998</v>
      </c>
    </row>
    <row r="7" spans="1:21" x14ac:dyDescent="0.2">
      <c r="A7" s="1">
        <v>44379</v>
      </c>
      <c r="B7">
        <v>1.02</v>
      </c>
      <c r="C7">
        <v>1.02</v>
      </c>
      <c r="D7">
        <v>0.997</v>
      </c>
      <c r="E7">
        <v>1.006</v>
      </c>
      <c r="F7">
        <v>24323411</v>
      </c>
      <c r="G7">
        <v>24457432</v>
      </c>
      <c r="H7">
        <f t="shared" si="1"/>
        <v>5</v>
      </c>
      <c r="I7">
        <f>SUM($F$3:F7)/H7</f>
        <v>102085984.8</v>
      </c>
      <c r="K7" s="2">
        <v>44561</v>
      </c>
      <c r="L7" s="2">
        <v>44531</v>
      </c>
      <c r="N7">
        <f t="shared" ref="N7:N26" si="2">IF(A7&lt;&gt;$K$2,MAX(N6,VLOOKUP(A7,A:C,3)),)</f>
        <v>1.0369999999999999</v>
      </c>
      <c r="O7">
        <f t="shared" ref="O7:O26" si="3">IF(A7&lt;&gt;$K$2,MIN(O6,VLOOKUP(A7,A:D,4)),)</f>
        <v>0.997</v>
      </c>
      <c r="P7">
        <f t="shared" si="0"/>
        <v>1.0076666666666665</v>
      </c>
    </row>
    <row r="8" spans="1:21" x14ac:dyDescent="0.2">
      <c r="A8" s="1">
        <v>44382</v>
      </c>
      <c r="B8">
        <v>1.004</v>
      </c>
      <c r="C8">
        <v>1.0089999999999999</v>
      </c>
      <c r="D8">
        <v>0.99399999999999999</v>
      </c>
      <c r="E8">
        <v>1.002</v>
      </c>
      <c r="F8">
        <v>14360673</v>
      </c>
      <c r="G8">
        <v>14342181</v>
      </c>
      <c r="H8">
        <f t="shared" si="1"/>
        <v>6</v>
      </c>
      <c r="I8">
        <f>SUM($F$3:F8)/H8</f>
        <v>87465099.5</v>
      </c>
      <c r="K8" s="2">
        <v>44589</v>
      </c>
      <c r="L8" s="2">
        <v>44565</v>
      </c>
      <c r="N8">
        <f t="shared" si="2"/>
        <v>1.0369999999999999</v>
      </c>
      <c r="O8">
        <f t="shared" si="3"/>
        <v>0.99399999999999999</v>
      </c>
      <c r="P8">
        <f t="shared" si="0"/>
        <v>1.0016666666666667</v>
      </c>
    </row>
    <row r="9" spans="1:21" x14ac:dyDescent="0.2">
      <c r="A9" s="1">
        <v>44383</v>
      </c>
      <c r="B9">
        <v>0.997</v>
      </c>
      <c r="C9">
        <v>1.012</v>
      </c>
      <c r="D9">
        <v>0.98399999999999999</v>
      </c>
      <c r="E9">
        <v>0.999</v>
      </c>
      <c r="F9">
        <v>18730191</v>
      </c>
      <c r="G9">
        <v>18688586</v>
      </c>
      <c r="H9">
        <f t="shared" si="1"/>
        <v>7</v>
      </c>
      <c r="I9">
        <f>SUM($F$3:F9)/H9</f>
        <v>77645826.857142851</v>
      </c>
      <c r="K9" s="2">
        <v>44620</v>
      </c>
      <c r="L9" s="2">
        <v>44599</v>
      </c>
      <c r="N9">
        <f t="shared" si="2"/>
        <v>1.0369999999999999</v>
      </c>
      <c r="O9">
        <f t="shared" si="3"/>
        <v>0.98399999999999999</v>
      </c>
      <c r="P9">
        <f t="shared" si="0"/>
        <v>0.99833333333333341</v>
      </c>
    </row>
    <row r="10" spans="1:21" x14ac:dyDescent="0.2">
      <c r="A10" s="1">
        <v>44384</v>
      </c>
      <c r="B10">
        <v>0.995</v>
      </c>
      <c r="C10">
        <v>1.026</v>
      </c>
      <c r="D10">
        <v>0.98899999999999999</v>
      </c>
      <c r="E10">
        <v>1.02</v>
      </c>
      <c r="F10">
        <v>35723357</v>
      </c>
      <c r="G10">
        <v>36314072</v>
      </c>
      <c r="H10">
        <f t="shared" si="1"/>
        <v>8</v>
      </c>
      <c r="I10">
        <f>SUM($F$3:F10)/H10</f>
        <v>72405518.125</v>
      </c>
      <c r="K10" s="2">
        <v>44651</v>
      </c>
      <c r="L10" s="2">
        <v>44621</v>
      </c>
      <c r="N10">
        <f t="shared" si="2"/>
        <v>1.0369999999999999</v>
      </c>
      <c r="O10">
        <f t="shared" si="3"/>
        <v>0.98399999999999999</v>
      </c>
      <c r="P10">
        <f t="shared" si="0"/>
        <v>1.0116666666666667</v>
      </c>
    </row>
    <row r="11" spans="1:21" x14ac:dyDescent="0.2">
      <c r="A11" s="1">
        <v>44385</v>
      </c>
      <c r="B11">
        <v>1.0209999999999999</v>
      </c>
      <c r="C11">
        <v>1.036</v>
      </c>
      <c r="D11">
        <v>1.0209999999999999</v>
      </c>
      <c r="E11">
        <v>1.026</v>
      </c>
      <c r="F11">
        <v>32797558</v>
      </c>
      <c r="G11">
        <v>33773504</v>
      </c>
      <c r="H11">
        <f t="shared" si="1"/>
        <v>9</v>
      </c>
      <c r="I11">
        <f>SUM($F$3:F11)/H11</f>
        <v>68004633.666666672</v>
      </c>
      <c r="K11" s="2">
        <v>44680</v>
      </c>
      <c r="L11" s="2">
        <v>44652</v>
      </c>
      <c r="N11">
        <f t="shared" si="2"/>
        <v>1.0369999999999999</v>
      </c>
      <c r="O11">
        <f t="shared" si="3"/>
        <v>0.98399999999999999</v>
      </c>
      <c r="P11">
        <f t="shared" si="0"/>
        <v>1.0276666666666667</v>
      </c>
    </row>
    <row r="12" spans="1:21" x14ac:dyDescent="0.2">
      <c r="A12" s="1">
        <v>44386</v>
      </c>
      <c r="B12">
        <v>1.026</v>
      </c>
      <c r="C12">
        <v>1.026</v>
      </c>
      <c r="D12">
        <v>1.0009999999999999</v>
      </c>
      <c r="E12">
        <v>1.02</v>
      </c>
      <c r="F12">
        <v>12474845</v>
      </c>
      <c r="G12">
        <v>12647213</v>
      </c>
      <c r="H12">
        <f t="shared" si="1"/>
        <v>10</v>
      </c>
      <c r="I12">
        <f>SUM($F$3:F12)/H12</f>
        <v>62451654.799999997</v>
      </c>
      <c r="K12" s="2">
        <v>44712</v>
      </c>
      <c r="L12" s="2">
        <v>44686</v>
      </c>
      <c r="N12">
        <f t="shared" si="2"/>
        <v>1.0369999999999999</v>
      </c>
      <c r="O12">
        <f t="shared" si="3"/>
        <v>0.98399999999999999</v>
      </c>
      <c r="P12">
        <f t="shared" si="0"/>
        <v>1.0156666666666667</v>
      </c>
    </row>
    <row r="13" spans="1:21" x14ac:dyDescent="0.2">
      <c r="A13" s="1">
        <v>44389</v>
      </c>
      <c r="B13">
        <v>1.02</v>
      </c>
      <c r="C13">
        <v>1.0529999999999999</v>
      </c>
      <c r="D13">
        <v>1.02</v>
      </c>
      <c r="E13">
        <v>1.046</v>
      </c>
      <c r="F13">
        <v>42238864</v>
      </c>
      <c r="G13">
        <v>44134080</v>
      </c>
      <c r="H13">
        <f t="shared" si="1"/>
        <v>11</v>
      </c>
      <c r="I13">
        <f>SUM($F$3:F13)/H13</f>
        <v>60614128.363636367</v>
      </c>
      <c r="K13" s="2">
        <v>44742</v>
      </c>
      <c r="L13" s="2">
        <v>44713</v>
      </c>
      <c r="N13">
        <f t="shared" si="2"/>
        <v>1.0529999999999999</v>
      </c>
      <c r="O13">
        <f t="shared" si="3"/>
        <v>0.98399999999999999</v>
      </c>
      <c r="P13">
        <f t="shared" si="0"/>
        <v>1.0396666666666665</v>
      </c>
    </row>
    <row r="14" spans="1:21" x14ac:dyDescent="0.2">
      <c r="A14" s="1">
        <v>44390</v>
      </c>
      <c r="B14">
        <v>1.046</v>
      </c>
      <c r="C14">
        <v>1.052</v>
      </c>
      <c r="D14">
        <v>1.0369999999999999</v>
      </c>
      <c r="E14">
        <v>1.048</v>
      </c>
      <c r="F14">
        <v>27399362</v>
      </c>
      <c r="G14">
        <v>28584284</v>
      </c>
      <c r="H14">
        <f t="shared" si="1"/>
        <v>12</v>
      </c>
      <c r="I14">
        <f>SUM($F$3:F14)/H14</f>
        <v>57846231.166666664</v>
      </c>
      <c r="K14" s="2">
        <v>44771</v>
      </c>
      <c r="L14" s="2">
        <v>44743</v>
      </c>
      <c r="N14">
        <f t="shared" si="2"/>
        <v>1.0529999999999999</v>
      </c>
      <c r="O14">
        <f t="shared" si="3"/>
        <v>0.98399999999999999</v>
      </c>
      <c r="P14">
        <f t="shared" si="0"/>
        <v>1.0456666666666667</v>
      </c>
    </row>
    <row r="15" spans="1:21" x14ac:dyDescent="0.2">
      <c r="A15" s="1">
        <v>44391</v>
      </c>
      <c r="B15">
        <v>1.042</v>
      </c>
      <c r="C15">
        <v>1.046</v>
      </c>
      <c r="D15">
        <v>1.0329999999999999</v>
      </c>
      <c r="E15">
        <v>1.0349999999999999</v>
      </c>
      <c r="F15">
        <v>12654648</v>
      </c>
      <c r="G15">
        <v>13156178</v>
      </c>
      <c r="H15">
        <f t="shared" si="1"/>
        <v>13</v>
      </c>
      <c r="I15">
        <f>SUM($F$3:F15)/H15</f>
        <v>54369955.538461536</v>
      </c>
      <c r="K15" s="2">
        <v>44804</v>
      </c>
      <c r="L15" s="2">
        <v>44774</v>
      </c>
      <c r="N15">
        <f t="shared" si="2"/>
        <v>1.0529999999999999</v>
      </c>
      <c r="O15">
        <f t="shared" si="3"/>
        <v>0.98399999999999999</v>
      </c>
      <c r="P15">
        <f t="shared" si="0"/>
        <v>1.038</v>
      </c>
    </row>
    <row r="16" spans="1:21" x14ac:dyDescent="0.2">
      <c r="A16" s="1">
        <v>44392</v>
      </c>
      <c r="B16">
        <v>1.02</v>
      </c>
      <c r="C16">
        <v>1.042</v>
      </c>
      <c r="D16">
        <v>1.02</v>
      </c>
      <c r="E16">
        <v>1.04</v>
      </c>
      <c r="F16">
        <v>9778610</v>
      </c>
      <c r="G16">
        <v>10110377</v>
      </c>
      <c r="H16">
        <f t="shared" si="1"/>
        <v>14</v>
      </c>
      <c r="I16">
        <f>SUM($F$3:F16)/H16</f>
        <v>51184859.428571425</v>
      </c>
      <c r="K16" s="2">
        <v>44834</v>
      </c>
      <c r="L16" s="2">
        <v>44805</v>
      </c>
      <c r="N16">
        <f t="shared" si="2"/>
        <v>1.0529999999999999</v>
      </c>
      <c r="O16">
        <f t="shared" si="3"/>
        <v>0.98399999999999999</v>
      </c>
      <c r="P16">
        <f t="shared" si="0"/>
        <v>1.034</v>
      </c>
      <c r="Q16">
        <f>SUM(P3:P16)/14</f>
        <v>1.0226904761904763</v>
      </c>
      <c r="R16">
        <f>P16-Q16</f>
        <v>1.1309523809523769E-2</v>
      </c>
      <c r="S16">
        <f>AVEDEV(P3:P16)</f>
        <v>1.1452380952380921E-2</v>
      </c>
      <c r="T16">
        <f>0.015*S16</f>
        <v>1.7178571428571381E-4</v>
      </c>
      <c r="U16">
        <f>R16/T16</f>
        <v>65.835065835065777</v>
      </c>
    </row>
    <row r="17" spans="1:21" x14ac:dyDescent="0.2">
      <c r="A17" s="1">
        <v>44393</v>
      </c>
      <c r="B17">
        <v>1.036</v>
      </c>
      <c r="C17">
        <v>1.038</v>
      </c>
      <c r="D17">
        <v>1.02</v>
      </c>
      <c r="E17">
        <v>1.02</v>
      </c>
      <c r="F17">
        <v>8894088</v>
      </c>
      <c r="G17">
        <v>9166676</v>
      </c>
      <c r="H17">
        <f t="shared" si="1"/>
        <v>15</v>
      </c>
      <c r="I17">
        <f>SUM($F$3:F17)/H17</f>
        <v>48365474.666666664</v>
      </c>
      <c r="K17" s="2">
        <v>44865</v>
      </c>
      <c r="L17" s="2">
        <v>44844</v>
      </c>
      <c r="N17">
        <f t="shared" si="2"/>
        <v>1.0529999999999999</v>
      </c>
      <c r="O17">
        <f t="shared" si="3"/>
        <v>0.98399999999999999</v>
      </c>
      <c r="P17">
        <f t="shared" si="0"/>
        <v>1.026</v>
      </c>
      <c r="Q17">
        <f t="shared" ref="Q17:Q271" si="4">SUM(P4:P17)/14</f>
        <v>1.0230238095238096</v>
      </c>
      <c r="R17">
        <f t="shared" ref="R17:R271" si="5">P17-Q17</f>
        <v>2.9761904761904656E-3</v>
      </c>
      <c r="S17">
        <f t="shared" ref="S17:S271" si="6">AVEDEV(P4:P17)</f>
        <v>1.1544217687074801E-2</v>
      </c>
      <c r="T17">
        <f t="shared" ref="T17:T271" si="7">0.015*S17</f>
        <v>1.7316326530612201E-4</v>
      </c>
      <c r="U17">
        <f t="shared" ref="U17:U271" si="8">R17/T17</f>
        <v>17.187193085837734</v>
      </c>
    </row>
    <row r="18" spans="1:21" x14ac:dyDescent="0.2">
      <c r="A18" s="1">
        <v>44396</v>
      </c>
      <c r="B18">
        <v>1.0189999999999999</v>
      </c>
      <c r="C18">
        <v>1.0309999999999999</v>
      </c>
      <c r="D18">
        <v>1.016</v>
      </c>
      <c r="E18">
        <v>1.026</v>
      </c>
      <c r="F18">
        <v>7429899</v>
      </c>
      <c r="G18">
        <v>7613398.5</v>
      </c>
      <c r="H18">
        <f t="shared" si="1"/>
        <v>16</v>
      </c>
      <c r="I18">
        <f>SUM($F$3:F18)/H18</f>
        <v>45807001.1875</v>
      </c>
      <c r="K18" s="2">
        <v>44895</v>
      </c>
      <c r="L18" s="2">
        <v>44866</v>
      </c>
      <c r="N18">
        <f t="shared" si="2"/>
        <v>1.0529999999999999</v>
      </c>
      <c r="O18">
        <f t="shared" si="3"/>
        <v>0.98399999999999999</v>
      </c>
      <c r="P18">
        <f t="shared" si="0"/>
        <v>1.0243333333333331</v>
      </c>
      <c r="Q18">
        <f t="shared" si="4"/>
        <v>1.0231666666666668</v>
      </c>
      <c r="R18">
        <f t="shared" si="5"/>
        <v>1.1666666666663161E-3</v>
      </c>
      <c r="S18">
        <f t="shared" si="6"/>
        <v>1.1547619047618973E-2</v>
      </c>
      <c r="T18">
        <f t="shared" si="7"/>
        <v>1.732142857142846E-4</v>
      </c>
      <c r="U18">
        <f t="shared" si="8"/>
        <v>6.7353951890014558</v>
      </c>
    </row>
    <row r="19" spans="1:21" x14ac:dyDescent="0.2">
      <c r="A19" s="1">
        <v>44397</v>
      </c>
      <c r="B19">
        <v>1.022</v>
      </c>
      <c r="C19">
        <v>1.0329999999999999</v>
      </c>
      <c r="D19">
        <v>1.018</v>
      </c>
      <c r="E19">
        <v>1.024</v>
      </c>
      <c r="F19">
        <v>9006624</v>
      </c>
      <c r="G19">
        <v>9235385</v>
      </c>
      <c r="H19">
        <f t="shared" si="1"/>
        <v>17</v>
      </c>
      <c r="I19">
        <f>SUM($F$3:F19)/H19</f>
        <v>43642273.117647059</v>
      </c>
      <c r="K19" s="2">
        <v>44925</v>
      </c>
      <c r="L19" s="2">
        <v>44896</v>
      </c>
      <c r="N19">
        <f t="shared" si="2"/>
        <v>1.0529999999999999</v>
      </c>
      <c r="O19">
        <f t="shared" si="3"/>
        <v>0.98399999999999999</v>
      </c>
      <c r="P19">
        <f t="shared" si="0"/>
        <v>1.0250000000000001</v>
      </c>
      <c r="Q19">
        <f t="shared" si="4"/>
        <v>1.0230952380952381</v>
      </c>
      <c r="R19">
        <f t="shared" si="5"/>
        <v>1.9047619047620756E-3</v>
      </c>
      <c r="S19">
        <f t="shared" si="6"/>
        <v>1.1496598639455775E-2</v>
      </c>
      <c r="T19">
        <f t="shared" si="7"/>
        <v>1.7244897959183662E-4</v>
      </c>
      <c r="U19">
        <f t="shared" si="8"/>
        <v>11.045364891519736</v>
      </c>
    </row>
    <row r="20" spans="1:21" x14ac:dyDescent="0.2">
      <c r="A20" s="1">
        <v>44398</v>
      </c>
      <c r="B20">
        <v>1.024</v>
      </c>
      <c r="C20">
        <v>1.052</v>
      </c>
      <c r="D20">
        <v>1.024</v>
      </c>
      <c r="E20">
        <v>1.0449999999999999</v>
      </c>
      <c r="F20">
        <v>23217666</v>
      </c>
      <c r="G20">
        <v>24252726</v>
      </c>
      <c r="H20">
        <f t="shared" si="1"/>
        <v>18</v>
      </c>
      <c r="I20">
        <f>SUM($F$3:F20)/H20</f>
        <v>42507572.722222224</v>
      </c>
      <c r="K20" s="2">
        <v>44957</v>
      </c>
      <c r="L20" s="2">
        <v>44929</v>
      </c>
      <c r="N20">
        <f t="shared" si="2"/>
        <v>1.0529999999999999</v>
      </c>
      <c r="O20">
        <f t="shared" si="3"/>
        <v>0.98399999999999999</v>
      </c>
      <c r="P20">
        <f t="shared" si="0"/>
        <v>1.0403333333333333</v>
      </c>
      <c r="Q20">
        <f t="shared" si="4"/>
        <v>1.0239761904761904</v>
      </c>
      <c r="R20">
        <f t="shared" si="5"/>
        <v>1.6357142857142959E-2</v>
      </c>
      <c r="S20">
        <f t="shared" si="6"/>
        <v>1.212585034013608E-2</v>
      </c>
      <c r="T20">
        <f t="shared" si="7"/>
        <v>1.8188775510204119E-4</v>
      </c>
      <c r="U20">
        <f t="shared" si="8"/>
        <v>89.929873772791396</v>
      </c>
    </row>
    <row r="21" spans="1:21" x14ac:dyDescent="0.2">
      <c r="A21" s="1">
        <v>44399</v>
      </c>
      <c r="B21">
        <v>1.0449999999999999</v>
      </c>
      <c r="C21">
        <v>1.054</v>
      </c>
      <c r="D21">
        <v>1.0389999999999999</v>
      </c>
      <c r="E21">
        <v>1.046</v>
      </c>
      <c r="F21">
        <v>6971238</v>
      </c>
      <c r="G21">
        <v>7279444.5</v>
      </c>
      <c r="H21">
        <f t="shared" si="1"/>
        <v>19</v>
      </c>
      <c r="I21">
        <f>SUM($F$3:F21)/H21</f>
        <v>40637239.315789476</v>
      </c>
      <c r="K21" s="2">
        <v>44985</v>
      </c>
      <c r="L21" s="2">
        <v>44958</v>
      </c>
      <c r="N21">
        <f t="shared" si="2"/>
        <v>1.054</v>
      </c>
      <c r="O21">
        <f t="shared" si="3"/>
        <v>0.98399999999999999</v>
      </c>
      <c r="P21">
        <f t="shared" si="0"/>
        <v>1.0463333333333333</v>
      </c>
      <c r="Q21">
        <f t="shared" si="4"/>
        <v>1.0267380952380951</v>
      </c>
      <c r="R21">
        <f t="shared" si="5"/>
        <v>1.9595238095238221E-2</v>
      </c>
      <c r="S21">
        <f t="shared" si="6"/>
        <v>1.2071428571428566E-2</v>
      </c>
      <c r="T21">
        <f t="shared" si="7"/>
        <v>1.810714285714285E-4</v>
      </c>
      <c r="U21">
        <f t="shared" si="8"/>
        <v>108.21827744904742</v>
      </c>
    </row>
    <row r="22" spans="1:21" x14ac:dyDescent="0.2">
      <c r="A22" s="1">
        <v>44400</v>
      </c>
      <c r="B22">
        <v>1.048</v>
      </c>
      <c r="C22">
        <v>1.048</v>
      </c>
      <c r="D22">
        <v>1.0249999999999999</v>
      </c>
      <c r="E22">
        <v>1.0269999999999999</v>
      </c>
      <c r="F22">
        <v>10467294</v>
      </c>
      <c r="G22">
        <v>10800113</v>
      </c>
      <c r="H22">
        <f t="shared" si="1"/>
        <v>20</v>
      </c>
      <c r="I22">
        <f>SUM($F$3:F22)/H22</f>
        <v>39128742.049999997</v>
      </c>
      <c r="K22" s="2">
        <v>45016</v>
      </c>
      <c r="L22" s="2">
        <v>44986</v>
      </c>
      <c r="N22">
        <f t="shared" si="2"/>
        <v>1.054</v>
      </c>
      <c r="O22">
        <f t="shared" si="3"/>
        <v>0.98399999999999999</v>
      </c>
      <c r="P22">
        <f t="shared" si="0"/>
        <v>1.0333333333333332</v>
      </c>
      <c r="Q22">
        <f t="shared" si="4"/>
        <v>1.0289999999999999</v>
      </c>
      <c r="R22">
        <f t="shared" si="5"/>
        <v>4.3333333333333002E-3</v>
      </c>
      <c r="S22">
        <f t="shared" si="6"/>
        <v>1.0619047619047599E-2</v>
      </c>
      <c r="T22">
        <f t="shared" si="7"/>
        <v>1.5928571428571399E-4</v>
      </c>
      <c r="U22">
        <f t="shared" si="8"/>
        <v>27.204783258594759</v>
      </c>
    </row>
    <row r="23" spans="1:21" x14ac:dyDescent="0.2">
      <c r="A23" s="1">
        <v>44403</v>
      </c>
      <c r="B23">
        <v>1.0269999999999999</v>
      </c>
      <c r="C23">
        <v>1.0269999999999999</v>
      </c>
      <c r="D23">
        <v>0.98299999999999998</v>
      </c>
      <c r="E23">
        <v>1.004</v>
      </c>
      <c r="F23">
        <v>20961017</v>
      </c>
      <c r="G23">
        <v>21047416</v>
      </c>
      <c r="H23">
        <f t="shared" si="1"/>
        <v>21</v>
      </c>
      <c r="I23">
        <f>SUM($F$3:F23)/H23</f>
        <v>38263612.285714284</v>
      </c>
      <c r="K23" s="2">
        <v>45044</v>
      </c>
      <c r="L23" s="2">
        <v>45019</v>
      </c>
      <c r="N23">
        <f t="shared" si="2"/>
        <v>1.054</v>
      </c>
      <c r="O23">
        <f t="shared" si="3"/>
        <v>0.98299999999999998</v>
      </c>
      <c r="P23">
        <f t="shared" si="0"/>
        <v>1.0046666666666666</v>
      </c>
      <c r="Q23">
        <f t="shared" si="4"/>
        <v>1.029452380952381</v>
      </c>
      <c r="R23">
        <f t="shared" si="5"/>
        <v>-2.4785714285714411E-2</v>
      </c>
      <c r="S23">
        <f t="shared" si="6"/>
        <v>1.0166666666666657E-2</v>
      </c>
      <c r="T23">
        <f t="shared" si="7"/>
        <v>1.5249999999999986E-4</v>
      </c>
      <c r="U23">
        <f t="shared" si="8"/>
        <v>-162.52927400468482</v>
      </c>
    </row>
    <row r="24" spans="1:21" x14ac:dyDescent="0.15">
      <c r="A24" s="1">
        <v>44404</v>
      </c>
      <c r="B24">
        <v>1.004</v>
      </c>
      <c r="C24">
        <v>1.0109999999999999</v>
      </c>
      <c r="D24">
        <v>0.96399999999999997</v>
      </c>
      <c r="E24">
        <v>0.96799999999999997</v>
      </c>
      <c r="F24">
        <v>19925345</v>
      </c>
      <c r="G24">
        <v>19777970</v>
      </c>
      <c r="H24">
        <f t="shared" si="1"/>
        <v>22</v>
      </c>
      <c r="I24">
        <f>SUM($F$3:F24)/H24</f>
        <v>37430054.68181818</v>
      </c>
      <c r="N24">
        <f t="shared" si="2"/>
        <v>1.054</v>
      </c>
      <c r="O24">
        <f t="shared" si="3"/>
        <v>0.96399999999999997</v>
      </c>
      <c r="P24">
        <f t="shared" si="0"/>
        <v>0.98099999999999987</v>
      </c>
      <c r="Q24">
        <f t="shared" si="4"/>
        <v>1.0272619047619047</v>
      </c>
      <c r="R24">
        <f t="shared" si="5"/>
        <v>-4.6261904761904837E-2</v>
      </c>
      <c r="S24">
        <f t="shared" si="6"/>
        <v>1.2414965986394577E-2</v>
      </c>
      <c r="T24">
        <f t="shared" si="7"/>
        <v>1.8622448979591864E-4</v>
      </c>
      <c r="U24">
        <f t="shared" si="8"/>
        <v>-248.42009132420097</v>
      </c>
    </row>
    <row r="25" spans="1:21" x14ac:dyDescent="0.15">
      <c r="A25" s="1">
        <v>44405</v>
      </c>
      <c r="B25">
        <v>0.96799999999999997</v>
      </c>
      <c r="C25">
        <v>0.98</v>
      </c>
      <c r="D25">
        <v>0.94</v>
      </c>
      <c r="E25">
        <v>0.97299999999999998</v>
      </c>
      <c r="F25">
        <v>13123734</v>
      </c>
      <c r="G25">
        <v>12622997</v>
      </c>
      <c r="H25">
        <f t="shared" si="1"/>
        <v>23</v>
      </c>
      <c r="I25">
        <f>SUM($F$3:F25)/H25</f>
        <v>36373258.130434781</v>
      </c>
      <c r="N25">
        <f t="shared" si="2"/>
        <v>1.054</v>
      </c>
      <c r="O25">
        <f t="shared" si="3"/>
        <v>0.94</v>
      </c>
      <c r="P25">
        <f t="shared" si="0"/>
        <v>0.96433333333333326</v>
      </c>
      <c r="Q25">
        <f t="shared" si="4"/>
        <v>1.0227380952380951</v>
      </c>
      <c r="R25">
        <f t="shared" si="5"/>
        <v>-5.8404761904761848E-2</v>
      </c>
      <c r="S25">
        <f t="shared" si="6"/>
        <v>1.7897959183673522E-2</v>
      </c>
      <c r="T25">
        <f t="shared" si="7"/>
        <v>2.6846938775510284E-4</v>
      </c>
      <c r="U25">
        <f t="shared" si="8"/>
        <v>-217.54719371594999</v>
      </c>
    </row>
    <row r="26" spans="1:21" x14ac:dyDescent="0.15">
      <c r="A26" s="1">
        <v>44406</v>
      </c>
      <c r="B26">
        <v>0.97399999999999998</v>
      </c>
      <c r="C26">
        <v>1.0109999999999999</v>
      </c>
      <c r="D26">
        <v>0.97399999999999998</v>
      </c>
      <c r="E26">
        <v>1.0089999999999999</v>
      </c>
      <c r="F26">
        <v>11719038</v>
      </c>
      <c r="G26">
        <v>11714819</v>
      </c>
      <c r="H26">
        <f t="shared" si="1"/>
        <v>24</v>
      </c>
      <c r="I26">
        <f>SUM($F$3:F26)/H26</f>
        <v>35345998.958333336</v>
      </c>
      <c r="N26">
        <f t="shared" si="2"/>
        <v>1.054</v>
      </c>
      <c r="O26">
        <f t="shared" si="3"/>
        <v>0.94</v>
      </c>
      <c r="P26">
        <f t="shared" si="0"/>
        <v>0.99799999999999989</v>
      </c>
      <c r="Q26">
        <f t="shared" si="4"/>
        <v>1.0214761904761904</v>
      </c>
      <c r="R26">
        <f t="shared" si="5"/>
        <v>-2.3476190476190539E-2</v>
      </c>
      <c r="S26">
        <f t="shared" si="6"/>
        <v>1.9700680272108879E-2</v>
      </c>
      <c r="T26">
        <f t="shared" si="7"/>
        <v>2.9551020408163318E-4</v>
      </c>
      <c r="U26">
        <f t="shared" si="8"/>
        <v>-79.442909760589387</v>
      </c>
    </row>
    <row r="27" spans="1:21" x14ac:dyDescent="0.15">
      <c r="A27" s="1">
        <v>44407</v>
      </c>
      <c r="B27">
        <v>1.0049999999999999</v>
      </c>
      <c r="C27">
        <v>1.01</v>
      </c>
      <c r="D27">
        <v>0.99099999999999999</v>
      </c>
      <c r="E27">
        <v>1.006</v>
      </c>
      <c r="F27">
        <v>9153472</v>
      </c>
      <c r="G27">
        <v>9172993</v>
      </c>
      <c r="H27">
        <f t="shared" si="1"/>
        <v>25</v>
      </c>
      <c r="I27">
        <f>SUM($F$3:F27)/H27</f>
        <v>34298297.880000003</v>
      </c>
      <c r="N27">
        <f>VLOOKUP(L2,A:C,3)</f>
        <v>1.0369999999999999</v>
      </c>
      <c r="O27">
        <f>VLOOKUP(L3,A:D,4)</f>
        <v>0.998</v>
      </c>
      <c r="P27">
        <f t="shared" si="0"/>
        <v>1.0023333333333333</v>
      </c>
      <c r="Q27">
        <f t="shared" si="4"/>
        <v>1.0188095238095236</v>
      </c>
      <c r="R27">
        <f t="shared" si="5"/>
        <v>-1.6476190476190311E-2</v>
      </c>
      <c r="S27">
        <f t="shared" si="6"/>
        <v>2.0530612244898043E-2</v>
      </c>
      <c r="T27">
        <f t="shared" si="7"/>
        <v>3.0795918367347065E-4</v>
      </c>
      <c r="U27">
        <f t="shared" si="8"/>
        <v>-53.501214932625707</v>
      </c>
    </row>
    <row r="28" spans="1:21" x14ac:dyDescent="0.15">
      <c r="A28" s="1">
        <v>44410</v>
      </c>
      <c r="B28">
        <v>0.998</v>
      </c>
      <c r="C28">
        <v>1.0249999999999999</v>
      </c>
      <c r="D28">
        <v>0.998</v>
      </c>
      <c r="E28">
        <v>1.024</v>
      </c>
      <c r="F28">
        <v>13843702</v>
      </c>
      <c r="G28">
        <v>14073689</v>
      </c>
      <c r="H28">
        <f t="shared" si="1"/>
        <v>26</v>
      </c>
      <c r="I28">
        <f>SUM($F$3:F28)/H28</f>
        <v>33511582.653846152</v>
      </c>
      <c r="N28">
        <f>IF(A28&lt;&gt;$K$3,MAX(N27,VLOOKUP(A28,A:C,3)),)</f>
        <v>1.0369999999999999</v>
      </c>
      <c r="O28">
        <f>IF(A28&lt;&gt;$K$3,MIN(O27,VLOOKUP(A28,A:D,4)),)</f>
        <v>0.998</v>
      </c>
      <c r="P28">
        <f t="shared" si="0"/>
        <v>1.0156666666666665</v>
      </c>
      <c r="Q28">
        <f t="shared" si="4"/>
        <v>1.0166666666666664</v>
      </c>
      <c r="R28">
        <f t="shared" si="5"/>
        <v>-9.9999999999988987E-4</v>
      </c>
      <c r="S28">
        <f t="shared" si="6"/>
        <v>1.9142857142857215E-2</v>
      </c>
      <c r="T28">
        <f t="shared" si="7"/>
        <v>2.8714285714285821E-4</v>
      </c>
      <c r="U28">
        <f t="shared" si="8"/>
        <v>-3.4825870646762205</v>
      </c>
    </row>
    <row r="29" spans="1:21" x14ac:dyDescent="0.15">
      <c r="A29" s="1">
        <v>44411</v>
      </c>
      <c r="B29">
        <v>1.0149999999999999</v>
      </c>
      <c r="C29">
        <v>1.026</v>
      </c>
      <c r="D29">
        <v>1.0129999999999999</v>
      </c>
      <c r="E29">
        <v>1.0189999999999999</v>
      </c>
      <c r="F29">
        <v>7193955</v>
      </c>
      <c r="G29">
        <v>7334439</v>
      </c>
      <c r="H29">
        <f t="shared" si="1"/>
        <v>27</v>
      </c>
      <c r="I29">
        <f>SUM($F$3:F29)/H29</f>
        <v>32536855.703703705</v>
      </c>
      <c r="N29">
        <f t="shared" ref="N29:N48" si="9">IF(A29&lt;&gt;$K$3,MAX(N28,VLOOKUP(A29,A:C,3)),)</f>
        <v>1.0369999999999999</v>
      </c>
      <c r="O29">
        <f t="shared" ref="O29:O48" si="10">IF(A29&lt;&gt;$K$3,MIN(O28,VLOOKUP(A29,A:D,4)),)</f>
        <v>0.998</v>
      </c>
      <c r="P29">
        <f t="shared" si="0"/>
        <v>1.0193333333333332</v>
      </c>
      <c r="Q29">
        <f t="shared" si="4"/>
        <v>1.0153333333333332</v>
      </c>
      <c r="R29">
        <f t="shared" si="5"/>
        <v>4.0000000000000036E-3</v>
      </c>
      <c r="S29">
        <f t="shared" si="6"/>
        <v>1.8047619047619083E-2</v>
      </c>
      <c r="T29">
        <f t="shared" si="7"/>
        <v>2.7071428571428624E-4</v>
      </c>
      <c r="U29">
        <f t="shared" si="8"/>
        <v>14.775725593667531</v>
      </c>
    </row>
    <row r="30" spans="1:21" x14ac:dyDescent="0.15">
      <c r="A30" s="1">
        <v>44412</v>
      </c>
      <c r="B30">
        <v>1.0189999999999999</v>
      </c>
      <c r="C30">
        <v>1.0469999999999999</v>
      </c>
      <c r="D30">
        <v>1.0169999999999999</v>
      </c>
      <c r="E30">
        <v>1.0449999999999999</v>
      </c>
      <c r="F30">
        <v>21875936</v>
      </c>
      <c r="G30">
        <v>22704320</v>
      </c>
      <c r="H30">
        <f t="shared" si="1"/>
        <v>28</v>
      </c>
      <c r="I30">
        <f>SUM($F$3:F30)/H30</f>
        <v>32156108.571428571</v>
      </c>
      <c r="N30">
        <f t="shared" si="9"/>
        <v>1.0469999999999999</v>
      </c>
      <c r="O30">
        <f t="shared" si="10"/>
        <v>0.998</v>
      </c>
      <c r="P30">
        <f t="shared" si="0"/>
        <v>1.0363333333333333</v>
      </c>
      <c r="Q30">
        <f t="shared" si="4"/>
        <v>1.0154999999999998</v>
      </c>
      <c r="R30">
        <f t="shared" si="5"/>
        <v>2.0833333333333481E-2</v>
      </c>
      <c r="S30">
        <f t="shared" si="6"/>
        <v>1.8166666666666702E-2</v>
      </c>
      <c r="T30">
        <f t="shared" si="7"/>
        <v>2.7250000000000055E-4</v>
      </c>
      <c r="U30">
        <f t="shared" si="8"/>
        <v>76.452599388379596</v>
      </c>
    </row>
    <row r="31" spans="1:21" x14ac:dyDescent="0.15">
      <c r="A31" s="1">
        <v>44413</v>
      </c>
      <c r="B31">
        <v>1.04</v>
      </c>
      <c r="C31">
        <v>1.046</v>
      </c>
      <c r="D31">
        <v>1.032</v>
      </c>
      <c r="E31">
        <v>1.0349999999999999</v>
      </c>
      <c r="F31">
        <v>8086594</v>
      </c>
      <c r="G31">
        <v>8395364</v>
      </c>
      <c r="H31">
        <f t="shared" si="1"/>
        <v>29</v>
      </c>
      <c r="I31">
        <f>SUM($F$3:F31)/H31</f>
        <v>31326125.310344826</v>
      </c>
      <c r="N31">
        <f t="shared" si="9"/>
        <v>1.0469999999999999</v>
      </c>
      <c r="O31">
        <f t="shared" si="10"/>
        <v>0.998</v>
      </c>
      <c r="P31">
        <f t="shared" si="0"/>
        <v>1.0376666666666667</v>
      </c>
      <c r="Q31">
        <f t="shared" si="4"/>
        <v>1.0163333333333333</v>
      </c>
      <c r="R31">
        <f t="shared" si="5"/>
        <v>2.1333333333333426E-2</v>
      </c>
      <c r="S31">
        <f t="shared" si="6"/>
        <v>1.8857142857142881E-2</v>
      </c>
      <c r="T31">
        <f t="shared" si="7"/>
        <v>2.8285714285714324E-4</v>
      </c>
      <c r="U31">
        <f t="shared" si="8"/>
        <v>75.420875420875646</v>
      </c>
    </row>
    <row r="32" spans="1:21" x14ac:dyDescent="0.15">
      <c r="A32" s="1">
        <v>44414</v>
      </c>
      <c r="B32">
        <v>1.032</v>
      </c>
      <c r="C32">
        <v>1.042</v>
      </c>
      <c r="D32">
        <v>1.0229999999999999</v>
      </c>
      <c r="E32">
        <v>1.03</v>
      </c>
      <c r="F32">
        <v>6433381</v>
      </c>
      <c r="G32">
        <v>6636520.5</v>
      </c>
      <c r="H32">
        <f t="shared" si="1"/>
        <v>30</v>
      </c>
      <c r="I32">
        <f>SUM($F$3:F32)/H32</f>
        <v>30496367.166666668</v>
      </c>
      <c r="N32">
        <f t="shared" si="9"/>
        <v>1.0469999999999999</v>
      </c>
      <c r="O32">
        <f t="shared" si="10"/>
        <v>0.998</v>
      </c>
      <c r="P32">
        <f t="shared" si="0"/>
        <v>1.0316666666666665</v>
      </c>
      <c r="Q32">
        <f t="shared" si="4"/>
        <v>1.0168571428571427</v>
      </c>
      <c r="R32">
        <f t="shared" si="5"/>
        <v>1.4809523809523828E-2</v>
      </c>
      <c r="S32">
        <f t="shared" si="6"/>
        <v>1.9306122448979644E-2</v>
      </c>
      <c r="T32">
        <f t="shared" si="7"/>
        <v>2.8959183673469462E-4</v>
      </c>
      <c r="U32">
        <f t="shared" si="8"/>
        <v>51.139299976509214</v>
      </c>
    </row>
    <row r="33" spans="1:21" x14ac:dyDescent="0.15">
      <c r="A33" s="1">
        <v>44417</v>
      </c>
      <c r="B33">
        <v>1.0289999999999999</v>
      </c>
      <c r="C33">
        <v>1.0329999999999999</v>
      </c>
      <c r="D33">
        <v>1.012</v>
      </c>
      <c r="E33">
        <v>1.0289999999999999</v>
      </c>
      <c r="F33">
        <v>9928107</v>
      </c>
      <c r="G33">
        <v>10137507</v>
      </c>
      <c r="H33">
        <f t="shared" si="1"/>
        <v>31</v>
      </c>
      <c r="I33">
        <f>SUM($F$3:F33)/H33</f>
        <v>29832874.903225806</v>
      </c>
      <c r="N33">
        <f t="shared" si="9"/>
        <v>1.0469999999999999</v>
      </c>
      <c r="O33">
        <f t="shared" si="10"/>
        <v>0.998</v>
      </c>
      <c r="P33">
        <f t="shared" si="0"/>
        <v>1.0246666666666666</v>
      </c>
      <c r="Q33">
        <f t="shared" si="4"/>
        <v>1.0168333333333333</v>
      </c>
      <c r="R33">
        <f t="shared" si="5"/>
        <v>7.8333333333333588E-3</v>
      </c>
      <c r="S33">
        <f t="shared" si="6"/>
        <v>1.9285714285714312E-2</v>
      </c>
      <c r="T33">
        <f t="shared" si="7"/>
        <v>2.8928571428571469E-4</v>
      </c>
      <c r="U33">
        <f t="shared" si="8"/>
        <v>27.078189300411573</v>
      </c>
    </row>
    <row r="34" spans="1:21" x14ac:dyDescent="0.15">
      <c r="A34" s="1">
        <v>44418</v>
      </c>
      <c r="B34">
        <v>1.0249999999999999</v>
      </c>
      <c r="C34">
        <v>1.0309999999999999</v>
      </c>
      <c r="D34">
        <v>1.0189999999999999</v>
      </c>
      <c r="E34">
        <v>1.03</v>
      </c>
      <c r="F34">
        <v>4286568</v>
      </c>
      <c r="G34">
        <v>4393951</v>
      </c>
      <c r="H34">
        <f t="shared" si="1"/>
        <v>32</v>
      </c>
      <c r="I34">
        <f>SUM($F$3:F34)/H34</f>
        <v>29034552.8125</v>
      </c>
      <c r="N34">
        <f t="shared" si="9"/>
        <v>1.0469999999999999</v>
      </c>
      <c r="O34">
        <f t="shared" si="10"/>
        <v>0.998</v>
      </c>
      <c r="P34">
        <f t="shared" si="0"/>
        <v>1.0266666666666666</v>
      </c>
      <c r="Q34">
        <f t="shared" si="4"/>
        <v>1.015857142857143</v>
      </c>
      <c r="R34">
        <f t="shared" si="5"/>
        <v>1.0809523809523602E-2</v>
      </c>
      <c r="S34">
        <f t="shared" si="6"/>
        <v>1.8448979591836723E-2</v>
      </c>
      <c r="T34">
        <f t="shared" si="7"/>
        <v>2.7673469387755085E-4</v>
      </c>
      <c r="U34">
        <f t="shared" si="8"/>
        <v>39.060963618485019</v>
      </c>
    </row>
    <row r="35" spans="1:21" x14ac:dyDescent="0.15">
      <c r="A35" s="1">
        <v>44419</v>
      </c>
      <c r="B35">
        <v>1.0289999999999999</v>
      </c>
      <c r="C35">
        <v>1.034</v>
      </c>
      <c r="D35">
        <v>1.0229999999999999</v>
      </c>
      <c r="E35">
        <v>1.024</v>
      </c>
      <c r="F35">
        <v>6870049</v>
      </c>
      <c r="G35">
        <v>7058658.5</v>
      </c>
      <c r="H35">
        <f t="shared" si="1"/>
        <v>33</v>
      </c>
      <c r="I35">
        <f>SUM($F$3:F35)/H35</f>
        <v>28362901.181818184</v>
      </c>
      <c r="N35">
        <f t="shared" si="9"/>
        <v>1.0469999999999999</v>
      </c>
      <c r="O35">
        <f t="shared" si="10"/>
        <v>0.998</v>
      </c>
      <c r="P35">
        <f t="shared" si="0"/>
        <v>1.0269999999999999</v>
      </c>
      <c r="Q35">
        <f t="shared" si="4"/>
        <v>1.0144761904761903</v>
      </c>
      <c r="R35">
        <f t="shared" si="5"/>
        <v>1.2523809523809604E-2</v>
      </c>
      <c r="S35">
        <f t="shared" si="6"/>
        <v>1.7435374149659892E-2</v>
      </c>
      <c r="T35">
        <f t="shared" si="7"/>
        <v>2.6153061224489839E-4</v>
      </c>
      <c r="U35">
        <f t="shared" si="8"/>
        <v>47.886591234230949</v>
      </c>
    </row>
    <row r="36" spans="1:21" x14ac:dyDescent="0.15">
      <c r="A36" s="1">
        <v>44420</v>
      </c>
      <c r="B36">
        <v>1.024</v>
      </c>
      <c r="C36">
        <v>1.0249999999999999</v>
      </c>
      <c r="D36">
        <v>1.014</v>
      </c>
      <c r="E36">
        <v>1.018</v>
      </c>
      <c r="F36">
        <v>3172730</v>
      </c>
      <c r="G36">
        <v>3232271.75</v>
      </c>
      <c r="H36">
        <f t="shared" si="1"/>
        <v>34</v>
      </c>
      <c r="I36">
        <f>SUM($F$3:F36)/H36</f>
        <v>27622013.794117648</v>
      </c>
      <c r="N36">
        <f t="shared" si="9"/>
        <v>1.0469999999999999</v>
      </c>
      <c r="O36">
        <f t="shared" si="10"/>
        <v>0.998</v>
      </c>
      <c r="P36">
        <f t="shared" si="0"/>
        <v>1.0189999999999999</v>
      </c>
      <c r="Q36">
        <f t="shared" si="4"/>
        <v>1.0134523809523808</v>
      </c>
      <c r="R36">
        <f t="shared" si="5"/>
        <v>5.5476190476191345E-3</v>
      </c>
      <c r="S36">
        <f t="shared" si="6"/>
        <v>1.6704081632653096E-2</v>
      </c>
      <c r="T36">
        <f t="shared" si="7"/>
        <v>2.5056122448979644E-4</v>
      </c>
      <c r="U36">
        <f t="shared" si="8"/>
        <v>22.140772415665815</v>
      </c>
    </row>
    <row r="37" spans="1:21" x14ac:dyDescent="0.15">
      <c r="A37" s="1">
        <v>44421</v>
      </c>
      <c r="B37">
        <v>1.0129999999999999</v>
      </c>
      <c r="C37">
        <v>1.0249999999999999</v>
      </c>
      <c r="D37">
        <v>1</v>
      </c>
      <c r="E37">
        <v>1.006</v>
      </c>
      <c r="F37">
        <v>6360828</v>
      </c>
      <c r="G37">
        <v>6403852.5</v>
      </c>
      <c r="H37">
        <f t="shared" si="1"/>
        <v>35</v>
      </c>
      <c r="I37">
        <f>SUM($F$3:F37)/H37</f>
        <v>27014551.342857141</v>
      </c>
      <c r="N37">
        <f t="shared" si="9"/>
        <v>1.0469999999999999</v>
      </c>
      <c r="O37">
        <f t="shared" si="10"/>
        <v>0.998</v>
      </c>
      <c r="P37">
        <f t="shared" si="0"/>
        <v>1.0103333333333333</v>
      </c>
      <c r="Q37">
        <f t="shared" si="4"/>
        <v>1.0138571428571428</v>
      </c>
      <c r="R37">
        <f t="shared" si="5"/>
        <v>-3.5238095238094846E-3</v>
      </c>
      <c r="S37">
        <f t="shared" si="6"/>
        <v>1.6183673469387753E-2</v>
      </c>
      <c r="T37">
        <f t="shared" si="7"/>
        <v>2.427551020408163E-4</v>
      </c>
      <c r="U37">
        <f t="shared" si="8"/>
        <v>-14.515903040493045</v>
      </c>
    </row>
    <row r="38" spans="1:21" x14ac:dyDescent="0.15">
      <c r="A38" s="1">
        <v>44424</v>
      </c>
      <c r="B38">
        <v>1.006</v>
      </c>
      <c r="C38">
        <v>1.006</v>
      </c>
      <c r="D38">
        <v>0.99</v>
      </c>
      <c r="E38">
        <v>0.99199999999999999</v>
      </c>
      <c r="F38">
        <v>6179239</v>
      </c>
      <c r="G38">
        <v>6147677</v>
      </c>
      <c r="H38">
        <f t="shared" si="1"/>
        <v>36</v>
      </c>
      <c r="I38">
        <f>SUM($F$3:F38)/H38</f>
        <v>26435792.666666668</v>
      </c>
      <c r="N38">
        <f t="shared" si="9"/>
        <v>1.0469999999999999</v>
      </c>
      <c r="O38">
        <f t="shared" si="10"/>
        <v>0.99</v>
      </c>
      <c r="P38">
        <f t="shared" si="0"/>
        <v>0.996</v>
      </c>
      <c r="Q38">
        <f t="shared" si="4"/>
        <v>1.0149285714285714</v>
      </c>
      <c r="R38">
        <f t="shared" si="5"/>
        <v>-1.8928571428571406E-2</v>
      </c>
      <c r="S38">
        <f t="shared" si="6"/>
        <v>1.4806122448979568E-2</v>
      </c>
      <c r="T38">
        <f t="shared" si="7"/>
        <v>2.2209183673469352E-4</v>
      </c>
      <c r="U38">
        <f t="shared" si="8"/>
        <v>-85.228577992189329</v>
      </c>
    </row>
    <row r="39" spans="1:21" x14ac:dyDescent="0.15">
      <c r="A39" s="1">
        <v>44425</v>
      </c>
      <c r="B39">
        <v>0.99199999999999999</v>
      </c>
      <c r="C39">
        <v>0.997</v>
      </c>
      <c r="D39">
        <v>0.96899999999999997</v>
      </c>
      <c r="E39">
        <v>0.97599999999999998</v>
      </c>
      <c r="F39">
        <v>7532696</v>
      </c>
      <c r="G39">
        <v>7391127.5</v>
      </c>
      <c r="H39">
        <f t="shared" si="1"/>
        <v>37</v>
      </c>
      <c r="I39">
        <f>SUM($F$3:F39)/H39</f>
        <v>25924898.162162162</v>
      </c>
      <c r="N39">
        <f t="shared" si="9"/>
        <v>1.0469999999999999</v>
      </c>
      <c r="O39">
        <f t="shared" si="10"/>
        <v>0.96899999999999997</v>
      </c>
      <c r="P39">
        <f t="shared" si="0"/>
        <v>0.98066666666666669</v>
      </c>
      <c r="Q39">
        <f t="shared" si="4"/>
        <v>1.0160952380952382</v>
      </c>
      <c r="R39">
        <f t="shared" si="5"/>
        <v>-3.5428571428571476E-2</v>
      </c>
      <c r="S39">
        <f t="shared" si="6"/>
        <v>1.3367346938775488E-2</v>
      </c>
      <c r="T39">
        <f t="shared" si="7"/>
        <v>2.0051020408163231E-4</v>
      </c>
      <c r="U39">
        <f t="shared" si="8"/>
        <v>-176.69211195928807</v>
      </c>
    </row>
    <row r="40" spans="1:21" x14ac:dyDescent="0.15">
      <c r="A40" s="1">
        <v>44426</v>
      </c>
      <c r="B40">
        <v>0.97599999999999998</v>
      </c>
      <c r="C40">
        <v>0.98299999999999998</v>
      </c>
      <c r="D40">
        <v>0.96899999999999997</v>
      </c>
      <c r="E40">
        <v>0.98</v>
      </c>
      <c r="F40">
        <v>5165211</v>
      </c>
      <c r="G40">
        <v>5039908</v>
      </c>
      <c r="H40">
        <f t="shared" si="1"/>
        <v>38</v>
      </c>
      <c r="I40">
        <f>SUM($F$3:F40)/H40</f>
        <v>25378590.605263159</v>
      </c>
      <c r="N40">
        <f t="shared" si="9"/>
        <v>1.0469999999999999</v>
      </c>
      <c r="O40">
        <f t="shared" si="10"/>
        <v>0.96899999999999997</v>
      </c>
      <c r="P40">
        <f t="shared" si="0"/>
        <v>0.97733333333333328</v>
      </c>
      <c r="Q40">
        <f t="shared" si="4"/>
        <v>1.0146190476190475</v>
      </c>
      <c r="R40">
        <f t="shared" si="5"/>
        <v>-3.7285714285714255E-2</v>
      </c>
      <c r="S40">
        <f t="shared" si="6"/>
        <v>1.5204081632653046E-2</v>
      </c>
      <c r="T40">
        <f t="shared" si="7"/>
        <v>2.2806122448979567E-4</v>
      </c>
      <c r="U40">
        <f t="shared" si="8"/>
        <v>-163.48993288590609</v>
      </c>
    </row>
    <row r="41" spans="1:21" x14ac:dyDescent="0.15">
      <c r="A41" s="1">
        <v>44427</v>
      </c>
      <c r="B41">
        <v>0.98099999999999998</v>
      </c>
      <c r="C41">
        <v>0.99</v>
      </c>
      <c r="D41">
        <v>0.97399999999999998</v>
      </c>
      <c r="E41">
        <v>0.98499999999999999</v>
      </c>
      <c r="F41">
        <v>6548715</v>
      </c>
      <c r="G41">
        <v>6437390</v>
      </c>
      <c r="H41">
        <f t="shared" si="1"/>
        <v>39</v>
      </c>
      <c r="I41">
        <f>SUM($F$3:F41)/H41</f>
        <v>24895773.282051284</v>
      </c>
      <c r="N41">
        <f t="shared" si="9"/>
        <v>1.0469999999999999</v>
      </c>
      <c r="O41">
        <f t="shared" si="10"/>
        <v>0.96899999999999997</v>
      </c>
      <c r="P41">
        <f t="shared" si="0"/>
        <v>0.98299999999999998</v>
      </c>
      <c r="Q41">
        <f t="shared" si="4"/>
        <v>1.0132380952380953</v>
      </c>
      <c r="R41">
        <f t="shared" si="5"/>
        <v>-3.0238095238095286E-2</v>
      </c>
      <c r="S41">
        <f t="shared" si="6"/>
        <v>1.6979591836734642E-2</v>
      </c>
      <c r="T41">
        <f t="shared" si="7"/>
        <v>2.546938775510196E-4</v>
      </c>
      <c r="U41">
        <f t="shared" si="8"/>
        <v>-118.72329059829116</v>
      </c>
    </row>
    <row r="42" spans="1:21" x14ac:dyDescent="0.15">
      <c r="A42" s="1">
        <v>44428</v>
      </c>
      <c r="B42">
        <v>0.98599999999999999</v>
      </c>
      <c r="C42">
        <v>0.98599999999999999</v>
      </c>
      <c r="D42">
        <v>0.95699999999999996</v>
      </c>
      <c r="E42">
        <v>0.97</v>
      </c>
      <c r="F42">
        <v>7569618</v>
      </c>
      <c r="G42">
        <v>7317112.5</v>
      </c>
      <c r="H42">
        <f t="shared" si="1"/>
        <v>40</v>
      </c>
      <c r="I42">
        <f>SUM($F$3:F42)/H42</f>
        <v>24462619.399999999</v>
      </c>
      <c r="N42">
        <f t="shared" si="9"/>
        <v>1.0469999999999999</v>
      </c>
      <c r="O42">
        <f t="shared" si="10"/>
        <v>0.95699999999999996</v>
      </c>
      <c r="P42">
        <f t="shared" si="0"/>
        <v>0.97100000000000009</v>
      </c>
      <c r="Q42">
        <f t="shared" si="4"/>
        <v>1.0100476190476191</v>
      </c>
      <c r="R42">
        <f t="shared" si="5"/>
        <v>-3.9047619047618998E-2</v>
      </c>
      <c r="S42">
        <f t="shared" si="6"/>
        <v>2.0319727891156412E-2</v>
      </c>
      <c r="T42">
        <f t="shared" si="7"/>
        <v>3.0479591836734616E-4</v>
      </c>
      <c r="U42">
        <f t="shared" si="8"/>
        <v>-128.11070193058828</v>
      </c>
    </row>
    <row r="43" spans="1:21" x14ac:dyDescent="0.15">
      <c r="A43" s="1">
        <v>44431</v>
      </c>
      <c r="B43">
        <v>0.97499999999999998</v>
      </c>
      <c r="C43">
        <v>0.99399999999999999</v>
      </c>
      <c r="D43">
        <v>0.96799999999999997</v>
      </c>
      <c r="E43">
        <v>0.99299999999999999</v>
      </c>
      <c r="F43">
        <v>5632107</v>
      </c>
      <c r="G43">
        <v>5551128</v>
      </c>
      <c r="H43">
        <f t="shared" si="1"/>
        <v>41</v>
      </c>
      <c r="I43">
        <f>SUM($F$3:F43)/H43</f>
        <v>24003338.609756097</v>
      </c>
      <c r="N43">
        <f t="shared" si="9"/>
        <v>1.0469999999999999</v>
      </c>
      <c r="O43">
        <f t="shared" si="10"/>
        <v>0.95699999999999996</v>
      </c>
      <c r="P43">
        <f t="shared" si="0"/>
        <v>0.98499999999999999</v>
      </c>
      <c r="Q43">
        <f t="shared" si="4"/>
        <v>1.0075952380952382</v>
      </c>
      <c r="R43">
        <f t="shared" si="5"/>
        <v>-2.2595238095238224E-2</v>
      </c>
      <c r="S43">
        <f t="shared" si="6"/>
        <v>2.1795918367346893E-2</v>
      </c>
      <c r="T43">
        <f t="shared" si="7"/>
        <v>3.269387755102034E-4</v>
      </c>
      <c r="U43">
        <f t="shared" si="8"/>
        <v>-69.111527257595213</v>
      </c>
    </row>
    <row r="44" spans="1:21" x14ac:dyDescent="0.15">
      <c r="A44" s="1">
        <v>44432</v>
      </c>
      <c r="B44">
        <v>0.99299999999999999</v>
      </c>
      <c r="C44">
        <v>1.004</v>
      </c>
      <c r="D44">
        <v>0.98899999999999999</v>
      </c>
      <c r="E44">
        <v>0.999</v>
      </c>
      <c r="F44">
        <v>5893002</v>
      </c>
      <c r="G44">
        <v>5881457</v>
      </c>
      <c r="H44">
        <f t="shared" si="1"/>
        <v>42</v>
      </c>
      <c r="I44">
        <f>SUM($F$3:F44)/H44</f>
        <v>23572140.119047619</v>
      </c>
      <c r="N44">
        <f t="shared" si="9"/>
        <v>1.0469999999999999</v>
      </c>
      <c r="O44">
        <f t="shared" si="10"/>
        <v>0.95699999999999996</v>
      </c>
      <c r="P44">
        <f t="shared" si="0"/>
        <v>0.99733333333333329</v>
      </c>
      <c r="Q44">
        <f t="shared" si="4"/>
        <v>1.0048095238095238</v>
      </c>
      <c r="R44">
        <f t="shared" si="5"/>
        <v>-7.4761904761905251E-3</v>
      </c>
      <c r="S44">
        <f t="shared" si="6"/>
        <v>2.047619047619045E-2</v>
      </c>
      <c r="T44">
        <f t="shared" si="7"/>
        <v>3.0714285714285674E-4</v>
      </c>
      <c r="U44">
        <f t="shared" si="8"/>
        <v>-24.341085271318022</v>
      </c>
    </row>
    <row r="45" spans="1:21" x14ac:dyDescent="0.15">
      <c r="A45" s="1">
        <v>44433</v>
      </c>
      <c r="B45">
        <v>1.0049999999999999</v>
      </c>
      <c r="C45">
        <v>1.0049999999999999</v>
      </c>
      <c r="D45">
        <v>0.99199999999999999</v>
      </c>
      <c r="E45">
        <v>1.002</v>
      </c>
      <c r="F45">
        <v>4451754</v>
      </c>
      <c r="G45">
        <v>4437997</v>
      </c>
      <c r="H45">
        <f t="shared" si="1"/>
        <v>43</v>
      </c>
      <c r="I45">
        <f>SUM($F$3:F45)/H45</f>
        <v>23127479.976744186</v>
      </c>
      <c r="N45">
        <f t="shared" si="9"/>
        <v>1.0469999999999999</v>
      </c>
      <c r="O45">
        <f t="shared" si="10"/>
        <v>0.95699999999999996</v>
      </c>
      <c r="P45">
        <f t="shared" si="0"/>
        <v>0.99966666666666659</v>
      </c>
      <c r="Q45">
        <f t="shared" si="4"/>
        <v>1.0020952380952381</v>
      </c>
      <c r="R45">
        <f t="shared" si="5"/>
        <v>-2.4285714285715576E-3</v>
      </c>
      <c r="S45">
        <f t="shared" si="6"/>
        <v>1.8108843537414949E-2</v>
      </c>
      <c r="T45">
        <f t="shared" si="7"/>
        <v>2.7163265306122424E-4</v>
      </c>
      <c r="U45">
        <f t="shared" si="8"/>
        <v>-8.9406461307292577</v>
      </c>
    </row>
    <row r="46" spans="1:21" x14ac:dyDescent="0.15">
      <c r="A46" s="1">
        <v>44434</v>
      </c>
      <c r="B46">
        <v>1.002</v>
      </c>
      <c r="C46">
        <v>1.006</v>
      </c>
      <c r="D46">
        <v>0.98099999999999998</v>
      </c>
      <c r="E46">
        <v>0.98199999999999998</v>
      </c>
      <c r="F46">
        <v>3874460</v>
      </c>
      <c r="G46">
        <v>3841526</v>
      </c>
      <c r="H46">
        <f t="shared" si="1"/>
        <v>44</v>
      </c>
      <c r="I46">
        <f>SUM($F$3:F46)/H46</f>
        <v>22689911.34090909</v>
      </c>
      <c r="N46">
        <f t="shared" si="9"/>
        <v>1.0469999999999999</v>
      </c>
      <c r="O46">
        <f t="shared" si="10"/>
        <v>0.95699999999999996</v>
      </c>
      <c r="P46">
        <f t="shared" si="0"/>
        <v>0.98966666666666681</v>
      </c>
      <c r="Q46">
        <f t="shared" si="4"/>
        <v>0.99909523809523815</v>
      </c>
      <c r="R46">
        <f t="shared" si="5"/>
        <v>-9.4285714285713418E-3</v>
      </c>
      <c r="S46">
        <f t="shared" si="6"/>
        <v>1.6108843537414937E-2</v>
      </c>
      <c r="T46">
        <f t="shared" si="7"/>
        <v>2.4163265306122403E-4</v>
      </c>
      <c r="U46">
        <f t="shared" si="8"/>
        <v>-39.020270270269982</v>
      </c>
    </row>
    <row r="47" spans="1:21" x14ac:dyDescent="0.15">
      <c r="A47" s="1">
        <v>44435</v>
      </c>
      <c r="B47">
        <v>0.98799999999999999</v>
      </c>
      <c r="C47">
        <v>0.99299999999999999</v>
      </c>
      <c r="D47">
        <v>0.97899999999999998</v>
      </c>
      <c r="E47">
        <v>0.98299999999999998</v>
      </c>
      <c r="F47">
        <v>3380269</v>
      </c>
      <c r="G47">
        <v>3321377.75</v>
      </c>
      <c r="H47">
        <f t="shared" si="1"/>
        <v>45</v>
      </c>
      <c r="I47">
        <f>SUM($F$3:F47)/H47</f>
        <v>22260808.177777778</v>
      </c>
      <c r="N47">
        <f t="shared" si="9"/>
        <v>1.0469999999999999</v>
      </c>
      <c r="O47">
        <f t="shared" si="10"/>
        <v>0.95699999999999996</v>
      </c>
      <c r="P47">
        <f t="shared" si="0"/>
        <v>0.98499999999999999</v>
      </c>
      <c r="Q47">
        <f t="shared" si="4"/>
        <v>0.99626190476190479</v>
      </c>
      <c r="R47">
        <f t="shared" si="5"/>
        <v>-1.1261904761904806E-2</v>
      </c>
      <c r="S47">
        <f t="shared" si="6"/>
        <v>1.4632653061224457E-2</v>
      </c>
      <c r="T47">
        <f t="shared" si="7"/>
        <v>2.1948979591836684E-4</v>
      </c>
      <c r="U47">
        <f t="shared" si="8"/>
        <v>-51.309468464280499</v>
      </c>
    </row>
    <row r="48" spans="1:21" x14ac:dyDescent="0.15">
      <c r="A48" s="1">
        <v>44438</v>
      </c>
      <c r="B48">
        <v>0.98699999999999999</v>
      </c>
      <c r="C48">
        <v>0.99199999999999999</v>
      </c>
      <c r="D48">
        <v>0.97199999999999998</v>
      </c>
      <c r="E48">
        <v>0.97899999999999998</v>
      </c>
      <c r="F48">
        <v>3855755</v>
      </c>
      <c r="G48">
        <v>3797128</v>
      </c>
      <c r="H48">
        <f t="shared" si="1"/>
        <v>46</v>
      </c>
      <c r="I48">
        <f>SUM($F$3:F48)/H48</f>
        <v>21860698.326086957</v>
      </c>
      <c r="N48">
        <f t="shared" si="9"/>
        <v>1.0469999999999999</v>
      </c>
      <c r="O48">
        <f t="shared" si="10"/>
        <v>0.95699999999999996</v>
      </c>
      <c r="P48">
        <f t="shared" si="0"/>
        <v>0.98099999999999998</v>
      </c>
      <c r="Q48">
        <f t="shared" si="4"/>
        <v>0.99299999999999999</v>
      </c>
      <c r="R48">
        <f t="shared" si="5"/>
        <v>-1.2000000000000011E-2</v>
      </c>
      <c r="S48">
        <f t="shared" si="6"/>
        <v>1.3047619047619015E-2</v>
      </c>
      <c r="T48">
        <f t="shared" si="7"/>
        <v>1.957142857142852E-4</v>
      </c>
      <c r="U48">
        <f t="shared" si="8"/>
        <v>-61.313868613138901</v>
      </c>
    </row>
    <row r="49" spans="1:21" x14ac:dyDescent="0.15">
      <c r="A49" s="1">
        <v>44439</v>
      </c>
      <c r="B49">
        <v>0.98099999999999998</v>
      </c>
      <c r="C49">
        <v>0.98099999999999998</v>
      </c>
      <c r="D49">
        <v>0.95799999999999996</v>
      </c>
      <c r="E49">
        <v>0.96599999999999997</v>
      </c>
      <c r="F49">
        <v>4459339</v>
      </c>
      <c r="G49">
        <v>4309732.5</v>
      </c>
      <c r="H49">
        <f t="shared" si="1"/>
        <v>47</v>
      </c>
      <c r="I49">
        <f>SUM($F$3:F49)/H49</f>
        <v>21490456.638297871</v>
      </c>
      <c r="N49">
        <f>VLOOKUP(L4,A:C,3)</f>
        <v>0.97199999999999998</v>
      </c>
      <c r="O49">
        <f>VLOOKUP(L4,A:D,4)</f>
        <v>0.94699999999999995</v>
      </c>
      <c r="P49">
        <f t="shared" si="0"/>
        <v>0.96833333333333338</v>
      </c>
      <c r="Q49">
        <f t="shared" si="4"/>
        <v>0.98880952380952369</v>
      </c>
      <c r="R49">
        <f t="shared" si="5"/>
        <v>-2.0476190476190315E-2</v>
      </c>
      <c r="S49">
        <f t="shared" si="6"/>
        <v>1.1306122448979565E-2</v>
      </c>
      <c r="T49">
        <f t="shared" si="7"/>
        <v>1.6959183673469346E-4</v>
      </c>
      <c r="U49">
        <f t="shared" si="8"/>
        <v>-120.73806658644138</v>
      </c>
    </row>
    <row r="50" spans="1:21" x14ac:dyDescent="0.15">
      <c r="A50" s="1">
        <v>44440</v>
      </c>
      <c r="B50">
        <v>0.96599999999999997</v>
      </c>
      <c r="C50">
        <v>0.97199999999999998</v>
      </c>
      <c r="D50">
        <v>0.94699999999999995</v>
      </c>
      <c r="E50">
        <v>0.96599999999999997</v>
      </c>
      <c r="F50">
        <v>4473830</v>
      </c>
      <c r="G50">
        <v>4281881.5</v>
      </c>
      <c r="H50">
        <f t="shared" si="1"/>
        <v>48</v>
      </c>
      <c r="I50">
        <f>SUM($F$3:F50)/H50</f>
        <v>21135943.583333332</v>
      </c>
      <c r="N50">
        <f>IF(A50&lt;&gt;$K$4,MAX(N49,VLOOKUP(A50,A:C,3)),)</f>
        <v>0.97199999999999998</v>
      </c>
      <c r="O50">
        <f>IF(A50&lt;&gt;$K$4,MIN(O49,VLOOKUP(A50,A:D,4)),)</f>
        <v>0.94699999999999995</v>
      </c>
      <c r="P50">
        <f t="shared" si="0"/>
        <v>0.96166666666666656</v>
      </c>
      <c r="Q50">
        <f t="shared" si="4"/>
        <v>0.98471428571428565</v>
      </c>
      <c r="R50">
        <f t="shared" si="5"/>
        <v>-2.3047619047619095E-2</v>
      </c>
      <c r="S50">
        <f t="shared" si="6"/>
        <v>0.01</v>
      </c>
      <c r="T50">
        <f t="shared" si="7"/>
        <v>1.4999999999999999E-4</v>
      </c>
      <c r="U50">
        <f t="shared" si="8"/>
        <v>-153.65079365079399</v>
      </c>
    </row>
    <row r="51" spans="1:21" x14ac:dyDescent="0.15">
      <c r="A51" s="1">
        <v>44441</v>
      </c>
      <c r="B51">
        <v>0.97499999999999998</v>
      </c>
      <c r="C51">
        <v>0.97499999999999998</v>
      </c>
      <c r="D51">
        <v>0.95199999999999996</v>
      </c>
      <c r="E51">
        <v>0.95599999999999996</v>
      </c>
      <c r="F51">
        <v>5125931</v>
      </c>
      <c r="G51">
        <v>4920865.5</v>
      </c>
      <c r="H51">
        <f t="shared" si="1"/>
        <v>49</v>
      </c>
      <c r="I51">
        <f>SUM($F$3:F51)/H51</f>
        <v>20809208.632653061</v>
      </c>
      <c r="N51">
        <f t="shared" ref="N51:N68" si="11">IF(A51&lt;&gt;$K$4,MAX(N50,VLOOKUP(A51,A:C,3)),)</f>
        <v>0.97499999999999998</v>
      </c>
      <c r="O51">
        <f t="shared" ref="O51:O68" si="12">IF(A51&lt;&gt;$K$4,MIN(O50,VLOOKUP(A51,A:D,4)),)</f>
        <v>0.94699999999999995</v>
      </c>
      <c r="P51">
        <f t="shared" si="0"/>
        <v>0.96099999999999997</v>
      </c>
      <c r="Q51">
        <f t="shared" si="4"/>
        <v>0.98119047619047617</v>
      </c>
      <c r="R51">
        <f t="shared" si="5"/>
        <v>-2.0190476190476203E-2</v>
      </c>
      <c r="S51">
        <f t="shared" si="6"/>
        <v>9.6190476190476226E-3</v>
      </c>
      <c r="T51">
        <f t="shared" si="7"/>
        <v>1.4428571428571434E-4</v>
      </c>
      <c r="U51">
        <f t="shared" si="8"/>
        <v>-139.93399339933998</v>
      </c>
    </row>
    <row r="52" spans="1:21" x14ac:dyDescent="0.15">
      <c r="A52" s="1">
        <v>44442</v>
      </c>
      <c r="B52">
        <v>0.95699999999999996</v>
      </c>
      <c r="C52">
        <v>0.95699999999999996</v>
      </c>
      <c r="D52">
        <v>0.93899999999999995</v>
      </c>
      <c r="E52">
        <v>0.94199999999999995</v>
      </c>
      <c r="F52">
        <v>7722839</v>
      </c>
      <c r="G52">
        <v>7306121</v>
      </c>
      <c r="H52">
        <f t="shared" si="1"/>
        <v>50</v>
      </c>
      <c r="I52">
        <f>SUM($F$3:F52)/H52</f>
        <v>20547481.239999998</v>
      </c>
      <c r="N52">
        <f t="shared" si="11"/>
        <v>0.97499999999999998</v>
      </c>
      <c r="O52">
        <f t="shared" si="12"/>
        <v>0.93899999999999995</v>
      </c>
      <c r="P52">
        <f t="shared" si="0"/>
        <v>0.94600000000000006</v>
      </c>
      <c r="Q52">
        <f t="shared" si="4"/>
        <v>0.9776190476190475</v>
      </c>
      <c r="R52">
        <f t="shared" si="5"/>
        <v>-3.1619047619047436E-2</v>
      </c>
      <c r="S52">
        <f t="shared" si="6"/>
        <v>1.1482993197278928E-2</v>
      </c>
      <c r="T52">
        <f t="shared" si="7"/>
        <v>1.7224489795918392E-4</v>
      </c>
      <c r="U52">
        <f t="shared" si="8"/>
        <v>-183.57030015797656</v>
      </c>
    </row>
    <row r="53" spans="1:21" x14ac:dyDescent="0.15">
      <c r="A53" s="1">
        <v>44445</v>
      </c>
      <c r="B53">
        <v>0.94299999999999995</v>
      </c>
      <c r="C53">
        <v>0.97799999999999998</v>
      </c>
      <c r="D53">
        <v>0.94</v>
      </c>
      <c r="E53">
        <v>0.97499999999999998</v>
      </c>
      <c r="F53">
        <v>6280113</v>
      </c>
      <c r="G53">
        <v>6049421</v>
      </c>
      <c r="H53">
        <f t="shared" si="1"/>
        <v>51</v>
      </c>
      <c r="I53">
        <f>SUM($F$3:F53)/H53</f>
        <v>20267728.921568628</v>
      </c>
      <c r="N53">
        <f t="shared" si="11"/>
        <v>0.97799999999999998</v>
      </c>
      <c r="O53">
        <f t="shared" si="12"/>
        <v>0.93899999999999995</v>
      </c>
      <c r="P53">
        <f t="shared" si="0"/>
        <v>0.96433333333333326</v>
      </c>
      <c r="Q53">
        <f t="shared" si="4"/>
        <v>0.97645238095238085</v>
      </c>
      <c r="R53">
        <f t="shared" si="5"/>
        <v>-1.2119047619047585E-2</v>
      </c>
      <c r="S53">
        <f t="shared" si="6"/>
        <v>1.2340136054421778E-2</v>
      </c>
      <c r="T53">
        <f t="shared" si="7"/>
        <v>1.8510204081632667E-4</v>
      </c>
      <c r="U53">
        <f t="shared" si="8"/>
        <v>-65.472252848217337</v>
      </c>
    </row>
    <row r="54" spans="1:21" x14ac:dyDescent="0.15">
      <c r="A54" s="1">
        <v>44446</v>
      </c>
      <c r="B54">
        <v>0.97599999999999998</v>
      </c>
      <c r="C54">
        <v>0.98399999999999999</v>
      </c>
      <c r="D54">
        <v>0.97199999999999998</v>
      </c>
      <c r="E54">
        <v>0.98199999999999998</v>
      </c>
      <c r="F54">
        <v>2678628</v>
      </c>
      <c r="G54">
        <v>2623969.25</v>
      </c>
      <c r="H54">
        <f t="shared" si="1"/>
        <v>52</v>
      </c>
      <c r="I54">
        <f>SUM($F$3:F54)/H54</f>
        <v>19929476.980769232</v>
      </c>
      <c r="N54">
        <f t="shared" si="11"/>
        <v>0.98399999999999999</v>
      </c>
      <c r="O54">
        <f t="shared" si="12"/>
        <v>0.93899999999999995</v>
      </c>
      <c r="P54">
        <f t="shared" si="0"/>
        <v>0.97933333333333328</v>
      </c>
      <c r="Q54">
        <f t="shared" si="4"/>
        <v>0.97659523809523796</v>
      </c>
      <c r="R54">
        <f t="shared" si="5"/>
        <v>2.7380952380953172E-3</v>
      </c>
      <c r="S54">
        <f t="shared" si="6"/>
        <v>1.246258503401362E-2</v>
      </c>
      <c r="T54">
        <f t="shared" si="7"/>
        <v>1.869387755102043E-4</v>
      </c>
      <c r="U54">
        <f t="shared" si="8"/>
        <v>14.647016011645238</v>
      </c>
    </row>
    <row r="55" spans="1:21" x14ac:dyDescent="0.15">
      <c r="A55" s="1">
        <v>44447</v>
      </c>
      <c r="B55">
        <v>0.98299999999999998</v>
      </c>
      <c r="C55">
        <v>0.98799999999999999</v>
      </c>
      <c r="D55">
        <v>0.97299999999999998</v>
      </c>
      <c r="E55">
        <v>0.97699999999999998</v>
      </c>
      <c r="F55">
        <v>3712158</v>
      </c>
      <c r="G55">
        <v>3638816.5</v>
      </c>
      <c r="H55">
        <f t="shared" si="1"/>
        <v>53</v>
      </c>
      <c r="I55">
        <f>SUM($F$3:F55)/H55</f>
        <v>19623489.83018868</v>
      </c>
      <c r="N55">
        <f t="shared" si="11"/>
        <v>0.98799999999999999</v>
      </c>
      <c r="O55">
        <f t="shared" si="12"/>
        <v>0.93899999999999995</v>
      </c>
      <c r="P55">
        <f t="shared" si="0"/>
        <v>0.97933333333333328</v>
      </c>
      <c r="Q55">
        <f t="shared" si="4"/>
        <v>0.97633333333333339</v>
      </c>
      <c r="R55">
        <f t="shared" si="5"/>
        <v>2.9999999999998916E-3</v>
      </c>
      <c r="S55">
        <f t="shared" si="6"/>
        <v>1.2238095238095223E-2</v>
      </c>
      <c r="T55">
        <f t="shared" si="7"/>
        <v>1.8357142857142834E-4</v>
      </c>
      <c r="U55">
        <f t="shared" si="8"/>
        <v>16.342412451361298</v>
      </c>
    </row>
    <row r="56" spans="1:21" x14ac:dyDescent="0.15">
      <c r="A56" s="1">
        <v>44448</v>
      </c>
      <c r="B56">
        <v>0.97699999999999998</v>
      </c>
      <c r="C56">
        <v>0.98099999999999998</v>
      </c>
      <c r="D56">
        <v>0.96399999999999997</v>
      </c>
      <c r="E56">
        <v>0.97499999999999998</v>
      </c>
      <c r="F56">
        <v>2780088</v>
      </c>
      <c r="G56">
        <v>2703251.75</v>
      </c>
      <c r="H56">
        <f t="shared" si="1"/>
        <v>54</v>
      </c>
      <c r="I56">
        <f>SUM($F$3:F56)/H56</f>
        <v>19311574.981481481</v>
      </c>
      <c r="N56">
        <f t="shared" si="11"/>
        <v>0.98799999999999999</v>
      </c>
      <c r="O56">
        <f t="shared" si="12"/>
        <v>0.93899999999999995</v>
      </c>
      <c r="P56">
        <f t="shared" si="0"/>
        <v>0.97333333333333327</v>
      </c>
      <c r="Q56">
        <f t="shared" si="4"/>
        <v>0.97649999999999992</v>
      </c>
      <c r="R56">
        <f t="shared" si="5"/>
        <v>-3.166666666666651E-3</v>
      </c>
      <c r="S56">
        <f t="shared" si="6"/>
        <v>1.204761904761906E-2</v>
      </c>
      <c r="T56">
        <f t="shared" si="7"/>
        <v>1.8071428571428589E-4</v>
      </c>
      <c r="U56">
        <f t="shared" si="8"/>
        <v>-17.523056653491331</v>
      </c>
    </row>
    <row r="57" spans="1:21" x14ac:dyDescent="0.15">
      <c r="A57" s="1">
        <v>44449</v>
      </c>
      <c r="B57">
        <v>0.97499999999999998</v>
      </c>
      <c r="C57">
        <v>0.98199999999999998</v>
      </c>
      <c r="D57">
        <v>0.96599999999999997</v>
      </c>
      <c r="E57">
        <v>0.98</v>
      </c>
      <c r="F57">
        <v>4532953</v>
      </c>
      <c r="G57">
        <v>4422599</v>
      </c>
      <c r="H57">
        <f t="shared" si="1"/>
        <v>55</v>
      </c>
      <c r="I57">
        <f>SUM($F$3:F57)/H57</f>
        <v>19042872.763636362</v>
      </c>
      <c r="N57">
        <f t="shared" si="11"/>
        <v>0.98799999999999999</v>
      </c>
      <c r="O57">
        <f t="shared" si="12"/>
        <v>0.93899999999999995</v>
      </c>
      <c r="P57">
        <f t="shared" si="0"/>
        <v>0.97599999999999998</v>
      </c>
      <c r="Q57">
        <f t="shared" si="4"/>
        <v>0.97585714285714276</v>
      </c>
      <c r="R57">
        <f t="shared" si="5"/>
        <v>1.4285714285722229E-4</v>
      </c>
      <c r="S57">
        <f t="shared" si="6"/>
        <v>1.1496598639455799E-2</v>
      </c>
      <c r="T57">
        <f t="shared" si="7"/>
        <v>1.72448979591837E-4</v>
      </c>
      <c r="U57">
        <f t="shared" si="8"/>
        <v>0.82840236686436464</v>
      </c>
    </row>
    <row r="58" spans="1:21" x14ac:dyDescent="0.15">
      <c r="A58" s="1">
        <v>44452</v>
      </c>
      <c r="B58">
        <v>0.97899999999999998</v>
      </c>
      <c r="C58">
        <v>0.98399999999999999</v>
      </c>
      <c r="D58">
        <v>0.96599999999999997</v>
      </c>
      <c r="E58">
        <v>0.96899999999999997</v>
      </c>
      <c r="F58">
        <v>1626303</v>
      </c>
      <c r="G58">
        <v>1578336.88</v>
      </c>
      <c r="H58">
        <f t="shared" si="1"/>
        <v>56</v>
      </c>
      <c r="I58">
        <f>SUM($F$3:F58)/H58</f>
        <v>18731862.589285713</v>
      </c>
      <c r="N58">
        <f t="shared" si="11"/>
        <v>0.98799999999999999</v>
      </c>
      <c r="O58">
        <f t="shared" si="12"/>
        <v>0.93899999999999995</v>
      </c>
      <c r="P58">
        <f t="shared" si="0"/>
        <v>0.97299999999999998</v>
      </c>
      <c r="Q58">
        <f t="shared" si="4"/>
        <v>0.97411904761904755</v>
      </c>
      <c r="R58">
        <f t="shared" si="5"/>
        <v>-1.1190476190475751E-3</v>
      </c>
      <c r="S58">
        <f t="shared" si="6"/>
        <v>1.0166666666666673E-2</v>
      </c>
      <c r="T58">
        <f t="shared" si="7"/>
        <v>1.5250000000000007E-4</v>
      </c>
      <c r="U58">
        <f t="shared" si="8"/>
        <v>-7.3380171740824558</v>
      </c>
    </row>
    <row r="59" spans="1:21" x14ac:dyDescent="0.15">
      <c r="A59" s="1">
        <v>44453</v>
      </c>
      <c r="B59">
        <v>0.96899999999999997</v>
      </c>
      <c r="C59">
        <v>0.98499999999999999</v>
      </c>
      <c r="D59">
        <v>0.96899999999999997</v>
      </c>
      <c r="E59">
        <v>0.97199999999999998</v>
      </c>
      <c r="F59">
        <v>4051016</v>
      </c>
      <c r="G59">
        <v>3967963.75</v>
      </c>
      <c r="H59">
        <f t="shared" si="1"/>
        <v>57</v>
      </c>
      <c r="I59">
        <f>SUM($F$3:F59)/H59</f>
        <v>18474303.877192982</v>
      </c>
      <c r="N59">
        <f t="shared" si="11"/>
        <v>0.98799999999999999</v>
      </c>
      <c r="O59">
        <f t="shared" si="12"/>
        <v>0.93899999999999995</v>
      </c>
      <c r="P59">
        <f t="shared" si="0"/>
        <v>0.97533333333333339</v>
      </c>
      <c r="Q59">
        <f t="shared" si="4"/>
        <v>0.97238095238095235</v>
      </c>
      <c r="R59">
        <f t="shared" si="5"/>
        <v>2.9523809523810396E-3</v>
      </c>
      <c r="S59">
        <f t="shared" si="6"/>
        <v>8.6530612244898088E-3</v>
      </c>
      <c r="T59">
        <f t="shared" si="7"/>
        <v>1.2979591836734713E-4</v>
      </c>
      <c r="U59">
        <f t="shared" si="8"/>
        <v>22.746331236897912</v>
      </c>
    </row>
    <row r="60" spans="1:21" x14ac:dyDescent="0.15">
      <c r="A60" s="1">
        <v>44454</v>
      </c>
      <c r="B60">
        <v>0.97199999999999998</v>
      </c>
      <c r="C60">
        <v>0.97199999999999998</v>
      </c>
      <c r="D60">
        <v>0.96</v>
      </c>
      <c r="E60">
        <v>0.96399999999999997</v>
      </c>
      <c r="F60">
        <v>3894520</v>
      </c>
      <c r="G60">
        <v>3754614.5</v>
      </c>
      <c r="H60">
        <f t="shared" si="1"/>
        <v>58</v>
      </c>
      <c r="I60">
        <f>SUM($F$3:F60)/H60</f>
        <v>18222928.293103449</v>
      </c>
      <c r="N60">
        <f t="shared" si="11"/>
        <v>0.98799999999999999</v>
      </c>
      <c r="O60">
        <f t="shared" si="12"/>
        <v>0.93899999999999995</v>
      </c>
      <c r="P60">
        <f t="shared" si="0"/>
        <v>0.96533333333333327</v>
      </c>
      <c r="Q60">
        <f t="shared" si="4"/>
        <v>0.97064285714285703</v>
      </c>
      <c r="R60">
        <f t="shared" si="5"/>
        <v>-5.309523809523764E-3</v>
      </c>
      <c r="S60">
        <f t="shared" si="6"/>
        <v>8.1700680272108993E-3</v>
      </c>
      <c r="T60">
        <f t="shared" si="7"/>
        <v>1.2255102040816348E-4</v>
      </c>
      <c r="U60">
        <f t="shared" si="8"/>
        <v>-43.32500693866178</v>
      </c>
    </row>
    <row r="61" spans="1:21" x14ac:dyDescent="0.15">
      <c r="A61" s="1">
        <v>44455</v>
      </c>
      <c r="B61">
        <v>0.97199999999999998</v>
      </c>
      <c r="C61">
        <v>0.97199999999999998</v>
      </c>
      <c r="D61">
        <v>0.94299999999999995</v>
      </c>
      <c r="E61">
        <v>0.94599999999999995</v>
      </c>
      <c r="F61">
        <v>6714222</v>
      </c>
      <c r="G61">
        <v>6387215</v>
      </c>
      <c r="H61">
        <f t="shared" si="1"/>
        <v>59</v>
      </c>
      <c r="I61">
        <f>SUM($F$3:F61)/H61</f>
        <v>18027865.474576272</v>
      </c>
      <c r="N61">
        <f t="shared" si="11"/>
        <v>0.98799999999999999</v>
      </c>
      <c r="O61">
        <f t="shared" si="12"/>
        <v>0.93899999999999995</v>
      </c>
      <c r="P61">
        <f t="shared" si="0"/>
        <v>0.95366666666666655</v>
      </c>
      <c r="Q61">
        <f t="shared" si="4"/>
        <v>0.96840476190476188</v>
      </c>
      <c r="R61">
        <f t="shared" si="5"/>
        <v>-1.4738095238095328E-2</v>
      </c>
      <c r="S61">
        <f t="shared" si="6"/>
        <v>8.3571428571428651E-3</v>
      </c>
      <c r="T61">
        <f t="shared" si="7"/>
        <v>1.2535714285714298E-4</v>
      </c>
      <c r="U61">
        <f t="shared" si="8"/>
        <v>-117.56885090218483</v>
      </c>
    </row>
    <row r="62" spans="1:21" x14ac:dyDescent="0.15">
      <c r="A62" s="1">
        <v>44456</v>
      </c>
      <c r="B62">
        <v>0.94499999999999995</v>
      </c>
      <c r="C62">
        <v>0.95499999999999996</v>
      </c>
      <c r="D62">
        <v>0.93799999999999994</v>
      </c>
      <c r="E62">
        <v>0.95399999999999996</v>
      </c>
      <c r="F62">
        <v>6349916</v>
      </c>
      <c r="G62">
        <v>6000581.5</v>
      </c>
      <c r="H62">
        <f t="shared" si="1"/>
        <v>60</v>
      </c>
      <c r="I62">
        <f>SUM($F$3:F62)/H62</f>
        <v>17833232.983333334</v>
      </c>
      <c r="N62">
        <f t="shared" si="11"/>
        <v>0.98799999999999999</v>
      </c>
      <c r="O62">
        <f t="shared" si="12"/>
        <v>0.93799999999999994</v>
      </c>
      <c r="P62">
        <f t="shared" si="0"/>
        <v>0.94899999999999984</v>
      </c>
      <c r="Q62">
        <f t="shared" si="4"/>
        <v>0.96611904761904766</v>
      </c>
      <c r="R62">
        <f t="shared" si="5"/>
        <v>-1.7119047619047811E-2</v>
      </c>
      <c r="S62">
        <f t="shared" si="6"/>
        <v>8.8333333333333597E-3</v>
      </c>
      <c r="T62">
        <f t="shared" si="7"/>
        <v>1.325000000000004E-4</v>
      </c>
      <c r="U62">
        <f t="shared" si="8"/>
        <v>-129.2003593890397</v>
      </c>
    </row>
    <row r="63" spans="1:21" x14ac:dyDescent="0.15">
      <c r="A63" s="1">
        <v>44461</v>
      </c>
      <c r="B63">
        <v>0.94399999999999995</v>
      </c>
      <c r="C63">
        <v>0.95</v>
      </c>
      <c r="D63">
        <v>0.93700000000000006</v>
      </c>
      <c r="E63">
        <v>0.94499999999999995</v>
      </c>
      <c r="F63">
        <v>2746521</v>
      </c>
      <c r="G63">
        <v>2596028</v>
      </c>
      <c r="H63">
        <f t="shared" si="1"/>
        <v>61</v>
      </c>
      <c r="I63">
        <f>SUM($F$3:F63)/H63</f>
        <v>17585909.836065575</v>
      </c>
      <c r="N63">
        <f t="shared" si="11"/>
        <v>0.98799999999999999</v>
      </c>
      <c r="O63">
        <f t="shared" si="12"/>
        <v>0.93700000000000006</v>
      </c>
      <c r="P63">
        <f t="shared" si="0"/>
        <v>0.94399999999999995</v>
      </c>
      <c r="Q63">
        <f t="shared" si="4"/>
        <v>0.96438095238095245</v>
      </c>
      <c r="R63">
        <f t="shared" si="5"/>
        <v>-2.03809523809525E-2</v>
      </c>
      <c r="S63">
        <f t="shared" si="6"/>
        <v>1.014285714285716E-2</v>
      </c>
      <c r="T63">
        <f t="shared" si="7"/>
        <v>1.5214285714285739E-4</v>
      </c>
      <c r="U63">
        <f t="shared" si="8"/>
        <v>-133.95931142410072</v>
      </c>
    </row>
    <row r="64" spans="1:21" x14ac:dyDescent="0.15">
      <c r="A64" s="1">
        <v>44462</v>
      </c>
      <c r="B64">
        <v>0.94499999999999995</v>
      </c>
      <c r="C64">
        <v>0.95599999999999996</v>
      </c>
      <c r="D64">
        <v>0.94499999999999995</v>
      </c>
      <c r="E64">
        <v>0.95099999999999996</v>
      </c>
      <c r="F64">
        <v>3418907</v>
      </c>
      <c r="G64">
        <v>3253700.75</v>
      </c>
      <c r="H64">
        <f t="shared" si="1"/>
        <v>62</v>
      </c>
      <c r="I64">
        <f>SUM($F$3:F64)/H64</f>
        <v>17357409.790322579</v>
      </c>
      <c r="N64">
        <f t="shared" si="11"/>
        <v>0.98799999999999999</v>
      </c>
      <c r="O64">
        <f t="shared" si="12"/>
        <v>0.93700000000000006</v>
      </c>
      <c r="P64">
        <f t="shared" si="0"/>
        <v>0.95066666666666666</v>
      </c>
      <c r="Q64">
        <f t="shared" si="4"/>
        <v>0.96359523809523828</v>
      </c>
      <c r="R64">
        <f t="shared" si="5"/>
        <v>-1.2928571428571622E-2</v>
      </c>
      <c r="S64">
        <f t="shared" si="6"/>
        <v>1.103401360544215E-2</v>
      </c>
      <c r="T64">
        <f t="shared" si="7"/>
        <v>1.6551020408163224E-4</v>
      </c>
      <c r="U64">
        <f t="shared" si="8"/>
        <v>-78.113440197288668</v>
      </c>
    </row>
    <row r="65" spans="1:21" x14ac:dyDescent="0.15">
      <c r="A65" s="1">
        <v>44463</v>
      </c>
      <c r="B65">
        <v>0.95</v>
      </c>
      <c r="C65">
        <v>0.96499999999999997</v>
      </c>
      <c r="D65">
        <v>0.94899999999999995</v>
      </c>
      <c r="E65">
        <v>0.95299999999999996</v>
      </c>
      <c r="F65">
        <v>2131345</v>
      </c>
      <c r="G65">
        <v>2037626.75</v>
      </c>
      <c r="H65">
        <f t="shared" si="1"/>
        <v>63</v>
      </c>
      <c r="I65">
        <f>SUM($F$3:F65)/H65</f>
        <v>17115726.222222224</v>
      </c>
      <c r="N65">
        <f t="shared" si="11"/>
        <v>0.98799999999999999</v>
      </c>
      <c r="O65">
        <f t="shared" si="12"/>
        <v>0.93700000000000006</v>
      </c>
      <c r="P65">
        <f t="shared" si="0"/>
        <v>0.95566666666666666</v>
      </c>
      <c r="Q65">
        <f t="shared" si="4"/>
        <v>0.96321428571428569</v>
      </c>
      <c r="R65">
        <f t="shared" si="5"/>
        <v>-7.5476190476190252E-3</v>
      </c>
      <c r="S65">
        <f t="shared" si="6"/>
        <v>1.1469387755102043E-2</v>
      </c>
      <c r="T65">
        <f t="shared" si="7"/>
        <v>1.7204081632653064E-4</v>
      </c>
      <c r="U65">
        <f t="shared" si="8"/>
        <v>-43.871095294582702</v>
      </c>
    </row>
    <row r="66" spans="1:21" x14ac:dyDescent="0.15">
      <c r="A66" s="1">
        <v>44466</v>
      </c>
      <c r="B66">
        <v>0.95199999999999996</v>
      </c>
      <c r="C66">
        <v>0.96899999999999997</v>
      </c>
      <c r="D66">
        <v>0.95199999999999996</v>
      </c>
      <c r="E66">
        <v>0.96</v>
      </c>
      <c r="F66">
        <v>4099574</v>
      </c>
      <c r="G66">
        <v>3940400.5</v>
      </c>
      <c r="H66">
        <f t="shared" si="1"/>
        <v>64</v>
      </c>
      <c r="I66">
        <f>SUM($F$3:F66)/H66</f>
        <v>16912348.84375</v>
      </c>
      <c r="N66">
        <f t="shared" si="11"/>
        <v>0.98799999999999999</v>
      </c>
      <c r="O66">
        <f t="shared" si="12"/>
        <v>0.93700000000000006</v>
      </c>
      <c r="P66">
        <f t="shared" si="0"/>
        <v>0.96033333333333326</v>
      </c>
      <c r="Q66">
        <f t="shared" si="4"/>
        <v>0.96423809523809501</v>
      </c>
      <c r="R66">
        <f t="shared" si="5"/>
        <v>-3.9047619047617443E-3</v>
      </c>
      <c r="S66">
        <f t="shared" si="6"/>
        <v>1.0299319727891196E-2</v>
      </c>
      <c r="T66">
        <f t="shared" si="7"/>
        <v>1.5448979591836795E-4</v>
      </c>
      <c r="U66">
        <f t="shared" si="8"/>
        <v>-25.275209158959672</v>
      </c>
    </row>
    <row r="67" spans="1:21" x14ac:dyDescent="0.15">
      <c r="A67" s="1">
        <v>44467</v>
      </c>
      <c r="B67">
        <v>0.95799999999999996</v>
      </c>
      <c r="C67">
        <v>0.96599999999999997</v>
      </c>
      <c r="D67">
        <v>0.95199999999999996</v>
      </c>
      <c r="E67">
        <v>0.95499999999999996</v>
      </c>
      <c r="F67">
        <v>3438630</v>
      </c>
      <c r="G67">
        <v>3303677.5</v>
      </c>
      <c r="H67">
        <f t="shared" si="1"/>
        <v>65</v>
      </c>
      <c r="I67">
        <f>SUM($F$3:F67)/H67</f>
        <v>16705060.861538462</v>
      </c>
      <c r="N67">
        <f t="shared" si="11"/>
        <v>0.98799999999999999</v>
      </c>
      <c r="O67">
        <f t="shared" si="12"/>
        <v>0.93700000000000006</v>
      </c>
      <c r="P67">
        <f t="shared" ref="P67:P321" si="13">(C67+D67+E67)/3</f>
        <v>0.95766666666666656</v>
      </c>
      <c r="Q67">
        <f t="shared" si="4"/>
        <v>0.9637619047619046</v>
      </c>
      <c r="R67">
        <f t="shared" si="5"/>
        <v>-6.0952380952380425E-3</v>
      </c>
      <c r="S67">
        <f t="shared" si="6"/>
        <v>1.0761904761904782E-2</v>
      </c>
      <c r="T67">
        <f t="shared" si="7"/>
        <v>1.6142857142857172E-4</v>
      </c>
      <c r="U67">
        <f t="shared" si="8"/>
        <v>-37.758112094394882</v>
      </c>
    </row>
    <row r="68" spans="1:21" x14ac:dyDescent="0.15">
      <c r="A68" s="1">
        <v>44468</v>
      </c>
      <c r="B68">
        <v>0.95299999999999996</v>
      </c>
      <c r="C68">
        <v>0.95299999999999996</v>
      </c>
      <c r="D68">
        <v>0.93899999999999995</v>
      </c>
      <c r="E68">
        <v>0.94299999999999995</v>
      </c>
      <c r="F68">
        <v>2735864</v>
      </c>
      <c r="G68">
        <v>2583438.25</v>
      </c>
      <c r="H68">
        <f t="shared" si="1"/>
        <v>66</v>
      </c>
      <c r="I68">
        <f>SUM($F$3:F68)/H68</f>
        <v>16493406.363636363</v>
      </c>
      <c r="N68">
        <f t="shared" si="11"/>
        <v>0.98799999999999999</v>
      </c>
      <c r="O68">
        <f t="shared" si="12"/>
        <v>0.93700000000000006</v>
      </c>
      <c r="P68">
        <f t="shared" si="13"/>
        <v>0.94499999999999995</v>
      </c>
      <c r="Q68">
        <f t="shared" si="4"/>
        <v>0.96130952380952372</v>
      </c>
      <c r="R68">
        <f t="shared" si="5"/>
        <v>-1.6309523809523774E-2</v>
      </c>
      <c r="S68">
        <f t="shared" si="6"/>
        <v>1.0639455782312941E-2</v>
      </c>
      <c r="T68">
        <f t="shared" si="7"/>
        <v>1.5959183673469412E-4</v>
      </c>
      <c r="U68">
        <f t="shared" si="8"/>
        <v>-102.19522591645317</v>
      </c>
    </row>
    <row r="69" spans="1:21" x14ac:dyDescent="0.15">
      <c r="A69" s="1">
        <v>44469</v>
      </c>
      <c r="B69">
        <v>0.94299999999999995</v>
      </c>
      <c r="C69">
        <v>0.96199999999999997</v>
      </c>
      <c r="D69">
        <v>0.94299999999999995</v>
      </c>
      <c r="E69">
        <v>0.96099999999999997</v>
      </c>
      <c r="F69">
        <v>2614711</v>
      </c>
      <c r="G69">
        <v>2497691.5</v>
      </c>
      <c r="H69">
        <f t="shared" ref="H69:H323" si="14">H68+1</f>
        <v>67</v>
      </c>
      <c r="I69">
        <f>SUM($F$3:F69)/H69</f>
        <v>16286261.656716418</v>
      </c>
      <c r="N69">
        <f>VLOOKUP(L5,A:C,3)</f>
        <v>0.97399997711181641</v>
      </c>
      <c r="O69">
        <f>VLOOKUP(L5,A:D,4)</f>
        <v>0.96100002527236938</v>
      </c>
      <c r="P69">
        <f t="shared" si="13"/>
        <v>0.95533333333333326</v>
      </c>
      <c r="Q69">
        <f t="shared" si="4"/>
        <v>0.95959523809523806</v>
      </c>
      <c r="R69">
        <f t="shared" si="5"/>
        <v>-4.2619047619048001E-3</v>
      </c>
      <c r="S69">
        <f t="shared" si="6"/>
        <v>9.3945578231292726E-3</v>
      </c>
      <c r="T69">
        <f t="shared" si="7"/>
        <v>1.4091836734693908E-4</v>
      </c>
      <c r="U69">
        <f t="shared" si="8"/>
        <v>-30.243784697079619</v>
      </c>
    </row>
    <row r="70" spans="1:21" x14ac:dyDescent="0.15">
      <c r="A70" s="1">
        <v>44477</v>
      </c>
      <c r="B70">
        <v>0.96100002527236938</v>
      </c>
      <c r="C70">
        <v>0.97399997711181641</v>
      </c>
      <c r="D70">
        <v>0.96100002527236938</v>
      </c>
      <c r="E70">
        <v>0.9660000205039978</v>
      </c>
      <c r="F70">
        <v>2313535</v>
      </c>
      <c r="G70">
        <v>2241.011962890625</v>
      </c>
      <c r="H70">
        <f t="shared" si="14"/>
        <v>68</v>
      </c>
      <c r="I70">
        <f>SUM($F$3:F70)/H70</f>
        <v>16080780.382352941</v>
      </c>
      <c r="N70">
        <f t="shared" ref="N70:N84" si="15">IF(A70&lt;&gt;$K$5,MAX(N69,VLOOKUP(A70,A:C,3)),)</f>
        <v>0.97399997711181641</v>
      </c>
      <c r="O70">
        <f t="shared" ref="O70:O84" si="16">IF(A70&lt;&gt;$K$5,MIN(O69,VLOOKUP(A70,A:D,4)),)</f>
        <v>0.96100002527236938</v>
      </c>
      <c r="P70">
        <f t="shared" si="13"/>
        <v>0.96700000762939453</v>
      </c>
      <c r="Q70">
        <f t="shared" si="4"/>
        <v>0.95914285768781393</v>
      </c>
      <c r="R70">
        <f t="shared" si="5"/>
        <v>7.857149941580599E-3</v>
      </c>
      <c r="S70">
        <f t="shared" si="6"/>
        <v>8.8775516432159172E-3</v>
      </c>
      <c r="T70">
        <f t="shared" si="7"/>
        <v>1.3316327464823875E-4</v>
      </c>
      <c r="U70">
        <f t="shared" si="8"/>
        <v>59.00388047932794</v>
      </c>
    </row>
    <row r="71" spans="1:21" x14ac:dyDescent="0.15">
      <c r="A71" s="1">
        <v>44480</v>
      </c>
      <c r="B71">
        <v>0.9660000205039978</v>
      </c>
      <c r="C71">
        <v>0.97200000286102295</v>
      </c>
      <c r="D71">
        <v>0.95999997854232788</v>
      </c>
      <c r="E71">
        <v>0.96100002527236938</v>
      </c>
      <c r="F71">
        <v>1245702</v>
      </c>
      <c r="G71">
        <v>1201.802978515625</v>
      </c>
      <c r="H71">
        <f t="shared" si="14"/>
        <v>69</v>
      </c>
      <c r="I71">
        <f>SUM($F$3:F71)/H71</f>
        <v>15865779.246376812</v>
      </c>
      <c r="N71">
        <f t="shared" si="15"/>
        <v>0.97399997711181641</v>
      </c>
      <c r="O71">
        <f t="shared" si="16"/>
        <v>0.95999997854232788</v>
      </c>
      <c r="P71">
        <f t="shared" si="13"/>
        <v>0.96433333555857337</v>
      </c>
      <c r="Q71">
        <f t="shared" si="4"/>
        <v>0.95830952451342621</v>
      </c>
      <c r="R71">
        <f t="shared" si="5"/>
        <v>6.0238110451471538E-3</v>
      </c>
      <c r="S71">
        <f t="shared" si="6"/>
        <v>7.9251708724871993E-3</v>
      </c>
      <c r="T71">
        <f t="shared" si="7"/>
        <v>1.1887756308730799E-4</v>
      </c>
      <c r="U71">
        <f t="shared" si="8"/>
        <v>50.67239678124163</v>
      </c>
    </row>
    <row r="72" spans="1:21" x14ac:dyDescent="0.15">
      <c r="A72" s="1">
        <v>44481</v>
      </c>
      <c r="B72">
        <v>0.95899999141693115</v>
      </c>
      <c r="C72">
        <v>0.96200001239776611</v>
      </c>
      <c r="D72">
        <v>0.93900001049041748</v>
      </c>
      <c r="E72">
        <v>0.94599997997283936</v>
      </c>
      <c r="F72">
        <v>4448604</v>
      </c>
      <c r="G72">
        <v>4235.9150390625</v>
      </c>
      <c r="H72">
        <f t="shared" si="14"/>
        <v>70</v>
      </c>
      <c r="I72">
        <f>SUM($F$3:F72)/H72</f>
        <v>15702676.742857143</v>
      </c>
      <c r="N72">
        <f t="shared" si="15"/>
        <v>0.97399997711181641</v>
      </c>
      <c r="O72">
        <f t="shared" si="16"/>
        <v>0.93900001049041748</v>
      </c>
      <c r="P72">
        <f t="shared" si="13"/>
        <v>0.94900000095367432</v>
      </c>
      <c r="Q72">
        <f t="shared" si="4"/>
        <v>0.95659523886726017</v>
      </c>
      <c r="R72">
        <f t="shared" si="5"/>
        <v>-7.5952379135858505E-3</v>
      </c>
      <c r="S72">
        <f t="shared" si="6"/>
        <v>7.204082378724822E-3</v>
      </c>
      <c r="T72">
        <f t="shared" si="7"/>
        <v>1.0806123568087233E-4</v>
      </c>
      <c r="U72">
        <f t="shared" si="8"/>
        <v>-70.286424782483465</v>
      </c>
    </row>
    <row r="73" spans="1:21" x14ac:dyDescent="0.15">
      <c r="A73" s="1">
        <v>44482</v>
      </c>
      <c r="B73">
        <v>0.94700002670288086</v>
      </c>
      <c r="C73">
        <v>0.96299999952316284</v>
      </c>
      <c r="D73">
        <v>0.94700002670288086</v>
      </c>
      <c r="E73">
        <v>0.96200001239776611</v>
      </c>
      <c r="F73">
        <v>4393624</v>
      </c>
      <c r="G73">
        <v>4191.6982421875</v>
      </c>
      <c r="H73">
        <f t="shared" si="14"/>
        <v>71</v>
      </c>
      <c r="I73">
        <f>SUM($F$3:F73)/H73</f>
        <v>15543394.309859155</v>
      </c>
      <c r="N73">
        <f t="shared" si="15"/>
        <v>0.97399997711181641</v>
      </c>
      <c r="O73">
        <f t="shared" si="16"/>
        <v>0.93900001049041748</v>
      </c>
      <c r="P73">
        <f t="shared" si="13"/>
        <v>0.95733334620793664</v>
      </c>
      <c r="Q73">
        <f t="shared" si="4"/>
        <v>0.95530952550116044</v>
      </c>
      <c r="R73">
        <f t="shared" si="5"/>
        <v>2.0238207067762026E-3</v>
      </c>
      <c r="S73">
        <f t="shared" si="6"/>
        <v>5.7891169599935278E-3</v>
      </c>
      <c r="T73">
        <f t="shared" si="7"/>
        <v>8.6836754399902919E-5</v>
      </c>
      <c r="U73">
        <f t="shared" si="8"/>
        <v>23.306038102898803</v>
      </c>
    </row>
    <row r="74" spans="1:21" x14ac:dyDescent="0.15">
      <c r="A74" s="1">
        <v>44483</v>
      </c>
      <c r="B74">
        <v>0.9649999737739563</v>
      </c>
      <c r="C74">
        <v>0.96799999475479126</v>
      </c>
      <c r="D74">
        <v>0.95899999141693115</v>
      </c>
      <c r="E74">
        <v>0.96299999952316284</v>
      </c>
      <c r="F74">
        <v>1154406</v>
      </c>
      <c r="G74">
        <v>1112.7020263671875</v>
      </c>
      <c r="H74">
        <f t="shared" si="14"/>
        <v>72</v>
      </c>
      <c r="I74">
        <f>SUM($F$3:F74)/H74</f>
        <v>15343547.25</v>
      </c>
      <c r="N74">
        <f t="shared" si="15"/>
        <v>0.97399997711181641</v>
      </c>
      <c r="O74">
        <f t="shared" si="16"/>
        <v>0.93900001049041748</v>
      </c>
      <c r="P74">
        <f t="shared" si="13"/>
        <v>0.96333332856496179</v>
      </c>
      <c r="Q74">
        <f t="shared" si="4"/>
        <v>0.95516666801770533</v>
      </c>
      <c r="R74">
        <f t="shared" si="5"/>
        <v>8.1666605472564546E-3</v>
      </c>
      <c r="S74">
        <f t="shared" si="6"/>
        <v>5.6666676884605804E-3</v>
      </c>
      <c r="T74">
        <f t="shared" si="7"/>
        <v>8.5000015326908707E-5</v>
      </c>
      <c r="U74">
        <f t="shared" si="8"/>
        <v>96.078342054970321</v>
      </c>
    </row>
    <row r="75" spans="1:21" x14ac:dyDescent="0.15">
      <c r="A75" s="1">
        <v>44484</v>
      </c>
      <c r="B75">
        <v>0.95899999141693115</v>
      </c>
      <c r="C75">
        <v>0.9779999852180481</v>
      </c>
      <c r="D75">
        <v>0.95899999141693115</v>
      </c>
      <c r="E75">
        <v>0.97399997711181641</v>
      </c>
      <c r="F75">
        <v>5080096</v>
      </c>
      <c r="G75">
        <v>4934.77685546875</v>
      </c>
      <c r="H75">
        <f t="shared" si="14"/>
        <v>73</v>
      </c>
      <c r="I75">
        <f>SUM($F$3:F75)/H75</f>
        <v>15202952.02739726</v>
      </c>
      <c r="N75">
        <f t="shared" si="15"/>
        <v>0.9779999852180481</v>
      </c>
      <c r="O75">
        <f t="shared" si="16"/>
        <v>0.93900001049041748</v>
      </c>
      <c r="P75">
        <f t="shared" si="13"/>
        <v>0.97033331791559851</v>
      </c>
      <c r="Q75">
        <f t="shared" si="4"/>
        <v>0.95635714310691455</v>
      </c>
      <c r="R75">
        <f t="shared" si="5"/>
        <v>1.3976174808683961E-2</v>
      </c>
      <c r="S75">
        <f t="shared" si="6"/>
        <v>6.5476191611517154E-3</v>
      </c>
      <c r="T75">
        <f t="shared" si="7"/>
        <v>9.8214287417275722E-5</v>
      </c>
      <c r="U75">
        <f t="shared" si="8"/>
        <v>142.30286831186208</v>
      </c>
    </row>
    <row r="76" spans="1:21" x14ac:dyDescent="0.15">
      <c r="A76" s="1">
        <v>44487</v>
      </c>
      <c r="B76">
        <v>0.97200000286102295</v>
      </c>
      <c r="C76">
        <v>0.9779999852180481</v>
      </c>
      <c r="D76">
        <v>0.96299999952316284</v>
      </c>
      <c r="E76">
        <v>0.97299998998641968</v>
      </c>
      <c r="F76">
        <v>3459101.25</v>
      </c>
      <c r="G76">
        <v>3352.09912109375</v>
      </c>
      <c r="H76">
        <f t="shared" si="14"/>
        <v>74</v>
      </c>
      <c r="I76">
        <f>SUM($F$3:F76)/H76</f>
        <v>15044251.341216216</v>
      </c>
      <c r="N76">
        <f t="shared" si="15"/>
        <v>0.9779999852180481</v>
      </c>
      <c r="O76">
        <f t="shared" si="16"/>
        <v>0.93900001049041748</v>
      </c>
      <c r="P76">
        <f t="shared" si="13"/>
        <v>0.97133332490921021</v>
      </c>
      <c r="Q76">
        <f t="shared" si="4"/>
        <v>0.95795238060042975</v>
      </c>
      <c r="R76">
        <f t="shared" si="5"/>
        <v>1.3380944308780451E-2</v>
      </c>
      <c r="S76">
        <f t="shared" si="6"/>
        <v>6.9931949012133699E-3</v>
      </c>
      <c r="T76">
        <f t="shared" si="7"/>
        <v>1.0489792351820055E-4</v>
      </c>
      <c r="U76">
        <f t="shared" si="8"/>
        <v>127.56157471943438</v>
      </c>
    </row>
    <row r="77" spans="1:21" x14ac:dyDescent="0.15">
      <c r="A77" s="1">
        <v>44488</v>
      </c>
      <c r="B77">
        <v>0.97299998998641968</v>
      </c>
      <c r="C77">
        <v>0.98199999332427979</v>
      </c>
      <c r="D77">
        <v>0.97299998998641968</v>
      </c>
      <c r="E77">
        <v>0.98000001907348633</v>
      </c>
      <c r="F77">
        <v>4078638</v>
      </c>
      <c r="G77">
        <v>3997.580078125</v>
      </c>
      <c r="H77">
        <f t="shared" si="14"/>
        <v>75</v>
      </c>
      <c r="I77">
        <f>SUM($F$3:F77)/H77</f>
        <v>14898043.163333334</v>
      </c>
      <c r="N77">
        <f t="shared" si="15"/>
        <v>0.98199999332427979</v>
      </c>
      <c r="O77">
        <f t="shared" si="16"/>
        <v>0.93900001049041748</v>
      </c>
      <c r="P77">
        <f t="shared" si="13"/>
        <v>0.97833333412806189</v>
      </c>
      <c r="Q77">
        <f t="shared" si="4"/>
        <v>0.96040476160957688</v>
      </c>
      <c r="R77">
        <f t="shared" si="5"/>
        <v>1.7928572518485009E-2</v>
      </c>
      <c r="S77">
        <f t="shared" si="6"/>
        <v>7.4625827211911976E-3</v>
      </c>
      <c r="T77">
        <f t="shared" si="7"/>
        <v>1.1193874081786796E-4</v>
      </c>
      <c r="U77">
        <f t="shared" si="8"/>
        <v>160.16414324023916</v>
      </c>
    </row>
    <row r="78" spans="1:21" x14ac:dyDescent="0.15">
      <c r="A78" s="1">
        <v>44489</v>
      </c>
      <c r="B78">
        <v>0.9660000205039978</v>
      </c>
      <c r="C78">
        <v>0.98600000143051147</v>
      </c>
      <c r="D78">
        <v>0.9660000205039978</v>
      </c>
      <c r="E78">
        <v>0.97600001096725464</v>
      </c>
      <c r="F78">
        <v>1752207</v>
      </c>
      <c r="G78">
        <v>1719.875</v>
      </c>
      <c r="H78">
        <f t="shared" si="14"/>
        <v>76</v>
      </c>
      <c r="I78">
        <f>SUM($F$3:F78)/H78</f>
        <v>14725071.634868421</v>
      </c>
      <c r="N78">
        <f t="shared" si="15"/>
        <v>0.98600000143051147</v>
      </c>
      <c r="O78">
        <f t="shared" si="16"/>
        <v>0.93900001049041748</v>
      </c>
      <c r="P78">
        <f t="shared" si="13"/>
        <v>0.97600001096725464</v>
      </c>
      <c r="Q78">
        <f t="shared" si="4"/>
        <v>0.96221428620247607</v>
      </c>
      <c r="R78">
        <f t="shared" si="5"/>
        <v>1.3785724764778573E-2</v>
      </c>
      <c r="S78">
        <f t="shared" si="6"/>
        <v>7.8809508936745921E-3</v>
      </c>
      <c r="T78">
        <f t="shared" si="7"/>
        <v>1.1821426340511887E-4</v>
      </c>
      <c r="U78">
        <f t="shared" si="8"/>
        <v>116.61642485167005</v>
      </c>
    </row>
    <row r="79" spans="1:21" x14ac:dyDescent="0.15">
      <c r="A79" s="1">
        <v>44490</v>
      </c>
      <c r="B79">
        <v>0.97200000286102295</v>
      </c>
      <c r="C79">
        <v>0.97899997234344482</v>
      </c>
      <c r="D79">
        <v>0.97000002861022949</v>
      </c>
      <c r="E79">
        <v>0.97500002384185791</v>
      </c>
      <c r="F79">
        <v>4381118</v>
      </c>
      <c r="G79">
        <v>4272.587890625</v>
      </c>
      <c r="H79">
        <f t="shared" si="14"/>
        <v>77</v>
      </c>
      <c r="I79">
        <f>SUM($F$3:F79)/H79</f>
        <v>14590734.574675325</v>
      </c>
      <c r="N79">
        <f t="shared" si="15"/>
        <v>0.98600000143051147</v>
      </c>
      <c r="O79">
        <f t="shared" si="16"/>
        <v>0.93900001049041748</v>
      </c>
      <c r="P79">
        <f t="shared" si="13"/>
        <v>0.97466667493184411</v>
      </c>
      <c r="Q79">
        <f t="shared" si="4"/>
        <v>0.96357142964998876</v>
      </c>
      <c r="R79">
        <f t="shared" si="5"/>
        <v>1.1095245281855348E-2</v>
      </c>
      <c r="S79">
        <f t="shared" si="6"/>
        <v>8.1428569271451059E-3</v>
      </c>
      <c r="T79">
        <f t="shared" si="7"/>
        <v>1.2214285390717657E-4</v>
      </c>
      <c r="U79">
        <f t="shared" si="8"/>
        <v>90.838267871874578</v>
      </c>
    </row>
    <row r="80" spans="1:21" x14ac:dyDescent="0.15">
      <c r="A80" s="1">
        <v>44491</v>
      </c>
      <c r="B80">
        <v>0.97699999809265137</v>
      </c>
      <c r="C80">
        <v>0.99099999666213989</v>
      </c>
      <c r="D80">
        <v>0.97699999809265137</v>
      </c>
      <c r="E80">
        <v>0.98600000143051147</v>
      </c>
      <c r="F80">
        <v>7424100</v>
      </c>
      <c r="G80">
        <v>7324.3779296875</v>
      </c>
      <c r="H80">
        <f t="shared" si="14"/>
        <v>78</v>
      </c>
      <c r="I80">
        <f>SUM($F$3:F80)/H80</f>
        <v>14498854.64423077</v>
      </c>
      <c r="N80">
        <f t="shared" si="15"/>
        <v>0.99099999666213989</v>
      </c>
      <c r="O80">
        <f t="shared" si="16"/>
        <v>0.93900001049041748</v>
      </c>
      <c r="P80">
        <f t="shared" si="13"/>
        <v>0.98466666539510095</v>
      </c>
      <c r="Q80">
        <f t="shared" si="4"/>
        <v>0.96530952479725785</v>
      </c>
      <c r="R80">
        <f t="shared" si="5"/>
        <v>1.9357140597843103E-2</v>
      </c>
      <c r="S80">
        <f t="shared" si="6"/>
        <v>9.3095231850942126E-3</v>
      </c>
      <c r="T80">
        <f t="shared" si="7"/>
        <v>1.3964284777641319E-4</v>
      </c>
      <c r="U80">
        <f t="shared" si="8"/>
        <v>138.61891894983742</v>
      </c>
    </row>
    <row r="81" spans="1:21" x14ac:dyDescent="0.15">
      <c r="A81" s="1">
        <v>44494</v>
      </c>
      <c r="B81">
        <v>0.99099999666213989</v>
      </c>
      <c r="C81">
        <v>0.99599999189376831</v>
      </c>
      <c r="D81">
        <v>0.98500001430511475</v>
      </c>
      <c r="E81">
        <v>0.99599999189376831</v>
      </c>
      <c r="F81">
        <v>5992214</v>
      </c>
      <c r="G81">
        <v>5940.21484375</v>
      </c>
      <c r="H81">
        <f t="shared" si="14"/>
        <v>79</v>
      </c>
      <c r="I81">
        <f>SUM($F$3:F81)/H81</f>
        <v>14391175.648734177</v>
      </c>
      <c r="N81">
        <f t="shared" si="15"/>
        <v>0.99599999189376831</v>
      </c>
      <c r="O81">
        <f t="shared" si="16"/>
        <v>0.93900001049041748</v>
      </c>
      <c r="P81">
        <f t="shared" si="13"/>
        <v>0.99233333269755042</v>
      </c>
      <c r="Q81">
        <f t="shared" si="4"/>
        <v>0.96778571522803525</v>
      </c>
      <c r="R81">
        <f t="shared" si="5"/>
        <v>2.4547617469515171E-2</v>
      </c>
      <c r="S81">
        <f t="shared" si="6"/>
        <v>1.0452379192624777E-2</v>
      </c>
      <c r="T81">
        <f t="shared" si="7"/>
        <v>1.5678568788937166E-4</v>
      </c>
      <c r="U81">
        <f t="shared" si="8"/>
        <v>156.56797377344816</v>
      </c>
    </row>
    <row r="82" spans="1:21" x14ac:dyDescent="0.15">
      <c r="A82" s="1">
        <v>44495</v>
      </c>
      <c r="B82">
        <v>0.99900001287460327</v>
      </c>
      <c r="C82">
        <v>1.0049999952316284</v>
      </c>
      <c r="D82">
        <v>0.99500000476837158</v>
      </c>
      <c r="E82">
        <v>0.99500000476837158</v>
      </c>
      <c r="F82">
        <v>6455937</v>
      </c>
      <c r="G82">
        <v>6465.134765625</v>
      </c>
      <c r="H82">
        <f t="shared" si="14"/>
        <v>80</v>
      </c>
      <c r="I82">
        <f>SUM($F$3:F82)/H82</f>
        <v>14291985.165625</v>
      </c>
      <c r="N82">
        <f t="shared" si="15"/>
        <v>1.0049999952316284</v>
      </c>
      <c r="O82">
        <f t="shared" si="16"/>
        <v>0.93900001049041748</v>
      </c>
      <c r="P82">
        <f t="shared" si="13"/>
        <v>0.99833333492279053</v>
      </c>
      <c r="Q82">
        <f t="shared" si="4"/>
        <v>0.97159523915109181</v>
      </c>
      <c r="R82">
        <f t="shared" si="5"/>
        <v>2.6738095771698722E-2</v>
      </c>
      <c r="S82">
        <f t="shared" si="6"/>
        <v>1.0680274019435967E-2</v>
      </c>
      <c r="T82">
        <f t="shared" si="7"/>
        <v>1.6020411029153949E-4</v>
      </c>
      <c r="U82">
        <f t="shared" si="8"/>
        <v>166.9001857882468</v>
      </c>
    </row>
    <row r="83" spans="1:21" x14ac:dyDescent="0.15">
      <c r="A83" s="1">
        <v>44496</v>
      </c>
      <c r="B83">
        <v>0.99099999666213989</v>
      </c>
      <c r="C83">
        <v>0.99099999666213989</v>
      </c>
      <c r="D83">
        <v>0.98199999332427979</v>
      </c>
      <c r="E83">
        <v>0.98500001430511475</v>
      </c>
      <c r="F83">
        <v>3792820</v>
      </c>
      <c r="G83">
        <v>3741.737060546875</v>
      </c>
      <c r="H83">
        <f t="shared" si="14"/>
        <v>81</v>
      </c>
      <c r="I83">
        <f>SUM($F$3:F83)/H83</f>
        <v>14162365.842592593</v>
      </c>
      <c r="N83">
        <f t="shared" si="15"/>
        <v>1.0049999952316284</v>
      </c>
      <c r="O83">
        <f t="shared" si="16"/>
        <v>0.93900001049041748</v>
      </c>
      <c r="P83">
        <f t="shared" si="13"/>
        <v>0.98600000143051147</v>
      </c>
      <c r="Q83">
        <f t="shared" si="4"/>
        <v>0.97378571544374748</v>
      </c>
      <c r="R83">
        <f t="shared" si="5"/>
        <v>1.2214285986763995E-2</v>
      </c>
      <c r="S83">
        <f t="shared" si="6"/>
        <v>1.0547620909554618E-2</v>
      </c>
      <c r="T83">
        <f t="shared" si="7"/>
        <v>1.5821431364331927E-4</v>
      </c>
      <c r="U83">
        <f t="shared" si="8"/>
        <v>77.200891028735015</v>
      </c>
    </row>
    <row r="84" spans="1:21" x14ac:dyDescent="0.15">
      <c r="A84" s="1">
        <v>44497</v>
      </c>
      <c r="B84">
        <v>0.98299998044967651</v>
      </c>
      <c r="C84">
        <v>0.99299997091293335</v>
      </c>
      <c r="D84">
        <v>0.97600001096725464</v>
      </c>
      <c r="E84">
        <v>0.98000001907348633</v>
      </c>
      <c r="F84">
        <v>1525938</v>
      </c>
      <c r="G84">
        <v>1502.011962890625</v>
      </c>
      <c r="H84">
        <f t="shared" si="14"/>
        <v>82</v>
      </c>
      <c r="I84">
        <f>SUM($F$3:F84)/H84</f>
        <v>14008263.064024391</v>
      </c>
      <c r="N84">
        <f t="shared" si="15"/>
        <v>1.0049999952316284</v>
      </c>
      <c r="O84">
        <f t="shared" si="16"/>
        <v>0.93900001049041748</v>
      </c>
      <c r="P84">
        <f t="shared" si="13"/>
        <v>0.98300000031789148</v>
      </c>
      <c r="Q84">
        <f t="shared" si="4"/>
        <v>0.97492857206435435</v>
      </c>
      <c r="R84">
        <f t="shared" si="5"/>
        <v>8.0714282535371273E-3</v>
      </c>
      <c r="S84">
        <f t="shared" si="6"/>
        <v>1.0595239344097316E-2</v>
      </c>
      <c r="T84">
        <f t="shared" si="7"/>
        <v>1.5892859016145973E-4</v>
      </c>
      <c r="U84">
        <f t="shared" si="8"/>
        <v>50.786508867518116</v>
      </c>
    </row>
    <row r="85" spans="1:21" x14ac:dyDescent="0.15">
      <c r="A85" s="1">
        <v>44498</v>
      </c>
      <c r="B85">
        <v>0.97899997234344482</v>
      </c>
      <c r="C85">
        <v>0.99400001764297485</v>
      </c>
      <c r="D85">
        <v>0.97500002384185791</v>
      </c>
      <c r="E85">
        <v>0.99299997091293335</v>
      </c>
      <c r="F85">
        <v>3805620</v>
      </c>
      <c r="G85">
        <v>3741.748046875</v>
      </c>
      <c r="H85">
        <f t="shared" si="14"/>
        <v>83</v>
      </c>
      <c r="I85">
        <f>SUM($F$3:F85)/H85</f>
        <v>13885339.653614458</v>
      </c>
      <c r="N85">
        <f>VLOOKUP(L6,A:C,3)</f>
        <v>1.003000020980835</v>
      </c>
      <c r="O85">
        <f>VLOOKUP(L6,A:D,4)</f>
        <v>0.98600000143051147</v>
      </c>
      <c r="P85">
        <f t="shared" si="13"/>
        <v>0.987333337465922</v>
      </c>
      <c r="Q85">
        <f t="shared" si="4"/>
        <v>0.97657142934345065</v>
      </c>
      <c r="R85">
        <f t="shared" si="5"/>
        <v>1.0761908122471353E-2</v>
      </c>
      <c r="S85">
        <f t="shared" si="6"/>
        <v>1.0571428707667752E-2</v>
      </c>
      <c r="T85">
        <f t="shared" si="7"/>
        <v>1.5857143061501626E-4</v>
      </c>
      <c r="U85">
        <f t="shared" si="8"/>
        <v>67.867888185983432</v>
      </c>
    </row>
    <row r="86" spans="1:21" x14ac:dyDescent="0.15">
      <c r="A86" s="1">
        <v>44501</v>
      </c>
      <c r="B86">
        <v>0.99299997091293335</v>
      </c>
      <c r="C86">
        <v>1.003000020980835</v>
      </c>
      <c r="D86">
        <v>0.98600000143051147</v>
      </c>
      <c r="E86">
        <v>0.99500000476837158</v>
      </c>
      <c r="F86">
        <v>4565612</v>
      </c>
      <c r="G86">
        <v>4547.740234375</v>
      </c>
      <c r="H86">
        <f t="shared" si="14"/>
        <v>84</v>
      </c>
      <c r="I86">
        <f>SUM($F$3:F86)/H86</f>
        <v>13774390.514880951</v>
      </c>
      <c r="N86">
        <f t="shared" ref="N86:N106" si="17">IF(A86&lt;&gt;$K$6,MAX(N85,VLOOKUP(A86,A:C,3)),)</f>
        <v>1.003000020980835</v>
      </c>
      <c r="O86">
        <f t="shared" ref="O86:O106" si="18">IF(A86&lt;&gt;$K$6,MIN(O85,VLOOKUP(A86,A:D,4)),)</f>
        <v>0.98600000143051147</v>
      </c>
      <c r="P86">
        <f t="shared" si="13"/>
        <v>0.99466667572657264</v>
      </c>
      <c r="Q86">
        <f t="shared" si="4"/>
        <v>0.97983333468437184</v>
      </c>
      <c r="R86">
        <f t="shared" si="5"/>
        <v>1.4833341042200798E-2</v>
      </c>
      <c r="S86">
        <f t="shared" si="6"/>
        <v>9.6428578808194065E-3</v>
      </c>
      <c r="T86">
        <f t="shared" si="7"/>
        <v>1.446428682122911E-4</v>
      </c>
      <c r="U86">
        <f t="shared" si="8"/>
        <v>102.55148577688622</v>
      </c>
    </row>
    <row r="87" spans="1:21" x14ac:dyDescent="0.15">
      <c r="A87" s="1">
        <v>44502</v>
      </c>
      <c r="B87">
        <v>0.99500000476837158</v>
      </c>
      <c r="C87">
        <v>1.0039999485015869</v>
      </c>
      <c r="D87">
        <v>0.98500001430511475</v>
      </c>
      <c r="E87">
        <v>0.99199998378753662</v>
      </c>
      <c r="F87">
        <v>4555496</v>
      </c>
      <c r="G87">
        <v>4539.01220703125</v>
      </c>
      <c r="H87">
        <f t="shared" si="14"/>
        <v>85</v>
      </c>
      <c r="I87">
        <f>SUM($F$3:F87)/H87</f>
        <v>13665932.932352941</v>
      </c>
      <c r="N87">
        <f t="shared" si="17"/>
        <v>1.0039999485015869</v>
      </c>
      <c r="O87">
        <f t="shared" si="18"/>
        <v>0.98500001430511475</v>
      </c>
      <c r="P87">
        <f t="shared" si="13"/>
        <v>0.99366664886474609</v>
      </c>
      <c r="Q87">
        <f t="shared" si="4"/>
        <v>0.98242857058842969</v>
      </c>
      <c r="R87">
        <f t="shared" si="5"/>
        <v>1.1238078276316399E-2</v>
      </c>
      <c r="S87">
        <f t="shared" si="6"/>
        <v>8.6530617305210743E-3</v>
      </c>
      <c r="T87">
        <f t="shared" si="7"/>
        <v>1.2979592595781611E-4</v>
      </c>
      <c r="U87">
        <f t="shared" si="8"/>
        <v>86.582673480589776</v>
      </c>
    </row>
    <row r="88" spans="1:21" x14ac:dyDescent="0.15">
      <c r="A88" s="1">
        <v>44503</v>
      </c>
      <c r="B88">
        <v>0.99299997091293335</v>
      </c>
      <c r="C88">
        <v>0.99699997901916504</v>
      </c>
      <c r="D88">
        <v>0.98100000619888306</v>
      </c>
      <c r="E88">
        <v>0.98500001430511475</v>
      </c>
      <c r="F88">
        <v>2688135</v>
      </c>
      <c r="G88">
        <v>2661.218017578125</v>
      </c>
      <c r="H88">
        <f t="shared" si="14"/>
        <v>86</v>
      </c>
      <c r="I88">
        <f>SUM($F$3:F88)/H88</f>
        <v>13538284.119186046</v>
      </c>
      <c r="N88">
        <f t="shared" si="17"/>
        <v>1.0039999485015869</v>
      </c>
      <c r="O88">
        <f t="shared" si="18"/>
        <v>0.98100000619888306</v>
      </c>
      <c r="P88">
        <f t="shared" si="13"/>
        <v>0.98766666650772095</v>
      </c>
      <c r="Q88">
        <f t="shared" si="4"/>
        <v>0.98416666615576964</v>
      </c>
      <c r="R88">
        <f t="shared" si="5"/>
        <v>3.5000003519513045E-3</v>
      </c>
      <c r="S88">
        <f t="shared" si="6"/>
        <v>7.3333333949653513E-3</v>
      </c>
      <c r="T88">
        <f t="shared" si="7"/>
        <v>1.1000000092448026E-4</v>
      </c>
      <c r="U88">
        <f t="shared" si="8"/>
        <v>31.818184750327461</v>
      </c>
    </row>
    <row r="89" spans="1:21" x14ac:dyDescent="0.15">
      <c r="A89" s="1">
        <v>44504</v>
      </c>
      <c r="B89">
        <v>0.98900002241134644</v>
      </c>
      <c r="C89">
        <v>0.99900001287460327</v>
      </c>
      <c r="D89">
        <v>0.98900002241134644</v>
      </c>
      <c r="E89">
        <v>0.99699997901916504</v>
      </c>
      <c r="F89">
        <v>1909511</v>
      </c>
      <c r="G89">
        <v>1903.31005859375</v>
      </c>
      <c r="H89">
        <f t="shared" si="14"/>
        <v>87</v>
      </c>
      <c r="I89">
        <f>SUM($F$3:F89)/H89</f>
        <v>13404620.060344828</v>
      </c>
      <c r="N89">
        <f t="shared" si="17"/>
        <v>1.0039999485015869</v>
      </c>
      <c r="O89">
        <f t="shared" si="18"/>
        <v>0.98100000619888306</v>
      </c>
      <c r="P89">
        <f t="shared" si="13"/>
        <v>0.99500000476837158</v>
      </c>
      <c r="Q89">
        <f t="shared" si="4"/>
        <v>0.98592857235953912</v>
      </c>
      <c r="R89">
        <f t="shared" si="5"/>
        <v>9.0714324088324583E-3</v>
      </c>
      <c r="S89">
        <f t="shared" si="6"/>
        <v>6.7959176439817259E-3</v>
      </c>
      <c r="T89">
        <f t="shared" si="7"/>
        <v>1.0193876465972589E-4</v>
      </c>
      <c r="U89">
        <f t="shared" si="8"/>
        <v>88.989036105284612</v>
      </c>
    </row>
    <row r="90" spans="1:21" x14ac:dyDescent="0.15">
      <c r="A90" s="1">
        <v>44505</v>
      </c>
      <c r="B90">
        <v>0.99400001764297485</v>
      </c>
      <c r="C90">
        <v>1.003000020980835</v>
      </c>
      <c r="D90">
        <v>0.99299997091293335</v>
      </c>
      <c r="E90">
        <v>0.99400001764297485</v>
      </c>
      <c r="F90">
        <v>3670757</v>
      </c>
      <c r="G90">
        <v>3665.5859375</v>
      </c>
      <c r="H90">
        <f t="shared" si="14"/>
        <v>88</v>
      </c>
      <c r="I90">
        <f>SUM($F$3:F90)/H90</f>
        <v>13294007.980113637</v>
      </c>
      <c r="N90">
        <f t="shared" si="17"/>
        <v>1.0039999485015869</v>
      </c>
      <c r="O90">
        <f t="shared" si="18"/>
        <v>0.98100000619888306</v>
      </c>
      <c r="P90">
        <f t="shared" si="13"/>
        <v>0.99666666984558105</v>
      </c>
      <c r="Q90">
        <f t="shared" si="4"/>
        <v>0.98773809699785142</v>
      </c>
      <c r="R90">
        <f t="shared" si="5"/>
        <v>8.9285728477296322E-3</v>
      </c>
      <c r="S90">
        <f t="shared" si="6"/>
        <v>6.3197264055005475E-3</v>
      </c>
      <c r="T90">
        <f t="shared" si="7"/>
        <v>9.4795896082508206E-5</v>
      </c>
      <c r="U90">
        <f t="shared" si="8"/>
        <v>94.187335282514809</v>
      </c>
    </row>
    <row r="91" spans="1:21" x14ac:dyDescent="0.15">
      <c r="A91" s="1">
        <v>44508</v>
      </c>
      <c r="B91">
        <v>0.99199998378753662</v>
      </c>
      <c r="C91">
        <v>1.0010000467300415</v>
      </c>
      <c r="D91">
        <v>0.98799997568130493</v>
      </c>
      <c r="E91">
        <v>0.99900001287460327</v>
      </c>
      <c r="F91">
        <v>6864536</v>
      </c>
      <c r="G91">
        <v>6831.2890625</v>
      </c>
      <c r="H91">
        <f t="shared" si="14"/>
        <v>89</v>
      </c>
      <c r="I91">
        <f>SUM($F$3:F91)/H91</f>
        <v>13221766.721910112</v>
      </c>
      <c r="N91">
        <f t="shared" si="17"/>
        <v>1.0039999485015869</v>
      </c>
      <c r="O91">
        <f t="shared" si="18"/>
        <v>0.98100000619888306</v>
      </c>
      <c r="P91">
        <f t="shared" si="13"/>
        <v>0.99600001176198327</v>
      </c>
      <c r="Q91">
        <f t="shared" si="4"/>
        <v>0.98900000254313158</v>
      </c>
      <c r="R91">
        <f t="shared" si="5"/>
        <v>7.0000092188516883E-3</v>
      </c>
      <c r="S91">
        <f t="shared" si="6"/>
        <v>6.2380943979535707E-3</v>
      </c>
      <c r="T91">
        <f t="shared" si="7"/>
        <v>9.357141596930356E-5</v>
      </c>
      <c r="U91">
        <f t="shared" si="8"/>
        <v>74.809268902675001</v>
      </c>
    </row>
    <row r="92" spans="1:21" x14ac:dyDescent="0.15">
      <c r="A92" s="1">
        <v>44509</v>
      </c>
      <c r="B92">
        <v>0.99900001287460327</v>
      </c>
      <c r="C92">
        <v>1.0019999742507935</v>
      </c>
      <c r="D92">
        <v>0.99500000476837158</v>
      </c>
      <c r="E92">
        <v>1.0010000467300415</v>
      </c>
      <c r="F92">
        <v>3590273.75</v>
      </c>
      <c r="G92">
        <v>3591.166015625</v>
      </c>
      <c r="H92">
        <f t="shared" si="14"/>
        <v>90</v>
      </c>
      <c r="I92">
        <f>SUM($F$3:F92)/H92</f>
        <v>13114750.133333333</v>
      </c>
      <c r="N92">
        <f t="shared" si="17"/>
        <v>1.0039999485015869</v>
      </c>
      <c r="O92">
        <f t="shared" si="18"/>
        <v>0.98100000619888306</v>
      </c>
      <c r="P92">
        <f t="shared" si="13"/>
        <v>0.99933334191640222</v>
      </c>
      <c r="Q92">
        <f t="shared" si="4"/>
        <v>0.99066666903949929</v>
      </c>
      <c r="R92">
        <f t="shared" si="5"/>
        <v>8.6666728769029255E-3</v>
      </c>
      <c r="S92">
        <f t="shared" si="6"/>
        <v>5.809524026857733E-3</v>
      </c>
      <c r="T92">
        <f t="shared" si="7"/>
        <v>8.7142860402865993E-5</v>
      </c>
      <c r="U92">
        <f t="shared" si="8"/>
        <v>99.453619457020849</v>
      </c>
    </row>
    <row r="93" spans="1:21" x14ac:dyDescent="0.15">
      <c r="A93" s="1">
        <v>44510</v>
      </c>
      <c r="B93">
        <v>0.99699997901916504</v>
      </c>
      <c r="C93">
        <v>0.99900001287460327</v>
      </c>
      <c r="D93">
        <v>0.98299998044967651</v>
      </c>
      <c r="E93">
        <v>0.99800002574920654</v>
      </c>
      <c r="F93">
        <v>3034505</v>
      </c>
      <c r="G93">
        <v>3010.635986328125</v>
      </c>
      <c r="H93">
        <f t="shared" si="14"/>
        <v>91</v>
      </c>
      <c r="I93">
        <f>SUM($F$3:F93)/H93</f>
        <v>13003978.208791209</v>
      </c>
      <c r="N93">
        <f t="shared" si="17"/>
        <v>1.0039999485015869</v>
      </c>
      <c r="O93">
        <f t="shared" si="18"/>
        <v>0.98100000619888306</v>
      </c>
      <c r="P93">
        <f t="shared" si="13"/>
        <v>0.99333333969116211</v>
      </c>
      <c r="Q93">
        <f t="shared" si="4"/>
        <v>0.99200000223659346</v>
      </c>
      <c r="R93">
        <f t="shared" si="5"/>
        <v>1.3333374545686505E-3</v>
      </c>
      <c r="S93">
        <f t="shared" si="6"/>
        <v>4.4761914379742307E-3</v>
      </c>
      <c r="T93">
        <f t="shared" si="7"/>
        <v>6.7142871569613453E-5</v>
      </c>
      <c r="U93">
        <f t="shared" si="8"/>
        <v>19.858213141602853</v>
      </c>
    </row>
    <row r="94" spans="1:21" x14ac:dyDescent="0.15">
      <c r="A94" s="1">
        <v>44511</v>
      </c>
      <c r="B94">
        <v>0.99800002574920654</v>
      </c>
      <c r="C94">
        <v>1.0089999437332153</v>
      </c>
      <c r="D94">
        <v>0.99800002574920654</v>
      </c>
      <c r="E94">
        <v>1.0049999952316284</v>
      </c>
      <c r="F94">
        <v>9065659</v>
      </c>
      <c r="G94">
        <v>9112.28125</v>
      </c>
      <c r="H94">
        <f t="shared" si="14"/>
        <v>92</v>
      </c>
      <c r="I94">
        <f>SUM($F$3:F94)/H94</f>
        <v>12961170.391304348</v>
      </c>
      <c r="N94">
        <f t="shared" si="17"/>
        <v>1.0089999437332153</v>
      </c>
      <c r="O94">
        <f t="shared" si="18"/>
        <v>0.98100000619888306</v>
      </c>
      <c r="P94">
        <f t="shared" si="13"/>
        <v>1.0039999882380168</v>
      </c>
      <c r="Q94">
        <f t="shared" si="4"/>
        <v>0.99338095386823022</v>
      </c>
      <c r="R94">
        <f t="shared" si="5"/>
        <v>1.0619034369786617E-2</v>
      </c>
      <c r="S94">
        <f t="shared" si="6"/>
        <v>4.3741492998032394E-3</v>
      </c>
      <c r="T94">
        <f t="shared" si="7"/>
        <v>6.5612239497048585E-5</v>
      </c>
      <c r="U94">
        <f t="shared" si="8"/>
        <v>161.84532720094535</v>
      </c>
    </row>
    <row r="95" spans="1:21" x14ac:dyDescent="0.15">
      <c r="A95" s="1">
        <v>44512</v>
      </c>
      <c r="B95">
        <v>1.0019999742507935</v>
      </c>
      <c r="C95">
        <v>1.0099999904632568</v>
      </c>
      <c r="D95">
        <v>1</v>
      </c>
      <c r="E95">
        <v>1.0060000419616699</v>
      </c>
      <c r="F95">
        <v>8636856</v>
      </c>
      <c r="G95">
        <v>8679.5703125</v>
      </c>
      <c r="H95">
        <f t="shared" si="14"/>
        <v>93</v>
      </c>
      <c r="I95">
        <f>SUM($F$3:F95)/H95</f>
        <v>12914672.387096774</v>
      </c>
      <c r="N95">
        <f t="shared" si="17"/>
        <v>1.0099999904632568</v>
      </c>
      <c r="O95">
        <f t="shared" si="18"/>
        <v>0.98100000619888306</v>
      </c>
      <c r="P95">
        <f t="shared" si="13"/>
        <v>1.0053333441416423</v>
      </c>
      <c r="Q95">
        <f t="shared" si="4"/>
        <v>0.99430952611423684</v>
      </c>
      <c r="R95">
        <f t="shared" si="5"/>
        <v>1.1023818027405485E-2</v>
      </c>
      <c r="S95">
        <f t="shared" si="6"/>
        <v>4.9795946296380478E-3</v>
      </c>
      <c r="T95">
        <f t="shared" si="7"/>
        <v>7.4693919444570716E-5</v>
      </c>
      <c r="U95">
        <f t="shared" si="8"/>
        <v>147.5865520162736</v>
      </c>
    </row>
    <row r="96" spans="1:21" x14ac:dyDescent="0.15">
      <c r="A96" s="1">
        <v>44515</v>
      </c>
      <c r="B96">
        <v>1.0080000162124634</v>
      </c>
      <c r="C96">
        <v>1.0080000162124634</v>
      </c>
      <c r="D96">
        <v>0.99299997091293335</v>
      </c>
      <c r="E96">
        <v>0.99800002574920654</v>
      </c>
      <c r="F96">
        <v>1175807</v>
      </c>
      <c r="G96">
        <v>1175.136962890625</v>
      </c>
      <c r="H96">
        <f t="shared" si="14"/>
        <v>94</v>
      </c>
      <c r="I96">
        <f>SUM($F$3:F96)/H96</f>
        <v>12789790.840425532</v>
      </c>
      <c r="N96">
        <f t="shared" si="17"/>
        <v>1.0099999904632568</v>
      </c>
      <c r="O96">
        <f t="shared" si="18"/>
        <v>0.98100000619888306</v>
      </c>
      <c r="P96">
        <f t="shared" si="13"/>
        <v>0.99966667095820105</v>
      </c>
      <c r="Q96">
        <f t="shared" si="4"/>
        <v>0.99440476440248027</v>
      </c>
      <c r="R96">
        <f t="shared" si="5"/>
        <v>5.2619065557207856E-3</v>
      </c>
      <c r="S96">
        <f t="shared" si="6"/>
        <v>5.0612274481325959E-3</v>
      </c>
      <c r="T96">
        <f t="shared" si="7"/>
        <v>7.5918411721988941E-5</v>
      </c>
      <c r="U96">
        <f t="shared" si="8"/>
        <v>69.310018958111741</v>
      </c>
    </row>
    <row r="97" spans="1:21" x14ac:dyDescent="0.15">
      <c r="A97" s="1">
        <v>44516</v>
      </c>
      <c r="B97">
        <v>0.99699997901916504</v>
      </c>
      <c r="C97">
        <v>1.0039999485015869</v>
      </c>
      <c r="D97">
        <v>0.99599999189376831</v>
      </c>
      <c r="E97">
        <v>0.99599999189376831</v>
      </c>
      <c r="F97">
        <v>3911551.25</v>
      </c>
      <c r="G97">
        <v>3910.964111328125</v>
      </c>
      <c r="H97">
        <f t="shared" si="14"/>
        <v>95</v>
      </c>
      <c r="I97">
        <f>SUM($F$3:F97)/H97</f>
        <v>12696335.686842104</v>
      </c>
      <c r="N97">
        <f t="shared" si="17"/>
        <v>1.0099999904632568</v>
      </c>
      <c r="O97">
        <f t="shared" si="18"/>
        <v>0.98100000619888306</v>
      </c>
      <c r="P97">
        <f t="shared" si="13"/>
        <v>0.99866664409637451</v>
      </c>
      <c r="Q97">
        <f t="shared" si="4"/>
        <v>0.9953095245928989</v>
      </c>
      <c r="R97">
        <f t="shared" si="5"/>
        <v>3.3571195034756141E-3</v>
      </c>
      <c r="S97">
        <f t="shared" si="6"/>
        <v>4.6428569725581736E-3</v>
      </c>
      <c r="T97">
        <f t="shared" si="7"/>
        <v>6.9642854588372597E-5</v>
      </c>
      <c r="U97">
        <f t="shared" si="8"/>
        <v>48.204794638560244</v>
      </c>
    </row>
    <row r="98" spans="1:21" x14ac:dyDescent="0.15">
      <c r="A98" s="1">
        <v>44517</v>
      </c>
      <c r="B98">
        <v>0.99599999189376831</v>
      </c>
      <c r="C98">
        <v>1.0049999952316284</v>
      </c>
      <c r="D98">
        <v>0.99599999189376831</v>
      </c>
      <c r="E98">
        <v>1.003000020980835</v>
      </c>
      <c r="F98">
        <v>4511860</v>
      </c>
      <c r="G98">
        <v>4525.86083984375</v>
      </c>
      <c r="H98">
        <f t="shared" si="14"/>
        <v>96</v>
      </c>
      <c r="I98">
        <f>SUM($F$3:F98)/H98</f>
        <v>12611080.731770834</v>
      </c>
      <c r="N98">
        <f t="shared" si="17"/>
        <v>1.0099999904632568</v>
      </c>
      <c r="O98">
        <f t="shared" si="18"/>
        <v>0.98100000619888306</v>
      </c>
      <c r="P98">
        <f t="shared" si="13"/>
        <v>1.0013333360354106</v>
      </c>
      <c r="Q98">
        <f t="shared" si="4"/>
        <v>0.99661904857272177</v>
      </c>
      <c r="R98">
        <f t="shared" si="5"/>
        <v>4.7142874626888709E-3</v>
      </c>
      <c r="S98">
        <f t="shared" si="6"/>
        <v>4.095236460367857E-3</v>
      </c>
      <c r="T98">
        <f t="shared" si="7"/>
        <v>6.1428546905517857E-5</v>
      </c>
      <c r="U98">
        <f t="shared" si="8"/>
        <v>76.744245146150561</v>
      </c>
    </row>
    <row r="99" spans="1:21" x14ac:dyDescent="0.15">
      <c r="A99" s="1">
        <v>44518</v>
      </c>
      <c r="B99">
        <v>1.0060000419616699</v>
      </c>
      <c r="C99">
        <v>1.0060000419616699</v>
      </c>
      <c r="D99">
        <v>0.99199998378753662</v>
      </c>
      <c r="E99">
        <v>0.99299997091293335</v>
      </c>
      <c r="F99">
        <v>3573020</v>
      </c>
      <c r="G99">
        <v>3556.583984375</v>
      </c>
      <c r="H99">
        <f t="shared" si="14"/>
        <v>97</v>
      </c>
      <c r="I99">
        <f>SUM($F$3:F99)/H99</f>
        <v>12517904.847938145</v>
      </c>
      <c r="N99">
        <f t="shared" si="17"/>
        <v>1.0099999904632568</v>
      </c>
      <c r="O99">
        <f t="shared" si="18"/>
        <v>0.98100000619888306</v>
      </c>
      <c r="P99">
        <f t="shared" si="13"/>
        <v>0.99699999888738</v>
      </c>
      <c r="Q99">
        <f t="shared" si="4"/>
        <v>0.99730952438854015</v>
      </c>
      <c r="R99">
        <f t="shared" si="5"/>
        <v>-3.095255011601461E-4</v>
      </c>
      <c r="S99">
        <f t="shared" si="6"/>
        <v>3.496597007829299E-3</v>
      </c>
      <c r="T99">
        <f t="shared" si="7"/>
        <v>5.2448955117439481E-5</v>
      </c>
      <c r="U99">
        <f t="shared" si="8"/>
        <v>-5.9014617253495611</v>
      </c>
    </row>
    <row r="100" spans="1:21" x14ac:dyDescent="0.15">
      <c r="A100" s="1">
        <v>44519</v>
      </c>
      <c r="B100">
        <v>0.99500000476837158</v>
      </c>
      <c r="C100">
        <v>1.003000020980835</v>
      </c>
      <c r="D100">
        <v>0.99400001764297485</v>
      </c>
      <c r="E100">
        <v>1.0019999742507935</v>
      </c>
      <c r="F100">
        <v>3607827</v>
      </c>
      <c r="G100">
        <v>3598.861083984375</v>
      </c>
      <c r="H100">
        <f t="shared" si="14"/>
        <v>98</v>
      </c>
      <c r="I100">
        <f>SUM($F$3:F100)/H100</f>
        <v>12426985.68622449</v>
      </c>
      <c r="N100">
        <f t="shared" si="17"/>
        <v>1.0099999904632568</v>
      </c>
      <c r="O100">
        <f t="shared" si="18"/>
        <v>0.98100000619888306</v>
      </c>
      <c r="P100">
        <f t="shared" si="13"/>
        <v>0.99966667095820105</v>
      </c>
      <c r="Q100">
        <f t="shared" si="4"/>
        <v>0.99766666690508521</v>
      </c>
      <c r="R100">
        <f t="shared" si="5"/>
        <v>2.0000040531158447E-3</v>
      </c>
      <c r="S100">
        <f t="shared" si="6"/>
        <v>3.4761897155216842E-3</v>
      </c>
      <c r="T100">
        <f t="shared" si="7"/>
        <v>5.214284573282526E-5</v>
      </c>
      <c r="U100">
        <f t="shared" si="8"/>
        <v>38.356250507762198</v>
      </c>
    </row>
    <row r="101" spans="1:21" x14ac:dyDescent="0.15">
      <c r="A101" s="1">
        <v>44522</v>
      </c>
      <c r="B101">
        <v>1.0039999485015869</v>
      </c>
      <c r="C101">
        <v>1.0219999551773071</v>
      </c>
      <c r="D101">
        <v>1.0039999485015869</v>
      </c>
      <c r="E101">
        <v>1.0210000276565552</v>
      </c>
      <c r="F101">
        <v>15328411</v>
      </c>
      <c r="G101">
        <v>15549.439453125</v>
      </c>
      <c r="H101">
        <f t="shared" si="14"/>
        <v>99</v>
      </c>
      <c r="I101">
        <f>SUM($F$3:F101)/H101</f>
        <v>12456293.012626262</v>
      </c>
      <c r="N101">
        <f t="shared" si="17"/>
        <v>1.0219999551773071</v>
      </c>
      <c r="O101">
        <f t="shared" si="18"/>
        <v>0.98100000619888306</v>
      </c>
      <c r="P101">
        <f t="shared" si="13"/>
        <v>1.0156666437784831</v>
      </c>
      <c r="Q101">
        <f t="shared" si="4"/>
        <v>0.99923809511320927</v>
      </c>
      <c r="R101">
        <f t="shared" si="5"/>
        <v>1.6428548665273879E-2</v>
      </c>
      <c r="S101">
        <f t="shared" si="6"/>
        <v>4.3333328905559854E-3</v>
      </c>
      <c r="T101">
        <f t="shared" si="7"/>
        <v>6.4999993358339777E-5</v>
      </c>
      <c r="U101">
        <f t="shared" si="8"/>
        <v>252.74692836820154</v>
      </c>
    </row>
    <row r="102" spans="1:21" x14ac:dyDescent="0.15">
      <c r="A102" s="1">
        <v>44523</v>
      </c>
      <c r="B102">
        <v>1.0199999809265137</v>
      </c>
      <c r="C102">
        <v>1.0199999809265137</v>
      </c>
      <c r="D102">
        <v>1.0119999647140503</v>
      </c>
      <c r="E102">
        <v>1.0130000114440918</v>
      </c>
      <c r="F102">
        <v>9459840</v>
      </c>
      <c r="G102">
        <v>9609.9208984375</v>
      </c>
      <c r="H102">
        <f t="shared" si="14"/>
        <v>100</v>
      </c>
      <c r="I102">
        <f>SUM($F$3:F102)/H102</f>
        <v>12426328.4825</v>
      </c>
      <c r="N102">
        <f t="shared" si="17"/>
        <v>1.0219999551773071</v>
      </c>
      <c r="O102">
        <f t="shared" si="18"/>
        <v>0.98100000619888306</v>
      </c>
      <c r="P102">
        <f t="shared" si="13"/>
        <v>1.0149999856948853</v>
      </c>
      <c r="Q102">
        <f t="shared" si="4"/>
        <v>1.0011904750551497</v>
      </c>
      <c r="R102">
        <f t="shared" si="5"/>
        <v>1.3809510639735567E-2</v>
      </c>
      <c r="S102">
        <f t="shared" si="6"/>
        <v>5.0544175160985782E-3</v>
      </c>
      <c r="T102">
        <f t="shared" si="7"/>
        <v>7.5816262741478673E-5</v>
      </c>
      <c r="U102">
        <f t="shared" si="8"/>
        <v>182.14443894212761</v>
      </c>
    </row>
    <row r="103" spans="1:21" x14ac:dyDescent="0.15">
      <c r="A103" s="1">
        <v>44524</v>
      </c>
      <c r="B103">
        <v>1.0130000114440918</v>
      </c>
      <c r="C103">
        <v>1.0160000324249268</v>
      </c>
      <c r="D103">
        <v>1.0089999437332153</v>
      </c>
      <c r="E103">
        <v>1.0110000371932983</v>
      </c>
      <c r="F103">
        <v>4747023</v>
      </c>
      <c r="G103">
        <v>4802.89111328125</v>
      </c>
      <c r="H103">
        <f t="shared" si="14"/>
        <v>101</v>
      </c>
      <c r="I103">
        <f>SUM($F$3:F103)/H103</f>
        <v>12350295.754950495</v>
      </c>
      <c r="N103">
        <f t="shared" si="17"/>
        <v>1.0219999551773071</v>
      </c>
      <c r="O103">
        <f t="shared" si="18"/>
        <v>0.98100000619888306</v>
      </c>
      <c r="P103">
        <f t="shared" si="13"/>
        <v>1.0120000044504802</v>
      </c>
      <c r="Q103">
        <f t="shared" si="4"/>
        <v>1.0024047607467288</v>
      </c>
      <c r="R103">
        <f t="shared" si="5"/>
        <v>9.5952437037514215E-3</v>
      </c>
      <c r="S103">
        <f t="shared" si="6"/>
        <v>5.710880367123361E-3</v>
      </c>
      <c r="T103">
        <f t="shared" si="7"/>
        <v>8.5663205506850411E-5</v>
      </c>
      <c r="U103">
        <f t="shared" si="8"/>
        <v>112.01126139254851</v>
      </c>
    </row>
    <row r="104" spans="1:21" x14ac:dyDescent="0.15">
      <c r="A104" s="1">
        <v>44525</v>
      </c>
      <c r="B104">
        <v>1.0099999904632568</v>
      </c>
      <c r="C104">
        <v>1.0110000371932983</v>
      </c>
      <c r="D104">
        <v>1.0060000419616699</v>
      </c>
      <c r="E104">
        <v>1.0080000162124634</v>
      </c>
      <c r="F104">
        <v>4018310.25</v>
      </c>
      <c r="G104">
        <v>4053.112060546875</v>
      </c>
      <c r="H104">
        <f t="shared" si="14"/>
        <v>102</v>
      </c>
      <c r="I104">
        <f>SUM($F$3:F104)/H104</f>
        <v>12268609.62254902</v>
      </c>
      <c r="N104">
        <f t="shared" si="17"/>
        <v>1.0219999551773071</v>
      </c>
      <c r="O104">
        <f t="shared" si="18"/>
        <v>0.98100000619888306</v>
      </c>
      <c r="P104">
        <f t="shared" si="13"/>
        <v>1.0083333651224773</v>
      </c>
      <c r="Q104">
        <f t="shared" si="4"/>
        <v>1.0032380961236498</v>
      </c>
      <c r="R104">
        <f t="shared" si="5"/>
        <v>5.0952689988275068E-3</v>
      </c>
      <c r="S104">
        <f t="shared" si="6"/>
        <v>5.8435363834406983E-3</v>
      </c>
      <c r="T104">
        <f t="shared" si="7"/>
        <v>8.7653045751610477E-5</v>
      </c>
      <c r="U104">
        <f t="shared" si="8"/>
        <v>58.129970899886153</v>
      </c>
    </row>
    <row r="105" spans="1:21" x14ac:dyDescent="0.15">
      <c r="A105" s="1">
        <v>44526</v>
      </c>
      <c r="B105">
        <v>1.0099999904632568</v>
      </c>
      <c r="C105">
        <v>1.0130000114440918</v>
      </c>
      <c r="D105">
        <v>1.003000020980835</v>
      </c>
      <c r="E105">
        <v>1.0049999952316284</v>
      </c>
      <c r="F105">
        <v>2548336</v>
      </c>
      <c r="G105">
        <v>2571.751953125</v>
      </c>
      <c r="H105">
        <f t="shared" si="14"/>
        <v>103</v>
      </c>
      <c r="I105">
        <f>SUM($F$3:F105)/H105</f>
        <v>12174238.033980582</v>
      </c>
      <c r="N105">
        <f t="shared" si="17"/>
        <v>1.0219999551773071</v>
      </c>
      <c r="O105">
        <f t="shared" si="18"/>
        <v>0.98100000619888306</v>
      </c>
      <c r="P105">
        <f t="shared" si="13"/>
        <v>1.0070000092188518</v>
      </c>
      <c r="Q105">
        <f t="shared" si="4"/>
        <v>1.0040238102277119</v>
      </c>
      <c r="R105">
        <f t="shared" si="5"/>
        <v>2.9761989911398778E-3</v>
      </c>
      <c r="S105">
        <f t="shared" si="6"/>
        <v>5.5986415772211039E-3</v>
      </c>
      <c r="T105">
        <f t="shared" si="7"/>
        <v>8.3979623658316562E-5</v>
      </c>
      <c r="U105">
        <f t="shared" si="8"/>
        <v>35.439537134019325</v>
      </c>
    </row>
    <row r="106" spans="1:21" x14ac:dyDescent="0.15">
      <c r="A106" s="1">
        <v>44529</v>
      </c>
      <c r="B106">
        <v>1.0010000467300415</v>
      </c>
      <c r="C106">
        <v>1.0110000371932983</v>
      </c>
      <c r="D106">
        <v>0.99599999189376831</v>
      </c>
      <c r="E106">
        <v>1.0089999437332153</v>
      </c>
      <c r="F106">
        <v>4573849</v>
      </c>
      <c r="G106">
        <v>4607.95703125</v>
      </c>
      <c r="H106">
        <f t="shared" si="14"/>
        <v>104</v>
      </c>
      <c r="I106">
        <f>SUM($F$3:F106)/H106</f>
        <v>12101157.370192308</v>
      </c>
      <c r="N106">
        <f t="shared" si="17"/>
        <v>1.0219999551773071</v>
      </c>
      <c r="O106">
        <f t="shared" si="18"/>
        <v>0.98100000619888306</v>
      </c>
      <c r="P106">
        <f t="shared" si="13"/>
        <v>1.0053333242734273</v>
      </c>
      <c r="Q106">
        <f t="shared" si="4"/>
        <v>1.004452380396071</v>
      </c>
      <c r="R106">
        <f t="shared" si="5"/>
        <v>8.8094387735626611E-4</v>
      </c>
      <c r="S106">
        <f t="shared" si="6"/>
        <v>5.3571448439643631E-3</v>
      </c>
      <c r="T106">
        <f t="shared" si="7"/>
        <v>8.035717265946545E-5</v>
      </c>
      <c r="U106">
        <f t="shared" si="8"/>
        <v>10.962853074603512</v>
      </c>
    </row>
    <row r="107" spans="1:21" x14ac:dyDescent="0.15">
      <c r="A107" s="1">
        <v>44530</v>
      </c>
      <c r="B107">
        <v>1.0110000371932983</v>
      </c>
      <c r="C107">
        <v>1.0149999856948853</v>
      </c>
      <c r="D107">
        <v>1.0049999952316284</v>
      </c>
      <c r="E107">
        <v>1.0110000371932983</v>
      </c>
      <c r="F107">
        <v>3040778</v>
      </c>
      <c r="G107">
        <v>3072.791015625</v>
      </c>
      <c r="H107">
        <f t="shared" si="14"/>
        <v>105</v>
      </c>
      <c r="I107">
        <f>SUM($F$3:F107)/H107</f>
        <v>12014868.042857142</v>
      </c>
      <c r="N107">
        <f>VLOOKUP(L7,A:C,3)</f>
        <v>1.0110000371932983</v>
      </c>
      <c r="O107">
        <f>VLOOKUP(L7,A:D,4)</f>
        <v>1.0019999742507935</v>
      </c>
      <c r="P107">
        <f t="shared" si="13"/>
        <v>1.0103333393732707</v>
      </c>
      <c r="Q107">
        <f t="shared" si="4"/>
        <v>1.0056666660876501</v>
      </c>
      <c r="R107">
        <f t="shared" si="5"/>
        <v>4.6666732856206483E-3</v>
      </c>
      <c r="S107">
        <f t="shared" si="6"/>
        <v>4.9047644446496407E-3</v>
      </c>
      <c r="T107">
        <f t="shared" si="7"/>
        <v>7.3571466669744613E-5</v>
      </c>
      <c r="U107">
        <f t="shared" si="8"/>
        <v>63.430477831424852</v>
      </c>
    </row>
    <row r="108" spans="1:21" x14ac:dyDescent="0.15">
      <c r="A108" s="1">
        <v>44531</v>
      </c>
      <c r="B108">
        <v>1.0110000371932983</v>
      </c>
      <c r="C108">
        <v>1.0110000371932983</v>
      </c>
      <c r="D108">
        <v>1.0019999742507935</v>
      </c>
      <c r="E108">
        <v>1.0069999694824219</v>
      </c>
      <c r="F108">
        <v>1723848</v>
      </c>
      <c r="G108">
        <v>1733.385009765625</v>
      </c>
      <c r="H108">
        <f t="shared" si="14"/>
        <v>106</v>
      </c>
      <c r="I108">
        <f>SUM($F$3:F108)/H108</f>
        <v>11917782.948113207</v>
      </c>
      <c r="N108">
        <f t="shared" ref="N108:N129" si="19">IF(A108&lt;&gt;$K$7,MAX(N107,VLOOKUP(A108,A:C,3)),)</f>
        <v>1.0110000371932983</v>
      </c>
      <c r="O108">
        <f t="shared" ref="O108:O129" si="20">IF(A108&lt;&gt;$K$7,MIN(O107,VLOOKUP(A108,A:D,4)),)</f>
        <v>1.0019999742507935</v>
      </c>
      <c r="P108">
        <f t="shared" si="13"/>
        <v>1.0066666603088379</v>
      </c>
      <c r="Q108">
        <f t="shared" si="4"/>
        <v>1.0058571426641374</v>
      </c>
      <c r="R108">
        <f t="shared" si="5"/>
        <v>8.0951764470049703E-4</v>
      </c>
      <c r="S108">
        <f t="shared" si="6"/>
        <v>4.8571441854749643E-3</v>
      </c>
      <c r="T108">
        <f t="shared" si="7"/>
        <v>7.2857162782124461E-5</v>
      </c>
      <c r="U108">
        <f t="shared" si="8"/>
        <v>11.111023457244928</v>
      </c>
    </row>
    <row r="109" spans="1:21" x14ac:dyDescent="0.15">
      <c r="A109" s="1">
        <v>44532</v>
      </c>
      <c r="B109">
        <v>1.003000020980835</v>
      </c>
      <c r="C109">
        <v>1.0089999437332153</v>
      </c>
      <c r="D109">
        <v>1.0010000467300415</v>
      </c>
      <c r="E109">
        <v>1.003000020980835</v>
      </c>
      <c r="F109">
        <v>2275412</v>
      </c>
      <c r="G109">
        <v>2284.958984375</v>
      </c>
      <c r="H109">
        <f t="shared" si="14"/>
        <v>107</v>
      </c>
      <c r="I109">
        <f>SUM($F$3:F109)/H109</f>
        <v>11827667.331775701</v>
      </c>
      <c r="N109">
        <f t="shared" si="19"/>
        <v>1.0110000371932983</v>
      </c>
      <c r="O109">
        <f t="shared" si="20"/>
        <v>1.0010000467300415</v>
      </c>
      <c r="P109">
        <f t="shared" si="13"/>
        <v>1.0043333371480305</v>
      </c>
      <c r="Q109">
        <f t="shared" si="4"/>
        <v>1.0057857135931649</v>
      </c>
      <c r="R109">
        <f t="shared" si="5"/>
        <v>-1.4523764451344068E-3</v>
      </c>
      <c r="S109">
        <f t="shared" si="6"/>
        <v>4.9285732564472362E-3</v>
      </c>
      <c r="T109">
        <f t="shared" si="7"/>
        <v>7.3928598846708537E-5</v>
      </c>
      <c r="U109">
        <f t="shared" si="8"/>
        <v>-19.645664435571401</v>
      </c>
    </row>
    <row r="110" spans="1:21" x14ac:dyDescent="0.15">
      <c r="A110" s="1">
        <v>44533</v>
      </c>
      <c r="B110">
        <v>1.0049999952316284</v>
      </c>
      <c r="C110">
        <v>1.0069999694824219</v>
      </c>
      <c r="D110">
        <v>0.99800002574920654</v>
      </c>
      <c r="E110">
        <v>1.0060000419616699</v>
      </c>
      <c r="F110">
        <v>1681631</v>
      </c>
      <c r="G110">
        <v>1687.27001953125</v>
      </c>
      <c r="H110">
        <f t="shared" si="14"/>
        <v>108</v>
      </c>
      <c r="I110">
        <f>SUM($F$3:F110)/H110</f>
        <v>11733722.550925925</v>
      </c>
      <c r="N110">
        <f t="shared" si="19"/>
        <v>1.0110000371932983</v>
      </c>
      <c r="O110">
        <f t="shared" si="20"/>
        <v>0.99800002574920654</v>
      </c>
      <c r="P110">
        <f t="shared" si="13"/>
        <v>1.0036666790644329</v>
      </c>
      <c r="Q110">
        <f t="shared" si="4"/>
        <v>1.0060714284578958</v>
      </c>
      <c r="R110">
        <f t="shared" si="5"/>
        <v>-2.4047493934629127E-3</v>
      </c>
      <c r="S110">
        <f t="shared" si="6"/>
        <v>4.6428583917163934E-3</v>
      </c>
      <c r="T110">
        <f t="shared" si="7"/>
        <v>6.9642875875745896E-5</v>
      </c>
      <c r="U110">
        <f t="shared" si="8"/>
        <v>-34.529725592512477</v>
      </c>
    </row>
    <row r="111" spans="1:21" x14ac:dyDescent="0.15">
      <c r="A111" s="1">
        <v>44536</v>
      </c>
      <c r="B111">
        <v>1.003000020980835</v>
      </c>
      <c r="C111">
        <v>1.0099999904632568</v>
      </c>
      <c r="D111">
        <v>0.99500000476837158</v>
      </c>
      <c r="E111">
        <v>0.99500000476837158</v>
      </c>
      <c r="F111">
        <v>1038611.0625</v>
      </c>
      <c r="G111">
        <v>1041.5989990234375</v>
      </c>
      <c r="H111">
        <f t="shared" si="14"/>
        <v>109</v>
      </c>
      <c r="I111">
        <f>SUM($F$3:F111)/H111</f>
        <v>11635602.262041284</v>
      </c>
      <c r="N111">
        <f t="shared" si="19"/>
        <v>1.0110000371932983</v>
      </c>
      <c r="O111">
        <f t="shared" si="20"/>
        <v>0.99500000476837158</v>
      </c>
      <c r="P111">
        <f t="shared" si="13"/>
        <v>1</v>
      </c>
      <c r="Q111">
        <f t="shared" si="4"/>
        <v>1.0061666681652979</v>
      </c>
      <c r="R111">
        <f t="shared" si="5"/>
        <v>-6.1666681652978728E-3</v>
      </c>
      <c r="S111">
        <f t="shared" si="6"/>
        <v>4.5476186843145727E-3</v>
      </c>
      <c r="T111">
        <f t="shared" si="7"/>
        <v>6.8214280264718586E-5</v>
      </c>
      <c r="U111">
        <f t="shared" si="8"/>
        <v>-90.401425352095416</v>
      </c>
    </row>
    <row r="112" spans="1:21" x14ac:dyDescent="0.15">
      <c r="A112" s="1">
        <v>44537</v>
      </c>
      <c r="B112">
        <v>1.0010000467300415</v>
      </c>
      <c r="C112">
        <v>1.0010000467300415</v>
      </c>
      <c r="D112">
        <v>0.98400002717971802</v>
      </c>
      <c r="E112">
        <v>0.98900002241134644</v>
      </c>
      <c r="F112">
        <v>2848805</v>
      </c>
      <c r="G112">
        <v>2824.451904296875</v>
      </c>
      <c r="H112">
        <f t="shared" si="14"/>
        <v>110</v>
      </c>
      <c r="I112">
        <f>SUM($F$3:F112)/H112</f>
        <v>11555722.286931818</v>
      </c>
      <c r="N112">
        <f t="shared" si="19"/>
        <v>1.0110000371932983</v>
      </c>
      <c r="O112">
        <f t="shared" si="20"/>
        <v>0.98400002717971802</v>
      </c>
      <c r="P112">
        <f t="shared" si="13"/>
        <v>0.99133336544036865</v>
      </c>
      <c r="Q112">
        <f t="shared" si="4"/>
        <v>1.0054523845513663</v>
      </c>
      <c r="R112">
        <f t="shared" si="5"/>
        <v>-1.4119019110997666E-2</v>
      </c>
      <c r="S112">
        <f t="shared" si="6"/>
        <v>5.2619022982461428E-3</v>
      </c>
      <c r="T112">
        <f t="shared" si="7"/>
        <v>7.8928534473692139E-5</v>
      </c>
      <c r="U112">
        <f t="shared" si="8"/>
        <v>-178.88358380331653</v>
      </c>
    </row>
    <row r="113" spans="1:21" x14ac:dyDescent="0.15">
      <c r="A113" s="1">
        <v>44538</v>
      </c>
      <c r="B113">
        <v>0.99500000476837158</v>
      </c>
      <c r="C113">
        <v>1.0060000419616699</v>
      </c>
      <c r="D113">
        <v>0.99400001764297485</v>
      </c>
      <c r="E113">
        <v>1.0060000419616699</v>
      </c>
      <c r="F113">
        <v>3410173.75</v>
      </c>
      <c r="G113">
        <v>3419.632080078125</v>
      </c>
      <c r="H113">
        <f t="shared" si="14"/>
        <v>111</v>
      </c>
      <c r="I113">
        <f>SUM($F$3:F113)/H113</f>
        <v>11482338.966779279</v>
      </c>
      <c r="N113">
        <f t="shared" si="19"/>
        <v>1.0110000371932983</v>
      </c>
      <c r="O113">
        <f t="shared" si="20"/>
        <v>0.98400002717971802</v>
      </c>
      <c r="P113">
        <f t="shared" si="13"/>
        <v>1.0020000338554382</v>
      </c>
      <c r="Q113">
        <f t="shared" si="4"/>
        <v>1.0058095299062275</v>
      </c>
      <c r="R113">
        <f t="shared" si="5"/>
        <v>-3.809496050789285E-3</v>
      </c>
      <c r="S113">
        <f t="shared" si="6"/>
        <v>4.9047569433848404E-3</v>
      </c>
      <c r="T113">
        <f t="shared" si="7"/>
        <v>7.3571354150772609E-5</v>
      </c>
      <c r="U113">
        <f t="shared" si="8"/>
        <v>-51.779610349190229</v>
      </c>
    </row>
    <row r="114" spans="1:21" x14ac:dyDescent="0.15">
      <c r="A114" s="1">
        <v>44539</v>
      </c>
      <c r="B114">
        <v>1.0049999952316284</v>
      </c>
      <c r="C114">
        <v>1.0219999551773071</v>
      </c>
      <c r="D114">
        <v>1.0049999952316284</v>
      </c>
      <c r="E114">
        <v>1.0190000534057617</v>
      </c>
      <c r="F114">
        <v>10712061</v>
      </c>
      <c r="G114">
        <v>10902.970703125</v>
      </c>
      <c r="H114">
        <f t="shared" si="14"/>
        <v>112</v>
      </c>
      <c r="I114">
        <f>SUM($F$3:F114)/H114</f>
        <v>11475461.484933035</v>
      </c>
      <c r="N114">
        <f t="shared" si="19"/>
        <v>1.0219999551773071</v>
      </c>
      <c r="O114">
        <f t="shared" si="20"/>
        <v>0.98400002717971802</v>
      </c>
      <c r="P114">
        <f t="shared" si="13"/>
        <v>1.0153333346048992</v>
      </c>
      <c r="Q114">
        <f t="shared" si="4"/>
        <v>1.0069285773095631</v>
      </c>
      <c r="R114">
        <f t="shared" si="5"/>
        <v>8.4047572953360739E-3</v>
      </c>
      <c r="S114">
        <f t="shared" si="6"/>
        <v>5.0238058680580145E-3</v>
      </c>
      <c r="T114">
        <f t="shared" si="7"/>
        <v>7.5357088020870219E-5</v>
      </c>
      <c r="U114">
        <f t="shared" si="8"/>
        <v>111.53240545877208</v>
      </c>
    </row>
    <row r="115" spans="1:21" x14ac:dyDescent="0.15">
      <c r="A115" s="1">
        <v>44540</v>
      </c>
      <c r="B115">
        <v>1.0130000114440918</v>
      </c>
      <c r="C115">
        <v>1.0210000276565552</v>
      </c>
      <c r="D115">
        <v>1.0089999437332153</v>
      </c>
      <c r="E115">
        <v>1.0190000534057617</v>
      </c>
      <c r="F115">
        <v>1963998</v>
      </c>
      <c r="G115">
        <v>1997.758056640625</v>
      </c>
      <c r="H115">
        <f t="shared" si="14"/>
        <v>113</v>
      </c>
      <c r="I115">
        <f>SUM($F$3:F115)/H115</f>
        <v>11391289.24170354</v>
      </c>
      <c r="N115">
        <f t="shared" si="19"/>
        <v>1.0219999551773071</v>
      </c>
      <c r="O115">
        <f t="shared" si="20"/>
        <v>0.98400002717971802</v>
      </c>
      <c r="P115">
        <f t="shared" si="13"/>
        <v>1.0163333415985107</v>
      </c>
      <c r="Q115">
        <f t="shared" si="4"/>
        <v>1.0069761985824222</v>
      </c>
      <c r="R115">
        <f t="shared" si="5"/>
        <v>9.3571430160885871E-3</v>
      </c>
      <c r="S115">
        <f t="shared" si="6"/>
        <v>5.0714271409171285E-3</v>
      </c>
      <c r="T115">
        <f t="shared" si="7"/>
        <v>7.6071407113756929E-5</v>
      </c>
      <c r="U115">
        <f t="shared" si="8"/>
        <v>123.00473162138235</v>
      </c>
    </row>
    <row r="116" spans="1:21" x14ac:dyDescent="0.15">
      <c r="A116" s="1">
        <v>44543</v>
      </c>
      <c r="B116">
        <v>1.0130000114440918</v>
      </c>
      <c r="C116">
        <v>1.034000039100647</v>
      </c>
      <c r="D116">
        <v>1.0130000114440918</v>
      </c>
      <c r="E116">
        <v>1.0269999504089355</v>
      </c>
      <c r="F116">
        <v>8765824</v>
      </c>
      <c r="G116">
        <v>9026.02734375</v>
      </c>
      <c r="H116">
        <f t="shared" si="14"/>
        <v>114</v>
      </c>
      <c r="I116">
        <f>SUM($F$3:F116)/H116</f>
        <v>11368258.844846491</v>
      </c>
      <c r="N116">
        <f t="shared" si="19"/>
        <v>1.034000039100647</v>
      </c>
      <c r="O116">
        <f t="shared" si="20"/>
        <v>0.98400002717971802</v>
      </c>
      <c r="P116">
        <f t="shared" si="13"/>
        <v>1.0246666669845581</v>
      </c>
      <c r="Q116">
        <f t="shared" si="4"/>
        <v>1.0076666758173987</v>
      </c>
      <c r="R116">
        <f t="shared" si="5"/>
        <v>1.6999991167159445E-2</v>
      </c>
      <c r="S116">
        <f t="shared" si="6"/>
        <v>5.8571424614004552E-3</v>
      </c>
      <c r="T116">
        <f t="shared" si="7"/>
        <v>8.7857136921006823E-5</v>
      </c>
      <c r="U116">
        <f t="shared" si="8"/>
        <v>193.49584749665013</v>
      </c>
    </row>
    <row r="117" spans="1:21" x14ac:dyDescent="0.15">
      <c r="A117" s="1">
        <v>44544</v>
      </c>
      <c r="B117">
        <v>1.0269999504089355</v>
      </c>
      <c r="C117">
        <v>1.0269999504089355</v>
      </c>
      <c r="D117">
        <v>1.0180000066757202</v>
      </c>
      <c r="E117">
        <v>1.0180000066757202</v>
      </c>
      <c r="F117">
        <v>1627225</v>
      </c>
      <c r="G117">
        <v>1659.76904296875</v>
      </c>
      <c r="H117">
        <f t="shared" si="14"/>
        <v>115</v>
      </c>
      <c r="I117">
        <f>SUM($F$3:F117)/H117</f>
        <v>11283554.202717392</v>
      </c>
      <c r="N117">
        <f t="shared" si="19"/>
        <v>1.034000039100647</v>
      </c>
      <c r="O117">
        <f t="shared" si="20"/>
        <v>0.98400002717971802</v>
      </c>
      <c r="P117">
        <f t="shared" si="13"/>
        <v>1.0209999879201253</v>
      </c>
      <c r="Q117">
        <f t="shared" si="4"/>
        <v>1.0083095317795163</v>
      </c>
      <c r="R117">
        <f t="shared" si="5"/>
        <v>1.269045614060893E-2</v>
      </c>
      <c r="S117">
        <f t="shared" si="6"/>
        <v>6.5918349895347662E-3</v>
      </c>
      <c r="T117">
        <f t="shared" si="7"/>
        <v>9.8877524843021483E-5</v>
      </c>
      <c r="U117">
        <f t="shared" si="8"/>
        <v>128.34520444111411</v>
      </c>
    </row>
    <row r="118" spans="1:21" x14ac:dyDescent="0.15">
      <c r="A118" s="1">
        <v>44545</v>
      </c>
      <c r="B118">
        <v>1.0199999809265137</v>
      </c>
      <c r="C118">
        <v>1.0219999551773071</v>
      </c>
      <c r="D118">
        <v>1.0089999437332153</v>
      </c>
      <c r="E118">
        <v>1.0099999904632568</v>
      </c>
      <c r="F118">
        <v>3141458</v>
      </c>
      <c r="G118">
        <v>3196.468017578125</v>
      </c>
      <c r="H118">
        <f t="shared" si="14"/>
        <v>116</v>
      </c>
      <c r="I118">
        <f>SUM($F$3:F118)/H118</f>
        <v>11213363.718211208</v>
      </c>
      <c r="N118">
        <f t="shared" si="19"/>
        <v>1.034000039100647</v>
      </c>
      <c r="O118">
        <f t="shared" si="20"/>
        <v>0.98400002717971802</v>
      </c>
      <c r="P118">
        <f t="shared" si="13"/>
        <v>1.0136666297912598</v>
      </c>
      <c r="Q118">
        <f t="shared" si="4"/>
        <v>1.008690479255858</v>
      </c>
      <c r="R118">
        <f t="shared" si="5"/>
        <v>4.976150535401791E-3</v>
      </c>
      <c r="S118">
        <f t="shared" si="6"/>
        <v>7.0272035339251793E-3</v>
      </c>
      <c r="T118">
        <f t="shared" si="7"/>
        <v>1.0540805300887769E-4</v>
      </c>
      <c r="U118">
        <f t="shared" si="8"/>
        <v>47.208447489137185</v>
      </c>
    </row>
    <row r="119" spans="1:21" x14ac:dyDescent="0.15">
      <c r="A119" s="1">
        <v>44546</v>
      </c>
      <c r="B119">
        <v>1.0099999904632568</v>
      </c>
      <c r="C119">
        <v>1.0149999856948853</v>
      </c>
      <c r="D119">
        <v>1.0080000162124634</v>
      </c>
      <c r="E119">
        <v>1.0149999856948853</v>
      </c>
      <c r="F119">
        <v>2897243</v>
      </c>
      <c r="G119">
        <v>2928.18994140625</v>
      </c>
      <c r="H119">
        <f t="shared" si="14"/>
        <v>117</v>
      </c>
      <c r="I119">
        <f>SUM($F$3:F119)/H119</f>
        <v>11142285.7633547</v>
      </c>
      <c r="N119">
        <f t="shared" si="19"/>
        <v>1.034000039100647</v>
      </c>
      <c r="O119">
        <f t="shared" si="20"/>
        <v>0.98400002717971802</v>
      </c>
      <c r="P119">
        <f t="shared" si="13"/>
        <v>1.0126666625340779</v>
      </c>
      <c r="Q119">
        <f t="shared" si="4"/>
        <v>1.0090952402069455</v>
      </c>
      <c r="R119">
        <f t="shared" si="5"/>
        <v>3.5714223271323675E-3</v>
      </c>
      <c r="S119">
        <f t="shared" si="6"/>
        <v>7.1904687654404465E-3</v>
      </c>
      <c r="T119">
        <f t="shared" si="7"/>
        <v>1.0785703148160669E-4</v>
      </c>
      <c r="U119">
        <f t="shared" si="8"/>
        <v>33.112559080039368</v>
      </c>
    </row>
    <row r="120" spans="1:21" x14ac:dyDescent="0.15">
      <c r="A120" s="1">
        <v>44547</v>
      </c>
      <c r="B120">
        <v>1.0069999694824219</v>
      </c>
      <c r="C120">
        <v>1.0099999904632568</v>
      </c>
      <c r="D120">
        <v>0.99900001287460327</v>
      </c>
      <c r="E120">
        <v>1</v>
      </c>
      <c r="F120">
        <v>3019505</v>
      </c>
      <c r="G120">
        <v>3028.802001953125</v>
      </c>
      <c r="H120">
        <f t="shared" si="14"/>
        <v>118</v>
      </c>
      <c r="I120">
        <f>SUM($F$3:F120)/H120</f>
        <v>11073448.638241526</v>
      </c>
      <c r="N120">
        <f t="shared" si="19"/>
        <v>1.034000039100647</v>
      </c>
      <c r="O120">
        <f t="shared" si="20"/>
        <v>0.98400002717971802</v>
      </c>
      <c r="P120">
        <f t="shared" si="13"/>
        <v>1.0030000011126201</v>
      </c>
      <c r="Q120">
        <f t="shared" si="4"/>
        <v>1.0089285742668879</v>
      </c>
      <c r="R120">
        <f t="shared" si="5"/>
        <v>-5.9285731542677578E-3</v>
      </c>
      <c r="S120">
        <f t="shared" si="6"/>
        <v>7.3571347054980996E-3</v>
      </c>
      <c r="T120">
        <f t="shared" si="7"/>
        <v>1.1035702058247149E-4</v>
      </c>
      <c r="U120">
        <f t="shared" si="8"/>
        <v>-53.72175800847436</v>
      </c>
    </row>
    <row r="121" spans="1:21" x14ac:dyDescent="0.15">
      <c r="A121" s="1">
        <v>44550</v>
      </c>
      <c r="B121">
        <v>0.99900001287460327</v>
      </c>
      <c r="C121">
        <v>1</v>
      </c>
      <c r="D121">
        <v>0.97600001096725464</v>
      </c>
      <c r="E121">
        <v>0.97699999809265137</v>
      </c>
      <c r="F121">
        <v>4565101</v>
      </c>
      <c r="G121">
        <v>4501.97900390625</v>
      </c>
      <c r="H121">
        <f t="shared" si="14"/>
        <v>119</v>
      </c>
      <c r="I121">
        <f>SUM($F$3:F121)/H121</f>
        <v>11018756.641281513</v>
      </c>
      <c r="N121">
        <f t="shared" si="19"/>
        <v>1.034000039100647</v>
      </c>
      <c r="O121">
        <f t="shared" si="20"/>
        <v>0.97600001096725464</v>
      </c>
      <c r="P121">
        <f t="shared" si="13"/>
        <v>0.984333336353302</v>
      </c>
      <c r="Q121">
        <f t="shared" si="4"/>
        <v>1.007071431194033</v>
      </c>
      <c r="R121">
        <f t="shared" si="5"/>
        <v>-2.2738094840730971E-2</v>
      </c>
      <c r="S121">
        <f t="shared" si="6"/>
        <v>8.7482908956047576E-3</v>
      </c>
      <c r="T121">
        <f t="shared" si="7"/>
        <v>1.3122436343407135E-4</v>
      </c>
      <c r="U121">
        <f t="shared" si="8"/>
        <v>-173.27647279580714</v>
      </c>
    </row>
    <row r="122" spans="1:21" x14ac:dyDescent="0.15">
      <c r="A122" s="1">
        <v>44551</v>
      </c>
      <c r="B122">
        <v>0.98299998044967651</v>
      </c>
      <c r="C122">
        <v>0.98500001430511475</v>
      </c>
      <c r="D122">
        <v>0.97699999809265137</v>
      </c>
      <c r="E122">
        <v>0.98500001430511475</v>
      </c>
      <c r="F122">
        <v>3084602</v>
      </c>
      <c r="G122">
        <v>3024.156005859375</v>
      </c>
      <c r="H122">
        <f t="shared" si="14"/>
        <v>120</v>
      </c>
      <c r="I122">
        <f>SUM($F$3:F122)/H122</f>
        <v>10952638.6859375</v>
      </c>
      <c r="N122">
        <f t="shared" si="19"/>
        <v>1.034000039100647</v>
      </c>
      <c r="O122">
        <f t="shared" si="20"/>
        <v>0.97600001096725464</v>
      </c>
      <c r="P122">
        <f t="shared" si="13"/>
        <v>0.98233334223429358</v>
      </c>
      <c r="Q122">
        <f t="shared" si="4"/>
        <v>1.0053333370458513</v>
      </c>
      <c r="R122">
        <f t="shared" si="5"/>
        <v>-2.2999994811557678E-2</v>
      </c>
      <c r="S122">
        <f t="shared" si="6"/>
        <v>1.0238085879760534E-2</v>
      </c>
      <c r="T122">
        <f t="shared" si="7"/>
        <v>1.5357128819640801E-4</v>
      </c>
      <c r="U122">
        <f t="shared" si="8"/>
        <v>-149.76754497326436</v>
      </c>
    </row>
    <row r="123" spans="1:21" x14ac:dyDescent="0.15">
      <c r="A123" s="1">
        <v>44552</v>
      </c>
      <c r="B123">
        <v>0.98600000143051147</v>
      </c>
      <c r="C123">
        <v>0.99299997091293335</v>
      </c>
      <c r="D123">
        <v>0.98600000143051147</v>
      </c>
      <c r="E123">
        <v>0.99099999666213989</v>
      </c>
      <c r="F123">
        <v>2327117</v>
      </c>
      <c r="G123">
        <v>2305.64208984375</v>
      </c>
      <c r="H123">
        <f t="shared" si="14"/>
        <v>121</v>
      </c>
      <c r="I123">
        <f>SUM($F$3:F123)/H123</f>
        <v>10881353.382747933</v>
      </c>
      <c r="N123">
        <f t="shared" si="19"/>
        <v>1.034000039100647</v>
      </c>
      <c r="O123">
        <f t="shared" si="20"/>
        <v>0.97600001096725464</v>
      </c>
      <c r="P123">
        <f t="shared" si="13"/>
        <v>0.9899999896685282</v>
      </c>
      <c r="Q123">
        <f t="shared" si="4"/>
        <v>1.0043095265116011</v>
      </c>
      <c r="R123">
        <f t="shared" si="5"/>
        <v>-1.4309536843072901E-2</v>
      </c>
      <c r="S123">
        <f t="shared" si="6"/>
        <v>1.1115637766260678E-2</v>
      </c>
      <c r="T123">
        <f t="shared" si="7"/>
        <v>1.6673456649391016E-4</v>
      </c>
      <c r="U123">
        <f t="shared" si="8"/>
        <v>-85.822257159828609</v>
      </c>
    </row>
    <row r="124" spans="1:21" x14ac:dyDescent="0.15">
      <c r="A124" s="1">
        <v>44553</v>
      </c>
      <c r="B124">
        <v>0.99500000476837158</v>
      </c>
      <c r="C124">
        <v>0.99900001287460327</v>
      </c>
      <c r="D124">
        <v>0.99099999666213989</v>
      </c>
      <c r="E124">
        <v>0.99500000476837158</v>
      </c>
      <c r="F124">
        <v>3145225</v>
      </c>
      <c r="G124">
        <v>3126.48388671875</v>
      </c>
      <c r="H124">
        <f t="shared" si="14"/>
        <v>122</v>
      </c>
      <c r="I124">
        <f>SUM($F$3:F124)/H124</f>
        <v>10817942.494364753</v>
      </c>
      <c r="N124">
        <f t="shared" si="19"/>
        <v>1.034000039100647</v>
      </c>
      <c r="O124">
        <f t="shared" si="20"/>
        <v>0.97600001096725464</v>
      </c>
      <c r="P124">
        <f t="shared" si="13"/>
        <v>0.99500000476837158</v>
      </c>
      <c r="Q124">
        <f t="shared" si="4"/>
        <v>1.0036904783475966</v>
      </c>
      <c r="R124">
        <f t="shared" si="5"/>
        <v>-8.6904735792250332E-3</v>
      </c>
      <c r="S124">
        <f t="shared" si="6"/>
        <v>1.1646250478264413E-2</v>
      </c>
      <c r="T124">
        <f t="shared" si="7"/>
        <v>1.7469375717396617E-4</v>
      </c>
      <c r="U124">
        <f t="shared" si="8"/>
        <v>-49.746904066930995</v>
      </c>
    </row>
    <row r="125" spans="1:21" x14ac:dyDescent="0.15">
      <c r="A125" s="1">
        <v>44554</v>
      </c>
      <c r="B125">
        <v>0.99400001764297485</v>
      </c>
      <c r="C125">
        <v>0.99400001764297485</v>
      </c>
      <c r="D125">
        <v>0.9779999852180481</v>
      </c>
      <c r="E125">
        <v>0.98199999332427979</v>
      </c>
      <c r="F125">
        <v>3182907</v>
      </c>
      <c r="G125">
        <v>3132.027099609375</v>
      </c>
      <c r="H125">
        <f t="shared" si="14"/>
        <v>123</v>
      </c>
      <c r="I125">
        <f>SUM($F$3:F125)/H125</f>
        <v>10755869.035060976</v>
      </c>
      <c r="N125">
        <f t="shared" si="19"/>
        <v>1.034000039100647</v>
      </c>
      <c r="O125">
        <f t="shared" si="20"/>
        <v>0.97600001096725464</v>
      </c>
      <c r="P125">
        <f t="shared" si="13"/>
        <v>0.98466666539510095</v>
      </c>
      <c r="Q125">
        <f t="shared" si="4"/>
        <v>1.0025952401615323</v>
      </c>
      <c r="R125">
        <f t="shared" si="5"/>
        <v>-1.7928574766431393E-2</v>
      </c>
      <c r="S125">
        <f t="shared" si="6"/>
        <v>1.2642849059331987E-2</v>
      </c>
      <c r="T125">
        <f t="shared" si="7"/>
        <v>1.896427358899798E-4</v>
      </c>
      <c r="U125">
        <f t="shared" si="8"/>
        <v>-94.538684449440538</v>
      </c>
    </row>
    <row r="126" spans="1:21" x14ac:dyDescent="0.15">
      <c r="A126" s="1">
        <v>44557</v>
      </c>
      <c r="B126">
        <v>0.98400002717971802</v>
      </c>
      <c r="C126">
        <v>0.98900002241134644</v>
      </c>
      <c r="D126">
        <v>0.98000001907348633</v>
      </c>
      <c r="E126">
        <v>0.98299998044967651</v>
      </c>
      <c r="F126">
        <v>1800311.875</v>
      </c>
      <c r="G126">
        <v>1771.0479736328125</v>
      </c>
      <c r="H126">
        <f t="shared" si="14"/>
        <v>124</v>
      </c>
      <c r="I126">
        <f>SUM($F$3:F126)/H126</f>
        <v>10683646.799899194</v>
      </c>
      <c r="N126">
        <f t="shared" si="19"/>
        <v>1.034000039100647</v>
      </c>
      <c r="O126">
        <f t="shared" si="20"/>
        <v>0.97600001096725464</v>
      </c>
      <c r="P126">
        <f t="shared" si="13"/>
        <v>0.98400000731150306</v>
      </c>
      <c r="Q126">
        <f t="shared" si="4"/>
        <v>1.0020714288666135</v>
      </c>
      <c r="R126">
        <f t="shared" si="5"/>
        <v>-1.8071421555110434E-2</v>
      </c>
      <c r="S126">
        <f t="shared" si="6"/>
        <v>1.3166660354250959E-2</v>
      </c>
      <c r="T126">
        <f t="shared" si="7"/>
        <v>1.9749990531376437E-4</v>
      </c>
      <c r="U126">
        <f t="shared" si="8"/>
        <v>-91.500912501201995</v>
      </c>
    </row>
    <row r="127" spans="1:21" x14ac:dyDescent="0.15">
      <c r="A127" s="1">
        <v>44558</v>
      </c>
      <c r="B127">
        <v>0.9869999885559082</v>
      </c>
      <c r="C127">
        <v>0.99599999189376831</v>
      </c>
      <c r="D127">
        <v>0.98199999332427979</v>
      </c>
      <c r="E127">
        <v>0.99400001764297485</v>
      </c>
      <c r="F127">
        <v>4340008</v>
      </c>
      <c r="G127">
        <v>4296.35302734375</v>
      </c>
      <c r="H127">
        <f t="shared" si="14"/>
        <v>125</v>
      </c>
      <c r="I127">
        <f>SUM($F$3:F127)/H127</f>
        <v>10632897.6895</v>
      </c>
      <c r="N127">
        <f t="shared" si="19"/>
        <v>1.034000039100647</v>
      </c>
      <c r="O127">
        <f t="shared" si="20"/>
        <v>0.97600001096725464</v>
      </c>
      <c r="P127">
        <f t="shared" si="13"/>
        <v>0.99066666762034095</v>
      </c>
      <c r="Q127">
        <f t="shared" si="4"/>
        <v>1.0012619027069636</v>
      </c>
      <c r="R127">
        <f t="shared" si="5"/>
        <v>-1.0595235086622634E-2</v>
      </c>
      <c r="S127">
        <f t="shared" si="6"/>
        <v>1.3976186513900766E-2</v>
      </c>
      <c r="T127">
        <f t="shared" si="7"/>
        <v>2.0964279770851148E-4</v>
      </c>
      <c r="U127">
        <f t="shared" si="8"/>
        <v>-50.539466189314588</v>
      </c>
    </row>
    <row r="128" spans="1:21" x14ac:dyDescent="0.15">
      <c r="A128" s="1">
        <v>44559</v>
      </c>
      <c r="B128">
        <v>0.99500000476837158</v>
      </c>
      <c r="C128">
        <v>0.99500000476837158</v>
      </c>
      <c r="D128">
        <v>0.98299998044967651</v>
      </c>
      <c r="E128">
        <v>0.98299998044967651</v>
      </c>
      <c r="F128">
        <v>3106204</v>
      </c>
      <c r="G128">
        <v>3066.179931640625</v>
      </c>
      <c r="H128">
        <f t="shared" si="14"/>
        <v>126</v>
      </c>
      <c r="I128">
        <f>SUM($F$3:F128)/H128</f>
        <v>10573162.025297619</v>
      </c>
      <c r="N128">
        <f t="shared" si="19"/>
        <v>1.034000039100647</v>
      </c>
      <c r="O128">
        <f t="shared" si="20"/>
        <v>0.97600001096725464</v>
      </c>
      <c r="P128">
        <f t="shared" si="13"/>
        <v>0.9869999885559082</v>
      </c>
      <c r="Q128">
        <f t="shared" si="4"/>
        <v>0.9992380922748928</v>
      </c>
      <c r="R128">
        <f t="shared" si="5"/>
        <v>-1.2238103718984594E-2</v>
      </c>
      <c r="S128">
        <f t="shared" si="6"/>
        <v>1.3700676613113496E-2</v>
      </c>
      <c r="T128">
        <f t="shared" si="7"/>
        <v>2.0551014919670244E-4</v>
      </c>
      <c r="U128">
        <f t="shared" si="8"/>
        <v>-59.549875112352666</v>
      </c>
    </row>
    <row r="129" spans="1:21" x14ac:dyDescent="0.15">
      <c r="A129" s="1">
        <v>44560</v>
      </c>
      <c r="B129">
        <v>0.98299998044967651</v>
      </c>
      <c r="C129">
        <v>0.99400001764297485</v>
      </c>
      <c r="D129">
        <v>0.98299998044967651</v>
      </c>
      <c r="E129">
        <v>0.99000000953674316</v>
      </c>
      <c r="F129">
        <v>1774302.875</v>
      </c>
      <c r="G129">
        <v>1756.2440185546875</v>
      </c>
      <c r="H129">
        <f t="shared" si="14"/>
        <v>127</v>
      </c>
      <c r="I129">
        <f>SUM($F$3:F129)/H129</f>
        <v>10503879.669783464</v>
      </c>
      <c r="N129">
        <f t="shared" si="19"/>
        <v>1.034000039100647</v>
      </c>
      <c r="O129">
        <f t="shared" si="20"/>
        <v>0.97600001096725464</v>
      </c>
      <c r="P129">
        <f t="shared" si="13"/>
        <v>0.98900000254313147</v>
      </c>
      <c r="Q129">
        <f t="shared" si="4"/>
        <v>0.99728571091379425</v>
      </c>
      <c r="R129">
        <f t="shared" si="5"/>
        <v>-8.285708370662781E-3</v>
      </c>
      <c r="S129">
        <f t="shared" si="6"/>
        <v>1.2653056253381296E-2</v>
      </c>
      <c r="T129">
        <f t="shared" si="7"/>
        <v>1.8979584380071944E-4</v>
      </c>
      <c r="U129">
        <f t="shared" si="8"/>
        <v>-43.655899964609098</v>
      </c>
    </row>
    <row r="130" spans="1:21" x14ac:dyDescent="0.15">
      <c r="A130" s="1">
        <v>44561</v>
      </c>
      <c r="B130">
        <v>0.99500000476837158</v>
      </c>
      <c r="C130">
        <v>0.99500000476837158</v>
      </c>
      <c r="D130">
        <v>0.98600000143051147</v>
      </c>
      <c r="E130">
        <v>0.99199998378753662</v>
      </c>
      <c r="F130">
        <v>1988017</v>
      </c>
      <c r="G130">
        <v>1969.0880126953125</v>
      </c>
      <c r="H130">
        <f t="shared" si="14"/>
        <v>128</v>
      </c>
      <c r="I130">
        <f>SUM($F$3:F130)/H130</f>
        <v>10437349.492675781</v>
      </c>
      <c r="N130">
        <f>VLOOKUP(L8,A:C,3)</f>
        <v>0.99599999189376831</v>
      </c>
      <c r="O130">
        <f>VLOOKUP(L8,A:D,4)</f>
        <v>0.97600001096725464</v>
      </c>
      <c r="P130">
        <f t="shared" si="13"/>
        <v>0.99099999666213989</v>
      </c>
      <c r="Q130">
        <f t="shared" si="4"/>
        <v>0.99488094874790733</v>
      </c>
      <c r="R130">
        <f t="shared" si="5"/>
        <v>-3.8809520857674418E-3</v>
      </c>
      <c r="S130">
        <f t="shared" si="6"/>
        <v>1.0132648912416831E-2</v>
      </c>
      <c r="T130">
        <f t="shared" si="7"/>
        <v>1.5198973368625246E-4</v>
      </c>
      <c r="U130">
        <f t="shared" si="8"/>
        <v>-25.534304137796351</v>
      </c>
    </row>
    <row r="131" spans="1:21" x14ac:dyDescent="0.15">
      <c r="A131" s="1">
        <v>44565</v>
      </c>
      <c r="B131">
        <v>0.99199998378753662</v>
      </c>
      <c r="C131">
        <v>0.99599999189376831</v>
      </c>
      <c r="D131">
        <v>0.97600001096725464</v>
      </c>
      <c r="E131">
        <v>0.98299998044967651</v>
      </c>
      <c r="F131">
        <v>3473303</v>
      </c>
      <c r="G131">
        <v>3420.97705078125</v>
      </c>
      <c r="H131">
        <f t="shared" si="14"/>
        <v>129</v>
      </c>
      <c r="I131">
        <f>SUM($F$3:F131)/H131</f>
        <v>10383364.636143411</v>
      </c>
      <c r="N131">
        <f t="shared" ref="N131:N148" si="21">IF(A131&lt;&gt;$K$8,MAX(N130,VLOOKUP(A131,A:C,3)),)</f>
        <v>0.99599999189376831</v>
      </c>
      <c r="O131">
        <f t="shared" ref="O131:O148" si="22">IF(A131&lt;&gt;$K$8,MIN(O130,VLOOKUP(A131,A:D,4)),)</f>
        <v>0.97600001096725464</v>
      </c>
      <c r="P131">
        <f t="shared" si="13"/>
        <v>0.98499999443689978</v>
      </c>
      <c r="Q131">
        <f t="shared" si="4"/>
        <v>0.99230952064196265</v>
      </c>
      <c r="R131">
        <f t="shared" si="5"/>
        <v>-7.3095262050628662E-3</v>
      </c>
      <c r="S131">
        <f t="shared" si="6"/>
        <v>7.8707450912112262E-3</v>
      </c>
      <c r="T131">
        <f t="shared" si="7"/>
        <v>1.1806117636816839E-4</v>
      </c>
      <c r="U131">
        <f t="shared" si="8"/>
        <v>-61.913038900005894</v>
      </c>
    </row>
    <row r="132" spans="1:21" x14ac:dyDescent="0.15">
      <c r="A132" s="1">
        <v>44566</v>
      </c>
      <c r="B132">
        <v>0.97699999809265137</v>
      </c>
      <c r="C132">
        <v>0.97699999809265137</v>
      </c>
      <c r="D132">
        <v>0.95599997043609619</v>
      </c>
      <c r="E132">
        <v>0.96100002527236938</v>
      </c>
      <c r="F132">
        <v>5904303</v>
      </c>
      <c r="G132">
        <v>5693.3017578125</v>
      </c>
      <c r="H132">
        <f t="shared" si="14"/>
        <v>130</v>
      </c>
      <c r="I132">
        <f>SUM($F$3:F132)/H132</f>
        <v>10348910.315865384</v>
      </c>
      <c r="N132">
        <f t="shared" si="21"/>
        <v>0.99599999189376831</v>
      </c>
      <c r="O132">
        <f t="shared" si="22"/>
        <v>0.95599997043609619</v>
      </c>
      <c r="P132">
        <f t="shared" si="13"/>
        <v>0.96466666460037231</v>
      </c>
      <c r="Q132">
        <f t="shared" si="4"/>
        <v>0.98880952312832782</v>
      </c>
      <c r="R132">
        <f t="shared" si="5"/>
        <v>-2.4142858527955502E-2</v>
      </c>
      <c r="S132">
        <f t="shared" si="6"/>
        <v>7.0952375729878715E-3</v>
      </c>
      <c r="T132">
        <f t="shared" si="7"/>
        <v>1.0642856359481806E-4</v>
      </c>
      <c r="U132">
        <f t="shared" si="8"/>
        <v>-226.84566729538199</v>
      </c>
    </row>
    <row r="133" spans="1:21" x14ac:dyDescent="0.15">
      <c r="A133" s="1">
        <v>44567</v>
      </c>
      <c r="B133">
        <v>0.95599997043609619</v>
      </c>
      <c r="C133">
        <v>0.9570000171661377</v>
      </c>
      <c r="D133">
        <v>0.94300001859664917</v>
      </c>
      <c r="E133">
        <v>0.95200002193450928</v>
      </c>
      <c r="F133">
        <v>6038001</v>
      </c>
      <c r="G133">
        <v>5740.23486328125</v>
      </c>
      <c r="H133">
        <f t="shared" si="14"/>
        <v>131</v>
      </c>
      <c r="I133">
        <f>SUM($F$3:F133)/H133</f>
        <v>10316002.611164123</v>
      </c>
      <c r="N133">
        <f t="shared" si="21"/>
        <v>0.99599999189376831</v>
      </c>
      <c r="O133">
        <f t="shared" si="22"/>
        <v>0.94300001859664917</v>
      </c>
      <c r="P133">
        <f t="shared" si="13"/>
        <v>0.95066668589909875</v>
      </c>
      <c r="Q133">
        <f t="shared" si="4"/>
        <v>0.98438095336868658</v>
      </c>
      <c r="R133">
        <f t="shared" si="5"/>
        <v>-3.3714267469587833E-2</v>
      </c>
      <c r="S133">
        <f t="shared" si="6"/>
        <v>7.9863900635517935E-3</v>
      </c>
      <c r="T133">
        <f t="shared" si="7"/>
        <v>1.1979585095327689E-4</v>
      </c>
      <c r="U133">
        <f t="shared" si="8"/>
        <v>-281.43101118533031</v>
      </c>
    </row>
    <row r="134" spans="1:21" x14ac:dyDescent="0.15">
      <c r="A134" s="1">
        <v>44568</v>
      </c>
      <c r="B134">
        <v>0.95599997043609619</v>
      </c>
      <c r="C134">
        <v>0.95899999141693115</v>
      </c>
      <c r="D134">
        <v>0.94900000095367432</v>
      </c>
      <c r="E134">
        <v>0.94999998807907104</v>
      </c>
      <c r="F134">
        <v>2948303</v>
      </c>
      <c r="G134">
        <v>2812.489990234375</v>
      </c>
      <c r="H134">
        <f t="shared" si="14"/>
        <v>132</v>
      </c>
      <c r="I134">
        <f>SUM($F$3:F134)/H134</f>
        <v>10260186.705018939</v>
      </c>
      <c r="N134">
        <f t="shared" si="21"/>
        <v>0.99599999189376831</v>
      </c>
      <c r="O134">
        <f t="shared" si="22"/>
        <v>0.94300001859664917</v>
      </c>
      <c r="P134">
        <f t="shared" si="13"/>
        <v>0.95266666014989221</v>
      </c>
      <c r="Q134">
        <f t="shared" si="4"/>
        <v>0.98078571472849163</v>
      </c>
      <c r="R134">
        <f t="shared" si="5"/>
        <v>-2.8119054578599423E-2</v>
      </c>
      <c r="S134">
        <f t="shared" si="6"/>
        <v>1.0622447648015954E-2</v>
      </c>
      <c r="T134">
        <f t="shared" si="7"/>
        <v>1.5933671472023928E-4</v>
      </c>
      <c r="U134">
        <f t="shared" si="8"/>
        <v>-176.47567685809503</v>
      </c>
    </row>
    <row r="135" spans="1:21" x14ac:dyDescent="0.15">
      <c r="A135" s="1">
        <v>44571</v>
      </c>
      <c r="B135">
        <v>0.95300000905990601</v>
      </c>
      <c r="C135">
        <v>0.95399999618530273</v>
      </c>
      <c r="D135">
        <v>0.93800002336502075</v>
      </c>
      <c r="E135">
        <v>0.94999998807907104</v>
      </c>
      <c r="F135">
        <v>2877113</v>
      </c>
      <c r="G135">
        <v>2723.02392578125</v>
      </c>
      <c r="H135">
        <f t="shared" si="14"/>
        <v>133</v>
      </c>
      <c r="I135">
        <f>SUM($F$3:F135)/H135</f>
        <v>10204674.872650376</v>
      </c>
      <c r="N135">
        <f t="shared" si="21"/>
        <v>0.99599999189376831</v>
      </c>
      <c r="O135">
        <f t="shared" si="22"/>
        <v>0.93800002336502075</v>
      </c>
      <c r="P135">
        <f t="shared" si="13"/>
        <v>0.94733333587646484</v>
      </c>
      <c r="Q135">
        <f t="shared" si="4"/>
        <v>0.97814285755157482</v>
      </c>
      <c r="R135">
        <f t="shared" si="5"/>
        <v>-3.0809521675109974E-2</v>
      </c>
      <c r="S135">
        <f t="shared" si="6"/>
        <v>1.3891154811495761E-2</v>
      </c>
      <c r="T135">
        <f t="shared" si="7"/>
        <v>2.083673221724364E-4</v>
      </c>
      <c r="U135">
        <f t="shared" si="8"/>
        <v>-147.8615809518023</v>
      </c>
    </row>
    <row r="136" spans="1:21" x14ac:dyDescent="0.15">
      <c r="A136" s="1">
        <v>44572</v>
      </c>
      <c r="B136">
        <v>0.94999998807907104</v>
      </c>
      <c r="C136">
        <v>0.95200002193450928</v>
      </c>
      <c r="D136">
        <v>0.93800002336502075</v>
      </c>
      <c r="E136">
        <v>0.93900001049041748</v>
      </c>
      <c r="F136">
        <v>4772900</v>
      </c>
      <c r="G136">
        <v>4504.2998046875</v>
      </c>
      <c r="H136">
        <f t="shared" si="14"/>
        <v>134</v>
      </c>
      <c r="I136">
        <f>SUM($F$3:F136)/H136</f>
        <v>10164139.239272388</v>
      </c>
      <c r="N136">
        <f t="shared" si="21"/>
        <v>0.99599999189376831</v>
      </c>
      <c r="O136">
        <f t="shared" si="22"/>
        <v>0.93800002336502075</v>
      </c>
      <c r="P136">
        <f t="shared" si="13"/>
        <v>0.94300001859664917</v>
      </c>
      <c r="Q136">
        <f t="shared" si="4"/>
        <v>0.97533333443460013</v>
      </c>
      <c r="R136">
        <f t="shared" si="5"/>
        <v>-3.233331583795096E-2</v>
      </c>
      <c r="S136">
        <f t="shared" si="6"/>
        <v>1.6904758150074733E-2</v>
      </c>
      <c r="T136">
        <f t="shared" si="7"/>
        <v>2.53571372251121E-4</v>
      </c>
      <c r="U136">
        <f t="shared" si="8"/>
        <v>-127.51169641472814</v>
      </c>
    </row>
    <row r="137" spans="1:21" x14ac:dyDescent="0.15">
      <c r="A137" s="1">
        <v>44573</v>
      </c>
      <c r="B137">
        <v>0.94700002670288086</v>
      </c>
      <c r="C137">
        <v>0.95200002193450928</v>
      </c>
      <c r="D137">
        <v>0.94300001859664917</v>
      </c>
      <c r="E137">
        <v>0.95200002193450928</v>
      </c>
      <c r="F137">
        <v>1687809</v>
      </c>
      <c r="G137">
        <v>1599.0799560546875</v>
      </c>
      <c r="H137">
        <f t="shared" si="14"/>
        <v>135</v>
      </c>
      <c r="I137">
        <f>SUM($F$3:F137)/H137</f>
        <v>10101351.60787037</v>
      </c>
      <c r="N137">
        <f t="shared" si="21"/>
        <v>0.99599999189376831</v>
      </c>
      <c r="O137">
        <f t="shared" si="22"/>
        <v>0.93800002336502075</v>
      </c>
      <c r="P137">
        <f t="shared" si="13"/>
        <v>0.94900002082188928</v>
      </c>
      <c r="Q137">
        <f t="shared" si="4"/>
        <v>0.97240476523126884</v>
      </c>
      <c r="R137">
        <f t="shared" si="5"/>
        <v>-2.3404744409379563E-2</v>
      </c>
      <c r="S137">
        <f t="shared" si="6"/>
        <v>1.8156457920463689E-2</v>
      </c>
      <c r="T137">
        <f t="shared" si="7"/>
        <v>2.7234686880695533E-4</v>
      </c>
      <c r="U137">
        <f t="shared" si="8"/>
        <v>-85.937262697039827</v>
      </c>
    </row>
    <row r="138" spans="1:21" x14ac:dyDescent="0.15">
      <c r="A138" s="1">
        <v>44574</v>
      </c>
      <c r="B138">
        <v>0.95200002193450928</v>
      </c>
      <c r="C138">
        <v>0.95300000905990601</v>
      </c>
      <c r="D138">
        <v>0.93500000238418579</v>
      </c>
      <c r="E138">
        <v>0.93599998950958252</v>
      </c>
      <c r="F138">
        <v>3237800</v>
      </c>
      <c r="G138">
        <v>3048.388916015625</v>
      </c>
      <c r="H138">
        <f t="shared" si="14"/>
        <v>136</v>
      </c>
      <c r="I138">
        <f>SUM($F$3:F138)/H138</f>
        <v>10050884.31663603</v>
      </c>
      <c r="N138">
        <f t="shared" si="21"/>
        <v>0.99599999189376831</v>
      </c>
      <c r="O138">
        <f t="shared" si="22"/>
        <v>0.93500000238418579</v>
      </c>
      <c r="P138">
        <f t="shared" si="13"/>
        <v>0.94133333365122474</v>
      </c>
      <c r="Q138">
        <f t="shared" si="4"/>
        <v>0.96857143158004411</v>
      </c>
      <c r="R138">
        <f t="shared" si="5"/>
        <v>-2.7238097928819371E-2</v>
      </c>
      <c r="S138">
        <f t="shared" si="6"/>
        <v>1.8761900209245213E-2</v>
      </c>
      <c r="T138">
        <f t="shared" si="7"/>
        <v>2.814285031386782E-4</v>
      </c>
      <c r="U138">
        <f t="shared" si="8"/>
        <v>-96.785143029373188</v>
      </c>
    </row>
    <row r="139" spans="1:21" x14ac:dyDescent="0.15">
      <c r="A139" s="1">
        <v>44575</v>
      </c>
      <c r="B139">
        <v>0.94800001382827759</v>
      </c>
      <c r="C139">
        <v>0.94800001382827759</v>
      </c>
      <c r="D139">
        <v>0.93000000715255737</v>
      </c>
      <c r="E139">
        <v>0.93800002336502075</v>
      </c>
      <c r="F139">
        <v>1447505</v>
      </c>
      <c r="G139">
        <v>1356.9019775390625</v>
      </c>
      <c r="H139">
        <f t="shared" si="14"/>
        <v>137</v>
      </c>
      <c r="I139">
        <f>SUM($F$3:F139)/H139</f>
        <v>9988085.9274635036</v>
      </c>
      <c r="N139">
        <f t="shared" si="21"/>
        <v>0.99599999189376831</v>
      </c>
      <c r="O139">
        <f t="shared" si="22"/>
        <v>0.93000000715255737</v>
      </c>
      <c r="P139">
        <f t="shared" si="13"/>
        <v>0.93866668144861853</v>
      </c>
      <c r="Q139">
        <f t="shared" si="4"/>
        <v>0.96528571844100952</v>
      </c>
      <c r="R139">
        <f t="shared" si="5"/>
        <v>-2.6619036992390988E-2</v>
      </c>
      <c r="S139">
        <f t="shared" si="6"/>
        <v>1.9278906640552325E-2</v>
      </c>
      <c r="T139">
        <f t="shared" si="7"/>
        <v>2.8918359960828488E-4</v>
      </c>
      <c r="U139">
        <f t="shared" si="8"/>
        <v>-92.048916426961767</v>
      </c>
    </row>
    <row r="140" spans="1:21" x14ac:dyDescent="0.15">
      <c r="A140" s="1">
        <v>44578</v>
      </c>
      <c r="B140">
        <v>0.93800002336502075</v>
      </c>
      <c r="C140">
        <v>0.95499998331069946</v>
      </c>
      <c r="D140">
        <v>0.93800002336502075</v>
      </c>
      <c r="E140">
        <v>0.95300000905990601</v>
      </c>
      <c r="F140">
        <v>1462618</v>
      </c>
      <c r="G140">
        <v>1390.68994140625</v>
      </c>
      <c r="H140">
        <f t="shared" si="14"/>
        <v>138</v>
      </c>
      <c r="I140">
        <f>SUM($F$3:F140)/H140</f>
        <v>9926307.1743659414</v>
      </c>
      <c r="N140">
        <f t="shared" si="21"/>
        <v>0.99599999189376831</v>
      </c>
      <c r="O140">
        <f t="shared" si="22"/>
        <v>0.93000000715255737</v>
      </c>
      <c r="P140">
        <f t="shared" si="13"/>
        <v>0.94866667191187537</v>
      </c>
      <c r="Q140">
        <f t="shared" si="4"/>
        <v>0.96276190876960743</v>
      </c>
      <c r="R140">
        <f t="shared" si="5"/>
        <v>-1.4095236857732063E-2</v>
      </c>
      <c r="S140">
        <f t="shared" si="6"/>
        <v>1.8680265971592471E-2</v>
      </c>
      <c r="T140">
        <f t="shared" si="7"/>
        <v>2.8020398957388705E-4</v>
      </c>
      <c r="U140">
        <f t="shared" si="8"/>
        <v>-50.303483826790007</v>
      </c>
    </row>
    <row r="141" spans="1:21" x14ac:dyDescent="0.15">
      <c r="A141" s="1">
        <v>44579</v>
      </c>
      <c r="B141">
        <v>0.95899999141693115</v>
      </c>
      <c r="C141">
        <v>0.95899999141693115</v>
      </c>
      <c r="D141">
        <v>0.94700002670288086</v>
      </c>
      <c r="E141">
        <v>0.95399999618530273</v>
      </c>
      <c r="F141">
        <v>2637102</v>
      </c>
      <c r="G141">
        <v>2516.280029296875</v>
      </c>
      <c r="H141">
        <f t="shared" si="14"/>
        <v>139</v>
      </c>
      <c r="I141">
        <f>SUM($F$3:F141)/H141</f>
        <v>9873866.8493705038</v>
      </c>
      <c r="N141">
        <f t="shared" si="21"/>
        <v>0.99599999189376831</v>
      </c>
      <c r="O141">
        <f t="shared" si="22"/>
        <v>0.93000000715255737</v>
      </c>
      <c r="P141">
        <f t="shared" si="13"/>
        <v>0.95333333810170495</v>
      </c>
      <c r="Q141">
        <f t="shared" si="4"/>
        <v>0.96009524237541921</v>
      </c>
      <c r="R141">
        <f t="shared" si="5"/>
        <v>-6.7619042737142587E-3</v>
      </c>
      <c r="S141">
        <f t="shared" si="6"/>
        <v>1.6598633560193619E-2</v>
      </c>
      <c r="T141">
        <f t="shared" si="7"/>
        <v>2.489795034029043E-4</v>
      </c>
      <c r="U141">
        <f t="shared" si="8"/>
        <v>-27.158477630875467</v>
      </c>
    </row>
    <row r="142" spans="1:21" x14ac:dyDescent="0.15">
      <c r="A142" s="1">
        <v>44580</v>
      </c>
      <c r="B142">
        <v>0.95800000429153442</v>
      </c>
      <c r="C142">
        <v>0.95800000429153442</v>
      </c>
      <c r="D142">
        <v>0.93300002813339233</v>
      </c>
      <c r="E142">
        <v>0.93900001049041748</v>
      </c>
      <c r="F142">
        <v>3376500</v>
      </c>
      <c r="G142">
        <v>3168.449951171875</v>
      </c>
      <c r="H142">
        <f t="shared" si="14"/>
        <v>140</v>
      </c>
      <c r="I142">
        <f>SUM($F$3:F142)/H142</f>
        <v>9827457.0861607138</v>
      </c>
      <c r="N142">
        <f t="shared" si="21"/>
        <v>0.99599999189376831</v>
      </c>
      <c r="O142">
        <f t="shared" si="22"/>
        <v>0.93000000715255737</v>
      </c>
      <c r="P142">
        <f t="shared" si="13"/>
        <v>0.94333334763844812</v>
      </c>
      <c r="Q142">
        <f t="shared" si="4"/>
        <v>0.95697619659560051</v>
      </c>
      <c r="R142">
        <f t="shared" si="5"/>
        <v>-1.3642848957152398E-2</v>
      </c>
      <c r="S142">
        <f t="shared" si="6"/>
        <v>1.4537410265734328E-2</v>
      </c>
      <c r="T142">
        <f t="shared" si="7"/>
        <v>2.1806115398601491E-4</v>
      </c>
      <c r="U142">
        <f t="shared" si="8"/>
        <v>-62.564325226066472</v>
      </c>
    </row>
    <row r="143" spans="1:21" x14ac:dyDescent="0.15">
      <c r="A143" s="1">
        <v>44581</v>
      </c>
      <c r="B143">
        <v>0.94099998474121094</v>
      </c>
      <c r="C143">
        <v>0.9440000057220459</v>
      </c>
      <c r="D143">
        <v>0.93500000238418579</v>
      </c>
      <c r="E143">
        <v>0.93900001049041748</v>
      </c>
      <c r="F143">
        <v>1368202</v>
      </c>
      <c r="G143">
        <v>1286.06201171875</v>
      </c>
      <c r="H143">
        <f t="shared" si="14"/>
        <v>141</v>
      </c>
      <c r="I143">
        <f>SUM($F$3:F143)/H143</f>
        <v>9767462.3692375887</v>
      </c>
      <c r="N143">
        <f t="shared" si="21"/>
        <v>0.99599999189376831</v>
      </c>
      <c r="O143">
        <f t="shared" si="22"/>
        <v>0.93000000715255737</v>
      </c>
      <c r="P143">
        <f t="shared" si="13"/>
        <v>0.93933333953221643</v>
      </c>
      <c r="Q143">
        <f t="shared" si="4"/>
        <v>0.95342857780910673</v>
      </c>
      <c r="R143">
        <f t="shared" si="5"/>
        <v>-1.4095238276890298E-2</v>
      </c>
      <c r="S143">
        <f t="shared" si="6"/>
        <v>1.14829888960131E-2</v>
      </c>
      <c r="T143">
        <f t="shared" si="7"/>
        <v>1.722448334401965E-4</v>
      </c>
      <c r="U143">
        <f t="shared" si="8"/>
        <v>-81.832575151138997</v>
      </c>
    </row>
    <row r="144" spans="1:21" x14ac:dyDescent="0.15">
      <c r="A144" s="1">
        <v>44582</v>
      </c>
      <c r="B144">
        <v>0.94700002670288086</v>
      </c>
      <c r="C144">
        <v>0.94700002670288086</v>
      </c>
      <c r="D144">
        <v>0.92500001192092896</v>
      </c>
      <c r="E144">
        <v>0.92699998617172241</v>
      </c>
      <c r="F144">
        <v>3362521</v>
      </c>
      <c r="G144">
        <v>3127.39404296875</v>
      </c>
      <c r="H144">
        <f t="shared" si="14"/>
        <v>142</v>
      </c>
      <c r="I144">
        <f>SUM($F$3:F144)/H144</f>
        <v>9722357.1483274642</v>
      </c>
      <c r="N144">
        <f t="shared" si="21"/>
        <v>0.99599999189376831</v>
      </c>
      <c r="O144">
        <f t="shared" si="22"/>
        <v>0.92500001192092896</v>
      </c>
      <c r="P144">
        <f t="shared" si="13"/>
        <v>0.93300000826517737</v>
      </c>
      <c r="Q144">
        <f t="shared" si="4"/>
        <v>0.94928572149503798</v>
      </c>
      <c r="R144">
        <f t="shared" si="5"/>
        <v>-1.628571322986061E-2</v>
      </c>
      <c r="S144">
        <f t="shared" si="6"/>
        <v>8.5578193875397203E-3</v>
      </c>
      <c r="T144">
        <f t="shared" si="7"/>
        <v>1.283672908130958E-4</v>
      </c>
      <c r="U144">
        <f t="shared" si="8"/>
        <v>-126.86809176001688</v>
      </c>
    </row>
    <row r="145" spans="1:21" x14ac:dyDescent="0.15">
      <c r="A145" s="1">
        <v>44585</v>
      </c>
      <c r="B145">
        <v>0.92699998617172241</v>
      </c>
      <c r="C145">
        <v>0.93599998950958252</v>
      </c>
      <c r="D145">
        <v>0.92299997806549072</v>
      </c>
      <c r="E145">
        <v>0.93300002813339233</v>
      </c>
      <c r="F145">
        <v>1527212</v>
      </c>
      <c r="G145">
        <v>1420.634033203125</v>
      </c>
      <c r="H145">
        <f t="shared" si="14"/>
        <v>143</v>
      </c>
      <c r="I145">
        <f>SUM($F$3:F145)/H145</f>
        <v>9665048.4409965035</v>
      </c>
      <c r="N145">
        <f t="shared" si="21"/>
        <v>0.99599999189376831</v>
      </c>
      <c r="O145">
        <f t="shared" si="22"/>
        <v>0.92299997806549072</v>
      </c>
      <c r="P145">
        <f t="shared" si="13"/>
        <v>0.93066666523615516</v>
      </c>
      <c r="Q145">
        <f t="shared" si="4"/>
        <v>0.94540476940927054</v>
      </c>
      <c r="R145">
        <f t="shared" si="5"/>
        <v>-1.4738104173115385E-2</v>
      </c>
      <c r="S145">
        <f t="shared" si="6"/>
        <v>6.9285702137720151E-3</v>
      </c>
      <c r="T145">
        <f t="shared" si="7"/>
        <v>1.0392855320658022E-4</v>
      </c>
      <c r="U145">
        <f t="shared" si="8"/>
        <v>-141.80996192471045</v>
      </c>
    </row>
    <row r="146" spans="1:21" x14ac:dyDescent="0.15">
      <c r="A146" s="1">
        <v>44586</v>
      </c>
      <c r="B146">
        <v>0.92100000381469727</v>
      </c>
      <c r="C146">
        <v>0.93500000238418579</v>
      </c>
      <c r="D146">
        <v>0.91399997472763062</v>
      </c>
      <c r="E146">
        <v>0.91399997472763062</v>
      </c>
      <c r="F146">
        <v>1894109</v>
      </c>
      <c r="G146">
        <v>1748.9329833984375</v>
      </c>
      <c r="H146">
        <f t="shared" si="14"/>
        <v>144</v>
      </c>
      <c r="I146">
        <f>SUM($F$3:F146)/H146</f>
        <v>9611083.5837673619</v>
      </c>
      <c r="N146">
        <f t="shared" si="21"/>
        <v>0.99599999189376831</v>
      </c>
      <c r="O146">
        <f t="shared" si="22"/>
        <v>0.91399997472763062</v>
      </c>
      <c r="P146">
        <f t="shared" si="13"/>
        <v>0.9209999839464823</v>
      </c>
      <c r="Q146">
        <f t="shared" si="4"/>
        <v>0.94228572079113548</v>
      </c>
      <c r="R146">
        <f t="shared" si="5"/>
        <v>-2.128573684465318E-2</v>
      </c>
      <c r="S146">
        <f t="shared" si="6"/>
        <v>7.1020446667055138E-3</v>
      </c>
      <c r="T146">
        <f t="shared" si="7"/>
        <v>1.0653067000058271E-4</v>
      </c>
      <c r="U146">
        <f t="shared" si="8"/>
        <v>-199.80853255251986</v>
      </c>
    </row>
    <row r="147" spans="1:21" x14ac:dyDescent="0.15">
      <c r="A147" s="1">
        <v>44587</v>
      </c>
      <c r="B147">
        <v>0.91500002145767212</v>
      </c>
      <c r="C147">
        <v>0.92400002479553223</v>
      </c>
      <c r="D147">
        <v>0.90799999237060547</v>
      </c>
      <c r="E147">
        <v>0.92100000381469727</v>
      </c>
      <c r="F147">
        <v>1920309</v>
      </c>
      <c r="G147">
        <v>1765.64794921875</v>
      </c>
      <c r="H147">
        <f t="shared" si="14"/>
        <v>145</v>
      </c>
      <c r="I147">
        <f>SUM($F$3:F147)/H147</f>
        <v>9558043.7590517234</v>
      </c>
      <c r="N147">
        <f t="shared" si="21"/>
        <v>0.99599999189376831</v>
      </c>
      <c r="O147">
        <f t="shared" si="22"/>
        <v>0.90799999237060547</v>
      </c>
      <c r="P147">
        <f t="shared" si="13"/>
        <v>0.91766667366027832</v>
      </c>
      <c r="Q147">
        <f t="shared" si="4"/>
        <v>0.93992857705979116</v>
      </c>
      <c r="R147">
        <f t="shared" si="5"/>
        <v>-2.2261903399512839E-2</v>
      </c>
      <c r="S147">
        <f t="shared" si="6"/>
        <v>8.462587181402732E-3</v>
      </c>
      <c r="T147">
        <f t="shared" si="7"/>
        <v>1.2693880772104098E-4</v>
      </c>
      <c r="U147">
        <f t="shared" si="8"/>
        <v>-175.37507874215504</v>
      </c>
    </row>
    <row r="148" spans="1:21" x14ac:dyDescent="0.15">
      <c r="A148" s="1">
        <v>44588</v>
      </c>
      <c r="B148">
        <v>0.91900002956390381</v>
      </c>
      <c r="C148">
        <v>0.91900002956390381</v>
      </c>
      <c r="D148">
        <v>0.89300000667572021</v>
      </c>
      <c r="E148">
        <v>0.89300000667572021</v>
      </c>
      <c r="F148">
        <v>2677822</v>
      </c>
      <c r="G148">
        <v>2423.487060546875</v>
      </c>
      <c r="H148">
        <f t="shared" si="14"/>
        <v>146</v>
      </c>
      <c r="I148">
        <f>SUM($F$3:F148)/H148</f>
        <v>9510918.9524828773</v>
      </c>
      <c r="N148">
        <f t="shared" si="21"/>
        <v>0.99599999189376831</v>
      </c>
      <c r="O148">
        <f t="shared" si="22"/>
        <v>0.89300000667572021</v>
      </c>
      <c r="P148">
        <f t="shared" si="13"/>
        <v>0.90166668097178138</v>
      </c>
      <c r="Q148">
        <f t="shared" si="4"/>
        <v>0.93628572140421173</v>
      </c>
      <c r="R148">
        <f t="shared" si="5"/>
        <v>-3.4619040432430359E-2</v>
      </c>
      <c r="S148">
        <f t="shared" si="6"/>
        <v>1.1061227848740711E-2</v>
      </c>
      <c r="T148">
        <f t="shared" si="7"/>
        <v>1.6591841773111067E-4</v>
      </c>
      <c r="U148">
        <f t="shared" si="8"/>
        <v>-208.65097983597204</v>
      </c>
    </row>
    <row r="149" spans="1:21" x14ac:dyDescent="0.15">
      <c r="A149" s="1">
        <v>44589</v>
      </c>
      <c r="B149">
        <v>0.90499997138977051</v>
      </c>
      <c r="C149">
        <v>0.90499997138977051</v>
      </c>
      <c r="D149">
        <v>0.88499999046325684</v>
      </c>
      <c r="E149">
        <v>0.89099997282028198</v>
      </c>
      <c r="F149">
        <v>2257005</v>
      </c>
      <c r="G149">
        <v>2018.9129638671875</v>
      </c>
      <c r="H149">
        <f t="shared" si="14"/>
        <v>147</v>
      </c>
      <c r="I149">
        <f>SUM($F$3:F149)/H149</f>
        <v>9461572.5990646258</v>
      </c>
      <c r="N149">
        <f>VLOOKUP(L9,A:C,3)</f>
        <v>0.91100001335144043</v>
      </c>
      <c r="O149">
        <f>VLOOKUP(L9,A:D,4)</f>
        <v>0.89200001955032349</v>
      </c>
      <c r="P149">
        <f t="shared" si="13"/>
        <v>0.89366664489110315</v>
      </c>
      <c r="Q149">
        <f t="shared" si="4"/>
        <v>0.93245238633382865</v>
      </c>
      <c r="R149">
        <f t="shared" si="5"/>
        <v>-3.8785741442725508E-2</v>
      </c>
      <c r="S149">
        <f t="shared" si="6"/>
        <v>1.3942183280477789E-2</v>
      </c>
      <c r="T149">
        <f t="shared" si="7"/>
        <v>2.0913274920716682E-4</v>
      </c>
      <c r="U149">
        <f t="shared" si="8"/>
        <v>-185.45991285326798</v>
      </c>
    </row>
    <row r="150" spans="1:21" x14ac:dyDescent="0.15">
      <c r="A150" s="1">
        <v>44599</v>
      </c>
      <c r="B150">
        <v>0.90700000524520874</v>
      </c>
      <c r="C150">
        <v>0.91100001335144043</v>
      </c>
      <c r="D150">
        <v>0.89200001955032349</v>
      </c>
      <c r="E150">
        <v>0.89300000667572021</v>
      </c>
      <c r="F150">
        <v>1191102</v>
      </c>
      <c r="G150">
        <v>1076.927001953125</v>
      </c>
      <c r="H150">
        <f t="shared" si="14"/>
        <v>148</v>
      </c>
      <c r="I150">
        <f>SUM($F$3:F150)/H150</f>
        <v>9405691.0409628376</v>
      </c>
      <c r="N150">
        <f t="shared" ref="N150:N164" si="23">IF(A150&lt;&gt;$K$9,MAX(N149,VLOOKUP(A150,A:C,3)),)</f>
        <v>0.91100001335144043</v>
      </c>
      <c r="O150">
        <f t="shared" ref="O150:O164" si="24">IF(A150&lt;&gt;$K$9,MIN(O149,VLOOKUP(A150,A:D,4)),)</f>
        <v>0.89200001955032349</v>
      </c>
      <c r="P150">
        <f t="shared" si="13"/>
        <v>0.89866667985916138</v>
      </c>
      <c r="Q150">
        <f t="shared" si="4"/>
        <v>0.92928571928115111</v>
      </c>
      <c r="R150">
        <f t="shared" si="5"/>
        <v>-3.0619039421989735E-2</v>
      </c>
      <c r="S150">
        <f t="shared" si="6"/>
        <v>1.6251704725278499E-2</v>
      </c>
      <c r="T150">
        <f t="shared" si="7"/>
        <v>2.4377557087917748E-4</v>
      </c>
      <c r="U150">
        <f t="shared" si="8"/>
        <v>-125.60339541637441</v>
      </c>
    </row>
    <row r="151" spans="1:21" x14ac:dyDescent="0.15">
      <c r="A151" s="1">
        <v>44600</v>
      </c>
      <c r="B151">
        <v>0.88999998569488525</v>
      </c>
      <c r="C151">
        <v>0.88999998569488525</v>
      </c>
      <c r="D151">
        <v>0.86100000143051147</v>
      </c>
      <c r="E151">
        <v>0.87699997425079346</v>
      </c>
      <c r="F151">
        <v>4656026</v>
      </c>
      <c r="G151">
        <v>4068.3359375</v>
      </c>
      <c r="H151">
        <f t="shared" si="14"/>
        <v>149</v>
      </c>
      <c r="I151">
        <f>SUM($F$3:F151)/H151</f>
        <v>9373814.0943791941</v>
      </c>
      <c r="N151">
        <f t="shared" si="23"/>
        <v>0.91100001335144043</v>
      </c>
      <c r="O151">
        <f t="shared" si="24"/>
        <v>0.86100000143051147</v>
      </c>
      <c r="P151">
        <f t="shared" si="13"/>
        <v>0.87599998712539673</v>
      </c>
      <c r="Q151">
        <f t="shared" si="4"/>
        <v>0.92407143115997314</v>
      </c>
      <c r="R151">
        <f t="shared" si="5"/>
        <v>-4.8071444034576416E-2</v>
      </c>
      <c r="S151">
        <f t="shared" si="6"/>
        <v>1.9394562357947936E-2</v>
      </c>
      <c r="T151">
        <f t="shared" si="7"/>
        <v>2.9091843536921901E-4</v>
      </c>
      <c r="U151">
        <f t="shared" si="8"/>
        <v>-165.24028108966888</v>
      </c>
    </row>
    <row r="152" spans="1:21" x14ac:dyDescent="0.15">
      <c r="A152" s="1">
        <v>44601</v>
      </c>
      <c r="B152">
        <v>0.87400001287460327</v>
      </c>
      <c r="C152">
        <v>0.88899999856948853</v>
      </c>
      <c r="D152">
        <v>0.87000000476837158</v>
      </c>
      <c r="E152">
        <v>0.8880000114440918</v>
      </c>
      <c r="F152">
        <v>1261603</v>
      </c>
      <c r="G152">
        <v>1109.7239990234375</v>
      </c>
      <c r="H152">
        <f t="shared" si="14"/>
        <v>150</v>
      </c>
      <c r="I152">
        <f>SUM($F$3:F152)/H152</f>
        <v>9319732.6870833337</v>
      </c>
      <c r="N152">
        <f t="shared" si="23"/>
        <v>0.91100001335144043</v>
      </c>
      <c r="O152">
        <f t="shared" si="24"/>
        <v>0.86100000143051147</v>
      </c>
      <c r="P152">
        <f t="shared" si="13"/>
        <v>0.88233333826065063</v>
      </c>
      <c r="Q152">
        <f t="shared" si="4"/>
        <v>0.91985714577493216</v>
      </c>
      <c r="R152">
        <f t="shared" si="5"/>
        <v>-3.7523807514281526E-2</v>
      </c>
      <c r="S152">
        <f t="shared" si="6"/>
        <v>2.1306124268745879E-2</v>
      </c>
      <c r="T152">
        <f t="shared" si="7"/>
        <v>3.1959186403118816E-4</v>
      </c>
      <c r="U152">
        <f t="shared" si="8"/>
        <v>-117.41164822212018</v>
      </c>
    </row>
    <row r="153" spans="1:21" x14ac:dyDescent="0.15">
      <c r="A153" s="1">
        <v>44602</v>
      </c>
      <c r="B153">
        <v>0.90100002288818359</v>
      </c>
      <c r="C153">
        <v>0.90100002288818359</v>
      </c>
      <c r="D153">
        <v>0.87000000476837158</v>
      </c>
      <c r="E153">
        <v>0.87699997425079346</v>
      </c>
      <c r="F153">
        <v>2198404</v>
      </c>
      <c r="G153">
        <v>1924.845947265625</v>
      </c>
      <c r="H153">
        <f t="shared" si="14"/>
        <v>151</v>
      </c>
      <c r="I153">
        <f>SUM($F$3:F153)/H153</f>
        <v>9272571.569950331</v>
      </c>
      <c r="N153">
        <f t="shared" si="23"/>
        <v>0.91100001335144043</v>
      </c>
      <c r="O153">
        <f t="shared" si="24"/>
        <v>0.86100000143051147</v>
      </c>
      <c r="P153">
        <f t="shared" si="13"/>
        <v>0.88266666730244958</v>
      </c>
      <c r="Q153">
        <f t="shared" si="4"/>
        <v>0.91585714476449165</v>
      </c>
      <c r="R153">
        <f t="shared" si="5"/>
        <v>-3.3190477462042067E-2</v>
      </c>
      <c r="S153">
        <f t="shared" si="6"/>
        <v>2.2877552882343704E-2</v>
      </c>
      <c r="T153">
        <f t="shared" si="7"/>
        <v>3.4316329323515557E-4</v>
      </c>
      <c r="U153">
        <f t="shared" si="8"/>
        <v>-96.719194961501927</v>
      </c>
    </row>
    <row r="154" spans="1:21" x14ac:dyDescent="0.15">
      <c r="A154" s="1">
        <v>44603</v>
      </c>
      <c r="B154">
        <v>0.87800002098083496</v>
      </c>
      <c r="C154">
        <v>0.87800002098083496</v>
      </c>
      <c r="D154">
        <v>0.85900002717971802</v>
      </c>
      <c r="E154">
        <v>0.86000001430511475</v>
      </c>
      <c r="F154">
        <v>2927609</v>
      </c>
      <c r="G154">
        <v>2549.548095703125</v>
      </c>
      <c r="H154">
        <f t="shared" si="14"/>
        <v>152</v>
      </c>
      <c r="I154">
        <f>SUM($F$3:F154)/H154</f>
        <v>9230828.3951480258</v>
      </c>
      <c r="N154">
        <f t="shared" si="23"/>
        <v>0.91100001335144043</v>
      </c>
      <c r="O154">
        <f t="shared" si="24"/>
        <v>0.85900002717971802</v>
      </c>
      <c r="P154">
        <f t="shared" si="13"/>
        <v>0.86566668748855591</v>
      </c>
      <c r="Q154">
        <f t="shared" si="4"/>
        <v>0.90992857444854014</v>
      </c>
      <c r="R154">
        <f t="shared" si="5"/>
        <v>-4.4261886959984231E-2</v>
      </c>
      <c r="S154">
        <f t="shared" si="6"/>
        <v>2.4119047891525993E-2</v>
      </c>
      <c r="T154">
        <f t="shared" si="7"/>
        <v>3.6178571837288987E-4</v>
      </c>
      <c r="U154">
        <f t="shared" si="8"/>
        <v>-122.34282535819679</v>
      </c>
    </row>
    <row r="155" spans="1:21" x14ac:dyDescent="0.15">
      <c r="A155" s="1">
        <v>44606</v>
      </c>
      <c r="B155">
        <v>0.8529999852180481</v>
      </c>
      <c r="C155">
        <v>0.86599999666213989</v>
      </c>
      <c r="D155">
        <v>0.85000002384185791</v>
      </c>
      <c r="E155">
        <v>0.85500001907348633</v>
      </c>
      <c r="F155">
        <v>2468311</v>
      </c>
      <c r="G155">
        <v>2110.842041015625</v>
      </c>
      <c r="H155">
        <f t="shared" si="14"/>
        <v>153</v>
      </c>
      <c r="I155">
        <f>SUM($F$3:F155)/H155</f>
        <v>9186628.9350490198</v>
      </c>
      <c r="N155">
        <f t="shared" si="23"/>
        <v>0.91100001335144043</v>
      </c>
      <c r="O155">
        <f t="shared" si="24"/>
        <v>0.85000002384185791</v>
      </c>
      <c r="P155">
        <f t="shared" si="13"/>
        <v>0.85700001319249475</v>
      </c>
      <c r="Q155">
        <f t="shared" si="4"/>
        <v>0.90304762266931093</v>
      </c>
      <c r="R155">
        <f t="shared" si="5"/>
        <v>-4.6047609476816187E-2</v>
      </c>
      <c r="S155">
        <f t="shared" si="6"/>
        <v>2.3816326037556148E-2</v>
      </c>
      <c r="T155">
        <f t="shared" si="7"/>
        <v>3.572448905633422E-4</v>
      </c>
      <c r="U155">
        <f t="shared" si="8"/>
        <v>-128.89648163813723</v>
      </c>
    </row>
    <row r="156" spans="1:21" x14ac:dyDescent="0.15">
      <c r="A156" s="1">
        <v>44607</v>
      </c>
      <c r="B156">
        <v>0.86000001430511475</v>
      </c>
      <c r="C156">
        <v>0.875</v>
      </c>
      <c r="D156">
        <v>0.86000001430511475</v>
      </c>
      <c r="E156">
        <v>0.875</v>
      </c>
      <c r="F156">
        <v>775004</v>
      </c>
      <c r="G156">
        <v>674.23199462890625</v>
      </c>
      <c r="H156">
        <f t="shared" si="14"/>
        <v>154</v>
      </c>
      <c r="I156">
        <f>SUM($F$3:F156)/H156</f>
        <v>9132007.9939123373</v>
      </c>
      <c r="N156">
        <f t="shared" si="23"/>
        <v>0.91100001335144043</v>
      </c>
      <c r="O156">
        <f t="shared" si="24"/>
        <v>0.85000002384185791</v>
      </c>
      <c r="P156">
        <f t="shared" si="13"/>
        <v>0.87000000476837158</v>
      </c>
      <c r="Q156">
        <f t="shared" si="4"/>
        <v>0.89780952675001957</v>
      </c>
      <c r="R156">
        <f t="shared" si="5"/>
        <v>-2.7809521981647989E-2</v>
      </c>
      <c r="S156">
        <f t="shared" si="6"/>
        <v>2.2476192031587856E-2</v>
      </c>
      <c r="T156">
        <f t="shared" si="7"/>
        <v>3.3714288047381784E-4</v>
      </c>
      <c r="U156">
        <f t="shared" si="8"/>
        <v>-82.485864576362147</v>
      </c>
    </row>
    <row r="157" spans="1:21" x14ac:dyDescent="0.15">
      <c r="A157" s="1">
        <v>44608</v>
      </c>
      <c r="B157">
        <v>0.88200002908706665</v>
      </c>
      <c r="C157">
        <v>0.88200002908706665</v>
      </c>
      <c r="D157">
        <v>0.875</v>
      </c>
      <c r="E157">
        <v>0.87699997425079346</v>
      </c>
      <c r="F157">
        <v>880201.9375</v>
      </c>
      <c r="G157">
        <v>771.77801513671875</v>
      </c>
      <c r="H157">
        <f t="shared" si="14"/>
        <v>155</v>
      </c>
      <c r="I157">
        <f>SUM($F$3:F157)/H157</f>
        <v>9078770.5354838707</v>
      </c>
      <c r="N157">
        <f t="shared" si="23"/>
        <v>0.91100001335144043</v>
      </c>
      <c r="O157">
        <f t="shared" si="24"/>
        <v>0.85000002384185791</v>
      </c>
      <c r="P157">
        <f t="shared" si="13"/>
        <v>0.87800000111262</v>
      </c>
      <c r="Q157">
        <f t="shared" si="4"/>
        <v>0.89342857400576281</v>
      </c>
      <c r="R157">
        <f t="shared" si="5"/>
        <v>-1.5428572893142811E-2</v>
      </c>
      <c r="S157">
        <f t="shared" si="6"/>
        <v>2.0333331255685705E-2</v>
      </c>
      <c r="T157">
        <f t="shared" si="7"/>
        <v>3.0499996883528557E-4</v>
      </c>
      <c r="U157">
        <f t="shared" si="8"/>
        <v>-50.585490064344796</v>
      </c>
    </row>
    <row r="158" spans="1:21" x14ac:dyDescent="0.15">
      <c r="A158" s="1">
        <v>44609</v>
      </c>
      <c r="B158">
        <v>0.87900000810623169</v>
      </c>
      <c r="C158">
        <v>0.88700002431869507</v>
      </c>
      <c r="D158">
        <v>0.87400001287460327</v>
      </c>
      <c r="E158">
        <v>0.88099998235702515</v>
      </c>
      <c r="F158">
        <v>712602</v>
      </c>
      <c r="G158">
        <v>627.53399658203125</v>
      </c>
      <c r="H158">
        <f t="shared" si="14"/>
        <v>156</v>
      </c>
      <c r="I158">
        <f>SUM($F$3:F158)/H158</f>
        <v>9025141.25</v>
      </c>
      <c r="N158">
        <f t="shared" si="23"/>
        <v>0.91100001335144043</v>
      </c>
      <c r="O158">
        <f t="shared" si="24"/>
        <v>0.85000002384185791</v>
      </c>
      <c r="P158">
        <f t="shared" si="13"/>
        <v>0.88066667318344116</v>
      </c>
      <c r="Q158">
        <f t="shared" si="4"/>
        <v>0.8896904786427815</v>
      </c>
      <c r="R158">
        <f t="shared" si="5"/>
        <v>-9.0238054593403394E-3</v>
      </c>
      <c r="S158">
        <f t="shared" si="6"/>
        <v>1.7884350958324597E-2</v>
      </c>
      <c r="T158">
        <f t="shared" si="7"/>
        <v>2.6826526437486896E-4</v>
      </c>
      <c r="U158">
        <f t="shared" si="8"/>
        <v>-33.637621629353546</v>
      </c>
    </row>
    <row r="159" spans="1:21" x14ac:dyDescent="0.15">
      <c r="A159" s="1">
        <v>44610</v>
      </c>
      <c r="B159">
        <v>0.87400001287460327</v>
      </c>
      <c r="C159">
        <v>0.87900000810623169</v>
      </c>
      <c r="D159">
        <v>0.87300002574920654</v>
      </c>
      <c r="E159">
        <v>0.87900000810623169</v>
      </c>
      <c r="F159">
        <v>536304</v>
      </c>
      <c r="G159">
        <v>469.42098999023437</v>
      </c>
      <c r="H159">
        <f t="shared" si="14"/>
        <v>157</v>
      </c>
      <c r="I159">
        <f>SUM($F$3:F159)/H159</f>
        <v>8971072.2229299359</v>
      </c>
      <c r="N159">
        <f t="shared" si="23"/>
        <v>0.91100001335144043</v>
      </c>
      <c r="O159">
        <f t="shared" si="24"/>
        <v>0.85000002384185791</v>
      </c>
      <c r="P159">
        <f t="shared" si="13"/>
        <v>0.87700001398722327</v>
      </c>
      <c r="Q159">
        <f t="shared" si="4"/>
        <v>0.885857146410715</v>
      </c>
      <c r="R159">
        <f t="shared" si="5"/>
        <v>-8.8571324234917315E-3</v>
      </c>
      <c r="S159">
        <f t="shared" si="6"/>
        <v>1.4768704467890208E-2</v>
      </c>
      <c r="T159">
        <f t="shared" si="7"/>
        <v>2.2153056701835312E-4</v>
      </c>
      <c r="U159">
        <f t="shared" si="8"/>
        <v>-39.981536375329846</v>
      </c>
    </row>
    <row r="160" spans="1:21" x14ac:dyDescent="0.15">
      <c r="A160" s="1">
        <v>44613</v>
      </c>
      <c r="B160">
        <v>0.87800002098083496</v>
      </c>
      <c r="C160">
        <v>0.87900000810623169</v>
      </c>
      <c r="D160">
        <v>0.87400001287460327</v>
      </c>
      <c r="E160">
        <v>0.87699997425079346</v>
      </c>
      <c r="F160">
        <v>320901</v>
      </c>
      <c r="G160">
        <v>281.20199584960937</v>
      </c>
      <c r="H160">
        <f t="shared" si="14"/>
        <v>158</v>
      </c>
      <c r="I160">
        <f>SUM($F$3:F160)/H160</f>
        <v>8916324.3037974685</v>
      </c>
      <c r="N160">
        <f t="shared" si="23"/>
        <v>0.91100001335144043</v>
      </c>
      <c r="O160">
        <f t="shared" si="24"/>
        <v>0.85000002384185791</v>
      </c>
      <c r="P160">
        <f t="shared" si="13"/>
        <v>0.87666666507720947</v>
      </c>
      <c r="Q160">
        <f t="shared" si="4"/>
        <v>0.88269048077719536</v>
      </c>
      <c r="R160">
        <f t="shared" si="5"/>
        <v>-6.0238156999858905E-3</v>
      </c>
      <c r="S160">
        <f t="shared" si="6"/>
        <v>1.1557822324791665E-2</v>
      </c>
      <c r="T160">
        <f t="shared" si="7"/>
        <v>1.7336733487187498E-4</v>
      </c>
      <c r="U160">
        <f t="shared" si="8"/>
        <v>-34.745967021052252</v>
      </c>
    </row>
    <row r="161" spans="1:21" x14ac:dyDescent="0.15">
      <c r="A161" s="1">
        <v>44614</v>
      </c>
      <c r="B161">
        <v>0.875</v>
      </c>
      <c r="C161">
        <v>0.875</v>
      </c>
      <c r="D161">
        <v>0.86100000143051147</v>
      </c>
      <c r="E161">
        <v>0.86599999666213989</v>
      </c>
      <c r="F161">
        <v>2683700</v>
      </c>
      <c r="G161">
        <v>2322.748046875</v>
      </c>
      <c r="H161">
        <f t="shared" si="14"/>
        <v>159</v>
      </c>
      <c r="I161">
        <f>SUM($F$3:F161)/H161</f>
        <v>8877125.4088050313</v>
      </c>
      <c r="N161">
        <f t="shared" si="23"/>
        <v>0.91100001335144043</v>
      </c>
      <c r="O161">
        <f t="shared" si="24"/>
        <v>0.85000002384185791</v>
      </c>
      <c r="P161">
        <f t="shared" si="13"/>
        <v>0.86733333269755042</v>
      </c>
      <c r="Q161">
        <f t="shared" si="4"/>
        <v>0.87909524213700052</v>
      </c>
      <c r="R161">
        <f t="shared" si="5"/>
        <v>-1.1761909439450102E-2</v>
      </c>
      <c r="S161">
        <f t="shared" si="6"/>
        <v>9.2993188066547283E-3</v>
      </c>
      <c r="T161">
        <f t="shared" si="7"/>
        <v>1.3948978209982091E-4</v>
      </c>
      <c r="U161">
        <f t="shared" si="8"/>
        <v>-84.320939228603208</v>
      </c>
    </row>
    <row r="162" spans="1:21" x14ac:dyDescent="0.15">
      <c r="A162" s="1">
        <v>44615</v>
      </c>
      <c r="B162">
        <v>0.86900001764297485</v>
      </c>
      <c r="C162">
        <v>0.8880000114440918</v>
      </c>
      <c r="D162">
        <v>0.86900001764297485</v>
      </c>
      <c r="E162">
        <v>0.88700002431869507</v>
      </c>
      <c r="F162">
        <v>1673102.875</v>
      </c>
      <c r="G162">
        <v>1476.133056640625</v>
      </c>
      <c r="H162">
        <f t="shared" si="14"/>
        <v>160</v>
      </c>
      <c r="I162">
        <f>SUM($F$3:F162)/H162</f>
        <v>8832100.2679687496</v>
      </c>
      <c r="N162">
        <f t="shared" si="23"/>
        <v>0.91100001335144043</v>
      </c>
      <c r="O162">
        <f t="shared" si="24"/>
        <v>0.85000002384185791</v>
      </c>
      <c r="P162">
        <f t="shared" si="13"/>
        <v>0.88133335113525391</v>
      </c>
      <c r="Q162">
        <f t="shared" si="4"/>
        <v>0.87764286143439152</v>
      </c>
      <c r="R162">
        <f t="shared" si="5"/>
        <v>3.6904897008623871E-3</v>
      </c>
      <c r="S162">
        <f t="shared" si="6"/>
        <v>7.6904751005626914E-3</v>
      </c>
      <c r="T162">
        <f t="shared" si="7"/>
        <v>1.1535712650844036E-4</v>
      </c>
      <c r="U162">
        <f t="shared" si="8"/>
        <v>31.99186571791353</v>
      </c>
    </row>
    <row r="163" spans="1:21" x14ac:dyDescent="0.15">
      <c r="A163" s="1">
        <v>44616</v>
      </c>
      <c r="B163">
        <v>0.88700002431869507</v>
      </c>
      <c r="C163">
        <v>0.8880000114440918</v>
      </c>
      <c r="D163">
        <v>0.85799998044967651</v>
      </c>
      <c r="E163">
        <v>0.86900001764297485</v>
      </c>
      <c r="F163">
        <v>2679516</v>
      </c>
      <c r="G163">
        <v>2344.927978515625</v>
      </c>
      <c r="H163">
        <f t="shared" si="14"/>
        <v>161</v>
      </c>
      <c r="I163">
        <f>SUM($F$3:F163)/H163</f>
        <v>8793885.4588509314</v>
      </c>
      <c r="N163">
        <f t="shared" si="23"/>
        <v>0.91100001335144043</v>
      </c>
      <c r="O163">
        <f t="shared" si="24"/>
        <v>0.85000002384185791</v>
      </c>
      <c r="P163">
        <f t="shared" si="13"/>
        <v>0.87166666984558105</v>
      </c>
      <c r="Q163">
        <f t="shared" si="4"/>
        <v>0.8760714346454257</v>
      </c>
      <c r="R163">
        <f t="shared" si="5"/>
        <v>-4.4047647998446404E-3</v>
      </c>
      <c r="S163">
        <f t="shared" si="6"/>
        <v>6.9659875363719693E-3</v>
      </c>
      <c r="T163">
        <f t="shared" si="7"/>
        <v>1.0448981304557953E-4</v>
      </c>
      <c r="U163">
        <f t="shared" si="8"/>
        <v>-42.154968713775347</v>
      </c>
    </row>
    <row r="164" spans="1:21" x14ac:dyDescent="0.15">
      <c r="A164" s="1">
        <v>44617</v>
      </c>
      <c r="B164">
        <v>0.86599999666213989</v>
      </c>
      <c r="C164">
        <v>0.88999998569488525</v>
      </c>
      <c r="D164">
        <v>0.86599999666213989</v>
      </c>
      <c r="E164">
        <v>0.88300001621246338</v>
      </c>
      <c r="F164">
        <v>1296209</v>
      </c>
      <c r="G164">
        <v>1148.3599853515625</v>
      </c>
      <c r="H164">
        <f t="shared" si="14"/>
        <v>162</v>
      </c>
      <c r="I164">
        <f>SUM($F$3:F164)/H164</f>
        <v>8747603.5054012351</v>
      </c>
      <c r="N164">
        <f t="shared" si="23"/>
        <v>0.91100001335144043</v>
      </c>
      <c r="O164">
        <f t="shared" si="24"/>
        <v>0.85000002384185791</v>
      </c>
      <c r="P164">
        <f t="shared" si="13"/>
        <v>0.87966666618982947</v>
      </c>
      <c r="Q164">
        <f t="shared" si="4"/>
        <v>0.87471429081190188</v>
      </c>
      <c r="R164">
        <f t="shared" si="5"/>
        <v>4.952375377927587E-3</v>
      </c>
      <c r="S164">
        <f t="shared" si="6"/>
        <v>5.986392295279498E-3</v>
      </c>
      <c r="T164">
        <f t="shared" si="7"/>
        <v>8.979588442919247E-5</v>
      </c>
      <c r="U164">
        <f t="shared" si="8"/>
        <v>55.151473916744223</v>
      </c>
    </row>
    <row r="165" spans="1:21" x14ac:dyDescent="0.15">
      <c r="A165" s="1">
        <v>44620</v>
      </c>
      <c r="B165">
        <v>0.87400001287460327</v>
      </c>
      <c r="C165">
        <v>0.88400000333786011</v>
      </c>
      <c r="D165">
        <v>0.87400001287460327</v>
      </c>
      <c r="E165">
        <v>0.88200002908706665</v>
      </c>
      <c r="F165">
        <v>906904</v>
      </c>
      <c r="G165">
        <v>799.25701904296875</v>
      </c>
      <c r="H165">
        <f t="shared" si="14"/>
        <v>163</v>
      </c>
      <c r="I165">
        <f>SUM($F$3:F165)/H165</f>
        <v>8699501.0544478521</v>
      </c>
      <c r="N165">
        <f>VLOOKUP(L10,A:C,3)</f>
        <v>0.88599997758865356</v>
      </c>
      <c r="O165">
        <f>VLOOKUP(L10,A:D,4)</f>
        <v>0.87800002098083496</v>
      </c>
      <c r="P165">
        <f t="shared" si="13"/>
        <v>0.88000001509984338</v>
      </c>
      <c r="Q165">
        <f t="shared" si="4"/>
        <v>0.87500000709579118</v>
      </c>
      <c r="R165">
        <f t="shared" si="5"/>
        <v>5.0000080040522032E-3</v>
      </c>
      <c r="S165">
        <f t="shared" si="6"/>
        <v>6.1904753552001757E-3</v>
      </c>
      <c r="T165">
        <f t="shared" si="7"/>
        <v>9.2857130328002631E-5</v>
      </c>
      <c r="U165">
        <f t="shared" si="8"/>
        <v>53.846247309070314</v>
      </c>
    </row>
    <row r="166" spans="1:21" x14ac:dyDescent="0.15">
      <c r="A166" s="1">
        <v>44621</v>
      </c>
      <c r="B166">
        <v>0.88099998235702515</v>
      </c>
      <c r="C166">
        <v>0.88599997758865356</v>
      </c>
      <c r="D166">
        <v>0.87800002098083496</v>
      </c>
      <c r="E166">
        <v>0.88300001621246338</v>
      </c>
      <c r="F166">
        <v>1023300</v>
      </c>
      <c r="G166">
        <v>901.9520263671875</v>
      </c>
      <c r="H166">
        <f t="shared" si="14"/>
        <v>164</v>
      </c>
      <c r="I166">
        <f>SUM($F$3:F166)/H166</f>
        <v>8652694.9504573178</v>
      </c>
      <c r="N166">
        <f t="shared" ref="N166:N187" si="25">IF(A166&lt;&gt;$K$10,MAX(N165,VLOOKUP(A166,A:C,3)),)</f>
        <v>0.88599997758865356</v>
      </c>
      <c r="O166">
        <f t="shared" ref="O166:O187" si="26">IF(A166&lt;&gt;$K$10,MIN(O165,VLOOKUP(A166,A:D,4)),)</f>
        <v>0.87800002098083496</v>
      </c>
      <c r="P166">
        <f t="shared" si="13"/>
        <v>0.88233333826065063</v>
      </c>
      <c r="Q166">
        <f t="shared" si="4"/>
        <v>0.87500000709579118</v>
      </c>
      <c r="R166">
        <f t="shared" si="5"/>
        <v>7.3333311648594579E-3</v>
      </c>
      <c r="S166">
        <f t="shared" si="6"/>
        <v>6.1904753552001757E-3</v>
      </c>
      <c r="T166">
        <f t="shared" si="7"/>
        <v>9.2857130328002631E-5</v>
      </c>
      <c r="U166">
        <f t="shared" si="8"/>
        <v>78.974346277508943</v>
      </c>
    </row>
    <row r="167" spans="1:21" x14ac:dyDescent="0.15">
      <c r="A167" s="1">
        <v>44622</v>
      </c>
      <c r="B167">
        <v>0.87400001287460327</v>
      </c>
      <c r="C167">
        <v>0.875</v>
      </c>
      <c r="D167">
        <v>0.86500000953674316</v>
      </c>
      <c r="E167">
        <v>0.87199997901916504</v>
      </c>
      <c r="F167">
        <v>3593001.25</v>
      </c>
      <c r="G167">
        <v>3125.152099609375</v>
      </c>
      <c r="H167">
        <f t="shared" si="14"/>
        <v>165</v>
      </c>
      <c r="I167">
        <f>SUM($F$3:F167)/H167</f>
        <v>8622030.1401515156</v>
      </c>
      <c r="N167">
        <f t="shared" si="25"/>
        <v>0.88599997758865356</v>
      </c>
      <c r="O167">
        <f t="shared" si="26"/>
        <v>0.86500000953674316</v>
      </c>
      <c r="P167">
        <f t="shared" si="13"/>
        <v>0.87066666285196936</v>
      </c>
      <c r="Q167">
        <f t="shared" si="4"/>
        <v>0.8741428639207568</v>
      </c>
      <c r="R167">
        <f t="shared" si="5"/>
        <v>-3.4762010687874323E-3</v>
      </c>
      <c r="S167">
        <f t="shared" si="6"/>
        <v>6.0748303828596162E-3</v>
      </c>
      <c r="T167">
        <f t="shared" si="7"/>
        <v>9.1122455742894242E-5</v>
      </c>
      <c r="U167">
        <f t="shared" si="8"/>
        <v>-38.148676310872006</v>
      </c>
    </row>
    <row r="168" spans="1:21" x14ac:dyDescent="0.15">
      <c r="A168" s="1">
        <v>44623</v>
      </c>
      <c r="B168">
        <v>0.87400001287460327</v>
      </c>
      <c r="C168">
        <v>0.87400001287460327</v>
      </c>
      <c r="D168">
        <v>0.86100000143051147</v>
      </c>
      <c r="E168">
        <v>0.8619999885559082</v>
      </c>
      <c r="F168">
        <v>904101</v>
      </c>
      <c r="G168">
        <v>780.48602294921875</v>
      </c>
      <c r="H168">
        <f t="shared" si="14"/>
        <v>166</v>
      </c>
      <c r="I168">
        <f>SUM($F$3:F168)/H168</f>
        <v>8575536.5911144577</v>
      </c>
      <c r="N168">
        <f t="shared" si="25"/>
        <v>0.88599997758865356</v>
      </c>
      <c r="O168">
        <f t="shared" si="26"/>
        <v>0.86100000143051147</v>
      </c>
      <c r="P168">
        <f t="shared" si="13"/>
        <v>0.86566666762034095</v>
      </c>
      <c r="Q168">
        <f t="shared" si="4"/>
        <v>0.87414286250159845</v>
      </c>
      <c r="R168">
        <f t="shared" si="5"/>
        <v>-8.4761948812575039E-3</v>
      </c>
      <c r="S168">
        <f t="shared" si="6"/>
        <v>6.0748320047547344E-3</v>
      </c>
      <c r="T168">
        <f t="shared" si="7"/>
        <v>9.1122480071321007E-5</v>
      </c>
      <c r="U168">
        <f t="shared" si="8"/>
        <v>-93.019800104466412</v>
      </c>
    </row>
    <row r="169" spans="1:21" x14ac:dyDescent="0.15">
      <c r="A169" s="1">
        <v>44624</v>
      </c>
      <c r="B169">
        <v>0.86000001430511475</v>
      </c>
      <c r="C169">
        <v>0.86100000143051147</v>
      </c>
      <c r="D169">
        <v>0.84700000286102295</v>
      </c>
      <c r="E169">
        <v>0.85000002384185791</v>
      </c>
      <c r="F169">
        <v>2099500</v>
      </c>
      <c r="G169">
        <v>1788.68603515625</v>
      </c>
      <c r="H169">
        <f t="shared" si="14"/>
        <v>167</v>
      </c>
      <c r="I169">
        <f>SUM($F$3:F169)/H169</f>
        <v>8536757.9288922157</v>
      </c>
      <c r="N169">
        <f t="shared" si="25"/>
        <v>0.88599997758865356</v>
      </c>
      <c r="O169">
        <f t="shared" si="26"/>
        <v>0.84700000286102295</v>
      </c>
      <c r="P169">
        <f t="shared" si="13"/>
        <v>0.85266667604446411</v>
      </c>
      <c r="Q169">
        <f t="shared" si="4"/>
        <v>0.87383333841959632</v>
      </c>
      <c r="R169">
        <f t="shared" si="5"/>
        <v>-2.1166662375132206E-2</v>
      </c>
      <c r="S169">
        <f t="shared" si="6"/>
        <v>6.4285738127572278E-3</v>
      </c>
      <c r="T169">
        <f t="shared" si="7"/>
        <v>9.642860719135841E-5</v>
      </c>
      <c r="U169">
        <f t="shared" si="8"/>
        <v>-219.50604692576215</v>
      </c>
    </row>
    <row r="170" spans="1:21" x14ac:dyDescent="0.15">
      <c r="A170" s="1">
        <v>44627</v>
      </c>
      <c r="B170">
        <v>0.85199999809265137</v>
      </c>
      <c r="C170">
        <v>0.85199999809265137</v>
      </c>
      <c r="D170">
        <v>0.81199997663497925</v>
      </c>
      <c r="E170">
        <v>0.81400001049041748</v>
      </c>
      <c r="F170">
        <v>2547118</v>
      </c>
      <c r="G170">
        <v>2088.75390625</v>
      </c>
      <c r="H170">
        <f t="shared" si="14"/>
        <v>168</v>
      </c>
      <c r="I170">
        <f>SUM($F$3:F170)/H170</f>
        <v>8501105.3102678563</v>
      </c>
      <c r="N170">
        <f t="shared" si="25"/>
        <v>0.88599997758865356</v>
      </c>
      <c r="O170">
        <f t="shared" si="26"/>
        <v>0.81199997663497925</v>
      </c>
      <c r="P170">
        <f t="shared" si="13"/>
        <v>0.82599999507268274</v>
      </c>
      <c r="Q170">
        <f t="shared" si="4"/>
        <v>0.87069048058418996</v>
      </c>
      <c r="R170">
        <f t="shared" si="5"/>
        <v>-4.4690485511507227E-2</v>
      </c>
      <c r="S170">
        <f t="shared" si="6"/>
        <v>1.0159866947706066E-2</v>
      </c>
      <c r="T170">
        <f t="shared" si="7"/>
        <v>1.52398004215591E-4</v>
      </c>
      <c r="U170">
        <f t="shared" si="8"/>
        <v>-293.2484958811238</v>
      </c>
    </row>
    <row r="171" spans="1:21" x14ac:dyDescent="0.15">
      <c r="A171" s="1">
        <v>44628</v>
      </c>
      <c r="B171">
        <v>0.81599998474121094</v>
      </c>
      <c r="C171">
        <v>0.81999999284744263</v>
      </c>
      <c r="D171">
        <v>0.79100000858306885</v>
      </c>
      <c r="E171">
        <v>0.79600000381469727</v>
      </c>
      <c r="F171">
        <v>1877014</v>
      </c>
      <c r="G171">
        <v>1509.1009521484375</v>
      </c>
      <c r="H171">
        <f t="shared" si="14"/>
        <v>169</v>
      </c>
      <c r="I171">
        <f>SUM($F$3:F171)/H171</f>
        <v>8461909.5036982242</v>
      </c>
      <c r="N171">
        <f t="shared" si="25"/>
        <v>0.88599997758865356</v>
      </c>
      <c r="O171">
        <f t="shared" si="26"/>
        <v>0.79100000858306885</v>
      </c>
      <c r="P171">
        <f t="shared" si="13"/>
        <v>0.80233333508173621</v>
      </c>
      <c r="Q171">
        <f t="shared" si="4"/>
        <v>0.86528571872484117</v>
      </c>
      <c r="R171">
        <f t="shared" si="5"/>
        <v>-6.2952383643104959E-2</v>
      </c>
      <c r="S171">
        <f t="shared" si="6"/>
        <v>1.6408164282234333E-2</v>
      </c>
      <c r="T171">
        <f t="shared" si="7"/>
        <v>2.4612246423351501E-4</v>
      </c>
      <c r="U171">
        <f t="shared" si="8"/>
        <v>-255.776667274781</v>
      </c>
    </row>
    <row r="172" spans="1:21" x14ac:dyDescent="0.15">
      <c r="A172" s="1">
        <v>44629</v>
      </c>
      <c r="B172">
        <v>0.80000001192092896</v>
      </c>
      <c r="C172">
        <v>0.80199998617172241</v>
      </c>
      <c r="D172">
        <v>0.75900000333786011</v>
      </c>
      <c r="E172">
        <v>0.79000002145767212</v>
      </c>
      <c r="F172">
        <v>1891715</v>
      </c>
      <c r="G172">
        <v>1479.85205078125</v>
      </c>
      <c r="H172">
        <f t="shared" si="14"/>
        <v>170</v>
      </c>
      <c r="I172">
        <f>SUM($F$3:F172)/H172</f>
        <v>8423261.3007352948</v>
      </c>
      <c r="N172">
        <f t="shared" si="25"/>
        <v>0.88599997758865356</v>
      </c>
      <c r="O172">
        <f t="shared" si="26"/>
        <v>0.75900000333786011</v>
      </c>
      <c r="P172">
        <f t="shared" si="13"/>
        <v>0.78366667032241821</v>
      </c>
      <c r="Q172">
        <f t="shared" si="4"/>
        <v>0.85835714709191091</v>
      </c>
      <c r="R172">
        <f t="shared" si="5"/>
        <v>-7.4690476769492697E-2</v>
      </c>
      <c r="S172">
        <f t="shared" si="6"/>
        <v>2.4108844549477513E-2</v>
      </c>
      <c r="T172">
        <f t="shared" si="7"/>
        <v>3.6163266824216269E-4</v>
      </c>
      <c r="U172">
        <f t="shared" si="8"/>
        <v>-206.53686275786671</v>
      </c>
    </row>
    <row r="173" spans="1:21" x14ac:dyDescent="0.15">
      <c r="A173" s="1">
        <v>44630</v>
      </c>
      <c r="B173">
        <v>0.80000001192092896</v>
      </c>
      <c r="C173">
        <v>0.81499999761581421</v>
      </c>
      <c r="D173">
        <v>0.80000001192092896</v>
      </c>
      <c r="E173">
        <v>0.80900001525878906</v>
      </c>
      <c r="F173">
        <v>2855105</v>
      </c>
      <c r="G173">
        <v>2313.18505859375</v>
      </c>
      <c r="H173">
        <f t="shared" si="14"/>
        <v>171</v>
      </c>
      <c r="I173">
        <f>SUM($F$3:F173)/H173</f>
        <v>8390698.9831871353</v>
      </c>
      <c r="N173">
        <f t="shared" si="25"/>
        <v>0.88599997758865356</v>
      </c>
      <c r="O173">
        <f t="shared" si="26"/>
        <v>0.75900000333786011</v>
      </c>
      <c r="P173">
        <f t="shared" si="13"/>
        <v>0.80800000826517737</v>
      </c>
      <c r="Q173">
        <f t="shared" si="4"/>
        <v>0.8534285752546219</v>
      </c>
      <c r="R173">
        <f t="shared" si="5"/>
        <v>-4.542856698944453E-2</v>
      </c>
      <c r="S173">
        <f t="shared" si="6"/>
        <v>2.7782313069518744E-2</v>
      </c>
      <c r="T173">
        <f t="shared" si="7"/>
        <v>4.1673469604278118E-4</v>
      </c>
      <c r="U173">
        <f t="shared" si="8"/>
        <v>-109.01076253267119</v>
      </c>
    </row>
    <row r="174" spans="1:21" x14ac:dyDescent="0.15">
      <c r="A174" s="1">
        <v>44631</v>
      </c>
      <c r="B174">
        <v>0.81400001049041748</v>
      </c>
      <c r="C174">
        <v>0.81400001049041748</v>
      </c>
      <c r="D174">
        <v>0.78799998760223389</v>
      </c>
      <c r="E174">
        <v>0.81199997663497925</v>
      </c>
      <c r="F174">
        <v>2379500</v>
      </c>
      <c r="G174">
        <v>1913.7049560546875</v>
      </c>
      <c r="H174">
        <f t="shared" si="14"/>
        <v>172</v>
      </c>
      <c r="I174">
        <f>SUM($F$3:F174)/H174</f>
        <v>8355750.1518895347</v>
      </c>
      <c r="N174">
        <f t="shared" si="25"/>
        <v>0.88599997758865356</v>
      </c>
      <c r="O174">
        <f t="shared" si="26"/>
        <v>0.75900000333786011</v>
      </c>
      <c r="P174">
        <f t="shared" si="13"/>
        <v>0.80466665824254358</v>
      </c>
      <c r="Q174">
        <f t="shared" si="4"/>
        <v>0.84828571762357441</v>
      </c>
      <c r="R174">
        <f t="shared" si="5"/>
        <v>-4.3619059381030834E-2</v>
      </c>
      <c r="S174">
        <f t="shared" si="6"/>
        <v>3.0965988733330539E-2</v>
      </c>
      <c r="T174">
        <f t="shared" si="7"/>
        <v>4.6448983099995809E-4</v>
      </c>
      <c r="U174">
        <f t="shared" si="8"/>
        <v>-93.907458182943017</v>
      </c>
    </row>
    <row r="175" spans="1:21" x14ac:dyDescent="0.15">
      <c r="A175" s="1">
        <v>44634</v>
      </c>
      <c r="B175">
        <v>0.81499999761581421</v>
      </c>
      <c r="C175">
        <v>0.81499999761581421</v>
      </c>
      <c r="D175">
        <v>0.78799998760223389</v>
      </c>
      <c r="E175">
        <v>0.78799998760223389</v>
      </c>
      <c r="F175">
        <v>925204</v>
      </c>
      <c r="G175">
        <v>736.51300048828125</v>
      </c>
      <c r="H175">
        <f t="shared" si="14"/>
        <v>173</v>
      </c>
      <c r="I175">
        <f>SUM($F$3:F175)/H175</f>
        <v>8312799.0180635834</v>
      </c>
      <c r="N175">
        <f t="shared" si="25"/>
        <v>0.88599997758865356</v>
      </c>
      <c r="O175">
        <f t="shared" si="26"/>
        <v>0.75900000333786011</v>
      </c>
      <c r="P175">
        <f t="shared" si="13"/>
        <v>0.79699999094009399</v>
      </c>
      <c r="Q175">
        <f t="shared" si="4"/>
        <v>0.84326190749804186</v>
      </c>
      <c r="R175">
        <f t="shared" si="5"/>
        <v>-4.6261916557947869E-2</v>
      </c>
      <c r="S175">
        <f t="shared" si="6"/>
        <v>3.3986398151942647E-2</v>
      </c>
      <c r="T175">
        <f t="shared" si="7"/>
        <v>5.0979597227913964E-4</v>
      </c>
      <c r="U175">
        <f t="shared" si="8"/>
        <v>-90.745943619611566</v>
      </c>
    </row>
    <row r="176" spans="1:21" x14ac:dyDescent="0.15">
      <c r="A176" s="1">
        <v>44635</v>
      </c>
      <c r="B176">
        <v>0.79699999094009399</v>
      </c>
      <c r="C176">
        <v>0.79699999094009399</v>
      </c>
      <c r="D176">
        <v>0.76200002431869507</v>
      </c>
      <c r="E176">
        <v>0.76200002431869507</v>
      </c>
      <c r="F176">
        <v>1554500</v>
      </c>
      <c r="G176">
        <v>1201.6419677734375</v>
      </c>
      <c r="H176">
        <f t="shared" si="14"/>
        <v>174</v>
      </c>
      <c r="I176">
        <f>SUM($F$3:F176)/H176</f>
        <v>8273958.2191091953</v>
      </c>
      <c r="N176">
        <f t="shared" si="25"/>
        <v>0.88599997758865356</v>
      </c>
      <c r="O176">
        <f t="shared" si="26"/>
        <v>0.75900000333786011</v>
      </c>
      <c r="P176">
        <f t="shared" si="13"/>
        <v>0.77366667985916138</v>
      </c>
      <c r="Q176">
        <f t="shared" si="4"/>
        <v>0.83557143097832098</v>
      </c>
      <c r="R176">
        <f t="shared" si="5"/>
        <v>-6.1904751119159607E-2</v>
      </c>
      <c r="S176">
        <f t="shared" si="6"/>
        <v>3.6238097009204676E-2</v>
      </c>
      <c r="T176">
        <f t="shared" si="7"/>
        <v>5.435714551380701E-4</v>
      </c>
      <c r="U176">
        <f t="shared" si="8"/>
        <v>-113.88521331282097</v>
      </c>
    </row>
    <row r="177" spans="1:21" x14ac:dyDescent="0.15">
      <c r="A177" s="1">
        <v>44636</v>
      </c>
      <c r="B177">
        <v>0.7630000114440918</v>
      </c>
      <c r="C177">
        <v>0.7929999828338623</v>
      </c>
      <c r="D177">
        <v>0.75</v>
      </c>
      <c r="E177">
        <v>0.79000002145767212</v>
      </c>
      <c r="F177">
        <v>3271618</v>
      </c>
      <c r="G177">
        <v>2545.72509765625</v>
      </c>
      <c r="H177">
        <f t="shared" si="14"/>
        <v>175</v>
      </c>
      <c r="I177">
        <f>SUM($F$3:F177)/H177</f>
        <v>8245373.4178571431</v>
      </c>
      <c r="N177">
        <f t="shared" si="25"/>
        <v>0.88599997758865356</v>
      </c>
      <c r="O177">
        <f t="shared" si="26"/>
        <v>0.75</v>
      </c>
      <c r="P177">
        <f t="shared" si="13"/>
        <v>0.7776666680971781</v>
      </c>
      <c r="Q177">
        <f t="shared" si="4"/>
        <v>0.82885714513914921</v>
      </c>
      <c r="R177">
        <f t="shared" si="5"/>
        <v>-5.1190477041971105E-2</v>
      </c>
      <c r="S177">
        <f t="shared" si="6"/>
        <v>3.6836736461743194E-2</v>
      </c>
      <c r="T177">
        <f t="shared" si="7"/>
        <v>5.5255104692614784E-4</v>
      </c>
      <c r="U177">
        <f t="shared" si="8"/>
        <v>-92.643887522690832</v>
      </c>
    </row>
    <row r="178" spans="1:21" x14ac:dyDescent="0.15">
      <c r="A178" s="1">
        <v>44637</v>
      </c>
      <c r="B178">
        <v>0.79799997806549072</v>
      </c>
      <c r="C178">
        <v>0.82499998807907104</v>
      </c>
      <c r="D178">
        <v>0.79799997806549072</v>
      </c>
      <c r="E178">
        <v>0.81000000238418579</v>
      </c>
      <c r="F178">
        <v>2188720</v>
      </c>
      <c r="G178">
        <v>1788.75</v>
      </c>
      <c r="H178">
        <f t="shared" si="14"/>
        <v>176</v>
      </c>
      <c r="I178">
        <f>SUM($F$3:F178)/H178</f>
        <v>8210960.6143465908</v>
      </c>
      <c r="N178">
        <f t="shared" si="25"/>
        <v>0.88599997758865356</v>
      </c>
      <c r="O178">
        <f t="shared" si="26"/>
        <v>0.75</v>
      </c>
      <c r="P178">
        <f t="shared" si="13"/>
        <v>0.81099998950958252</v>
      </c>
      <c r="Q178">
        <f t="shared" si="4"/>
        <v>0.8239523825191315</v>
      </c>
      <c r="R178">
        <f t="shared" si="5"/>
        <v>-1.2952393009548979E-2</v>
      </c>
      <c r="S178">
        <f t="shared" si="6"/>
        <v>3.3374151405023054E-2</v>
      </c>
      <c r="T178">
        <f t="shared" si="7"/>
        <v>5.0061227107534576E-4</v>
      </c>
      <c r="U178">
        <f t="shared" si="8"/>
        <v>-25.873103313521355</v>
      </c>
    </row>
    <row r="179" spans="1:21" x14ac:dyDescent="0.15">
      <c r="A179" s="1">
        <v>44638</v>
      </c>
      <c r="B179">
        <v>0.81599998474121094</v>
      </c>
      <c r="C179">
        <v>0.81599998474121094</v>
      </c>
      <c r="D179">
        <v>0.80000001192092896</v>
      </c>
      <c r="E179">
        <v>0.81099998950958252</v>
      </c>
      <c r="F179">
        <v>827743</v>
      </c>
      <c r="G179">
        <v>666.7750244140625</v>
      </c>
      <c r="H179">
        <f t="shared" si="14"/>
        <v>177</v>
      </c>
      <c r="I179">
        <f>SUM($F$3:F179)/H179</f>
        <v>8169247.5204802258</v>
      </c>
      <c r="N179">
        <f t="shared" si="25"/>
        <v>0.88599997758865356</v>
      </c>
      <c r="O179">
        <f t="shared" si="26"/>
        <v>0.75</v>
      </c>
      <c r="P179">
        <f t="shared" si="13"/>
        <v>0.8089999953905741</v>
      </c>
      <c r="Q179">
        <f t="shared" si="4"/>
        <v>0.8188809525398979</v>
      </c>
      <c r="R179">
        <f t="shared" si="5"/>
        <v>-9.8809571493237991E-3</v>
      </c>
      <c r="S179">
        <f t="shared" si="6"/>
        <v>2.8989796735802424E-2</v>
      </c>
      <c r="T179">
        <f t="shared" si="7"/>
        <v>4.3484695103703636E-4</v>
      </c>
      <c r="U179">
        <f t="shared" si="8"/>
        <v>-22.722838749954182</v>
      </c>
    </row>
    <row r="180" spans="1:21" x14ac:dyDescent="0.15">
      <c r="A180" s="1">
        <v>44641</v>
      </c>
      <c r="B180">
        <v>0.81400001049041748</v>
      </c>
      <c r="C180">
        <v>0.81999999284744263</v>
      </c>
      <c r="D180">
        <v>0.80699998140335083</v>
      </c>
      <c r="E180">
        <v>0.81400001049041748</v>
      </c>
      <c r="F180">
        <v>779401</v>
      </c>
      <c r="G180">
        <v>635.23602294921875</v>
      </c>
      <c r="H180">
        <f t="shared" si="14"/>
        <v>178</v>
      </c>
      <c r="I180">
        <f>SUM($F$3:F180)/H180</f>
        <v>8127731.5287921345</v>
      </c>
      <c r="N180">
        <f t="shared" si="25"/>
        <v>0.88599997758865356</v>
      </c>
      <c r="O180">
        <f t="shared" si="26"/>
        <v>0.75</v>
      </c>
      <c r="P180">
        <f t="shared" si="13"/>
        <v>0.81366666158040368</v>
      </c>
      <c r="Q180">
        <f t="shared" si="4"/>
        <v>0.8139761899198803</v>
      </c>
      <c r="R180">
        <f t="shared" si="5"/>
        <v>-3.0952833947661684E-4</v>
      </c>
      <c r="S180">
        <f t="shared" si="6"/>
        <v>2.2727891701419273E-2</v>
      </c>
      <c r="T180">
        <f t="shared" si="7"/>
        <v>3.4091837552128909E-4</v>
      </c>
      <c r="U180">
        <f t="shared" si="8"/>
        <v>-0.90792506858372013</v>
      </c>
    </row>
    <row r="181" spans="1:21" x14ac:dyDescent="0.15">
      <c r="A181" s="1">
        <v>44642</v>
      </c>
      <c r="B181">
        <v>0.81099998950958252</v>
      </c>
      <c r="C181">
        <v>0.81099998950958252</v>
      </c>
      <c r="D181">
        <v>0.8059999942779541</v>
      </c>
      <c r="E181">
        <v>0.80699998140335083</v>
      </c>
      <c r="F181">
        <v>1041201.9375</v>
      </c>
      <c r="G181">
        <v>841.54498291015625</v>
      </c>
      <c r="H181">
        <f t="shared" si="14"/>
        <v>179</v>
      </c>
      <c r="I181">
        <f>SUM($F$3:F181)/H181</f>
        <v>8088141.9780027932</v>
      </c>
      <c r="N181">
        <f t="shared" si="25"/>
        <v>0.88599997758865356</v>
      </c>
      <c r="O181">
        <f t="shared" si="26"/>
        <v>0.75</v>
      </c>
      <c r="P181">
        <f t="shared" si="13"/>
        <v>0.80799998839696252</v>
      </c>
      <c r="Q181">
        <f t="shared" si="4"/>
        <v>0.80949999888737989</v>
      </c>
      <c r="R181">
        <f t="shared" si="5"/>
        <v>-1.5000104904173694E-3</v>
      </c>
      <c r="S181">
        <f t="shared" si="6"/>
        <v>1.7357142198653436E-2</v>
      </c>
      <c r="T181">
        <f t="shared" si="7"/>
        <v>2.6035713297980156E-4</v>
      </c>
      <c r="U181">
        <f t="shared" si="8"/>
        <v>-5.7613573834128058</v>
      </c>
    </row>
    <row r="182" spans="1:21" x14ac:dyDescent="0.15">
      <c r="A182" s="1">
        <v>44643</v>
      </c>
      <c r="B182">
        <v>0.80900001525878906</v>
      </c>
      <c r="C182">
        <v>0.81599998474121094</v>
      </c>
      <c r="D182">
        <v>0.80400002002716064</v>
      </c>
      <c r="E182">
        <v>0.81400001049041748</v>
      </c>
      <c r="F182">
        <v>3580100</v>
      </c>
      <c r="G182">
        <v>2911.240966796875</v>
      </c>
      <c r="H182">
        <f t="shared" si="14"/>
        <v>180</v>
      </c>
      <c r="I182">
        <f>SUM($F$3:F182)/H182</f>
        <v>8063097.300347222</v>
      </c>
      <c r="N182">
        <f t="shared" si="25"/>
        <v>0.88599997758865356</v>
      </c>
      <c r="O182">
        <f t="shared" si="26"/>
        <v>0.75</v>
      </c>
      <c r="P182">
        <f t="shared" si="13"/>
        <v>0.81133333841959632</v>
      </c>
      <c r="Q182">
        <f t="shared" si="4"/>
        <v>0.80561904680161256</v>
      </c>
      <c r="R182">
        <f t="shared" si="5"/>
        <v>5.7142916179837577E-3</v>
      </c>
      <c r="S182">
        <f t="shared" si="6"/>
        <v>1.3530611180934769E-2</v>
      </c>
      <c r="T182">
        <f t="shared" si="7"/>
        <v>2.0295916771402152E-4</v>
      </c>
      <c r="U182">
        <f t="shared" si="8"/>
        <v>28.154882986293323</v>
      </c>
    </row>
    <row r="183" spans="1:21" x14ac:dyDescent="0.15">
      <c r="A183" s="1">
        <v>44644</v>
      </c>
      <c r="B183">
        <v>0.80699998140335083</v>
      </c>
      <c r="C183">
        <v>0.81300002336502075</v>
      </c>
      <c r="D183">
        <v>0.80000001192092896</v>
      </c>
      <c r="E183">
        <v>0.80900001525878906</v>
      </c>
      <c r="F183">
        <v>1274100</v>
      </c>
      <c r="G183">
        <v>1026.7230224609375</v>
      </c>
      <c r="H183">
        <f t="shared" si="14"/>
        <v>181</v>
      </c>
      <c r="I183">
        <f>SUM($F$3:F183)/H183</f>
        <v>8025589.0279696137</v>
      </c>
      <c r="N183">
        <f t="shared" si="25"/>
        <v>0.88599997758865356</v>
      </c>
      <c r="O183">
        <f t="shared" si="26"/>
        <v>0.75</v>
      </c>
      <c r="P183">
        <f t="shared" si="13"/>
        <v>0.80733335018157959</v>
      </c>
      <c r="Q183">
        <f t="shared" si="4"/>
        <v>0.80238095209712079</v>
      </c>
      <c r="R183">
        <f t="shared" si="5"/>
        <v>4.9523980844587978E-3</v>
      </c>
      <c r="S183">
        <f t="shared" si="6"/>
        <v>1.1081630883573668E-2</v>
      </c>
      <c r="T183">
        <f t="shared" si="7"/>
        <v>1.6622446325360502E-4</v>
      </c>
      <c r="U183">
        <f t="shared" si="8"/>
        <v>29.793437064092259</v>
      </c>
    </row>
    <row r="184" spans="1:21" x14ac:dyDescent="0.15">
      <c r="A184" s="1">
        <v>44645</v>
      </c>
      <c r="B184">
        <v>0.80900001525878906</v>
      </c>
      <c r="C184">
        <v>0.80900001525878906</v>
      </c>
      <c r="D184">
        <v>0.79100000858306885</v>
      </c>
      <c r="E184">
        <v>0.79100000858306885</v>
      </c>
      <c r="F184">
        <v>914900</v>
      </c>
      <c r="G184">
        <v>730.801025390625</v>
      </c>
      <c r="H184">
        <f t="shared" si="14"/>
        <v>182</v>
      </c>
      <c r="I184">
        <f>SUM($F$3:F184)/H184</f>
        <v>7986519.3080357146</v>
      </c>
      <c r="N184">
        <f t="shared" si="25"/>
        <v>0.88599997758865356</v>
      </c>
      <c r="O184">
        <f t="shared" si="26"/>
        <v>0.75</v>
      </c>
      <c r="P184">
        <f t="shared" si="13"/>
        <v>0.79700001080830896</v>
      </c>
      <c r="Q184">
        <f t="shared" si="4"/>
        <v>0.80030952464966543</v>
      </c>
      <c r="R184">
        <f t="shared" si="5"/>
        <v>-3.3095138413564706E-3</v>
      </c>
      <c r="S184">
        <f t="shared" si="6"/>
        <v>1.0363943317309538E-2</v>
      </c>
      <c r="T184">
        <f t="shared" si="7"/>
        <v>1.5545914975964307E-4</v>
      </c>
      <c r="U184">
        <f t="shared" si="8"/>
        <v>-21.288639790410166</v>
      </c>
    </row>
    <row r="185" spans="1:21" x14ac:dyDescent="0.15">
      <c r="A185" s="1">
        <v>44648</v>
      </c>
      <c r="B185">
        <v>0.78899997472763062</v>
      </c>
      <c r="C185">
        <v>0.78899997472763062</v>
      </c>
      <c r="D185">
        <v>0.77499997615814209</v>
      </c>
      <c r="E185">
        <v>0.77899998426437378</v>
      </c>
      <c r="F185">
        <v>692703</v>
      </c>
      <c r="G185">
        <v>539.21502685546875</v>
      </c>
      <c r="H185">
        <f t="shared" si="14"/>
        <v>183</v>
      </c>
      <c r="I185">
        <f>SUM($F$3:F185)/H185</f>
        <v>7946662.3883196721</v>
      </c>
      <c r="N185">
        <f t="shared" si="25"/>
        <v>0.88599997758865356</v>
      </c>
      <c r="O185">
        <f t="shared" si="26"/>
        <v>0.75</v>
      </c>
      <c r="P185">
        <f t="shared" si="13"/>
        <v>0.7809999783833822</v>
      </c>
      <c r="Q185">
        <f t="shared" si="4"/>
        <v>0.79878571345692595</v>
      </c>
      <c r="R185">
        <f t="shared" si="5"/>
        <v>-1.7785735073543751E-2</v>
      </c>
      <c r="S185">
        <f t="shared" si="6"/>
        <v>1.1816326047287495E-2</v>
      </c>
      <c r="T185">
        <f t="shared" si="7"/>
        <v>1.7724489070931242E-4</v>
      </c>
      <c r="U185">
        <f t="shared" si="8"/>
        <v>-100.34554453088838</v>
      </c>
    </row>
    <row r="186" spans="1:21" x14ac:dyDescent="0.15">
      <c r="A186" s="1">
        <v>44649</v>
      </c>
      <c r="B186">
        <v>0.78899997472763062</v>
      </c>
      <c r="C186">
        <v>0.78899997472763062</v>
      </c>
      <c r="D186">
        <v>0.7720000147819519</v>
      </c>
      <c r="E186">
        <v>0.77399998903274536</v>
      </c>
      <c r="F186">
        <v>881700</v>
      </c>
      <c r="G186">
        <v>687.166015625</v>
      </c>
      <c r="H186">
        <f t="shared" si="14"/>
        <v>184</v>
      </c>
      <c r="I186">
        <f>SUM($F$3:F186)/H186</f>
        <v>7908265.8536005439</v>
      </c>
      <c r="N186">
        <f t="shared" si="25"/>
        <v>0.88599997758865356</v>
      </c>
      <c r="O186">
        <f t="shared" si="26"/>
        <v>0.75</v>
      </c>
      <c r="P186">
        <f t="shared" si="13"/>
        <v>0.778333326180776</v>
      </c>
      <c r="Q186">
        <f t="shared" si="4"/>
        <v>0.79840476030395158</v>
      </c>
      <c r="R186">
        <f t="shared" si="5"/>
        <v>-2.007143412317558E-2</v>
      </c>
      <c r="S186">
        <f t="shared" si="6"/>
        <v>1.2251701079258279E-2</v>
      </c>
      <c r="T186">
        <f t="shared" si="7"/>
        <v>1.8377551618887418E-4</v>
      </c>
      <c r="U186">
        <f t="shared" si="8"/>
        <v>-109.2171282628709</v>
      </c>
    </row>
    <row r="187" spans="1:21" x14ac:dyDescent="0.15">
      <c r="A187" s="1">
        <v>44650</v>
      </c>
      <c r="B187">
        <v>0.78100001811981201</v>
      </c>
      <c r="C187">
        <v>0.80000001192092896</v>
      </c>
      <c r="D187">
        <v>0.78100001811981201</v>
      </c>
      <c r="E187">
        <v>0.80000001192092896</v>
      </c>
      <c r="F187">
        <v>1145900</v>
      </c>
      <c r="G187">
        <v>904.89398193359375</v>
      </c>
      <c r="H187">
        <f t="shared" si="14"/>
        <v>185</v>
      </c>
      <c r="I187">
        <f>SUM($F$3:F187)/H187</f>
        <v>7871712.5246621622</v>
      </c>
      <c r="N187">
        <f t="shared" si="25"/>
        <v>0.88599997758865356</v>
      </c>
      <c r="O187">
        <f t="shared" si="26"/>
        <v>0.75</v>
      </c>
      <c r="P187">
        <f t="shared" si="13"/>
        <v>0.79366668065389001</v>
      </c>
      <c r="Q187">
        <f t="shared" si="4"/>
        <v>0.79738095118885965</v>
      </c>
      <c r="R187">
        <f t="shared" si="5"/>
        <v>-3.7142705349696437E-3</v>
      </c>
      <c r="S187">
        <f t="shared" si="6"/>
        <v>1.1904760485603691E-2</v>
      </c>
      <c r="T187">
        <f t="shared" si="7"/>
        <v>1.7857140728405537E-4</v>
      </c>
      <c r="U187">
        <f t="shared" si="8"/>
        <v>-20.799917475373398</v>
      </c>
    </row>
    <row r="188" spans="1:21" x14ac:dyDescent="0.15">
      <c r="A188" s="1">
        <v>44651</v>
      </c>
      <c r="B188">
        <v>0.80099999904632568</v>
      </c>
      <c r="C188">
        <v>0.80099999904632568</v>
      </c>
      <c r="D188">
        <v>0.79000002145767212</v>
      </c>
      <c r="E188">
        <v>0.79199999570846558</v>
      </c>
      <c r="F188">
        <v>1401901</v>
      </c>
      <c r="G188">
        <v>1111.7139892578125</v>
      </c>
      <c r="H188">
        <f t="shared" si="14"/>
        <v>186</v>
      </c>
      <c r="I188">
        <f>SUM($F$3:F188)/H188</f>
        <v>7836928.591733871</v>
      </c>
      <c r="N188">
        <f>VLOOKUP(L11,A:C,3)</f>
        <v>0.80199998617172241</v>
      </c>
      <c r="O188">
        <f>VLOOKUP(L11,A:D,4)</f>
        <v>0.79400002956390381</v>
      </c>
      <c r="P188">
        <f t="shared" si="13"/>
        <v>0.79433333873748779</v>
      </c>
      <c r="Q188">
        <f t="shared" si="4"/>
        <v>0.79664285693849846</v>
      </c>
      <c r="R188">
        <f t="shared" si="5"/>
        <v>-2.309518201010663E-3</v>
      </c>
      <c r="S188">
        <f t="shared" si="6"/>
        <v>1.1598638531302092E-2</v>
      </c>
      <c r="T188">
        <f t="shared" si="7"/>
        <v>1.7397957796953139E-4</v>
      </c>
      <c r="U188">
        <f t="shared" si="8"/>
        <v>-13.27465112839349</v>
      </c>
    </row>
    <row r="189" spans="1:21" x14ac:dyDescent="0.15">
      <c r="A189" s="1">
        <v>44652</v>
      </c>
      <c r="B189">
        <v>0.79400002956390381</v>
      </c>
      <c r="C189">
        <v>0.80199998617172241</v>
      </c>
      <c r="D189">
        <v>0.79400002956390381</v>
      </c>
      <c r="E189">
        <v>0.79799997806549072</v>
      </c>
      <c r="F189">
        <v>246701</v>
      </c>
      <c r="G189">
        <v>196.80499267578125</v>
      </c>
      <c r="H189">
        <f t="shared" si="14"/>
        <v>187</v>
      </c>
      <c r="I189">
        <f>SUM($F$3:F189)/H189</f>
        <v>7796339.1393716577</v>
      </c>
      <c r="N189">
        <f t="shared" ref="N189:N206" si="27">IF(A189&lt;&gt;$K$11,MAX(N188,VLOOKUP(A189,A:C,3)),)</f>
        <v>0.80199998617172241</v>
      </c>
      <c r="O189">
        <f t="shared" ref="O189:O206" si="28">IF(A189&lt;&gt;$K$11,MIN(O188,VLOOKUP(A189,A:D,4)),)</f>
        <v>0.79400002956390381</v>
      </c>
      <c r="P189">
        <f t="shared" si="13"/>
        <v>0.79799999793370568</v>
      </c>
      <c r="Q189">
        <f t="shared" si="4"/>
        <v>0.7967142860094707</v>
      </c>
      <c r="R189">
        <f t="shared" si="5"/>
        <v>1.285711924234989E-3</v>
      </c>
      <c r="S189">
        <f t="shared" si="6"/>
        <v>1.1659863449278321E-2</v>
      </c>
      <c r="T189">
        <f t="shared" si="7"/>
        <v>1.748979517391748E-4</v>
      </c>
      <c r="U189">
        <f t="shared" si="8"/>
        <v>7.351212015063334</v>
      </c>
    </row>
    <row r="190" spans="1:21" x14ac:dyDescent="0.15">
      <c r="A190" s="1">
        <v>44657</v>
      </c>
      <c r="B190">
        <v>0.79500001668930054</v>
      </c>
      <c r="C190">
        <v>0.79600000381469727</v>
      </c>
      <c r="D190">
        <v>0.78799998760223389</v>
      </c>
      <c r="E190">
        <v>0.79100000858306885</v>
      </c>
      <c r="F190">
        <v>802500</v>
      </c>
      <c r="G190">
        <v>634.76202392578125</v>
      </c>
      <c r="H190">
        <f t="shared" si="14"/>
        <v>188</v>
      </c>
      <c r="I190">
        <f>SUM($F$3:F190)/H190</f>
        <v>7759137.8673537234</v>
      </c>
      <c r="N190">
        <f t="shared" si="27"/>
        <v>0.80199998617172241</v>
      </c>
      <c r="O190">
        <f t="shared" si="28"/>
        <v>0.78799998760223389</v>
      </c>
      <c r="P190">
        <f t="shared" si="13"/>
        <v>0.79166666666666663</v>
      </c>
      <c r="Q190">
        <f t="shared" si="4"/>
        <v>0.79799999935286381</v>
      </c>
      <c r="R190">
        <f t="shared" si="5"/>
        <v>-6.3333326861971795E-3</v>
      </c>
      <c r="S190">
        <f t="shared" si="6"/>
        <v>1.0333332480216497E-2</v>
      </c>
      <c r="T190">
        <f t="shared" si="7"/>
        <v>1.5499998720324746E-4</v>
      </c>
      <c r="U190">
        <f t="shared" si="8"/>
        <v>-40.86021425209826</v>
      </c>
    </row>
    <row r="191" spans="1:21" x14ac:dyDescent="0.15">
      <c r="A191" s="1">
        <v>44658</v>
      </c>
      <c r="B191">
        <v>0.7850000262260437</v>
      </c>
      <c r="C191">
        <v>0.79000002145767212</v>
      </c>
      <c r="D191">
        <v>0.77899998426437378</v>
      </c>
      <c r="E191">
        <v>0.77999997138977051</v>
      </c>
      <c r="F191">
        <v>378901</v>
      </c>
      <c r="G191">
        <v>297.0830078125</v>
      </c>
      <c r="H191">
        <f t="shared" si="14"/>
        <v>189</v>
      </c>
      <c r="I191">
        <f>SUM($F$3:F191)/H191</f>
        <v>7720088.9950396828</v>
      </c>
      <c r="N191">
        <f t="shared" si="27"/>
        <v>0.80199998617172241</v>
      </c>
      <c r="O191">
        <f t="shared" si="28"/>
        <v>0.77899998426437378</v>
      </c>
      <c r="P191">
        <f t="shared" si="13"/>
        <v>0.78299999237060547</v>
      </c>
      <c r="Q191">
        <f t="shared" si="4"/>
        <v>0.79838095108668006</v>
      </c>
      <c r="R191">
        <f t="shared" si="5"/>
        <v>-1.5380958716074589E-2</v>
      </c>
      <c r="S191">
        <f t="shared" si="6"/>
        <v>1.0006802422659722E-2</v>
      </c>
      <c r="T191">
        <f t="shared" si="7"/>
        <v>1.5010203633989582E-4</v>
      </c>
      <c r="U191">
        <f t="shared" si="8"/>
        <v>-102.4700203350037</v>
      </c>
    </row>
    <row r="192" spans="1:21" x14ac:dyDescent="0.15">
      <c r="A192" s="1">
        <v>44659</v>
      </c>
      <c r="B192">
        <v>0.7839999794960022</v>
      </c>
      <c r="C192">
        <v>0.7839999794960022</v>
      </c>
      <c r="D192">
        <v>0.76999998092651367</v>
      </c>
      <c r="E192">
        <v>0.77799999713897705</v>
      </c>
      <c r="F192">
        <v>513700</v>
      </c>
      <c r="G192">
        <v>399.04800415039062</v>
      </c>
      <c r="H192">
        <f t="shared" si="14"/>
        <v>190</v>
      </c>
      <c r="I192">
        <f>SUM($F$3:F192)/H192</f>
        <v>7682160.6319078943</v>
      </c>
      <c r="N192">
        <f t="shared" si="27"/>
        <v>0.80199998617172241</v>
      </c>
      <c r="O192">
        <f t="shared" si="28"/>
        <v>0.76999998092651367</v>
      </c>
      <c r="P192">
        <f t="shared" si="13"/>
        <v>0.77733331918716431</v>
      </c>
      <c r="Q192">
        <f t="shared" si="4"/>
        <v>0.79597618892079303</v>
      </c>
      <c r="R192">
        <f t="shared" si="5"/>
        <v>-1.864286973362872E-2</v>
      </c>
      <c r="S192">
        <f t="shared" si="6"/>
        <v>1.0357145752225603E-2</v>
      </c>
      <c r="T192">
        <f t="shared" si="7"/>
        <v>1.5535718628338405E-4</v>
      </c>
      <c r="U192">
        <f t="shared" si="8"/>
        <v>-120.00004750100598</v>
      </c>
    </row>
    <row r="193" spans="1:21" x14ac:dyDescent="0.15">
      <c r="A193" s="1">
        <v>44662</v>
      </c>
      <c r="B193">
        <v>0.78200000524520874</v>
      </c>
      <c r="C193">
        <v>0.78200000524520874</v>
      </c>
      <c r="D193">
        <v>0.74599999189376831</v>
      </c>
      <c r="E193">
        <v>0.74699997901916504</v>
      </c>
      <c r="F193">
        <v>1995908</v>
      </c>
      <c r="G193">
        <v>1498.2559814453125</v>
      </c>
      <c r="H193">
        <f t="shared" si="14"/>
        <v>191</v>
      </c>
      <c r="I193">
        <f>SUM($F$3:F193)/H193</f>
        <v>7652389.6757198954</v>
      </c>
      <c r="N193">
        <f t="shared" si="27"/>
        <v>0.80199998617172241</v>
      </c>
      <c r="O193">
        <f t="shared" si="28"/>
        <v>0.74599999189376831</v>
      </c>
      <c r="P193">
        <f t="shared" si="13"/>
        <v>0.75833332538604736</v>
      </c>
      <c r="Q193">
        <f t="shared" si="4"/>
        <v>0.79235714106332689</v>
      </c>
      <c r="R193">
        <f t="shared" si="5"/>
        <v>-3.4023815677279523E-2</v>
      </c>
      <c r="S193">
        <f t="shared" si="6"/>
        <v>1.2068034029331345E-2</v>
      </c>
      <c r="T193">
        <f t="shared" si="7"/>
        <v>1.8102051043997016E-4</v>
      </c>
      <c r="U193">
        <f t="shared" si="8"/>
        <v>-187.95558356666146</v>
      </c>
    </row>
    <row r="194" spans="1:21" x14ac:dyDescent="0.15">
      <c r="A194" s="1">
        <v>44663</v>
      </c>
      <c r="B194">
        <v>0.74699997901916504</v>
      </c>
      <c r="C194">
        <v>0.76099997758865356</v>
      </c>
      <c r="D194">
        <v>0.74199998378753662</v>
      </c>
      <c r="E194">
        <v>0.76099997758865356</v>
      </c>
      <c r="F194">
        <v>3429202</v>
      </c>
      <c r="G194">
        <v>2573.47412109375</v>
      </c>
      <c r="H194">
        <f t="shared" si="14"/>
        <v>192</v>
      </c>
      <c r="I194">
        <f>SUM($F$3:F194)/H194</f>
        <v>7630393.9065755205</v>
      </c>
      <c r="N194">
        <f t="shared" si="27"/>
        <v>0.80199998617172241</v>
      </c>
      <c r="O194">
        <f t="shared" si="28"/>
        <v>0.74199998378753662</v>
      </c>
      <c r="P194">
        <f t="shared" si="13"/>
        <v>0.75466664632161462</v>
      </c>
      <c r="Q194">
        <f t="shared" si="4"/>
        <v>0.78814285425912767</v>
      </c>
      <c r="R194">
        <f t="shared" si="5"/>
        <v>-3.3476207937513047E-2</v>
      </c>
      <c r="S194">
        <f t="shared" si="6"/>
        <v>1.3741505389310873E-2</v>
      </c>
      <c r="T194">
        <f t="shared" si="7"/>
        <v>2.0612258083966309E-4</v>
      </c>
      <c r="U194">
        <f t="shared" si="8"/>
        <v>-162.40922174147062</v>
      </c>
    </row>
    <row r="195" spans="1:21" x14ac:dyDescent="0.15">
      <c r="A195" s="1">
        <v>44664</v>
      </c>
      <c r="B195">
        <v>0.75199997425079346</v>
      </c>
      <c r="C195">
        <v>0.75999999046325684</v>
      </c>
      <c r="D195">
        <v>0.75</v>
      </c>
      <c r="E195">
        <v>0.75</v>
      </c>
      <c r="F195">
        <v>862409</v>
      </c>
      <c r="G195">
        <v>651.0250244140625</v>
      </c>
      <c r="H195">
        <f t="shared" si="14"/>
        <v>193</v>
      </c>
      <c r="I195">
        <f>SUM($F$3:F195)/H195</f>
        <v>7595326.6272668391</v>
      </c>
      <c r="N195">
        <f t="shared" si="27"/>
        <v>0.80199998617172241</v>
      </c>
      <c r="O195">
        <f t="shared" si="28"/>
        <v>0.74199998378753662</v>
      </c>
      <c r="P195">
        <f t="shared" si="13"/>
        <v>0.75333333015441895</v>
      </c>
      <c r="Q195">
        <f t="shared" si="4"/>
        <v>0.78423809295608893</v>
      </c>
      <c r="R195">
        <f t="shared" si="5"/>
        <v>-3.0904762801669983E-2</v>
      </c>
      <c r="S195">
        <f t="shared" si="6"/>
        <v>1.4809533244087578E-2</v>
      </c>
      <c r="T195">
        <f t="shared" si="7"/>
        <v>2.2214299866131365E-4</v>
      </c>
      <c r="U195">
        <f t="shared" si="8"/>
        <v>-139.1210300928204</v>
      </c>
    </row>
    <row r="196" spans="1:21" x14ac:dyDescent="0.15">
      <c r="A196" s="1">
        <v>44665</v>
      </c>
      <c r="B196">
        <v>0.75199997425079346</v>
      </c>
      <c r="C196">
        <v>0.75700002908706665</v>
      </c>
      <c r="D196">
        <v>0.74699997901916504</v>
      </c>
      <c r="E196">
        <v>0.75300002098083496</v>
      </c>
      <c r="F196">
        <v>4063216</v>
      </c>
      <c r="G196">
        <v>3053.993896484375</v>
      </c>
      <c r="H196">
        <f t="shared" si="14"/>
        <v>194</v>
      </c>
      <c r="I196">
        <f>SUM($F$3:F196)/H196</f>
        <v>7577119.8714561854</v>
      </c>
      <c r="N196">
        <f t="shared" si="27"/>
        <v>0.80199998617172241</v>
      </c>
      <c r="O196">
        <f t="shared" si="28"/>
        <v>0.74199998378753662</v>
      </c>
      <c r="P196">
        <f t="shared" si="13"/>
        <v>0.75233334302902222</v>
      </c>
      <c r="Q196">
        <f t="shared" si="4"/>
        <v>0.78002380757104794</v>
      </c>
      <c r="R196">
        <f t="shared" si="5"/>
        <v>-2.7690464542025728E-2</v>
      </c>
      <c r="S196">
        <f t="shared" si="6"/>
        <v>1.5115650738177642E-2</v>
      </c>
      <c r="T196">
        <f t="shared" si="7"/>
        <v>2.2673476107266461E-4</v>
      </c>
      <c r="U196">
        <f t="shared" si="8"/>
        <v>-122.12712515286267</v>
      </c>
    </row>
    <row r="197" spans="1:21" x14ac:dyDescent="0.15">
      <c r="A197" s="1">
        <v>44666</v>
      </c>
      <c r="B197">
        <v>0.74299997091293335</v>
      </c>
      <c r="C197">
        <v>0.75300002098083496</v>
      </c>
      <c r="D197">
        <v>0.73799997568130493</v>
      </c>
      <c r="E197">
        <v>0.74800002574920654</v>
      </c>
      <c r="F197">
        <v>2779301</v>
      </c>
      <c r="G197">
        <v>2068.803955078125</v>
      </c>
      <c r="H197">
        <f t="shared" si="14"/>
        <v>195</v>
      </c>
      <c r="I197">
        <f>SUM($F$3:F197)/H197</f>
        <v>7552515.6721153846</v>
      </c>
      <c r="N197">
        <f t="shared" si="27"/>
        <v>0.80199998617172241</v>
      </c>
      <c r="O197">
        <f t="shared" si="28"/>
        <v>0.73799997568130493</v>
      </c>
      <c r="P197">
        <f t="shared" si="13"/>
        <v>0.74633334080378211</v>
      </c>
      <c r="Q197">
        <f t="shared" si="4"/>
        <v>0.77566666404406237</v>
      </c>
      <c r="R197">
        <f t="shared" si="5"/>
        <v>-2.9333323240280262E-2</v>
      </c>
      <c r="S197">
        <f t="shared" si="6"/>
        <v>1.6190476360775165E-2</v>
      </c>
      <c r="T197">
        <f t="shared" si="7"/>
        <v>2.4285714541162748E-4</v>
      </c>
      <c r="U197">
        <f t="shared" si="8"/>
        <v>-120.78427089539464</v>
      </c>
    </row>
    <row r="198" spans="1:21" x14ac:dyDescent="0.15">
      <c r="A198" s="1">
        <v>44669</v>
      </c>
      <c r="B198">
        <v>0.75300002098083496</v>
      </c>
      <c r="C198">
        <v>0.75400000810623169</v>
      </c>
      <c r="D198">
        <v>0.73600000143051147</v>
      </c>
      <c r="E198">
        <v>0.75400000810623169</v>
      </c>
      <c r="F198">
        <v>3013102</v>
      </c>
      <c r="G198">
        <v>2258.364990234375</v>
      </c>
      <c r="H198">
        <f t="shared" si="14"/>
        <v>196</v>
      </c>
      <c r="I198">
        <f>SUM($F$3:F198)/H198</f>
        <v>7529355.3982780613</v>
      </c>
      <c r="N198">
        <f t="shared" si="27"/>
        <v>0.80199998617172241</v>
      </c>
      <c r="O198">
        <f t="shared" si="28"/>
        <v>0.73600000143051147</v>
      </c>
      <c r="P198">
        <f t="shared" si="13"/>
        <v>0.74800000588099158</v>
      </c>
      <c r="Q198">
        <f t="shared" si="4"/>
        <v>0.77216666369211084</v>
      </c>
      <c r="R198">
        <f t="shared" si="5"/>
        <v>-2.4166657811119263E-2</v>
      </c>
      <c r="S198">
        <f t="shared" si="6"/>
        <v>1.7142855796684255E-2</v>
      </c>
      <c r="T198">
        <f t="shared" si="7"/>
        <v>2.5714283695026384E-4</v>
      </c>
      <c r="U198">
        <f t="shared" si="8"/>
        <v>-93.981454423299922</v>
      </c>
    </row>
    <row r="199" spans="1:21" x14ac:dyDescent="0.15">
      <c r="A199" s="1">
        <v>44670</v>
      </c>
      <c r="B199">
        <v>0.75800001621246338</v>
      </c>
      <c r="C199">
        <v>0.75800001621246338</v>
      </c>
      <c r="D199">
        <v>0.74400001764297485</v>
      </c>
      <c r="E199">
        <v>0.74599999189376831</v>
      </c>
      <c r="F199">
        <v>1872500</v>
      </c>
      <c r="G199">
        <v>1398.3699951171875</v>
      </c>
      <c r="H199">
        <f t="shared" si="14"/>
        <v>197</v>
      </c>
      <c r="I199">
        <f>SUM($F$3:F199)/H199</f>
        <v>7500640.3962563453</v>
      </c>
      <c r="N199">
        <f t="shared" si="27"/>
        <v>0.80199998617172241</v>
      </c>
      <c r="O199">
        <f t="shared" si="28"/>
        <v>0.73600000143051147</v>
      </c>
      <c r="P199">
        <f t="shared" si="13"/>
        <v>0.74933334191640222</v>
      </c>
      <c r="Q199">
        <f t="shared" si="4"/>
        <v>0.76990476108732675</v>
      </c>
      <c r="R199">
        <f t="shared" si="5"/>
        <v>-2.0571419170924532E-2</v>
      </c>
      <c r="S199">
        <f t="shared" si="6"/>
        <v>1.8142856302715487E-2</v>
      </c>
      <c r="T199">
        <f t="shared" si="7"/>
        <v>2.7214284454073228E-4</v>
      </c>
      <c r="U199">
        <f t="shared" si="8"/>
        <v>-75.590520138939596</v>
      </c>
    </row>
    <row r="200" spans="1:21" x14ac:dyDescent="0.15">
      <c r="A200" s="1">
        <v>44671</v>
      </c>
      <c r="B200">
        <v>0.75800001621246338</v>
      </c>
      <c r="C200">
        <v>0.75800001621246338</v>
      </c>
      <c r="D200">
        <v>0.7279999852180481</v>
      </c>
      <c r="E200">
        <v>0.73100000619888306</v>
      </c>
      <c r="F200">
        <v>2084605.125</v>
      </c>
      <c r="G200">
        <v>1528.2230224609375</v>
      </c>
      <c r="H200">
        <f t="shared" si="14"/>
        <v>198</v>
      </c>
      <c r="I200">
        <f>SUM($F$3:F200)/H200</f>
        <v>7473286.6827651514</v>
      </c>
      <c r="N200">
        <f t="shared" si="27"/>
        <v>0.80199998617172241</v>
      </c>
      <c r="O200">
        <f t="shared" si="28"/>
        <v>0.7279999852180481</v>
      </c>
      <c r="P200">
        <f t="shared" si="13"/>
        <v>0.73900000254313147</v>
      </c>
      <c r="Q200">
        <f t="shared" si="4"/>
        <v>0.76709523797035217</v>
      </c>
      <c r="R200">
        <f t="shared" si="5"/>
        <v>-2.8095235427220699E-2</v>
      </c>
      <c r="S200">
        <f t="shared" si="6"/>
        <v>1.9346938246772409E-2</v>
      </c>
      <c r="T200">
        <f t="shared" si="7"/>
        <v>2.9020407370158614E-4</v>
      </c>
      <c r="U200">
        <f t="shared" si="8"/>
        <v>-96.811995327504405</v>
      </c>
    </row>
    <row r="201" spans="1:21" x14ac:dyDescent="0.15">
      <c r="A201" s="1">
        <v>44672</v>
      </c>
      <c r="B201">
        <v>0.73799997568130493</v>
      </c>
      <c r="C201">
        <v>0.73799997568130493</v>
      </c>
      <c r="D201">
        <v>0.70800000429153442</v>
      </c>
      <c r="E201">
        <v>0.70899999141693115</v>
      </c>
      <c r="F201">
        <v>2819701</v>
      </c>
      <c r="G201">
        <v>2022.1629638671875</v>
      </c>
      <c r="H201">
        <f t="shared" si="14"/>
        <v>199</v>
      </c>
      <c r="I201">
        <f>SUM($F$3:F201)/H201</f>
        <v>7449901.8300879393</v>
      </c>
      <c r="N201">
        <f t="shared" si="27"/>
        <v>0.80199998617172241</v>
      </c>
      <c r="O201">
        <f t="shared" si="28"/>
        <v>0.70800000429153442</v>
      </c>
      <c r="P201">
        <f t="shared" si="13"/>
        <v>0.71833332379659021</v>
      </c>
      <c r="Q201">
        <f t="shared" si="4"/>
        <v>0.76171428390911644</v>
      </c>
      <c r="R201">
        <f t="shared" si="5"/>
        <v>-4.3380960112526235E-2</v>
      </c>
      <c r="S201">
        <f t="shared" si="6"/>
        <v>1.9394556478578209E-2</v>
      </c>
      <c r="T201">
        <f t="shared" si="7"/>
        <v>2.9091834717867311E-4</v>
      </c>
      <c r="U201">
        <f t="shared" si="8"/>
        <v>-149.1173057087492</v>
      </c>
    </row>
    <row r="202" spans="1:21" x14ac:dyDescent="0.15">
      <c r="A202" s="1">
        <v>44673</v>
      </c>
      <c r="B202">
        <v>0.70499998331069946</v>
      </c>
      <c r="C202">
        <v>0.7160000205039978</v>
      </c>
      <c r="D202">
        <v>0.70200002193450928</v>
      </c>
      <c r="E202">
        <v>0.70899999141693115</v>
      </c>
      <c r="F202">
        <v>1129815</v>
      </c>
      <c r="G202">
        <v>802.17999267578125</v>
      </c>
      <c r="H202">
        <f t="shared" si="14"/>
        <v>200</v>
      </c>
      <c r="I202">
        <f>SUM($F$3:F202)/H202</f>
        <v>7418301.3959374996</v>
      </c>
      <c r="N202">
        <f t="shared" si="27"/>
        <v>0.80199998617172241</v>
      </c>
      <c r="O202">
        <f t="shared" si="28"/>
        <v>0.70200002193450928</v>
      </c>
      <c r="P202">
        <f t="shared" si="13"/>
        <v>0.70900001128514611</v>
      </c>
      <c r="Q202">
        <f t="shared" si="4"/>
        <v>0.75561904623394927</v>
      </c>
      <c r="R202">
        <f t="shared" si="5"/>
        <v>-4.6619034948803151E-2</v>
      </c>
      <c r="S202">
        <f t="shared" si="6"/>
        <v>1.8605438624920503E-2</v>
      </c>
      <c r="T202">
        <f t="shared" si="7"/>
        <v>2.7908157937380754E-4</v>
      </c>
      <c r="U202">
        <f t="shared" si="8"/>
        <v>-167.04447156062804</v>
      </c>
    </row>
    <row r="203" spans="1:21" x14ac:dyDescent="0.15">
      <c r="A203" s="1">
        <v>44676</v>
      </c>
      <c r="B203">
        <v>0.71299999952316284</v>
      </c>
      <c r="C203">
        <v>0.71299999952316284</v>
      </c>
      <c r="D203">
        <v>0.67100000381469727</v>
      </c>
      <c r="E203">
        <v>0.67299997806549072</v>
      </c>
      <c r="F203">
        <v>1799902</v>
      </c>
      <c r="G203">
        <v>1239.696044921875</v>
      </c>
      <c r="H203">
        <f t="shared" si="14"/>
        <v>201</v>
      </c>
      <c r="I203">
        <f>SUM($F$3:F203)/H203</f>
        <v>7390349.1601368161</v>
      </c>
      <c r="N203">
        <f t="shared" si="27"/>
        <v>0.80199998617172241</v>
      </c>
      <c r="O203">
        <f t="shared" si="28"/>
        <v>0.67100000381469727</v>
      </c>
      <c r="P203">
        <f t="shared" si="13"/>
        <v>0.68566666046778357</v>
      </c>
      <c r="Q203">
        <f t="shared" si="4"/>
        <v>0.74759523641495484</v>
      </c>
      <c r="R203">
        <f t="shared" si="5"/>
        <v>-6.1928575947171272E-2</v>
      </c>
      <c r="S203">
        <f t="shared" si="6"/>
        <v>1.994897759690575E-2</v>
      </c>
      <c r="T203">
        <f t="shared" si="7"/>
        <v>2.9923466395358623E-4</v>
      </c>
      <c r="U203">
        <f t="shared" si="8"/>
        <v>-206.95655753565003</v>
      </c>
    </row>
    <row r="204" spans="1:21" x14ac:dyDescent="0.15">
      <c r="A204" s="1">
        <v>44677</v>
      </c>
      <c r="B204">
        <v>0.67000001668930054</v>
      </c>
      <c r="C204">
        <v>0.68000000715255737</v>
      </c>
      <c r="D204">
        <v>0.66100001335144043</v>
      </c>
      <c r="E204">
        <v>0.66100001335144043</v>
      </c>
      <c r="F204">
        <v>5469009</v>
      </c>
      <c r="G204">
        <v>3642.27392578125</v>
      </c>
      <c r="H204">
        <f t="shared" si="14"/>
        <v>202</v>
      </c>
      <c r="I204">
        <f>SUM($F$3:F204)/H204</f>
        <v>7380837.5751856435</v>
      </c>
      <c r="N204">
        <f t="shared" si="27"/>
        <v>0.80199998617172241</v>
      </c>
      <c r="O204">
        <f t="shared" si="28"/>
        <v>0.66100001335144043</v>
      </c>
      <c r="P204">
        <f t="shared" si="13"/>
        <v>0.66733334461847937</v>
      </c>
      <c r="Q204">
        <f t="shared" si="4"/>
        <v>0.73871428484008439</v>
      </c>
      <c r="R204">
        <f t="shared" si="5"/>
        <v>-7.1380940221605016E-2</v>
      </c>
      <c r="S204">
        <f t="shared" si="6"/>
        <v>2.493197131319105E-2</v>
      </c>
      <c r="T204">
        <f t="shared" si="7"/>
        <v>3.7397956969786574E-4</v>
      </c>
      <c r="U204">
        <f t="shared" si="8"/>
        <v>-190.86855541139039</v>
      </c>
    </row>
    <row r="205" spans="1:21" x14ac:dyDescent="0.15">
      <c r="A205" s="1">
        <v>44678</v>
      </c>
      <c r="B205">
        <v>0.66200000047683716</v>
      </c>
      <c r="C205">
        <v>0.69300001859664917</v>
      </c>
      <c r="D205">
        <v>0.65399998426437378</v>
      </c>
      <c r="E205">
        <v>0.69300001859664917</v>
      </c>
      <c r="F205">
        <v>2363909</v>
      </c>
      <c r="G205">
        <v>1584.9010009765625</v>
      </c>
      <c r="H205">
        <f t="shared" si="14"/>
        <v>203</v>
      </c>
      <c r="I205">
        <f>SUM($F$3:F205)/H205</f>
        <v>7356123.6413177336</v>
      </c>
      <c r="N205">
        <f t="shared" si="27"/>
        <v>0.80199998617172241</v>
      </c>
      <c r="O205">
        <f t="shared" si="28"/>
        <v>0.65399998426437378</v>
      </c>
      <c r="P205">
        <f t="shared" si="13"/>
        <v>0.68000000715255737</v>
      </c>
      <c r="Q205">
        <f t="shared" si="4"/>
        <v>0.73135714303879507</v>
      </c>
      <c r="R205">
        <f t="shared" si="5"/>
        <v>-5.1357135886237693E-2</v>
      </c>
      <c r="S205">
        <f t="shared" si="6"/>
        <v>2.8064623981916996E-2</v>
      </c>
      <c r="T205">
        <f t="shared" si="7"/>
        <v>4.2096935972875491E-4</v>
      </c>
      <c r="U205">
        <f t="shared" si="8"/>
        <v>-121.99732521941471</v>
      </c>
    </row>
    <row r="206" spans="1:21" x14ac:dyDescent="0.15">
      <c r="A206" s="1">
        <v>44679</v>
      </c>
      <c r="B206">
        <v>0.68800002336502075</v>
      </c>
      <c r="C206">
        <v>0.69700002670288086</v>
      </c>
      <c r="D206">
        <v>0.68300002813339233</v>
      </c>
      <c r="E206">
        <v>0.68800002336502075</v>
      </c>
      <c r="F206">
        <v>2685504</v>
      </c>
      <c r="G206">
        <v>1844.656982421875</v>
      </c>
      <c r="H206">
        <f t="shared" si="14"/>
        <v>204</v>
      </c>
      <c r="I206">
        <f>SUM($F$3:F206)/H206</f>
        <v>7333228.4469975494</v>
      </c>
      <c r="N206">
        <f t="shared" si="27"/>
        <v>0.80199998617172241</v>
      </c>
      <c r="O206">
        <f t="shared" si="28"/>
        <v>0.65399998426437378</v>
      </c>
      <c r="P206">
        <f t="shared" si="13"/>
        <v>0.68933335940043128</v>
      </c>
      <c r="Q206">
        <f t="shared" si="4"/>
        <v>0.72507143162545695</v>
      </c>
      <c r="R206">
        <f t="shared" si="5"/>
        <v>-3.5738072225025674E-2</v>
      </c>
      <c r="S206">
        <f t="shared" si="6"/>
        <v>2.8680269004536334E-2</v>
      </c>
      <c r="T206">
        <f t="shared" si="7"/>
        <v>4.3020403506804499E-4</v>
      </c>
      <c r="U206">
        <f t="shared" si="8"/>
        <v>-83.072378015638591</v>
      </c>
    </row>
    <row r="207" spans="1:21" x14ac:dyDescent="0.15">
      <c r="A207" s="1">
        <v>44680</v>
      </c>
      <c r="B207">
        <v>0.6940000057220459</v>
      </c>
      <c r="C207">
        <v>0.71899998188018799</v>
      </c>
      <c r="D207">
        <v>0.68999999761581421</v>
      </c>
      <c r="E207">
        <v>0.71899998188018799</v>
      </c>
      <c r="F207">
        <v>2631500</v>
      </c>
      <c r="G207">
        <v>1869.6650390625</v>
      </c>
      <c r="H207">
        <f t="shared" si="14"/>
        <v>205</v>
      </c>
      <c r="I207">
        <f>SUM($F$3:F207)/H207</f>
        <v>7310293.186280488</v>
      </c>
      <c r="N207">
        <f>VLOOKUP(L12,A:C,3)</f>
        <v>0.72500002384185791</v>
      </c>
      <c r="O207">
        <f>VLOOKUP(L12,A:D,4)</f>
        <v>0.69099998474121094</v>
      </c>
      <c r="P207">
        <f t="shared" si="13"/>
        <v>0.7093333204587301</v>
      </c>
      <c r="Q207">
        <f t="shared" si="4"/>
        <v>0.72157143127350576</v>
      </c>
      <c r="R207">
        <f t="shared" si="5"/>
        <v>-1.223811081477566E-2</v>
      </c>
      <c r="S207">
        <f t="shared" si="6"/>
        <v>2.7428570247831796E-2</v>
      </c>
      <c r="T207">
        <f t="shared" si="7"/>
        <v>4.114285537174769E-4</v>
      </c>
      <c r="U207">
        <f t="shared" si="8"/>
        <v>-29.745409510831923</v>
      </c>
    </row>
    <row r="208" spans="1:21" x14ac:dyDescent="0.15">
      <c r="A208" s="1">
        <v>44686</v>
      </c>
      <c r="B208">
        <v>0.70999997854232788</v>
      </c>
      <c r="C208">
        <v>0.72500002384185791</v>
      </c>
      <c r="D208">
        <v>0.69099998474121094</v>
      </c>
      <c r="E208">
        <v>0.71799999475479126</v>
      </c>
      <c r="F208">
        <v>1139800</v>
      </c>
      <c r="G208">
        <v>811.74102783203125</v>
      </c>
      <c r="H208">
        <f t="shared" si="14"/>
        <v>206</v>
      </c>
      <c r="I208">
        <f>SUM($F$3:F208)/H208</f>
        <v>7280339.3358616503</v>
      </c>
      <c r="N208">
        <f t="shared" ref="N208:N225" si="29">IF(A208&lt;&gt;$K$12,MAX(N207,VLOOKUP(A208,A:C,3)),)</f>
        <v>0.72500002384185791</v>
      </c>
      <c r="O208">
        <f t="shared" ref="O208:O225" si="30">IF(A208&lt;&gt;$K$12,MIN(O207,VLOOKUP(A208,A:D,4)),)</f>
        <v>0.69099998474121094</v>
      </c>
      <c r="P208">
        <f t="shared" si="13"/>
        <v>0.71133333444595337</v>
      </c>
      <c r="Q208">
        <f t="shared" si="4"/>
        <v>0.71847619471095858</v>
      </c>
      <c r="R208">
        <f t="shared" si="5"/>
        <v>-7.1428602650052131E-3</v>
      </c>
      <c r="S208">
        <f t="shared" si="6"/>
        <v>2.5353742294571022E-2</v>
      </c>
      <c r="T208">
        <f t="shared" si="7"/>
        <v>3.8030613441856532E-4</v>
      </c>
      <c r="U208">
        <f t="shared" si="8"/>
        <v>-18.78186970590323</v>
      </c>
    </row>
    <row r="209" spans="1:21" x14ac:dyDescent="0.15">
      <c r="A209" s="1">
        <v>44687</v>
      </c>
      <c r="B209">
        <v>0.70999997854232788</v>
      </c>
      <c r="C209">
        <v>0.70999997854232788</v>
      </c>
      <c r="D209">
        <v>0.69800001382827759</v>
      </c>
      <c r="E209">
        <v>0.70300000905990601</v>
      </c>
      <c r="F209">
        <v>2513500</v>
      </c>
      <c r="G209">
        <v>1769.6669921875</v>
      </c>
      <c r="H209">
        <f t="shared" si="14"/>
        <v>207</v>
      </c>
      <c r="I209">
        <f>SUM($F$3:F209)/H209</f>
        <v>7257311.1265096618</v>
      </c>
      <c r="N209">
        <f t="shared" si="29"/>
        <v>0.72500002384185791</v>
      </c>
      <c r="O209">
        <f t="shared" si="30"/>
        <v>0.69099998474121094</v>
      </c>
      <c r="P209">
        <f t="shared" si="13"/>
        <v>0.70366666714350379</v>
      </c>
      <c r="Q209">
        <f t="shared" si="4"/>
        <v>0.71492857592446468</v>
      </c>
      <c r="R209">
        <f t="shared" si="5"/>
        <v>-1.1261908780960894E-2</v>
      </c>
      <c r="S209">
        <f t="shared" si="6"/>
        <v>2.339455748901887E-2</v>
      </c>
      <c r="T209">
        <f t="shared" si="7"/>
        <v>3.5091836233528306E-4</v>
      </c>
      <c r="U209">
        <f t="shared" si="8"/>
        <v>-32.092674507014721</v>
      </c>
    </row>
    <row r="210" spans="1:21" x14ac:dyDescent="0.15">
      <c r="A210" s="1">
        <v>44690</v>
      </c>
      <c r="B210">
        <v>0.70599997043609619</v>
      </c>
      <c r="C210">
        <v>0.70599997043609619</v>
      </c>
      <c r="D210">
        <v>0.69099998474121094</v>
      </c>
      <c r="E210">
        <v>0.69300001859664917</v>
      </c>
      <c r="F210">
        <v>616500</v>
      </c>
      <c r="G210">
        <v>429.71099853515625</v>
      </c>
      <c r="H210">
        <f t="shared" si="14"/>
        <v>208</v>
      </c>
      <c r="I210">
        <f>SUM($F$3:F210)/H210</f>
        <v>7225384.149939904</v>
      </c>
      <c r="N210">
        <f t="shared" si="29"/>
        <v>0.72500002384185791</v>
      </c>
      <c r="O210">
        <f t="shared" si="30"/>
        <v>0.69099998474121094</v>
      </c>
      <c r="P210">
        <f t="shared" si="13"/>
        <v>0.6966666579246521</v>
      </c>
      <c r="Q210">
        <f t="shared" si="4"/>
        <v>0.71095238413129536</v>
      </c>
      <c r="R210">
        <f t="shared" si="5"/>
        <v>-1.4285726206643257E-2</v>
      </c>
      <c r="S210">
        <f t="shared" si="6"/>
        <v>2.0945577799868425E-2</v>
      </c>
      <c r="T210">
        <f t="shared" si="7"/>
        <v>3.1418366699802636E-4</v>
      </c>
      <c r="U210">
        <f t="shared" si="8"/>
        <v>-45.469347096050654</v>
      </c>
    </row>
    <row r="211" spans="1:21" x14ac:dyDescent="0.15">
      <c r="A211" s="1">
        <v>44691</v>
      </c>
      <c r="B211">
        <v>0.68599998950958252</v>
      </c>
      <c r="C211">
        <v>0.70499998331069946</v>
      </c>
      <c r="D211">
        <v>0.68199998140335083</v>
      </c>
      <c r="E211">
        <v>0.70499998331069946</v>
      </c>
      <c r="F211">
        <v>1282103</v>
      </c>
      <c r="G211">
        <v>893.8740234375</v>
      </c>
      <c r="H211">
        <f t="shared" si="14"/>
        <v>209</v>
      </c>
      <c r="I211">
        <f>SUM($F$3:F211)/H211</f>
        <v>7196947.3980263155</v>
      </c>
      <c r="N211">
        <f t="shared" si="29"/>
        <v>0.72500002384185791</v>
      </c>
      <c r="O211">
        <f t="shared" si="30"/>
        <v>0.68199998140335083</v>
      </c>
      <c r="P211">
        <f t="shared" si="13"/>
        <v>0.69733331600824988</v>
      </c>
      <c r="Q211">
        <f t="shared" si="4"/>
        <v>0.70745238236018593</v>
      </c>
      <c r="R211">
        <f t="shared" si="5"/>
        <v>-1.0119066351936046E-2</v>
      </c>
      <c r="S211">
        <f t="shared" si="6"/>
        <v>1.8880951972234834E-2</v>
      </c>
      <c r="T211">
        <f t="shared" si="7"/>
        <v>2.8321427958352251E-4</v>
      </c>
      <c r="U211">
        <f t="shared" si="8"/>
        <v>-35.729364941684871</v>
      </c>
    </row>
    <row r="212" spans="1:21" x14ac:dyDescent="0.15">
      <c r="A212" s="1">
        <v>44692</v>
      </c>
      <c r="B212">
        <v>0.70999997854232788</v>
      </c>
      <c r="C212">
        <v>0.7369999885559082</v>
      </c>
      <c r="D212">
        <v>0.70999997854232788</v>
      </c>
      <c r="E212">
        <v>0.72399997711181641</v>
      </c>
      <c r="F212">
        <v>2071917</v>
      </c>
      <c r="G212">
        <v>1497.9730224609375</v>
      </c>
      <c r="H212">
        <f t="shared" si="14"/>
        <v>210</v>
      </c>
      <c r="I212">
        <f>SUM($F$3:F212)/H212</f>
        <v>7172542.4913690472</v>
      </c>
      <c r="N212">
        <f t="shared" si="29"/>
        <v>0.7369999885559082</v>
      </c>
      <c r="O212">
        <f t="shared" si="30"/>
        <v>0.68199998140335083</v>
      </c>
      <c r="P212">
        <f t="shared" si="13"/>
        <v>0.72366664807001746</v>
      </c>
      <c r="Q212">
        <f t="shared" si="4"/>
        <v>0.70571428537368774</v>
      </c>
      <c r="R212">
        <f t="shared" si="5"/>
        <v>1.7952362696329716E-2</v>
      </c>
      <c r="S212">
        <f t="shared" si="6"/>
        <v>1.7142854985736682E-2</v>
      </c>
      <c r="T212">
        <f t="shared" si="7"/>
        <v>2.5714282478605025E-4</v>
      </c>
      <c r="U212">
        <f t="shared" si="8"/>
        <v>69.81475260399182</v>
      </c>
    </row>
    <row r="213" spans="1:21" x14ac:dyDescent="0.15">
      <c r="A213" s="1">
        <v>44693</v>
      </c>
      <c r="B213">
        <v>0.72000002861022949</v>
      </c>
      <c r="C213">
        <v>0.72699999809265137</v>
      </c>
      <c r="D213">
        <v>0.7160000205039978</v>
      </c>
      <c r="E213">
        <v>0.72299998998641968</v>
      </c>
      <c r="F213">
        <v>2552301</v>
      </c>
      <c r="G213">
        <v>1836.574951171875</v>
      </c>
      <c r="H213">
        <f t="shared" si="14"/>
        <v>211</v>
      </c>
      <c r="I213">
        <f>SUM($F$3:F213)/H213</f>
        <v>7150645.6122630332</v>
      </c>
      <c r="N213">
        <f t="shared" si="29"/>
        <v>0.7369999885559082</v>
      </c>
      <c r="O213">
        <f t="shared" si="30"/>
        <v>0.68199998140335083</v>
      </c>
      <c r="P213">
        <f t="shared" si="13"/>
        <v>0.72200000286102295</v>
      </c>
      <c r="Q213">
        <f t="shared" si="4"/>
        <v>0.7037619040125892</v>
      </c>
      <c r="R213">
        <f t="shared" si="5"/>
        <v>1.8238098848433748E-2</v>
      </c>
      <c r="S213">
        <f t="shared" si="6"/>
        <v>1.5190473624638165E-2</v>
      </c>
      <c r="T213">
        <f t="shared" si="7"/>
        <v>2.2785710436957248E-4</v>
      </c>
      <c r="U213">
        <f t="shared" si="8"/>
        <v>80.041826647864752</v>
      </c>
    </row>
    <row r="214" spans="1:21" x14ac:dyDescent="0.15">
      <c r="A214" s="1">
        <v>44694</v>
      </c>
      <c r="B214">
        <v>0.72399997711181641</v>
      </c>
      <c r="C214">
        <v>0.73000001907348633</v>
      </c>
      <c r="D214">
        <v>0.72100001573562622</v>
      </c>
      <c r="E214">
        <v>0.72699999809265137</v>
      </c>
      <c r="F214">
        <v>216601</v>
      </c>
      <c r="G214">
        <v>157.19999694824219</v>
      </c>
      <c r="H214">
        <f t="shared" si="14"/>
        <v>212</v>
      </c>
      <c r="I214">
        <f>SUM($F$3:F214)/H214</f>
        <v>7117937.8546580188</v>
      </c>
      <c r="N214">
        <f t="shared" si="29"/>
        <v>0.7369999885559082</v>
      </c>
      <c r="O214">
        <f t="shared" si="30"/>
        <v>0.68199998140335083</v>
      </c>
      <c r="P214">
        <f t="shared" si="13"/>
        <v>0.72600001096725464</v>
      </c>
      <c r="Q214">
        <f t="shared" si="4"/>
        <v>0.70283333318574093</v>
      </c>
      <c r="R214">
        <f t="shared" si="5"/>
        <v>2.3166677781513711E-2</v>
      </c>
      <c r="S214">
        <f t="shared" si="6"/>
        <v>1.4380950506041656E-2</v>
      </c>
      <c r="T214">
        <f t="shared" si="7"/>
        <v>2.1571425759062484E-4</v>
      </c>
      <c r="U214">
        <f t="shared" si="8"/>
        <v>107.39520901524573</v>
      </c>
    </row>
    <row r="215" spans="1:21" x14ac:dyDescent="0.15">
      <c r="A215" s="1">
        <v>44697</v>
      </c>
      <c r="B215">
        <v>0.73100000619888306</v>
      </c>
      <c r="C215">
        <v>0.7369999885559082</v>
      </c>
      <c r="D215">
        <v>0.72000002861022949</v>
      </c>
      <c r="E215">
        <v>0.72100001573562622</v>
      </c>
      <c r="F215">
        <v>4232100</v>
      </c>
      <c r="G215">
        <v>3077.431884765625</v>
      </c>
      <c r="H215">
        <f t="shared" si="14"/>
        <v>213</v>
      </c>
      <c r="I215">
        <f>SUM($F$3:F215)/H215</f>
        <v>7104389.3201291077</v>
      </c>
      <c r="N215">
        <f t="shared" si="29"/>
        <v>0.7369999885559082</v>
      </c>
      <c r="O215">
        <f t="shared" si="30"/>
        <v>0.68199998140335083</v>
      </c>
      <c r="P215">
        <f t="shared" si="13"/>
        <v>0.72600001096725464</v>
      </c>
      <c r="Q215">
        <f t="shared" si="4"/>
        <v>0.7033809536979313</v>
      </c>
      <c r="R215">
        <f t="shared" si="5"/>
        <v>2.2619057269323339E-2</v>
      </c>
      <c r="S215">
        <f t="shared" si="6"/>
        <v>1.4850339516490492E-2</v>
      </c>
      <c r="T215">
        <f t="shared" si="7"/>
        <v>2.2275509274735737E-4</v>
      </c>
      <c r="U215">
        <f t="shared" si="8"/>
        <v>101.54226774503982</v>
      </c>
    </row>
    <row r="216" spans="1:21" x14ac:dyDescent="0.15">
      <c r="A216" s="1">
        <v>44698</v>
      </c>
      <c r="B216">
        <v>0.72100001573562622</v>
      </c>
      <c r="C216">
        <v>0.73199999332427979</v>
      </c>
      <c r="D216">
        <v>0.71899998188018799</v>
      </c>
      <c r="E216">
        <v>0.73199999332427979</v>
      </c>
      <c r="F216">
        <v>3829205</v>
      </c>
      <c r="G216">
        <v>2781.59912109375</v>
      </c>
      <c r="H216">
        <f t="shared" si="14"/>
        <v>214</v>
      </c>
      <c r="I216">
        <f>SUM($F$3:F216)/H216</f>
        <v>7089084.7205023365</v>
      </c>
      <c r="N216">
        <f t="shared" si="29"/>
        <v>0.7369999885559082</v>
      </c>
      <c r="O216">
        <f t="shared" si="30"/>
        <v>0.68199998140335083</v>
      </c>
      <c r="P216">
        <f t="shared" si="13"/>
        <v>0.72766665617624915</v>
      </c>
      <c r="Q216">
        <f t="shared" si="4"/>
        <v>0.70471428547586712</v>
      </c>
      <c r="R216">
        <f t="shared" si="5"/>
        <v>2.295237070038203E-2</v>
      </c>
      <c r="S216">
        <f t="shared" si="6"/>
        <v>1.6142855087916068E-2</v>
      </c>
      <c r="T216">
        <f t="shared" si="7"/>
        <v>2.4214282631874101E-4</v>
      </c>
      <c r="U216">
        <f t="shared" si="8"/>
        <v>94.788563631321566</v>
      </c>
    </row>
    <row r="217" spans="1:21" x14ac:dyDescent="0.15">
      <c r="A217" s="1">
        <v>44699</v>
      </c>
      <c r="B217">
        <v>0.73400002717971802</v>
      </c>
      <c r="C217">
        <v>0.73799997568130493</v>
      </c>
      <c r="D217">
        <v>0.73000001907348633</v>
      </c>
      <c r="E217">
        <v>0.73299998044967651</v>
      </c>
      <c r="F217">
        <v>1327301</v>
      </c>
      <c r="G217">
        <v>973.39599609375</v>
      </c>
      <c r="H217">
        <f t="shared" si="14"/>
        <v>215</v>
      </c>
      <c r="I217">
        <f>SUM($F$3:F217)/H217</f>
        <v>7062285.7264534887</v>
      </c>
      <c r="N217">
        <f t="shared" si="29"/>
        <v>0.73799997568130493</v>
      </c>
      <c r="O217">
        <f t="shared" si="30"/>
        <v>0.68199998140335083</v>
      </c>
      <c r="P217">
        <f t="shared" si="13"/>
        <v>0.73366665840148926</v>
      </c>
      <c r="Q217">
        <f t="shared" si="4"/>
        <v>0.70814285675684618</v>
      </c>
      <c r="R217">
        <f t="shared" si="5"/>
        <v>2.5523801644643074E-2</v>
      </c>
      <c r="S217">
        <f t="shared" si="6"/>
        <v>1.6360541184743244E-2</v>
      </c>
      <c r="T217">
        <f t="shared" si="7"/>
        <v>2.4540811777114865E-4</v>
      </c>
      <c r="U217">
        <f t="shared" si="8"/>
        <v>104.00553117988086</v>
      </c>
    </row>
    <row r="218" spans="1:21" x14ac:dyDescent="0.15">
      <c r="A218" s="1">
        <v>44700</v>
      </c>
      <c r="B218">
        <v>0.72600001096725464</v>
      </c>
      <c r="C218">
        <v>0.73400002717971802</v>
      </c>
      <c r="D218">
        <v>0.72299998998641968</v>
      </c>
      <c r="E218">
        <v>0.73400002717971802</v>
      </c>
      <c r="F218">
        <v>891500</v>
      </c>
      <c r="G218">
        <v>647.301025390625</v>
      </c>
      <c r="H218">
        <f t="shared" si="14"/>
        <v>216</v>
      </c>
      <c r="I218">
        <f>SUM($F$3:F218)/H218</f>
        <v>7033717.2740162034</v>
      </c>
      <c r="N218">
        <f t="shared" si="29"/>
        <v>0.73799997568130493</v>
      </c>
      <c r="O218">
        <f t="shared" si="30"/>
        <v>0.68199998140335083</v>
      </c>
      <c r="P218">
        <f t="shared" si="13"/>
        <v>0.73033334811528527</v>
      </c>
      <c r="Q218">
        <f t="shared" si="4"/>
        <v>0.712642857006618</v>
      </c>
      <c r="R218">
        <f t="shared" si="5"/>
        <v>1.7690491108667272E-2</v>
      </c>
      <c r="S218">
        <f t="shared" si="6"/>
        <v>1.4404762358892534E-2</v>
      </c>
      <c r="T218">
        <f t="shared" si="7"/>
        <v>2.16071435383388E-4</v>
      </c>
      <c r="U218">
        <f t="shared" si="8"/>
        <v>81.873344698608648</v>
      </c>
    </row>
    <row r="219" spans="1:21" x14ac:dyDescent="0.15">
      <c r="A219" s="1">
        <v>44701</v>
      </c>
      <c r="B219">
        <v>0.73799997568130493</v>
      </c>
      <c r="C219">
        <v>0.74800002574920654</v>
      </c>
      <c r="D219">
        <v>0.7369999885559082</v>
      </c>
      <c r="E219">
        <v>0.74599999189376831</v>
      </c>
      <c r="F219">
        <v>3326500</v>
      </c>
      <c r="G219">
        <v>2457.93896484375</v>
      </c>
      <c r="H219">
        <f t="shared" si="14"/>
        <v>217</v>
      </c>
      <c r="I219">
        <f>SUM($F$3:F219)/H219</f>
        <v>7016633.3234447008</v>
      </c>
      <c r="N219">
        <f t="shared" si="29"/>
        <v>0.74800002574920654</v>
      </c>
      <c r="O219">
        <f t="shared" si="30"/>
        <v>0.68199998140335083</v>
      </c>
      <c r="P219">
        <f t="shared" si="13"/>
        <v>0.74366666873296106</v>
      </c>
      <c r="Q219">
        <f t="shared" si="4"/>
        <v>0.71719047569093264</v>
      </c>
      <c r="R219">
        <f t="shared" si="5"/>
        <v>2.6476193042028418E-2</v>
      </c>
      <c r="S219">
        <f t="shared" si="6"/>
        <v>1.3639456966296331E-2</v>
      </c>
      <c r="T219">
        <f t="shared" si="7"/>
        <v>2.0459185449444496E-4</v>
      </c>
      <c r="U219">
        <f t="shared" si="8"/>
        <v>129.40981011904017</v>
      </c>
    </row>
    <row r="220" spans="1:21" x14ac:dyDescent="0.15">
      <c r="A220" s="1">
        <v>44704</v>
      </c>
      <c r="B220">
        <v>0.74299997091293335</v>
      </c>
      <c r="C220">
        <v>0.74400001764297485</v>
      </c>
      <c r="D220">
        <v>0.73600000143051147</v>
      </c>
      <c r="E220">
        <v>0.74299997091293335</v>
      </c>
      <c r="F220">
        <v>548300</v>
      </c>
      <c r="G220">
        <v>405.875</v>
      </c>
      <c r="H220">
        <f t="shared" si="14"/>
        <v>218</v>
      </c>
      <c r="I220">
        <f>SUM($F$3:F220)/H220</f>
        <v>6986962.0696674315</v>
      </c>
      <c r="N220">
        <f t="shared" si="29"/>
        <v>0.74800002574920654</v>
      </c>
      <c r="O220">
        <f t="shared" si="30"/>
        <v>0.68199998140335083</v>
      </c>
      <c r="P220">
        <f t="shared" si="13"/>
        <v>0.74099999666213989</v>
      </c>
      <c r="Q220">
        <f t="shared" si="4"/>
        <v>0.72088094978105466</v>
      </c>
      <c r="R220">
        <f t="shared" si="5"/>
        <v>2.0119046881085234E-2</v>
      </c>
      <c r="S220">
        <f t="shared" si="6"/>
        <v>1.2295921846311888E-2</v>
      </c>
      <c r="T220">
        <f t="shared" si="7"/>
        <v>1.8443882769467832E-4</v>
      </c>
      <c r="U220">
        <f t="shared" si="8"/>
        <v>109.08249164536268</v>
      </c>
    </row>
    <row r="221" spans="1:21" x14ac:dyDescent="0.15">
      <c r="A221" s="1">
        <v>44705</v>
      </c>
      <c r="B221">
        <v>0.73600000143051147</v>
      </c>
      <c r="C221">
        <v>0.74099999666213989</v>
      </c>
      <c r="D221">
        <v>0.71899998188018799</v>
      </c>
      <c r="E221">
        <v>0.71899998188018799</v>
      </c>
      <c r="F221">
        <v>2411500</v>
      </c>
      <c r="G221">
        <v>1762.8360595703125</v>
      </c>
      <c r="H221">
        <f t="shared" si="14"/>
        <v>219</v>
      </c>
      <c r="I221">
        <f>SUM($F$3:F221)/H221</f>
        <v>6966069.54880137</v>
      </c>
      <c r="N221">
        <f t="shared" si="29"/>
        <v>0.74800002574920654</v>
      </c>
      <c r="O221">
        <f t="shared" si="30"/>
        <v>0.68199998140335083</v>
      </c>
      <c r="P221">
        <f t="shared" si="13"/>
        <v>0.72633332014083862</v>
      </c>
      <c r="Q221">
        <f t="shared" si="4"/>
        <v>0.72209523547263377</v>
      </c>
      <c r="R221">
        <f t="shared" si="5"/>
        <v>4.2380846682048556E-3</v>
      </c>
      <c r="S221">
        <f t="shared" si="6"/>
        <v>1.135374271139806E-2</v>
      </c>
      <c r="T221">
        <f t="shared" si="7"/>
        <v>1.7030614067097089E-4</v>
      </c>
      <c r="U221">
        <f t="shared" si="8"/>
        <v>24.88509604825569</v>
      </c>
    </row>
    <row r="222" spans="1:21" x14ac:dyDescent="0.15">
      <c r="A222" s="1">
        <v>44706</v>
      </c>
      <c r="B222">
        <v>0.72299998998641968</v>
      </c>
      <c r="C222">
        <v>0.72299998998641968</v>
      </c>
      <c r="D222">
        <v>0.71399998664855957</v>
      </c>
      <c r="E222">
        <v>0.72100001573562622</v>
      </c>
      <c r="F222">
        <v>2685700</v>
      </c>
      <c r="G222">
        <v>1931.02099609375</v>
      </c>
      <c r="H222">
        <f t="shared" si="14"/>
        <v>220</v>
      </c>
      <c r="I222">
        <f>SUM($F$3:F222)/H222</f>
        <v>6946613.3235795451</v>
      </c>
      <c r="N222">
        <f t="shared" si="29"/>
        <v>0.74800002574920654</v>
      </c>
      <c r="O222">
        <f t="shared" si="30"/>
        <v>0.68199998140335083</v>
      </c>
      <c r="P222">
        <f t="shared" si="13"/>
        <v>0.71933333079020179</v>
      </c>
      <c r="Q222">
        <f t="shared" si="4"/>
        <v>0.72266666378293709</v>
      </c>
      <c r="R222">
        <f t="shared" si="5"/>
        <v>-3.333332992735305E-3</v>
      </c>
      <c r="S222">
        <f t="shared" si="6"/>
        <v>1.0619049169579366E-2</v>
      </c>
      <c r="T222">
        <f t="shared" si="7"/>
        <v>1.5928573754369049E-4</v>
      </c>
      <c r="U222">
        <f t="shared" si="8"/>
        <v>-20.926751158878901</v>
      </c>
    </row>
    <row r="223" spans="1:21" x14ac:dyDescent="0.15">
      <c r="A223" s="1">
        <v>44707</v>
      </c>
      <c r="B223">
        <v>0.7149999737739563</v>
      </c>
      <c r="C223">
        <v>0.73000001907348633</v>
      </c>
      <c r="D223">
        <v>0.71200001239776611</v>
      </c>
      <c r="E223">
        <v>0.72399997711181641</v>
      </c>
      <c r="F223">
        <v>652100</v>
      </c>
      <c r="G223">
        <v>467.6610107421875</v>
      </c>
      <c r="H223">
        <f t="shared" si="14"/>
        <v>221</v>
      </c>
      <c r="I223">
        <f>SUM($F$3:F223)/H223</f>
        <v>6918131.3628393663</v>
      </c>
      <c r="N223">
        <f t="shared" si="29"/>
        <v>0.74800002574920654</v>
      </c>
      <c r="O223">
        <f t="shared" si="30"/>
        <v>0.68199998140335083</v>
      </c>
      <c r="P223">
        <f t="shared" si="13"/>
        <v>0.72200000286102295</v>
      </c>
      <c r="Q223">
        <f t="shared" si="4"/>
        <v>0.72397618776275985</v>
      </c>
      <c r="R223">
        <f t="shared" si="5"/>
        <v>-1.9761849017368993E-3</v>
      </c>
      <c r="S223">
        <f t="shared" si="6"/>
        <v>8.9795954373418363E-3</v>
      </c>
      <c r="T223">
        <f t="shared" si="7"/>
        <v>1.3469393156012753E-4</v>
      </c>
      <c r="U223">
        <f t="shared" si="8"/>
        <v>-14.671669902624588</v>
      </c>
    </row>
    <row r="224" spans="1:21" x14ac:dyDescent="0.15">
      <c r="A224" s="1">
        <v>44708</v>
      </c>
      <c r="B224">
        <v>0.73400002717971802</v>
      </c>
      <c r="C224">
        <v>0.73799997568130493</v>
      </c>
      <c r="D224">
        <v>0.72200000286102295</v>
      </c>
      <c r="E224">
        <v>0.72399997711181641</v>
      </c>
      <c r="F224">
        <v>1500113</v>
      </c>
      <c r="G224">
        <v>1093.363037109375</v>
      </c>
      <c r="H224">
        <f t="shared" si="14"/>
        <v>222</v>
      </c>
      <c r="I224">
        <f>SUM($F$3:F224)/H224</f>
        <v>6893725.8747184686</v>
      </c>
      <c r="N224">
        <f t="shared" si="29"/>
        <v>0.74800002574920654</v>
      </c>
      <c r="O224">
        <f t="shared" si="30"/>
        <v>0.68199998140335083</v>
      </c>
      <c r="P224">
        <f t="shared" si="13"/>
        <v>0.7279999852180481</v>
      </c>
      <c r="Q224">
        <f t="shared" si="4"/>
        <v>0.72621428256943099</v>
      </c>
      <c r="R224">
        <f t="shared" si="5"/>
        <v>1.7857026486171046E-3</v>
      </c>
      <c r="S224">
        <f t="shared" si="6"/>
        <v>6.7380936372847889E-3</v>
      </c>
      <c r="T224">
        <f t="shared" si="7"/>
        <v>1.0107140455927183E-4</v>
      </c>
      <c r="U224">
        <f t="shared" si="8"/>
        <v>17.667733583042331</v>
      </c>
    </row>
    <row r="225" spans="1:21" x14ac:dyDescent="0.15">
      <c r="A225" s="1">
        <v>44711</v>
      </c>
      <c r="B225">
        <v>0.73100000619888306</v>
      </c>
      <c r="C225">
        <v>0.73500001430511475</v>
      </c>
      <c r="D225">
        <v>0.72600001096725464</v>
      </c>
      <c r="E225">
        <v>0.73299998044967651</v>
      </c>
      <c r="F225">
        <v>2272500</v>
      </c>
      <c r="G225">
        <v>1660.302978515625</v>
      </c>
      <c r="H225">
        <f t="shared" si="14"/>
        <v>223</v>
      </c>
      <c r="I225">
        <f>SUM($F$3:F225)/H225</f>
        <v>6873002.888733184</v>
      </c>
      <c r="N225">
        <f t="shared" si="29"/>
        <v>0.74800002574920654</v>
      </c>
      <c r="O225">
        <f t="shared" si="30"/>
        <v>0.68199998140335083</v>
      </c>
      <c r="P225">
        <f t="shared" si="13"/>
        <v>0.731333335240682</v>
      </c>
      <c r="Q225">
        <f t="shared" si="4"/>
        <v>0.72864285537174767</v>
      </c>
      <c r="R225">
        <f t="shared" si="5"/>
        <v>2.6904798689343368E-3</v>
      </c>
      <c r="S225">
        <f t="shared" si="6"/>
        <v>5.255104327688419E-3</v>
      </c>
      <c r="T225">
        <f t="shared" si="7"/>
        <v>7.8826564915326276E-5</v>
      </c>
      <c r="U225">
        <f t="shared" si="8"/>
        <v>34.131639147594342</v>
      </c>
    </row>
    <row r="226" spans="1:21" x14ac:dyDescent="0.15">
      <c r="A226" s="1">
        <v>44712</v>
      </c>
      <c r="B226">
        <v>0.73100000619888306</v>
      </c>
      <c r="C226">
        <v>0.74800002574920654</v>
      </c>
      <c r="D226">
        <v>0.72699999809265137</v>
      </c>
      <c r="E226">
        <v>0.74699997901916504</v>
      </c>
      <c r="F226">
        <v>1147010</v>
      </c>
      <c r="G226">
        <v>846.8280029296875</v>
      </c>
      <c r="H226">
        <f t="shared" si="14"/>
        <v>224</v>
      </c>
      <c r="I226">
        <f>SUM($F$3:F226)/H226</f>
        <v>6847440.4204799104</v>
      </c>
      <c r="N226">
        <f>VLOOKUP(L13,A:C,3)</f>
        <v>0.75599998235702515</v>
      </c>
      <c r="O226">
        <f>VLOOKUP(L13,A:D,4)</f>
        <v>0.74400001764297485</v>
      </c>
      <c r="P226">
        <f t="shared" si="13"/>
        <v>0.74066666762034095</v>
      </c>
      <c r="Q226">
        <f t="shared" si="4"/>
        <v>0.72985714248248512</v>
      </c>
      <c r="R226">
        <f t="shared" si="5"/>
        <v>1.0809525137855824E-2</v>
      </c>
      <c r="S226">
        <f t="shared" si="6"/>
        <v>5.9319742682839892E-3</v>
      </c>
      <c r="T226">
        <f t="shared" si="7"/>
        <v>8.8979614024259839E-5</v>
      </c>
      <c r="U226">
        <f t="shared" si="8"/>
        <v>121.48316506417596</v>
      </c>
    </row>
    <row r="227" spans="1:21" x14ac:dyDescent="0.15">
      <c r="A227" s="1">
        <v>44713</v>
      </c>
      <c r="B227">
        <v>0.74599999189376831</v>
      </c>
      <c r="C227">
        <v>0.75599998235702515</v>
      </c>
      <c r="D227">
        <v>0.74400001764297485</v>
      </c>
      <c r="E227">
        <v>0.75300002098083496</v>
      </c>
      <c r="F227">
        <v>2583514</v>
      </c>
      <c r="G227">
        <v>1943.5040283203125</v>
      </c>
      <c r="H227">
        <f t="shared" si="14"/>
        <v>225</v>
      </c>
      <c r="I227">
        <f>SUM($F$3:F227)/H227</f>
        <v>6828489.6363888886</v>
      </c>
      <c r="N227">
        <f t="shared" ref="N227:N246" si="31">IF(A227&lt;&gt;$K$13,MAX(N226,VLOOKUP(A227,A:C,3)),)</f>
        <v>0.75599998235702515</v>
      </c>
      <c r="O227">
        <f t="shared" ref="O227:O246" si="32">IF(A227&lt;&gt;$K$13,MIN(O226,VLOOKUP(A227,A:D,4)),)</f>
        <v>0.74400001764297485</v>
      </c>
      <c r="P227">
        <f t="shared" si="13"/>
        <v>0.75100000699361169</v>
      </c>
      <c r="Q227">
        <f t="shared" si="4"/>
        <v>0.73192857134909861</v>
      </c>
      <c r="R227">
        <f t="shared" si="5"/>
        <v>1.9071435644513079E-2</v>
      </c>
      <c r="S227">
        <f t="shared" si="6"/>
        <v>7.1938773807214374E-3</v>
      </c>
      <c r="T227">
        <f t="shared" si="7"/>
        <v>1.0790816071082156E-4</v>
      </c>
      <c r="U227">
        <f t="shared" si="8"/>
        <v>176.73765838361197</v>
      </c>
    </row>
    <row r="228" spans="1:21" x14ac:dyDescent="0.15">
      <c r="A228" s="1">
        <v>44714</v>
      </c>
      <c r="B228">
        <v>0.74800002574920654</v>
      </c>
      <c r="C228">
        <v>0.76200002431869507</v>
      </c>
      <c r="D228">
        <v>0.74800002574920654</v>
      </c>
      <c r="E228">
        <v>0.76200002431869507</v>
      </c>
      <c r="F228">
        <v>3690200</v>
      </c>
      <c r="G228">
        <v>2795.114990234375</v>
      </c>
      <c r="H228">
        <f t="shared" si="14"/>
        <v>226</v>
      </c>
      <c r="I228">
        <f>SUM($F$3:F228)/H228</f>
        <v>6814603.3990597343</v>
      </c>
      <c r="N228">
        <f t="shared" si="31"/>
        <v>0.76200002431869507</v>
      </c>
      <c r="O228">
        <f t="shared" si="32"/>
        <v>0.74400001764297485</v>
      </c>
      <c r="P228">
        <f t="shared" si="13"/>
        <v>0.7573333581288656</v>
      </c>
      <c r="Q228">
        <f t="shared" si="4"/>
        <v>0.73416666757492799</v>
      </c>
      <c r="R228">
        <f t="shared" si="5"/>
        <v>2.3166690553937608E-2</v>
      </c>
      <c r="S228">
        <f t="shared" si="6"/>
        <v>8.9761943233256682E-3</v>
      </c>
      <c r="T228">
        <f t="shared" si="7"/>
        <v>1.3464291484988501E-4</v>
      </c>
      <c r="U228">
        <f t="shared" si="8"/>
        <v>172.06022745249112</v>
      </c>
    </row>
    <row r="229" spans="1:21" x14ac:dyDescent="0.15">
      <c r="A229" s="1">
        <v>44718</v>
      </c>
      <c r="B229">
        <v>0.76700001955032349</v>
      </c>
      <c r="C229">
        <v>0.7850000262260437</v>
      </c>
      <c r="D229">
        <v>0.76599997282028198</v>
      </c>
      <c r="E229">
        <v>0.7850000262260437</v>
      </c>
      <c r="F229">
        <v>2723003</v>
      </c>
      <c r="G229">
        <v>2114.70703125</v>
      </c>
      <c r="H229">
        <f t="shared" si="14"/>
        <v>227</v>
      </c>
      <c r="I229">
        <f>SUM($F$3:F229)/H229</f>
        <v>6796578.7276982376</v>
      </c>
      <c r="N229">
        <f t="shared" si="31"/>
        <v>0.7850000262260437</v>
      </c>
      <c r="O229">
        <f t="shared" si="32"/>
        <v>0.74400001764297485</v>
      </c>
      <c r="P229">
        <f t="shared" si="13"/>
        <v>0.77866667509078979</v>
      </c>
      <c r="Q229">
        <f t="shared" si="4"/>
        <v>0.73792857215518048</v>
      </c>
      <c r="R229">
        <f t="shared" si="5"/>
        <v>4.0738102935609311E-2</v>
      </c>
      <c r="S229">
        <f t="shared" si="6"/>
        <v>1.210884861394663E-2</v>
      </c>
      <c r="T229">
        <f t="shared" si="7"/>
        <v>1.8163272920919944E-4</v>
      </c>
      <c r="U229">
        <f t="shared" si="8"/>
        <v>224.28833786166544</v>
      </c>
    </row>
    <row r="230" spans="1:21" x14ac:dyDescent="0.15">
      <c r="A230" s="1">
        <v>44719</v>
      </c>
      <c r="B230">
        <v>0.78200000524520874</v>
      </c>
      <c r="C230">
        <v>0.78799998760223389</v>
      </c>
      <c r="D230">
        <v>0.77700001001358032</v>
      </c>
      <c r="E230">
        <v>0.78100001811981201</v>
      </c>
      <c r="F230">
        <v>4458000</v>
      </c>
      <c r="G230">
        <v>3497.881103515625</v>
      </c>
      <c r="H230">
        <f t="shared" si="14"/>
        <v>228</v>
      </c>
      <c r="I230">
        <f>SUM($F$3:F230)/H230</f>
        <v>6786321.8034539474</v>
      </c>
      <c r="N230">
        <f t="shared" si="31"/>
        <v>0.78799998760223389</v>
      </c>
      <c r="O230">
        <f t="shared" si="32"/>
        <v>0.74400001764297485</v>
      </c>
      <c r="P230">
        <f t="shared" si="13"/>
        <v>0.78200000524520874</v>
      </c>
      <c r="Q230">
        <f t="shared" si="4"/>
        <v>0.74180952566010627</v>
      </c>
      <c r="R230">
        <f t="shared" si="5"/>
        <v>4.0190479585102468E-2</v>
      </c>
      <c r="S230">
        <f t="shared" si="6"/>
        <v>1.4802726555843795E-2</v>
      </c>
      <c r="T230">
        <f t="shared" si="7"/>
        <v>2.2204089833765693E-4</v>
      </c>
      <c r="U230">
        <f t="shared" si="8"/>
        <v>181.00485039465534</v>
      </c>
    </row>
    <row r="231" spans="1:21" x14ac:dyDescent="0.15">
      <c r="A231" s="1">
        <v>44720</v>
      </c>
      <c r="B231">
        <v>0.77999997138977051</v>
      </c>
      <c r="C231">
        <v>0.78899997472763062</v>
      </c>
      <c r="D231">
        <v>0.77399998903274536</v>
      </c>
      <c r="E231">
        <v>0.78700000047683716</v>
      </c>
      <c r="F231">
        <v>2677606</v>
      </c>
      <c r="G231">
        <v>2101.0009765625</v>
      </c>
      <c r="H231">
        <f t="shared" si="14"/>
        <v>229</v>
      </c>
      <c r="I231">
        <f>SUM($F$3:F231)/H231</f>
        <v>6768379.8130458519</v>
      </c>
      <c r="N231">
        <f t="shared" si="31"/>
        <v>0.78899997472763062</v>
      </c>
      <c r="O231">
        <f t="shared" si="32"/>
        <v>0.74400001764297485</v>
      </c>
      <c r="P231">
        <f t="shared" si="13"/>
        <v>0.78333332141240442</v>
      </c>
      <c r="Q231">
        <f t="shared" si="4"/>
        <v>0.74535714444660006</v>
      </c>
      <c r="R231">
        <f t="shared" si="5"/>
        <v>3.7976176965804354E-2</v>
      </c>
      <c r="S231">
        <f t="shared" si="6"/>
        <v>1.7935377805411417E-2</v>
      </c>
      <c r="T231">
        <f t="shared" si="7"/>
        <v>2.6903066708117124E-4</v>
      </c>
      <c r="U231">
        <f t="shared" si="8"/>
        <v>141.15928632904249</v>
      </c>
    </row>
    <row r="232" spans="1:21" x14ac:dyDescent="0.15">
      <c r="A232" s="1">
        <v>44721</v>
      </c>
      <c r="B232">
        <v>0.79400002956390381</v>
      </c>
      <c r="C232">
        <v>0.79400002956390381</v>
      </c>
      <c r="D232">
        <v>0.76700001955032349</v>
      </c>
      <c r="E232">
        <v>0.76899999380111694</v>
      </c>
      <c r="F232">
        <v>1790700</v>
      </c>
      <c r="G232">
        <v>1381.47900390625</v>
      </c>
      <c r="H232">
        <f t="shared" si="14"/>
        <v>230</v>
      </c>
      <c r="I232">
        <f>SUM($F$3:F232)/H232</f>
        <v>6746737.7269021738</v>
      </c>
      <c r="N232">
        <f t="shared" si="31"/>
        <v>0.79400002956390381</v>
      </c>
      <c r="O232">
        <f t="shared" si="32"/>
        <v>0.74400001764297485</v>
      </c>
      <c r="P232">
        <f t="shared" si="13"/>
        <v>0.77666668097178138</v>
      </c>
      <c r="Q232">
        <f t="shared" si="4"/>
        <v>0.74866666822206407</v>
      </c>
      <c r="R232">
        <f t="shared" si="5"/>
        <v>2.8000012749717307E-2</v>
      </c>
      <c r="S232">
        <f t="shared" si="6"/>
        <v>1.9571434072896743E-2</v>
      </c>
      <c r="T232">
        <f t="shared" si="7"/>
        <v>2.9357151109345116E-4</v>
      </c>
      <c r="U232">
        <f t="shared" si="8"/>
        <v>95.377145573243993</v>
      </c>
    </row>
    <row r="233" spans="1:21" x14ac:dyDescent="0.15">
      <c r="A233" s="1">
        <v>44722</v>
      </c>
      <c r="B233">
        <v>0.75999999046325684</v>
      </c>
      <c r="C233">
        <v>0.78700000047683716</v>
      </c>
      <c r="D233">
        <v>0.75999999046325684</v>
      </c>
      <c r="E233">
        <v>0.78600001335144043</v>
      </c>
      <c r="F233">
        <v>1048300</v>
      </c>
      <c r="G233">
        <v>815.572021484375</v>
      </c>
      <c r="H233">
        <f t="shared" si="14"/>
        <v>231</v>
      </c>
      <c r="I233">
        <f>SUM($F$3:F233)/H233</f>
        <v>6722069.165313853</v>
      </c>
      <c r="N233">
        <f t="shared" si="31"/>
        <v>0.79400002956390381</v>
      </c>
      <c r="O233">
        <f t="shared" si="32"/>
        <v>0.74400001764297485</v>
      </c>
      <c r="P233">
        <f t="shared" si="13"/>
        <v>0.7776666680971781</v>
      </c>
      <c r="Q233">
        <f t="shared" si="4"/>
        <v>0.75109523960522229</v>
      </c>
      <c r="R233">
        <f t="shared" si="5"/>
        <v>2.6571428491955817E-2</v>
      </c>
      <c r="S233">
        <f t="shared" si="6"/>
        <v>2.1299324473556185E-2</v>
      </c>
      <c r="T233">
        <f t="shared" si="7"/>
        <v>3.1948986710334274E-4</v>
      </c>
      <c r="U233">
        <f t="shared" si="8"/>
        <v>83.168298052347865</v>
      </c>
    </row>
    <row r="234" spans="1:21" x14ac:dyDescent="0.15">
      <c r="A234" s="1">
        <v>44725</v>
      </c>
      <c r="B234">
        <v>0.77999997138977051</v>
      </c>
      <c r="C234">
        <v>0.78600001335144043</v>
      </c>
      <c r="D234">
        <v>0.77600002288818359</v>
      </c>
      <c r="E234">
        <v>0.7839999794960022</v>
      </c>
      <c r="F234">
        <v>1227400</v>
      </c>
      <c r="G234">
        <v>961.82098388671875</v>
      </c>
      <c r="H234">
        <f t="shared" si="14"/>
        <v>232</v>
      </c>
      <c r="I234">
        <f>SUM($F$3:F234)/H234</f>
        <v>6698385.2464978453</v>
      </c>
      <c r="N234">
        <f t="shared" si="31"/>
        <v>0.79400002956390381</v>
      </c>
      <c r="O234">
        <f t="shared" si="32"/>
        <v>0.74400001764297485</v>
      </c>
      <c r="P234">
        <f t="shared" si="13"/>
        <v>0.78200000524520874</v>
      </c>
      <c r="Q234">
        <f t="shared" si="4"/>
        <v>0.75402381164687005</v>
      </c>
      <c r="R234">
        <f t="shared" si="5"/>
        <v>2.7976193598338694E-2</v>
      </c>
      <c r="S234">
        <f t="shared" si="6"/>
        <v>2.2785718951906477E-2</v>
      </c>
      <c r="T234">
        <f t="shared" si="7"/>
        <v>3.4178578427859714E-4</v>
      </c>
      <c r="U234">
        <f t="shared" si="8"/>
        <v>81.853005259969152</v>
      </c>
    </row>
    <row r="235" spans="1:21" x14ac:dyDescent="0.15">
      <c r="A235" s="1">
        <v>44726</v>
      </c>
      <c r="B235">
        <v>0.77399998903274536</v>
      </c>
      <c r="C235">
        <v>0.78299999237060547</v>
      </c>
      <c r="D235">
        <v>0.75800001621246338</v>
      </c>
      <c r="E235">
        <v>0.78299999237060547</v>
      </c>
      <c r="F235">
        <v>2357103</v>
      </c>
      <c r="G235">
        <v>1811.18798828125</v>
      </c>
      <c r="H235">
        <f t="shared" si="14"/>
        <v>233</v>
      </c>
      <c r="I235">
        <f>SUM($F$3:F235)/H235</f>
        <v>6679753.1338519314</v>
      </c>
      <c r="N235">
        <f t="shared" si="31"/>
        <v>0.79400002956390381</v>
      </c>
      <c r="O235">
        <f t="shared" si="32"/>
        <v>0.74400001764297485</v>
      </c>
      <c r="P235">
        <f t="shared" si="13"/>
        <v>0.77466666698455811</v>
      </c>
      <c r="Q235">
        <f t="shared" si="4"/>
        <v>0.75747619356427864</v>
      </c>
      <c r="R235">
        <f t="shared" si="5"/>
        <v>1.7190473420279462E-2</v>
      </c>
      <c r="S235">
        <f t="shared" si="6"/>
        <v>2.1809524013882586E-2</v>
      </c>
      <c r="T235">
        <f t="shared" si="7"/>
        <v>3.2714286020823878E-4</v>
      </c>
      <c r="U235">
        <f t="shared" si="8"/>
        <v>52.547298172232999</v>
      </c>
    </row>
    <row r="236" spans="1:21" x14ac:dyDescent="0.15">
      <c r="A236" s="1">
        <v>44727</v>
      </c>
      <c r="B236">
        <v>0.78299999237060547</v>
      </c>
      <c r="C236">
        <v>0.80500000715255737</v>
      </c>
      <c r="D236">
        <v>0.78299999237060547</v>
      </c>
      <c r="E236">
        <v>0.7929999828338623</v>
      </c>
      <c r="F236">
        <v>2113600</v>
      </c>
      <c r="G236">
        <v>1684.7550048828125</v>
      </c>
      <c r="H236">
        <f t="shared" si="14"/>
        <v>234</v>
      </c>
      <c r="I236">
        <f>SUM($F$3:F236)/H236</f>
        <v>6660239.65892094</v>
      </c>
      <c r="N236">
        <f t="shared" si="31"/>
        <v>0.80500000715255737</v>
      </c>
      <c r="O236">
        <f t="shared" si="32"/>
        <v>0.74400001764297485</v>
      </c>
      <c r="P236">
        <f t="shared" si="13"/>
        <v>0.79366666078567505</v>
      </c>
      <c r="Q236">
        <f t="shared" si="4"/>
        <v>0.76278571713538401</v>
      </c>
      <c r="R236">
        <f t="shared" si="5"/>
        <v>3.0880943650291037E-2</v>
      </c>
      <c r="S236">
        <f t="shared" si="6"/>
        <v>2.091156382139036E-2</v>
      </c>
      <c r="T236">
        <f t="shared" si="7"/>
        <v>3.1367345732085538E-4</v>
      </c>
      <c r="U236">
        <f t="shared" si="8"/>
        <v>98.449336179258026</v>
      </c>
    </row>
    <row r="237" spans="1:21" x14ac:dyDescent="0.15">
      <c r="A237" s="1">
        <v>44728</v>
      </c>
      <c r="B237">
        <v>0.79799997806549072</v>
      </c>
      <c r="C237">
        <v>0.80099999904632568</v>
      </c>
      <c r="D237">
        <v>0.79000002145767212</v>
      </c>
      <c r="E237">
        <v>0.79400002956390381</v>
      </c>
      <c r="F237">
        <v>1736786</v>
      </c>
      <c r="G237">
        <v>1382.72998046875</v>
      </c>
      <c r="H237">
        <f t="shared" si="14"/>
        <v>235</v>
      </c>
      <c r="I237">
        <f>SUM($F$3:F237)/H237</f>
        <v>6639288.7922872342</v>
      </c>
      <c r="N237">
        <f t="shared" si="31"/>
        <v>0.80500000715255737</v>
      </c>
      <c r="O237">
        <f t="shared" si="32"/>
        <v>0.74400001764297485</v>
      </c>
      <c r="P237">
        <f t="shared" si="13"/>
        <v>0.79500001668930054</v>
      </c>
      <c r="Q237">
        <f t="shared" si="4"/>
        <v>0.76800000383740386</v>
      </c>
      <c r="R237">
        <f t="shared" si="5"/>
        <v>2.7000012851896682E-2</v>
      </c>
      <c r="S237">
        <f t="shared" si="6"/>
        <v>1.8809523712210081E-2</v>
      </c>
      <c r="T237">
        <f t="shared" si="7"/>
        <v>2.8214285568315122E-4</v>
      </c>
      <c r="U237">
        <f t="shared" si="8"/>
        <v>95.69624857776985</v>
      </c>
    </row>
    <row r="238" spans="1:21" x14ac:dyDescent="0.15">
      <c r="A238" s="1">
        <v>44729</v>
      </c>
      <c r="B238">
        <v>0.79000002145767212</v>
      </c>
      <c r="C238">
        <v>0.81000000238418579</v>
      </c>
      <c r="D238">
        <v>0.78700000047683716</v>
      </c>
      <c r="E238">
        <v>0.80900001525878906</v>
      </c>
      <c r="F238">
        <v>1285101</v>
      </c>
      <c r="G238">
        <v>1021.2490234375</v>
      </c>
      <c r="H238">
        <f t="shared" si="14"/>
        <v>236</v>
      </c>
      <c r="I238">
        <f>SUM($F$3:F238)/H238</f>
        <v>6616601.5558792371</v>
      </c>
      <c r="N238">
        <f t="shared" si="31"/>
        <v>0.81000000238418579</v>
      </c>
      <c r="O238">
        <f t="shared" si="32"/>
        <v>0.74400001764297485</v>
      </c>
      <c r="P238">
        <f t="shared" si="13"/>
        <v>0.80200000603993737</v>
      </c>
      <c r="Q238">
        <f t="shared" si="4"/>
        <v>0.77328571961039594</v>
      </c>
      <c r="R238">
        <f t="shared" si="5"/>
        <v>2.8714286429541436E-2</v>
      </c>
      <c r="S238">
        <f t="shared" si="6"/>
        <v>1.6115644351154739E-2</v>
      </c>
      <c r="T238">
        <f t="shared" si="7"/>
        <v>2.4173466526732109E-4</v>
      </c>
      <c r="U238">
        <f t="shared" si="8"/>
        <v>118.78431418922844</v>
      </c>
    </row>
    <row r="239" spans="1:21" x14ac:dyDescent="0.15">
      <c r="A239" s="1">
        <v>44732</v>
      </c>
      <c r="B239">
        <v>0.81800001859664917</v>
      </c>
      <c r="C239">
        <v>0.82999998331069946</v>
      </c>
      <c r="D239">
        <v>0.81499999761581421</v>
      </c>
      <c r="E239">
        <v>0.82300001382827759</v>
      </c>
      <c r="F239">
        <v>4857802</v>
      </c>
      <c r="G239">
        <v>4005.39990234375</v>
      </c>
      <c r="H239">
        <f t="shared" si="14"/>
        <v>237</v>
      </c>
      <c r="I239">
        <f>SUM($F$3:F239)/H239</f>
        <v>6609180.4607067509</v>
      </c>
      <c r="N239">
        <f t="shared" si="31"/>
        <v>0.82999998331069946</v>
      </c>
      <c r="O239">
        <f t="shared" si="32"/>
        <v>0.74400001764297485</v>
      </c>
      <c r="P239">
        <f t="shared" si="13"/>
        <v>0.82266666491826379</v>
      </c>
      <c r="Q239">
        <f t="shared" si="4"/>
        <v>0.77980952887308042</v>
      </c>
      <c r="R239">
        <f t="shared" si="5"/>
        <v>4.2857136045183375E-2</v>
      </c>
      <c r="S239">
        <f t="shared" si="6"/>
        <v>1.4571425460633789E-2</v>
      </c>
      <c r="T239">
        <f t="shared" si="7"/>
        <v>2.1857138190950682E-4</v>
      </c>
      <c r="U239">
        <f t="shared" si="8"/>
        <v>196.07844206670723</v>
      </c>
    </row>
    <row r="240" spans="1:21" x14ac:dyDescent="0.15">
      <c r="A240" s="1">
        <v>44733</v>
      </c>
      <c r="B240">
        <v>0.82499998807907104</v>
      </c>
      <c r="C240">
        <v>0.82999998331069946</v>
      </c>
      <c r="D240">
        <v>0.81400001049041748</v>
      </c>
      <c r="E240">
        <v>0.82400000095367432</v>
      </c>
      <c r="F240">
        <v>5059200</v>
      </c>
      <c r="G240">
        <v>4166.759765625</v>
      </c>
      <c r="H240">
        <f t="shared" si="14"/>
        <v>238</v>
      </c>
      <c r="I240">
        <f>SUM($F$3:F240)/H240</f>
        <v>6602667.937762605</v>
      </c>
      <c r="N240">
        <f t="shared" si="31"/>
        <v>0.82999998331069946</v>
      </c>
      <c r="O240">
        <f t="shared" si="32"/>
        <v>0.74400001764297485</v>
      </c>
      <c r="P240">
        <f t="shared" si="13"/>
        <v>0.82266666491826379</v>
      </c>
      <c r="Q240">
        <f t="shared" si="4"/>
        <v>0.78566667153721781</v>
      </c>
      <c r="R240">
        <f t="shared" si="5"/>
        <v>3.6999993381045981E-2</v>
      </c>
      <c r="S240">
        <f t="shared" si="6"/>
        <v>1.5380950809336087E-2</v>
      </c>
      <c r="T240">
        <f t="shared" si="7"/>
        <v>2.3071426214004128E-4</v>
      </c>
      <c r="U240">
        <f t="shared" si="8"/>
        <v>160.37150472556112</v>
      </c>
    </row>
    <row r="241" spans="1:21" x14ac:dyDescent="0.15">
      <c r="A241" s="1">
        <v>44734</v>
      </c>
      <c r="B241">
        <v>0.82400000095367432</v>
      </c>
      <c r="C241">
        <v>0.82400000095367432</v>
      </c>
      <c r="D241">
        <v>0.81099998950958252</v>
      </c>
      <c r="E241">
        <v>0.81199997663497925</v>
      </c>
      <c r="F241">
        <v>1716301</v>
      </c>
      <c r="G241">
        <v>1400.303955078125</v>
      </c>
      <c r="H241">
        <f t="shared" si="14"/>
        <v>239</v>
      </c>
      <c r="I241">
        <f>SUM($F$3:F241)/H241</f>
        <v>6582222.8878138075</v>
      </c>
      <c r="N241">
        <f t="shared" si="31"/>
        <v>0.82999998331069946</v>
      </c>
      <c r="O241">
        <f t="shared" si="32"/>
        <v>0.74400001764297485</v>
      </c>
      <c r="P241">
        <f t="shared" si="13"/>
        <v>0.81566665569941199</v>
      </c>
      <c r="Q241">
        <f t="shared" si="4"/>
        <v>0.79028571787334634</v>
      </c>
      <c r="R241">
        <f t="shared" si="5"/>
        <v>2.5380937826065653E-2</v>
      </c>
      <c r="S241">
        <f t="shared" si="6"/>
        <v>1.5707480258682165E-2</v>
      </c>
      <c r="T241">
        <f t="shared" si="7"/>
        <v>2.3561220388023247E-4</v>
      </c>
      <c r="U241">
        <f t="shared" si="8"/>
        <v>107.72335816258233</v>
      </c>
    </row>
    <row r="242" spans="1:21" x14ac:dyDescent="0.15">
      <c r="A242" s="1">
        <v>44735</v>
      </c>
      <c r="B242">
        <v>0.81099998950958252</v>
      </c>
      <c r="C242">
        <v>0.82899999618530273</v>
      </c>
      <c r="D242">
        <v>0.80699998140335083</v>
      </c>
      <c r="E242">
        <v>0.82899999618530273</v>
      </c>
      <c r="F242">
        <v>1852300</v>
      </c>
      <c r="G242">
        <v>1515.281005859375</v>
      </c>
      <c r="H242">
        <f t="shared" si="14"/>
        <v>240</v>
      </c>
      <c r="I242">
        <f>SUM($F$3:F242)/H242</f>
        <v>6562514.8757812502</v>
      </c>
      <c r="N242">
        <f t="shared" si="31"/>
        <v>0.82999998331069946</v>
      </c>
      <c r="O242">
        <f t="shared" si="32"/>
        <v>0.74400001764297485</v>
      </c>
      <c r="P242">
        <f t="shared" si="13"/>
        <v>0.8216666579246521</v>
      </c>
      <c r="Q242">
        <f t="shared" si="4"/>
        <v>0.79488095357304522</v>
      </c>
      <c r="R242">
        <f t="shared" si="5"/>
        <v>2.6785704351606876E-2</v>
      </c>
      <c r="S242">
        <f t="shared" si="6"/>
        <v>1.5768706393079694E-2</v>
      </c>
      <c r="T242">
        <f t="shared" si="7"/>
        <v>2.3653059589619541E-4</v>
      </c>
      <c r="U242">
        <f t="shared" si="8"/>
        <v>113.24414184185346</v>
      </c>
    </row>
    <row r="243" spans="1:21" x14ac:dyDescent="0.15">
      <c r="A243" s="1">
        <v>44736</v>
      </c>
      <c r="B243">
        <v>0.83300000429153442</v>
      </c>
      <c r="C243">
        <v>0.84299999475479126</v>
      </c>
      <c r="D243">
        <v>0.8320000171661377</v>
      </c>
      <c r="E243">
        <v>0.84299999475479126</v>
      </c>
      <c r="F243">
        <v>2807903</v>
      </c>
      <c r="G243">
        <v>2359.35595703125</v>
      </c>
      <c r="H243">
        <f t="shared" si="14"/>
        <v>241</v>
      </c>
      <c r="I243">
        <f>SUM($F$3:F243)/H243</f>
        <v>6546935.5733921165</v>
      </c>
      <c r="N243">
        <f t="shared" si="31"/>
        <v>0.84299999475479126</v>
      </c>
      <c r="O243">
        <f t="shared" si="32"/>
        <v>0.74400001764297485</v>
      </c>
      <c r="P243">
        <f t="shared" si="13"/>
        <v>0.83933333555857337</v>
      </c>
      <c r="Q243">
        <f t="shared" si="4"/>
        <v>0.79921428646360115</v>
      </c>
      <c r="R243">
        <f t="shared" si="5"/>
        <v>4.0119049094972214E-2</v>
      </c>
      <c r="S243">
        <f t="shared" si="6"/>
        <v>1.8387752325356405E-2</v>
      </c>
      <c r="T243">
        <f t="shared" si="7"/>
        <v>2.7581628488034606E-4</v>
      </c>
      <c r="U243">
        <f t="shared" si="8"/>
        <v>145.45569385932583</v>
      </c>
    </row>
    <row r="244" spans="1:21" x14ac:dyDescent="0.15">
      <c r="A244" s="1">
        <v>44739</v>
      </c>
      <c r="B244">
        <v>0.84299999475479126</v>
      </c>
      <c r="C244">
        <v>0.85500001907348633</v>
      </c>
      <c r="D244">
        <v>0.84299999475479126</v>
      </c>
      <c r="E244">
        <v>0.85000002384185791</v>
      </c>
      <c r="F244">
        <v>2039614</v>
      </c>
      <c r="G244">
        <v>1735.9100341796875</v>
      </c>
      <c r="H244">
        <f t="shared" si="14"/>
        <v>242</v>
      </c>
      <c r="I244">
        <f>SUM($F$3:F244)/H244</f>
        <v>6528310.2776342975</v>
      </c>
      <c r="N244">
        <f t="shared" si="31"/>
        <v>0.85500001907348633</v>
      </c>
      <c r="O244">
        <f t="shared" si="32"/>
        <v>0.74400001764297485</v>
      </c>
      <c r="P244">
        <f t="shared" si="13"/>
        <v>0.84933334589004517</v>
      </c>
      <c r="Q244">
        <f t="shared" si="4"/>
        <v>0.8040238107953751</v>
      </c>
      <c r="R244">
        <f t="shared" si="5"/>
        <v>4.5309535094670061E-2</v>
      </c>
      <c r="S244">
        <f t="shared" si="6"/>
        <v>2.1027208590994051E-2</v>
      </c>
      <c r="T244">
        <f t="shared" si="7"/>
        <v>3.1540812886491075E-4</v>
      </c>
      <c r="U244">
        <f t="shared" si="8"/>
        <v>143.65366947811333</v>
      </c>
    </row>
    <row r="245" spans="1:21" x14ac:dyDescent="0.15">
      <c r="A245" s="1">
        <v>44740</v>
      </c>
      <c r="B245">
        <v>0.84600001573562622</v>
      </c>
      <c r="C245">
        <v>0.86000001430511475</v>
      </c>
      <c r="D245">
        <v>0.83700001239776611</v>
      </c>
      <c r="E245">
        <v>0.85699999332427979</v>
      </c>
      <c r="F245">
        <v>2219511</v>
      </c>
      <c r="G245">
        <v>1880.85302734375</v>
      </c>
      <c r="H245">
        <f t="shared" si="14"/>
        <v>243</v>
      </c>
      <c r="I245">
        <f>SUM($F$3:F245)/H245</f>
        <v>6510578.5933641978</v>
      </c>
      <c r="N245">
        <f t="shared" si="31"/>
        <v>0.86000001430511475</v>
      </c>
      <c r="O245">
        <f t="shared" si="32"/>
        <v>0.74400001764297485</v>
      </c>
      <c r="P245">
        <f t="shared" si="13"/>
        <v>0.85133334000905359</v>
      </c>
      <c r="Q245">
        <f t="shared" si="4"/>
        <v>0.80888095498085022</v>
      </c>
      <c r="R245">
        <f t="shared" si="5"/>
        <v>4.2452385028203365E-2</v>
      </c>
      <c r="S245">
        <f t="shared" si="6"/>
        <v>2.2928568578901749E-2</v>
      </c>
      <c r="T245">
        <f t="shared" si="7"/>
        <v>3.4392852868352623E-4</v>
      </c>
      <c r="U245">
        <f t="shared" si="8"/>
        <v>123.43374127962181</v>
      </c>
    </row>
    <row r="246" spans="1:21" x14ac:dyDescent="0.15">
      <c r="A246" s="1">
        <v>44741</v>
      </c>
      <c r="B246">
        <v>0.84799998998641968</v>
      </c>
      <c r="C246">
        <v>0.85799998044967651</v>
      </c>
      <c r="D246">
        <v>0.83600002527236938</v>
      </c>
      <c r="E246">
        <v>0.83600002527236938</v>
      </c>
      <c r="F246">
        <v>4249000</v>
      </c>
      <c r="G246">
        <v>3603.51806640625</v>
      </c>
      <c r="H246">
        <f t="shared" si="14"/>
        <v>244</v>
      </c>
      <c r="I246">
        <f>SUM($F$3:F246)/H246</f>
        <v>6501309.8286372954</v>
      </c>
      <c r="N246">
        <f t="shared" si="31"/>
        <v>0.86000001430511475</v>
      </c>
      <c r="O246">
        <f t="shared" si="32"/>
        <v>0.74400001764297485</v>
      </c>
      <c r="P246">
        <f t="shared" si="13"/>
        <v>0.84333334366480506</v>
      </c>
      <c r="Q246">
        <f t="shared" si="4"/>
        <v>0.81364285945892323</v>
      </c>
      <c r="R246">
        <f t="shared" si="5"/>
        <v>2.9690484205881829E-2</v>
      </c>
      <c r="S246">
        <f t="shared" si="6"/>
        <v>2.2408161844526035E-2</v>
      </c>
      <c r="T246">
        <f t="shared" si="7"/>
        <v>3.3612242766789053E-4</v>
      </c>
      <c r="U246">
        <f t="shared" si="8"/>
        <v>88.332350839789356</v>
      </c>
    </row>
    <row r="247" spans="1:21" x14ac:dyDescent="0.15">
      <c r="A247" s="1">
        <v>44742</v>
      </c>
      <c r="B247">
        <v>0.83600002527236938</v>
      </c>
      <c r="C247">
        <v>0.85199999809265137</v>
      </c>
      <c r="D247">
        <v>0.83600002527236938</v>
      </c>
      <c r="E247">
        <v>0.84500002861022949</v>
      </c>
      <c r="F247">
        <v>2764909</v>
      </c>
      <c r="G247">
        <v>2342.7900390625</v>
      </c>
      <c r="H247">
        <f t="shared" si="14"/>
        <v>245</v>
      </c>
      <c r="I247">
        <f>SUM($F$3:F247)/H247</f>
        <v>6486059.213010204</v>
      </c>
      <c r="N247">
        <f>VLOOKUP(L14,A:C,3)</f>
        <v>0.84799998998641968</v>
      </c>
      <c r="O247">
        <f>VLOOKUP(L14,A:D,4)</f>
        <v>0.83700001239776611</v>
      </c>
      <c r="P247">
        <f t="shared" si="13"/>
        <v>0.84433335065841675</v>
      </c>
      <c r="Q247">
        <f t="shared" si="4"/>
        <v>0.8184047653561547</v>
      </c>
      <c r="R247">
        <f t="shared" si="5"/>
        <v>2.5928585302262053E-2</v>
      </c>
      <c r="S247">
        <f t="shared" si="6"/>
        <v>2.1061225813262315E-2</v>
      </c>
      <c r="T247">
        <f t="shared" si="7"/>
        <v>3.1591838719893469E-4</v>
      </c>
      <c r="U247">
        <f t="shared" si="8"/>
        <v>82.073682168853153</v>
      </c>
    </row>
    <row r="248" spans="1:21" x14ac:dyDescent="0.15">
      <c r="A248" s="1">
        <v>44743</v>
      </c>
      <c r="B248">
        <v>0.8399999737739563</v>
      </c>
      <c r="C248">
        <v>0.84799998998641968</v>
      </c>
      <c r="D248">
        <v>0.83700001239776611</v>
      </c>
      <c r="E248">
        <v>0.83899998664855957</v>
      </c>
      <c r="F248">
        <v>1495244</v>
      </c>
      <c r="G248">
        <v>1261.9620361328125</v>
      </c>
      <c r="H248">
        <f t="shared" si="14"/>
        <v>246</v>
      </c>
      <c r="I248">
        <f>SUM($F$3:F248)/H248</f>
        <v>6465771.3462906508</v>
      </c>
      <c r="N248">
        <f t="shared" ref="N248:N267" si="33">IF(A248&lt;&gt;$K$14,MAX(N247,VLOOKUP(A248,A:C,3)),)</f>
        <v>0.84799998998641968</v>
      </c>
      <c r="O248">
        <f t="shared" ref="O248:O267" si="34">IF(A248&lt;&gt;$K$14,MIN(O247,VLOOKUP(A248,A:D,4)),)</f>
        <v>0.83700001239776611</v>
      </c>
      <c r="P248">
        <f t="shared" si="13"/>
        <v>0.84133332967758179</v>
      </c>
      <c r="Q248">
        <f t="shared" si="4"/>
        <v>0.82264285995846709</v>
      </c>
      <c r="R248">
        <f t="shared" si="5"/>
        <v>1.86904697191147E-2</v>
      </c>
      <c r="S248">
        <f t="shared" si="6"/>
        <v>1.9027213661038139E-2</v>
      </c>
      <c r="T248">
        <f t="shared" si="7"/>
        <v>2.8540820491557205E-4</v>
      </c>
      <c r="U248">
        <f t="shared" si="8"/>
        <v>65.486798897892982</v>
      </c>
    </row>
    <row r="249" spans="1:21" x14ac:dyDescent="0.15">
      <c r="A249" s="1">
        <v>44746</v>
      </c>
      <c r="B249">
        <v>0.83600002527236938</v>
      </c>
      <c r="C249">
        <v>0.85000002384185791</v>
      </c>
      <c r="D249">
        <v>0.83499997854232788</v>
      </c>
      <c r="E249">
        <v>0.85000002384185791</v>
      </c>
      <c r="F249">
        <v>4170205.75</v>
      </c>
      <c r="G249">
        <v>3522.764892578125</v>
      </c>
      <c r="H249">
        <f t="shared" si="14"/>
        <v>247</v>
      </c>
      <c r="I249">
        <f>SUM($F$3:F249)/H249</f>
        <v>6456477.5584514169</v>
      </c>
      <c r="N249">
        <f t="shared" si="33"/>
        <v>0.85000002384185791</v>
      </c>
      <c r="O249">
        <f t="shared" si="34"/>
        <v>0.83499997854232788</v>
      </c>
      <c r="P249">
        <f t="shared" si="13"/>
        <v>0.84500000874201453</v>
      </c>
      <c r="Q249">
        <f t="shared" si="4"/>
        <v>0.82766667008399963</v>
      </c>
      <c r="R249">
        <f t="shared" si="5"/>
        <v>1.7333338658014896E-2</v>
      </c>
      <c r="S249">
        <f t="shared" si="6"/>
        <v>1.7190480516070399E-2</v>
      </c>
      <c r="T249">
        <f t="shared" si="7"/>
        <v>2.5785720774105597E-4</v>
      </c>
      <c r="U249">
        <f t="shared" si="8"/>
        <v>67.220687022335596</v>
      </c>
    </row>
    <row r="250" spans="1:21" x14ac:dyDescent="0.15">
      <c r="A250" s="1">
        <v>44747</v>
      </c>
      <c r="B250">
        <v>0.85500001907348633</v>
      </c>
      <c r="C250">
        <v>0.85799998044967651</v>
      </c>
      <c r="D250">
        <v>0.83300000429153442</v>
      </c>
      <c r="E250">
        <v>0.8399999737739563</v>
      </c>
      <c r="F250">
        <v>1786900</v>
      </c>
      <c r="G250">
        <v>1514.385009765625</v>
      </c>
      <c r="H250">
        <f t="shared" si="14"/>
        <v>248</v>
      </c>
      <c r="I250">
        <f>SUM($F$3:F250)/H250</f>
        <v>6437648.6166834673</v>
      </c>
      <c r="N250">
        <f t="shared" si="33"/>
        <v>0.85799998044967651</v>
      </c>
      <c r="O250">
        <f t="shared" si="34"/>
        <v>0.83300000429153442</v>
      </c>
      <c r="P250">
        <f t="shared" si="13"/>
        <v>0.84366665283838904</v>
      </c>
      <c r="Q250">
        <f t="shared" si="4"/>
        <v>0.83123809808776483</v>
      </c>
      <c r="R250">
        <f t="shared" si="5"/>
        <v>1.242855475062421E-2</v>
      </c>
      <c r="S250">
        <f t="shared" si="6"/>
        <v>1.539456033382286E-2</v>
      </c>
      <c r="T250">
        <f t="shared" si="7"/>
        <v>2.3091840500734289E-4</v>
      </c>
      <c r="U250">
        <f t="shared" si="8"/>
        <v>53.822278697226402</v>
      </c>
    </row>
    <row r="251" spans="1:21" x14ac:dyDescent="0.15">
      <c r="A251" s="1">
        <v>44748</v>
      </c>
      <c r="B251">
        <v>0.84500002861022949</v>
      </c>
      <c r="C251">
        <v>0.85000002384185791</v>
      </c>
      <c r="D251">
        <v>0.83300000429153442</v>
      </c>
      <c r="E251">
        <v>0.83899998664855957</v>
      </c>
      <c r="F251">
        <v>1508719</v>
      </c>
      <c r="G251">
        <v>1275.363037109375</v>
      </c>
      <c r="H251">
        <f t="shared" si="14"/>
        <v>249</v>
      </c>
      <c r="I251">
        <f>SUM($F$3:F251)/H251</f>
        <v>6417853.7186244978</v>
      </c>
      <c r="N251">
        <f t="shared" si="33"/>
        <v>0.85799998044967651</v>
      </c>
      <c r="O251">
        <f t="shared" si="34"/>
        <v>0.83300000429153442</v>
      </c>
      <c r="P251">
        <f t="shared" si="13"/>
        <v>0.84066667159398401</v>
      </c>
      <c r="Q251">
        <f t="shared" si="4"/>
        <v>0.8345000020095279</v>
      </c>
      <c r="R251">
        <f t="shared" si="5"/>
        <v>6.1666695844561081E-3</v>
      </c>
      <c r="S251">
        <f t="shared" si="6"/>
        <v>1.2547622935301619E-2</v>
      </c>
      <c r="T251">
        <f t="shared" si="7"/>
        <v>1.8821434402952427E-4</v>
      </c>
      <c r="U251">
        <f t="shared" si="8"/>
        <v>32.764078722335704</v>
      </c>
    </row>
    <row r="252" spans="1:21" x14ac:dyDescent="0.15">
      <c r="A252" s="1">
        <v>44749</v>
      </c>
      <c r="B252">
        <v>0.83899998664855957</v>
      </c>
      <c r="C252">
        <v>0.85199999809265137</v>
      </c>
      <c r="D252">
        <v>0.83700001239776611</v>
      </c>
      <c r="E252">
        <v>0.85000002384185791</v>
      </c>
      <c r="F252">
        <v>1476508</v>
      </c>
      <c r="G252">
        <v>1245.821044921875</v>
      </c>
      <c r="H252">
        <f t="shared" si="14"/>
        <v>250</v>
      </c>
      <c r="I252">
        <f>SUM($F$3:F252)/H252</f>
        <v>6398088.3357499996</v>
      </c>
      <c r="N252">
        <f t="shared" si="33"/>
        <v>0.85799998044967651</v>
      </c>
      <c r="O252">
        <f t="shared" si="34"/>
        <v>0.83300000429153442</v>
      </c>
      <c r="P252">
        <f t="shared" si="13"/>
        <v>0.84633334477742517</v>
      </c>
      <c r="Q252">
        <f t="shared" si="4"/>
        <v>0.83766666906220577</v>
      </c>
      <c r="R252">
        <f t="shared" si="5"/>
        <v>8.6666757152193963E-3</v>
      </c>
      <c r="S252">
        <f t="shared" si="6"/>
        <v>9.7142903983187257E-3</v>
      </c>
      <c r="T252">
        <f t="shared" si="7"/>
        <v>1.4571435597478087E-4</v>
      </c>
      <c r="U252">
        <f t="shared" si="8"/>
        <v>59.477157602229383</v>
      </c>
    </row>
    <row r="253" spans="1:21" x14ac:dyDescent="0.15">
      <c r="A253" s="1">
        <v>44750</v>
      </c>
      <c r="B253">
        <v>0.85500001907348633</v>
      </c>
      <c r="C253">
        <v>0.85699999332427979</v>
      </c>
      <c r="D253">
        <v>0.84299999475479126</v>
      </c>
      <c r="E253">
        <v>0.84299999475479126</v>
      </c>
      <c r="F253">
        <v>901509</v>
      </c>
      <c r="G253">
        <v>767.59698486328125</v>
      </c>
      <c r="H253">
        <f t="shared" si="14"/>
        <v>251</v>
      </c>
      <c r="I253">
        <f>SUM($F$3:F253)/H253</f>
        <v>6376189.6132968124</v>
      </c>
      <c r="N253">
        <f t="shared" si="33"/>
        <v>0.85799998044967651</v>
      </c>
      <c r="O253">
        <f t="shared" si="34"/>
        <v>0.83300000429153442</v>
      </c>
      <c r="P253">
        <f t="shared" si="13"/>
        <v>0.84766666094462073</v>
      </c>
      <c r="Q253">
        <f t="shared" si="4"/>
        <v>0.83945238306408831</v>
      </c>
      <c r="R253">
        <f t="shared" si="5"/>
        <v>8.2142778805324168E-3</v>
      </c>
      <c r="S253">
        <f t="shared" si="6"/>
        <v>8.3537454507789065E-3</v>
      </c>
      <c r="T253">
        <f t="shared" si="7"/>
        <v>1.2530618176168358E-4</v>
      </c>
      <c r="U253">
        <f t="shared" si="8"/>
        <v>65.553652382090206</v>
      </c>
    </row>
    <row r="254" spans="1:21" x14ac:dyDescent="0.15">
      <c r="A254" s="1">
        <v>44753</v>
      </c>
      <c r="B254">
        <v>0.84200000762939453</v>
      </c>
      <c r="C254">
        <v>0.84200000762939453</v>
      </c>
      <c r="D254">
        <v>0.82099997997283936</v>
      </c>
      <c r="E254">
        <v>0.82700002193450928</v>
      </c>
      <c r="F254">
        <v>2405029</v>
      </c>
      <c r="G254">
        <v>1991.8050537109375</v>
      </c>
      <c r="H254">
        <f t="shared" si="14"/>
        <v>252</v>
      </c>
      <c r="I254">
        <f>SUM($F$3:F254)/H254</f>
        <v>6360431.0394345243</v>
      </c>
      <c r="N254">
        <f t="shared" si="33"/>
        <v>0.85799998044967651</v>
      </c>
      <c r="O254">
        <f t="shared" si="34"/>
        <v>0.82099997997283936</v>
      </c>
      <c r="P254">
        <f t="shared" si="13"/>
        <v>0.83000000317891443</v>
      </c>
      <c r="Q254">
        <f t="shared" si="4"/>
        <v>0.83997619293984915</v>
      </c>
      <c r="R254">
        <f t="shared" si="5"/>
        <v>-9.9761897609347283E-3</v>
      </c>
      <c r="S254">
        <f t="shared" si="6"/>
        <v>7.6054456282635009E-3</v>
      </c>
      <c r="T254">
        <f t="shared" si="7"/>
        <v>1.1408168442395251E-4</v>
      </c>
      <c r="U254">
        <f t="shared" si="8"/>
        <v>-87.447777540354537</v>
      </c>
    </row>
    <row r="255" spans="1:21" x14ac:dyDescent="0.15">
      <c r="A255" s="1">
        <v>44754</v>
      </c>
      <c r="B255">
        <v>0.82599997520446777</v>
      </c>
      <c r="C255">
        <v>0.82899999618530273</v>
      </c>
      <c r="D255">
        <v>0.80900001525878906</v>
      </c>
      <c r="E255">
        <v>0.81300002336502075</v>
      </c>
      <c r="F255">
        <v>1544112</v>
      </c>
      <c r="G255">
        <v>1264.779052734375</v>
      </c>
      <c r="H255">
        <f t="shared" si="14"/>
        <v>253</v>
      </c>
      <c r="I255">
        <f>SUM($F$3:F255)/H255</f>
        <v>6341394.2052865615</v>
      </c>
      <c r="N255">
        <f t="shared" si="33"/>
        <v>0.85799998044967651</v>
      </c>
      <c r="O255">
        <f t="shared" si="34"/>
        <v>0.80900001525878906</v>
      </c>
      <c r="P255">
        <f t="shared" si="13"/>
        <v>0.81700001160303748</v>
      </c>
      <c r="Q255">
        <f t="shared" si="4"/>
        <v>0.84007143264725104</v>
      </c>
      <c r="R255">
        <f t="shared" si="5"/>
        <v>-2.3071421044213558E-2</v>
      </c>
      <c r="S255">
        <f t="shared" si="6"/>
        <v>7.4693889034037298E-3</v>
      </c>
      <c r="T255">
        <f t="shared" si="7"/>
        <v>1.1204083355105594E-4</v>
      </c>
      <c r="U255">
        <f t="shared" si="8"/>
        <v>-205.9197554407709</v>
      </c>
    </row>
    <row r="256" spans="1:21" x14ac:dyDescent="0.15">
      <c r="A256" s="1">
        <v>44755</v>
      </c>
      <c r="B256">
        <v>0.81400001049041748</v>
      </c>
      <c r="C256">
        <v>0.81999999284744263</v>
      </c>
      <c r="D256">
        <v>0.80400002002716064</v>
      </c>
      <c r="E256">
        <v>0.81800001859664917</v>
      </c>
      <c r="F256">
        <v>2543118</v>
      </c>
      <c r="G256">
        <v>2061.532958984375</v>
      </c>
      <c r="H256">
        <f t="shared" si="14"/>
        <v>254</v>
      </c>
      <c r="I256">
        <f>SUM($F$3:F256)/H256</f>
        <v>6326440.3619586611</v>
      </c>
      <c r="N256">
        <f t="shared" si="33"/>
        <v>0.85799998044967651</v>
      </c>
      <c r="O256">
        <f t="shared" si="34"/>
        <v>0.80400002002716064</v>
      </c>
      <c r="P256">
        <f t="shared" si="13"/>
        <v>0.81400001049041748</v>
      </c>
      <c r="Q256">
        <f t="shared" si="4"/>
        <v>0.83952381497337691</v>
      </c>
      <c r="R256">
        <f t="shared" si="5"/>
        <v>-2.5523804482959433E-2</v>
      </c>
      <c r="S256">
        <f t="shared" si="6"/>
        <v>8.2516998660808281E-3</v>
      </c>
      <c r="T256">
        <f t="shared" si="7"/>
        <v>1.2377549799121241E-4</v>
      </c>
      <c r="U256">
        <f t="shared" si="8"/>
        <v>-206.21047701033308</v>
      </c>
    </row>
    <row r="257" spans="1:21" x14ac:dyDescent="0.15">
      <c r="A257" s="1">
        <v>44756</v>
      </c>
      <c r="B257">
        <v>0.81599998474121094</v>
      </c>
      <c r="C257">
        <v>0.83799999952316284</v>
      </c>
      <c r="D257">
        <v>0.81599998474121094</v>
      </c>
      <c r="E257">
        <v>0.83099997043609619</v>
      </c>
      <c r="F257">
        <v>4239117</v>
      </c>
      <c r="G257">
        <v>3500.73388671875</v>
      </c>
      <c r="H257">
        <f t="shared" si="14"/>
        <v>255</v>
      </c>
      <c r="I257">
        <f>SUM($F$3:F257)/H257</f>
        <v>6318254.7801470589</v>
      </c>
      <c r="N257">
        <f t="shared" si="33"/>
        <v>0.85799998044967651</v>
      </c>
      <c r="O257">
        <f t="shared" si="34"/>
        <v>0.80400002002716064</v>
      </c>
      <c r="P257">
        <f t="shared" si="13"/>
        <v>0.82833331823348999</v>
      </c>
      <c r="Q257">
        <f t="shared" si="4"/>
        <v>0.83873809945015676</v>
      </c>
      <c r="R257">
        <f t="shared" si="5"/>
        <v>-1.040478121666677E-2</v>
      </c>
      <c r="S257">
        <f t="shared" si="6"/>
        <v>9.374150613538277E-3</v>
      </c>
      <c r="T257">
        <f t="shared" si="7"/>
        <v>1.4061225920307415E-4</v>
      </c>
      <c r="U257">
        <f t="shared" si="8"/>
        <v>-73.996259470093875</v>
      </c>
    </row>
    <row r="258" spans="1:21" x14ac:dyDescent="0.15">
      <c r="A258" s="1">
        <v>44757</v>
      </c>
      <c r="B258">
        <v>0.82700002193450928</v>
      </c>
      <c r="C258">
        <v>0.83799999952316284</v>
      </c>
      <c r="D258">
        <v>0.82099997997283936</v>
      </c>
      <c r="E258">
        <v>0.82099997997283936</v>
      </c>
      <c r="F258">
        <v>2385502</v>
      </c>
      <c r="G258">
        <v>1975.0770263671875</v>
      </c>
      <c r="H258">
        <f t="shared" si="14"/>
        <v>256</v>
      </c>
      <c r="I258">
        <f>SUM($F$3:F258)/H258</f>
        <v>6302892.4645996094</v>
      </c>
      <c r="N258">
        <f t="shared" si="33"/>
        <v>0.85799998044967651</v>
      </c>
      <c r="O258">
        <f t="shared" si="34"/>
        <v>0.80400002002716064</v>
      </c>
      <c r="P258">
        <f t="shared" si="13"/>
        <v>0.82666665315628052</v>
      </c>
      <c r="Q258">
        <f t="shared" si="4"/>
        <v>0.83711904996917352</v>
      </c>
      <c r="R258">
        <f t="shared" si="5"/>
        <v>-1.0452396812893006E-2</v>
      </c>
      <c r="S258">
        <f t="shared" si="6"/>
        <v>9.9421790262469046E-3</v>
      </c>
      <c r="T258">
        <f t="shared" si="7"/>
        <v>1.4913268539370355E-4</v>
      </c>
      <c r="U258">
        <f t="shared" si="8"/>
        <v>-70.087900484720365</v>
      </c>
    </row>
    <row r="259" spans="1:21" x14ac:dyDescent="0.15">
      <c r="A259" s="1">
        <v>44760</v>
      </c>
      <c r="B259">
        <v>0.81599998474121094</v>
      </c>
      <c r="C259">
        <v>0.82899999618530273</v>
      </c>
      <c r="D259">
        <v>0.81099998950958252</v>
      </c>
      <c r="E259">
        <v>0.82700002193450928</v>
      </c>
      <c r="F259">
        <v>2361910</v>
      </c>
      <c r="G259">
        <v>1948.583984375</v>
      </c>
      <c r="H259">
        <f t="shared" si="14"/>
        <v>257</v>
      </c>
      <c r="I259">
        <f>SUM($F$3:F259)/H259</f>
        <v>6287557.9024805445</v>
      </c>
      <c r="N259">
        <f t="shared" si="33"/>
        <v>0.85799998044967651</v>
      </c>
      <c r="O259">
        <f t="shared" si="34"/>
        <v>0.80400002002716064</v>
      </c>
      <c r="P259">
        <f t="shared" si="13"/>
        <v>0.82233333587646484</v>
      </c>
      <c r="Q259">
        <f t="shared" si="4"/>
        <v>0.83504762110256003</v>
      </c>
      <c r="R259">
        <f t="shared" si="5"/>
        <v>-1.271428522609519E-2</v>
      </c>
      <c r="S259">
        <f t="shared" si="6"/>
        <v>1.027891343953659E-2</v>
      </c>
      <c r="T259">
        <f t="shared" si="7"/>
        <v>1.5418370159304883E-4</v>
      </c>
      <c r="U259">
        <f t="shared" si="8"/>
        <v>-82.461927523657252</v>
      </c>
    </row>
    <row r="260" spans="1:21" x14ac:dyDescent="0.15">
      <c r="A260" s="1">
        <v>44761</v>
      </c>
      <c r="B260">
        <v>0.82499998807907104</v>
      </c>
      <c r="C260">
        <v>0.82599997520446777</v>
      </c>
      <c r="D260">
        <v>0.81699997186660767</v>
      </c>
      <c r="E260">
        <v>0.82099997997283936</v>
      </c>
      <c r="F260">
        <v>2960117</v>
      </c>
      <c r="G260">
        <v>2432.14599609375</v>
      </c>
      <c r="H260">
        <f t="shared" si="14"/>
        <v>258</v>
      </c>
      <c r="I260">
        <f>SUM($F$3:F260)/H260</f>
        <v>6274660.8447189927</v>
      </c>
      <c r="N260">
        <f t="shared" si="33"/>
        <v>0.85799998044967651</v>
      </c>
      <c r="O260">
        <f t="shared" si="34"/>
        <v>0.80400002002716064</v>
      </c>
      <c r="P260">
        <f t="shared" si="13"/>
        <v>0.8213333090146383</v>
      </c>
      <c r="Q260">
        <f t="shared" si="4"/>
        <v>0.83347619005611961</v>
      </c>
      <c r="R260">
        <f t="shared" si="5"/>
        <v>-1.2142881041481313E-2</v>
      </c>
      <c r="S260">
        <f t="shared" si="6"/>
        <v>1.0666669834227784E-2</v>
      </c>
      <c r="T260">
        <f t="shared" si="7"/>
        <v>1.6000004751341677E-4</v>
      </c>
      <c r="U260">
        <f t="shared" si="8"/>
        <v>-75.8929839721646</v>
      </c>
    </row>
    <row r="261" spans="1:21" x14ac:dyDescent="0.15">
      <c r="A261" s="1">
        <v>44762</v>
      </c>
      <c r="B261">
        <v>0.82400000095367432</v>
      </c>
      <c r="C261">
        <v>0.82700002193450928</v>
      </c>
      <c r="D261">
        <v>0.82099997997283936</v>
      </c>
      <c r="E261">
        <v>0.82300001382827759</v>
      </c>
      <c r="F261">
        <v>1896203.875</v>
      </c>
      <c r="G261">
        <v>1564.0279541015625</v>
      </c>
      <c r="H261">
        <f t="shared" si="14"/>
        <v>259</v>
      </c>
      <c r="I261">
        <f>SUM($F$3:F261)/H261</f>
        <v>6257755.6054536682</v>
      </c>
      <c r="N261">
        <f t="shared" si="33"/>
        <v>0.85799998044967651</v>
      </c>
      <c r="O261">
        <f t="shared" si="34"/>
        <v>0.80400002002716064</v>
      </c>
      <c r="P261">
        <f t="shared" si="13"/>
        <v>0.82366667191187537</v>
      </c>
      <c r="Q261">
        <f t="shared" si="4"/>
        <v>0.83199999871708108</v>
      </c>
      <c r="R261">
        <f t="shared" si="5"/>
        <v>-8.3333268052057097E-3</v>
      </c>
      <c r="S261">
        <f t="shared" si="6"/>
        <v>1.0380953753075644E-2</v>
      </c>
      <c r="T261">
        <f t="shared" si="7"/>
        <v>1.5571430629613464E-4</v>
      </c>
      <c r="U261">
        <f t="shared" si="8"/>
        <v>-53.516770574423269</v>
      </c>
    </row>
    <row r="262" spans="1:21" x14ac:dyDescent="0.15">
      <c r="A262" s="1">
        <v>44763</v>
      </c>
      <c r="B262">
        <v>0.82300001382827759</v>
      </c>
      <c r="C262">
        <v>0.82599997520446777</v>
      </c>
      <c r="D262">
        <v>0.81699997186660767</v>
      </c>
      <c r="E262">
        <v>0.81699997186660767</v>
      </c>
      <c r="F262">
        <v>1736700</v>
      </c>
      <c r="G262">
        <v>1429.3709716796875</v>
      </c>
      <c r="H262">
        <f t="shared" si="14"/>
        <v>260</v>
      </c>
      <c r="I262">
        <f>SUM($F$3:F262)/H262</f>
        <v>6240366.9300480774</v>
      </c>
      <c r="N262">
        <f t="shared" si="33"/>
        <v>0.85799998044967651</v>
      </c>
      <c r="O262">
        <f t="shared" si="34"/>
        <v>0.80400002002716064</v>
      </c>
      <c r="P262">
        <f t="shared" si="13"/>
        <v>0.81999997297922766</v>
      </c>
      <c r="Q262">
        <f t="shared" si="4"/>
        <v>0.83047618752434149</v>
      </c>
      <c r="R262">
        <f t="shared" si="5"/>
        <v>-1.0476214545113827E-2</v>
      </c>
      <c r="S262">
        <f t="shared" si="6"/>
        <v>1.0136057324960954E-2</v>
      </c>
      <c r="T262">
        <f t="shared" si="7"/>
        <v>1.5204085987441431E-4</v>
      </c>
      <c r="U262">
        <f t="shared" si="8"/>
        <v>-68.903941702034416</v>
      </c>
    </row>
    <row r="263" spans="1:21" x14ac:dyDescent="0.15">
      <c r="A263" s="1">
        <v>44764</v>
      </c>
      <c r="B263">
        <v>0.82200002670288086</v>
      </c>
      <c r="C263">
        <v>0.82400000095367432</v>
      </c>
      <c r="D263">
        <v>0.8059999942779541</v>
      </c>
      <c r="E263">
        <v>0.81400001049041748</v>
      </c>
      <c r="F263">
        <v>2481207</v>
      </c>
      <c r="G263">
        <v>2018.5589599609375</v>
      </c>
      <c r="H263">
        <f t="shared" si="14"/>
        <v>261</v>
      </c>
      <c r="I263">
        <f>SUM($F$3:F263)/H263</f>
        <v>6225964.0184386969</v>
      </c>
      <c r="N263">
        <f t="shared" si="33"/>
        <v>0.85799998044967651</v>
      </c>
      <c r="O263">
        <f t="shared" si="34"/>
        <v>0.80400002002716064</v>
      </c>
      <c r="P263">
        <f t="shared" si="13"/>
        <v>0.81466666857401526</v>
      </c>
      <c r="Q263">
        <f t="shared" si="4"/>
        <v>0.82830952036948424</v>
      </c>
      <c r="R263">
        <f t="shared" si="5"/>
        <v>-1.364285179546898E-2</v>
      </c>
      <c r="S263">
        <f t="shared" si="6"/>
        <v>9.5442184785596382E-3</v>
      </c>
      <c r="T263">
        <f t="shared" si="7"/>
        <v>1.4316327717839457E-4</v>
      </c>
      <c r="U263">
        <f t="shared" si="8"/>
        <v>-95.29574947120507</v>
      </c>
    </row>
    <row r="264" spans="1:21" x14ac:dyDescent="0.15">
      <c r="A264" s="1">
        <v>44767</v>
      </c>
      <c r="B264">
        <v>0.81300002336502075</v>
      </c>
      <c r="C264">
        <v>0.81300002336502075</v>
      </c>
      <c r="D264">
        <v>0.80400002002716064</v>
      </c>
      <c r="E264">
        <v>0.80800002813339233</v>
      </c>
      <c r="F264">
        <v>1467200</v>
      </c>
      <c r="G264">
        <v>1185.1949462890625</v>
      </c>
      <c r="H264">
        <f t="shared" si="14"/>
        <v>262</v>
      </c>
      <c r="I264">
        <f>SUM($F$3:F264)/H264</f>
        <v>6207800.7969942745</v>
      </c>
      <c r="N264">
        <f t="shared" si="33"/>
        <v>0.85799998044967651</v>
      </c>
      <c r="O264">
        <f t="shared" si="34"/>
        <v>0.80400002002716064</v>
      </c>
      <c r="P264">
        <f t="shared" si="13"/>
        <v>0.80833335717519128</v>
      </c>
      <c r="Q264">
        <f t="shared" si="4"/>
        <v>0.82578571353639874</v>
      </c>
      <c r="R264">
        <f t="shared" si="5"/>
        <v>-1.7452356361207455E-2</v>
      </c>
      <c r="S264">
        <f t="shared" si="6"/>
        <v>9.2789100951889015E-3</v>
      </c>
      <c r="T264">
        <f t="shared" si="7"/>
        <v>1.3918365142783352E-4</v>
      </c>
      <c r="U264">
        <f t="shared" si="8"/>
        <v>-125.39085001844826</v>
      </c>
    </row>
    <row r="265" spans="1:21" x14ac:dyDescent="0.15">
      <c r="A265" s="1">
        <v>44768</v>
      </c>
      <c r="B265">
        <v>0.80800002813339233</v>
      </c>
      <c r="C265">
        <v>0.81400001049041748</v>
      </c>
      <c r="D265">
        <v>0.80299997329711914</v>
      </c>
      <c r="E265">
        <v>0.81000000238418579</v>
      </c>
      <c r="F265">
        <v>1790201</v>
      </c>
      <c r="G265">
        <v>1446.571044921875</v>
      </c>
      <c r="H265">
        <f t="shared" si="14"/>
        <v>263</v>
      </c>
      <c r="I265">
        <f>SUM($F$3:F265)/H265</f>
        <v>6191003.8395912545</v>
      </c>
      <c r="N265">
        <f t="shared" si="33"/>
        <v>0.85799998044967651</v>
      </c>
      <c r="O265">
        <f t="shared" si="34"/>
        <v>0.80299997329711914</v>
      </c>
      <c r="P265">
        <f t="shared" si="13"/>
        <v>0.8089999953905741</v>
      </c>
      <c r="Q265">
        <f t="shared" si="4"/>
        <v>0.82352380809329795</v>
      </c>
      <c r="R265">
        <f t="shared" si="5"/>
        <v>-1.4523812702723848E-2</v>
      </c>
      <c r="S265">
        <f t="shared" si="6"/>
        <v>8.7891148061168354E-3</v>
      </c>
      <c r="T265">
        <f t="shared" si="7"/>
        <v>1.3183672209175252E-4</v>
      </c>
      <c r="U265">
        <f t="shared" si="8"/>
        <v>-110.16515332212157</v>
      </c>
    </row>
    <row r="266" spans="1:21" x14ac:dyDescent="0.15">
      <c r="A266" s="1">
        <v>44769</v>
      </c>
      <c r="B266">
        <v>0.80500000715255737</v>
      </c>
      <c r="C266">
        <v>0.81000000238418579</v>
      </c>
      <c r="D266">
        <v>0.80400002002716064</v>
      </c>
      <c r="E266">
        <v>0.80800002813339233</v>
      </c>
      <c r="F266">
        <v>1215300</v>
      </c>
      <c r="G266">
        <v>981.36798095703125</v>
      </c>
      <c r="H266">
        <f t="shared" si="14"/>
        <v>264</v>
      </c>
      <c r="I266">
        <f>SUM($F$3:F266)/H266</f>
        <v>6172156.4765625</v>
      </c>
      <c r="N266">
        <f t="shared" si="33"/>
        <v>0.85799998044967651</v>
      </c>
      <c r="O266">
        <f t="shared" si="34"/>
        <v>0.80299997329711914</v>
      </c>
      <c r="P266">
        <f t="shared" si="13"/>
        <v>0.80733335018157959</v>
      </c>
      <c r="Q266">
        <f t="shared" si="4"/>
        <v>0.82073809419359467</v>
      </c>
      <c r="R266">
        <f t="shared" si="5"/>
        <v>-1.340474401201508E-2</v>
      </c>
      <c r="S266">
        <f t="shared" si="6"/>
        <v>7.8333275658743796E-3</v>
      </c>
      <c r="T266">
        <f t="shared" si="7"/>
        <v>1.1749991348811568E-4</v>
      </c>
      <c r="U266">
        <f t="shared" si="8"/>
        <v>-114.08301175788421</v>
      </c>
    </row>
    <row r="267" spans="1:21" x14ac:dyDescent="0.15">
      <c r="A267" s="1">
        <v>44770</v>
      </c>
      <c r="B267">
        <v>0.81400001049041748</v>
      </c>
      <c r="C267">
        <v>0.8190000057220459</v>
      </c>
      <c r="D267">
        <v>0.80800002813339233</v>
      </c>
      <c r="E267">
        <v>0.81199997663497925</v>
      </c>
      <c r="F267">
        <v>1439700</v>
      </c>
      <c r="G267">
        <v>1170.04296875</v>
      </c>
      <c r="H267">
        <f t="shared" si="14"/>
        <v>265</v>
      </c>
      <c r="I267">
        <f>SUM($F$3:F267)/H267</f>
        <v>6154298.1502358494</v>
      </c>
      <c r="N267">
        <f t="shared" si="33"/>
        <v>0.85799998044967651</v>
      </c>
      <c r="O267">
        <f t="shared" si="34"/>
        <v>0.80299997329711914</v>
      </c>
      <c r="P267">
        <f t="shared" si="13"/>
        <v>0.81300000349680579</v>
      </c>
      <c r="Q267">
        <f t="shared" si="4"/>
        <v>0.81826190437589374</v>
      </c>
      <c r="R267">
        <f t="shared" si="5"/>
        <v>-5.2619008790879551E-3</v>
      </c>
      <c r="S267">
        <f t="shared" si="6"/>
        <v>6.3571333885192949E-3</v>
      </c>
      <c r="T267">
        <f t="shared" si="7"/>
        <v>9.5357000827789418E-5</v>
      </c>
      <c r="U267">
        <f t="shared" si="8"/>
        <v>-55.181065190910509</v>
      </c>
    </row>
    <row r="268" spans="1:21" x14ac:dyDescent="0.15">
      <c r="A268" s="1">
        <v>44771</v>
      </c>
      <c r="B268">
        <v>0.81099998950958252</v>
      </c>
      <c r="C268">
        <v>0.81300002336502075</v>
      </c>
      <c r="D268">
        <v>0.79900002479553223</v>
      </c>
      <c r="E268">
        <v>0.80099999904632568</v>
      </c>
      <c r="F268">
        <v>2184000</v>
      </c>
      <c r="G268">
        <v>1756.7760009765625</v>
      </c>
      <c r="H268">
        <f t="shared" si="14"/>
        <v>266</v>
      </c>
      <c r="I268">
        <f>SUM($F$3:F268)/H268</f>
        <v>6139372.2173402254</v>
      </c>
      <c r="N268">
        <f>VLOOKUP(L15,A:C,3)</f>
        <v>0.81499999761581421</v>
      </c>
      <c r="O268">
        <f>VLOOKUP(L15,A:D,4)</f>
        <v>0.7929999828338623</v>
      </c>
      <c r="P268">
        <f t="shared" si="13"/>
        <v>0.80433334906895959</v>
      </c>
      <c r="Q268">
        <f t="shared" si="4"/>
        <v>0.81642857193946838</v>
      </c>
      <c r="R268">
        <f t="shared" si="5"/>
        <v>-1.2095222870508793E-2</v>
      </c>
      <c r="S268">
        <f t="shared" si="6"/>
        <v>6.3333241712479338E-3</v>
      </c>
      <c r="T268">
        <f t="shared" si="7"/>
        <v>9.499986256871901E-5</v>
      </c>
      <c r="U268">
        <f t="shared" si="8"/>
        <v>-127.3183196634585</v>
      </c>
    </row>
    <row r="269" spans="1:21" x14ac:dyDescent="0.15">
      <c r="A269" s="1">
        <v>44774</v>
      </c>
      <c r="B269">
        <v>0.79799997806549072</v>
      </c>
      <c r="C269">
        <v>0.81499999761581421</v>
      </c>
      <c r="D269">
        <v>0.7929999828338623</v>
      </c>
      <c r="E269">
        <v>0.81499999761581421</v>
      </c>
      <c r="F269">
        <v>2013700</v>
      </c>
      <c r="G269">
        <v>1614.844970703125</v>
      </c>
      <c r="H269">
        <f t="shared" si="14"/>
        <v>267</v>
      </c>
      <c r="I269">
        <f>SUM($F$3:F269)/H269</f>
        <v>6123920.2614700375</v>
      </c>
      <c r="N269">
        <f t="shared" ref="N269:N290" si="35">IF(A269&lt;&gt;$K$15,MAX(N268,VLOOKUP(A269,A:C,3)),)</f>
        <v>0.81499999761581421</v>
      </c>
      <c r="O269">
        <f t="shared" ref="O269:O290" si="36">IF(A269&lt;&gt;$K$15,MIN(O268,VLOOKUP(A269,A:D,4)),)</f>
        <v>0.7929999828338623</v>
      </c>
      <c r="P269">
        <f t="shared" si="13"/>
        <v>0.80766665935516357</v>
      </c>
      <c r="Q269">
        <f t="shared" si="4"/>
        <v>0.81576190392176318</v>
      </c>
      <c r="R269">
        <f t="shared" si="5"/>
        <v>-8.095244566599602E-3</v>
      </c>
      <c r="S269">
        <f t="shared" si="6"/>
        <v>6.8231196630568836E-3</v>
      </c>
      <c r="T269">
        <f t="shared" si="7"/>
        <v>1.0234679494585326E-4</v>
      </c>
      <c r="U269">
        <f t="shared" si="8"/>
        <v>-79.096219582473537</v>
      </c>
    </row>
    <row r="270" spans="1:21" x14ac:dyDescent="0.15">
      <c r="A270" s="1">
        <v>44775</v>
      </c>
      <c r="B270">
        <v>0.80000001192092896</v>
      </c>
      <c r="C270">
        <v>0.8059999942779541</v>
      </c>
      <c r="D270">
        <v>0.79199999570846558</v>
      </c>
      <c r="E270">
        <v>0.80400002002716064</v>
      </c>
      <c r="F270">
        <v>1785101</v>
      </c>
      <c r="G270">
        <v>1428.43603515625</v>
      </c>
      <c r="H270">
        <f t="shared" si="14"/>
        <v>268</v>
      </c>
      <c r="I270">
        <f>SUM($F$3:F270)/H270</f>
        <v>6107730.6373600746</v>
      </c>
      <c r="N270">
        <f t="shared" si="35"/>
        <v>0.81499999761581421</v>
      </c>
      <c r="O270">
        <f t="shared" si="36"/>
        <v>0.79199999570846558</v>
      </c>
      <c r="P270">
        <f t="shared" si="13"/>
        <v>0.80066667000452674</v>
      </c>
      <c r="Q270">
        <f t="shared" si="4"/>
        <v>0.81480952245848515</v>
      </c>
      <c r="R270">
        <f t="shared" si="5"/>
        <v>-1.414285245395841E-2</v>
      </c>
      <c r="S270">
        <f t="shared" si="6"/>
        <v>7.6394466315807897E-3</v>
      </c>
      <c r="T270">
        <f t="shared" si="7"/>
        <v>1.1459169947371184E-4</v>
      </c>
      <c r="U270">
        <f t="shared" si="8"/>
        <v>-123.41951920525345</v>
      </c>
    </row>
    <row r="271" spans="1:21" x14ac:dyDescent="0.15">
      <c r="A271" s="1">
        <v>44776</v>
      </c>
      <c r="B271">
        <v>0.78799998760223389</v>
      </c>
      <c r="C271">
        <v>0.82700002193450928</v>
      </c>
      <c r="D271">
        <v>0.7850000262260437</v>
      </c>
      <c r="E271">
        <v>0.78700000047683716</v>
      </c>
      <c r="F271">
        <v>3769500</v>
      </c>
      <c r="G271">
        <v>3015.47705078125</v>
      </c>
      <c r="H271">
        <f t="shared" si="14"/>
        <v>269</v>
      </c>
      <c r="I271">
        <f>SUM($F$3:F271)/H271</f>
        <v>6099038.3301579924</v>
      </c>
      <c r="N271">
        <f t="shared" si="35"/>
        <v>0.82700002193450928</v>
      </c>
      <c r="O271">
        <f t="shared" si="36"/>
        <v>0.7850000262260437</v>
      </c>
      <c r="P271">
        <f t="shared" si="13"/>
        <v>0.79966668287913001</v>
      </c>
      <c r="Q271">
        <f t="shared" si="4"/>
        <v>0.81276190564745943</v>
      </c>
      <c r="R271">
        <f t="shared" si="5"/>
        <v>-1.3095222768329418E-2</v>
      </c>
      <c r="S271">
        <f t="shared" si="6"/>
        <v>7.4761822110130617E-3</v>
      </c>
      <c r="T271">
        <f t="shared" si="7"/>
        <v>1.1214273316519592E-4</v>
      </c>
      <c r="U271">
        <f t="shared" si="8"/>
        <v>-116.77281620235726</v>
      </c>
    </row>
    <row r="272" spans="1:21" x14ac:dyDescent="0.15">
      <c r="A272" s="1">
        <v>44777</v>
      </c>
      <c r="B272">
        <v>0.79400002956390381</v>
      </c>
      <c r="C272">
        <v>0.79500001668930054</v>
      </c>
      <c r="D272">
        <v>0.7839999794960022</v>
      </c>
      <c r="E272">
        <v>0.78700000047683716</v>
      </c>
      <c r="F272">
        <v>3007700</v>
      </c>
      <c r="G272">
        <v>2376.217041015625</v>
      </c>
      <c r="H272">
        <f t="shared" si="14"/>
        <v>270</v>
      </c>
      <c r="I272">
        <f>SUM($F$3:F272)/H272</f>
        <v>6087588.9289351851</v>
      </c>
      <c r="N272">
        <f t="shared" si="35"/>
        <v>0.82700002193450928</v>
      </c>
      <c r="O272">
        <f t="shared" si="36"/>
        <v>0.7839999794960022</v>
      </c>
      <c r="P272">
        <f t="shared" si="13"/>
        <v>0.78866666555404663</v>
      </c>
      <c r="Q272">
        <f t="shared" ref="Q272:Q431" si="37">SUM(P259:P272)/14</f>
        <v>0.8100476208187285</v>
      </c>
      <c r="R272">
        <f t="shared" ref="R272:R431" si="38">P272-Q272</f>
        <v>-2.1380955264681867E-2</v>
      </c>
      <c r="S272">
        <f t="shared" ref="S272:S431" si="39">AVEDEV(P259:P272)</f>
        <v>7.8163195629509085E-3</v>
      </c>
      <c r="T272">
        <f t="shared" ref="T272:T431" si="40">0.015*S272</f>
        <v>1.1724479344426362E-4</v>
      </c>
      <c r="U272">
        <f t="shared" ref="U272:U431" si="41">R272/T272</f>
        <v>-182.36166090263143</v>
      </c>
    </row>
    <row r="273" spans="1:21" x14ac:dyDescent="0.15">
      <c r="A273" s="1">
        <v>44778</v>
      </c>
      <c r="B273">
        <v>0.79500001668930054</v>
      </c>
      <c r="C273">
        <v>0.80500000715255737</v>
      </c>
      <c r="D273">
        <v>0.79199999570846558</v>
      </c>
      <c r="E273">
        <v>0.80500000715255737</v>
      </c>
      <c r="F273">
        <v>2103402</v>
      </c>
      <c r="G273">
        <v>1679.14501953125</v>
      </c>
      <c r="H273">
        <f t="shared" si="14"/>
        <v>271</v>
      </c>
      <c r="I273">
        <f>SUM($F$3:F273)/H273</f>
        <v>6072887.1321494468</v>
      </c>
      <c r="N273">
        <f t="shared" si="35"/>
        <v>0.82700002193450928</v>
      </c>
      <c r="O273">
        <f t="shared" si="36"/>
        <v>0.7839999794960022</v>
      </c>
      <c r="P273">
        <f t="shared" si="13"/>
        <v>0.80066667000452674</v>
      </c>
      <c r="Q273">
        <f t="shared" si="37"/>
        <v>0.80850000182787551</v>
      </c>
      <c r="R273">
        <f t="shared" si="38"/>
        <v>-7.833331823348777E-3</v>
      </c>
      <c r="S273">
        <f t="shared" si="39"/>
        <v>7.2380871999830976E-3</v>
      </c>
      <c r="T273">
        <f t="shared" si="40"/>
        <v>1.0857130799974646E-4</v>
      </c>
      <c r="U273">
        <f t="shared" si="41"/>
        <v>-72.149189023006613</v>
      </c>
    </row>
    <row r="274" spans="1:21" x14ac:dyDescent="0.15">
      <c r="A274" s="1">
        <v>44781</v>
      </c>
      <c r="B274">
        <v>0.80400002002716064</v>
      </c>
      <c r="C274">
        <v>0.80500000715255737</v>
      </c>
      <c r="D274">
        <v>0.80000001192092896</v>
      </c>
      <c r="E274">
        <v>0.80299997329711914</v>
      </c>
      <c r="F274">
        <v>2443100</v>
      </c>
      <c r="G274">
        <v>1960.866943359375</v>
      </c>
      <c r="H274">
        <f t="shared" si="14"/>
        <v>272</v>
      </c>
      <c r="I274">
        <f>SUM($F$3:F274)/H274</f>
        <v>6059542.3265165444</v>
      </c>
      <c r="N274">
        <f t="shared" si="35"/>
        <v>0.82700002193450928</v>
      </c>
      <c r="O274">
        <f t="shared" si="36"/>
        <v>0.7839999794960022</v>
      </c>
      <c r="P274">
        <f t="shared" si="13"/>
        <v>0.80266666412353516</v>
      </c>
      <c r="Q274">
        <f t="shared" si="37"/>
        <v>0.80716667004993969</v>
      </c>
      <c r="R274">
        <f t="shared" si="38"/>
        <v>-4.5000059264045378E-3</v>
      </c>
      <c r="S274">
        <f t="shared" si="39"/>
        <v>6.6190455235591705E-3</v>
      </c>
      <c r="T274">
        <f t="shared" si="40"/>
        <v>9.9285682853387559E-5</v>
      </c>
      <c r="U274">
        <f t="shared" si="41"/>
        <v>-45.323815046420869</v>
      </c>
    </row>
    <row r="275" spans="1:21" x14ac:dyDescent="0.15">
      <c r="A275" s="1">
        <v>44782</v>
      </c>
      <c r="B275">
        <v>0.80299997329711914</v>
      </c>
      <c r="C275">
        <v>0.80900001525878906</v>
      </c>
      <c r="D275">
        <v>0.80199998617172241</v>
      </c>
      <c r="E275">
        <v>0.80800002813339233</v>
      </c>
      <c r="F275">
        <v>1976400</v>
      </c>
      <c r="G275">
        <v>1594.093994140625</v>
      </c>
      <c r="H275">
        <f t="shared" si="14"/>
        <v>273</v>
      </c>
      <c r="I275">
        <f>SUM($F$3:F275)/H275</f>
        <v>6044585.761217949</v>
      </c>
      <c r="N275">
        <f t="shared" si="35"/>
        <v>0.82700002193450928</v>
      </c>
      <c r="O275">
        <f t="shared" si="36"/>
        <v>0.7839999794960022</v>
      </c>
      <c r="P275">
        <f t="shared" si="13"/>
        <v>0.8063333431879679</v>
      </c>
      <c r="Q275">
        <f t="shared" si="37"/>
        <v>0.80592857514108918</v>
      </c>
      <c r="R275">
        <f t="shared" si="38"/>
        <v>4.0476804687872292E-4</v>
      </c>
      <c r="S275">
        <f t="shared" si="39"/>
        <v>5.5578213159729961E-3</v>
      </c>
      <c r="T275">
        <f t="shared" si="40"/>
        <v>8.3367319739594938E-5</v>
      </c>
      <c r="U275">
        <f t="shared" si="41"/>
        <v>4.8552364180958563</v>
      </c>
    </row>
    <row r="276" spans="1:21" x14ac:dyDescent="0.15">
      <c r="A276" s="1">
        <v>44783</v>
      </c>
      <c r="B276">
        <v>0.8059999942779541</v>
      </c>
      <c r="C276">
        <v>0.80699998140335083</v>
      </c>
      <c r="D276">
        <v>0.79400002956390381</v>
      </c>
      <c r="E276">
        <v>0.79600000381469727</v>
      </c>
      <c r="F276">
        <v>1248904</v>
      </c>
      <c r="G276">
        <v>1002.7080078125</v>
      </c>
      <c r="H276">
        <f t="shared" si="14"/>
        <v>274</v>
      </c>
      <c r="I276">
        <f>SUM($F$3:F276)/H276</f>
        <v>6027083.2730383212</v>
      </c>
      <c r="N276">
        <f t="shared" si="35"/>
        <v>0.82700002193450928</v>
      </c>
      <c r="O276">
        <f t="shared" si="36"/>
        <v>0.7839999794960022</v>
      </c>
      <c r="P276">
        <f t="shared" si="13"/>
        <v>0.79900000492731726</v>
      </c>
      <c r="Q276">
        <f t="shared" si="37"/>
        <v>0.80442857742309559</v>
      </c>
      <c r="R276">
        <f t="shared" si="38"/>
        <v>-5.4285724957783277E-3</v>
      </c>
      <c r="S276">
        <f t="shared" si="39"/>
        <v>5.0476193428039551E-3</v>
      </c>
      <c r="T276">
        <f t="shared" si="40"/>
        <v>7.5714290142059318E-5</v>
      </c>
      <c r="U276">
        <f t="shared" si="41"/>
        <v>-71.698123109824337</v>
      </c>
    </row>
    <row r="277" spans="1:21" x14ac:dyDescent="0.15">
      <c r="A277" s="1">
        <v>44784</v>
      </c>
      <c r="B277">
        <v>0.80000001192092896</v>
      </c>
      <c r="C277">
        <v>0.81599998474121094</v>
      </c>
      <c r="D277">
        <v>0.79799997806549072</v>
      </c>
      <c r="E277">
        <v>0.81599998474121094</v>
      </c>
      <c r="F277">
        <v>2788705</v>
      </c>
      <c r="G277">
        <v>2261.468994140625</v>
      </c>
      <c r="H277">
        <f t="shared" si="14"/>
        <v>275</v>
      </c>
      <c r="I277">
        <f>SUM($F$3:F277)/H277</f>
        <v>6015307.3520454541</v>
      </c>
      <c r="N277">
        <f t="shared" si="35"/>
        <v>0.82700002193450928</v>
      </c>
      <c r="O277">
        <f t="shared" si="36"/>
        <v>0.7839999794960022</v>
      </c>
      <c r="P277">
        <f t="shared" si="13"/>
        <v>0.80999998251597083</v>
      </c>
      <c r="Q277">
        <f t="shared" si="37"/>
        <v>0.80409524270466382</v>
      </c>
      <c r="R277">
        <f t="shared" si="38"/>
        <v>5.9047398113070138E-3</v>
      </c>
      <c r="S277">
        <f t="shared" si="39"/>
        <v>4.7482998192716064E-3</v>
      </c>
      <c r="T277">
        <f t="shared" si="40"/>
        <v>7.122449728907409E-5</v>
      </c>
      <c r="U277">
        <f t="shared" si="41"/>
        <v>82.903214989947102</v>
      </c>
    </row>
    <row r="278" spans="1:21" x14ac:dyDescent="0.15">
      <c r="A278" s="1">
        <v>44785</v>
      </c>
      <c r="B278">
        <v>0.81599998474121094</v>
      </c>
      <c r="C278">
        <v>0.81699997186660767</v>
      </c>
      <c r="D278">
        <v>0.81000000238418579</v>
      </c>
      <c r="E278">
        <v>0.81000000238418579</v>
      </c>
      <c r="F278">
        <v>2712301</v>
      </c>
      <c r="G278">
        <v>2203.125</v>
      </c>
      <c r="H278">
        <f t="shared" si="14"/>
        <v>276</v>
      </c>
      <c r="I278">
        <f>SUM($F$3:F278)/H278</f>
        <v>6003339.9377264492</v>
      </c>
      <c r="N278">
        <f t="shared" si="35"/>
        <v>0.82700002193450928</v>
      </c>
      <c r="O278">
        <f t="shared" si="36"/>
        <v>0.7839999794960022</v>
      </c>
      <c r="P278">
        <f t="shared" si="13"/>
        <v>0.81233332554499305</v>
      </c>
      <c r="Q278">
        <f t="shared" si="37"/>
        <v>0.80438095473107829</v>
      </c>
      <c r="R278">
        <f t="shared" si="38"/>
        <v>7.9523708139147553E-3</v>
      </c>
      <c r="S278">
        <f t="shared" si="39"/>
        <v>4.9999966507866212E-3</v>
      </c>
      <c r="T278">
        <f t="shared" si="40"/>
        <v>7.4999949761799323E-5</v>
      </c>
      <c r="U278">
        <f t="shared" si="41"/>
        <v>106.03168187674224</v>
      </c>
    </row>
    <row r="279" spans="1:21" x14ac:dyDescent="0.15">
      <c r="A279" s="1">
        <v>44788</v>
      </c>
      <c r="B279">
        <v>0.81599998474121094</v>
      </c>
      <c r="C279">
        <v>0.81999999284744263</v>
      </c>
      <c r="D279">
        <v>0.81400001049041748</v>
      </c>
      <c r="E279">
        <v>0.81400001049041748</v>
      </c>
      <c r="F279">
        <v>3417704</v>
      </c>
      <c r="G279">
        <v>2782.947998046875</v>
      </c>
      <c r="H279">
        <f t="shared" si="14"/>
        <v>277</v>
      </c>
      <c r="I279">
        <f>SUM($F$3:F279)/H279</f>
        <v>5994005.5119584836</v>
      </c>
      <c r="N279">
        <f t="shared" si="35"/>
        <v>0.82700002193450928</v>
      </c>
      <c r="O279">
        <f t="shared" si="36"/>
        <v>0.7839999794960022</v>
      </c>
      <c r="P279">
        <f t="shared" si="13"/>
        <v>0.8160000046094259</v>
      </c>
      <c r="Q279">
        <f t="shared" si="37"/>
        <v>0.80488095538956783</v>
      </c>
      <c r="R279">
        <f t="shared" si="38"/>
        <v>1.1119049219858068E-2</v>
      </c>
      <c r="S279">
        <f t="shared" si="39"/>
        <v>5.4999973092760357E-3</v>
      </c>
      <c r="T279">
        <f t="shared" si="40"/>
        <v>8.2499959639140529E-5</v>
      </c>
      <c r="U279">
        <f t="shared" si="41"/>
        <v>134.77642011576026</v>
      </c>
    </row>
    <row r="280" spans="1:21" x14ac:dyDescent="0.15">
      <c r="A280" s="1">
        <v>44789</v>
      </c>
      <c r="B280">
        <v>0.81099998950958252</v>
      </c>
      <c r="C280">
        <v>0.82099997997283936</v>
      </c>
      <c r="D280">
        <v>0.81099998950958252</v>
      </c>
      <c r="E280">
        <v>0.81300002336502075</v>
      </c>
      <c r="F280">
        <v>659002</v>
      </c>
      <c r="G280">
        <v>537.9000244140625</v>
      </c>
      <c r="H280">
        <f t="shared" si="14"/>
        <v>278</v>
      </c>
      <c r="I280">
        <f>SUM($F$3:F280)/H280</f>
        <v>5974814.8518435247</v>
      </c>
      <c r="N280">
        <f t="shared" si="35"/>
        <v>0.82700002193450928</v>
      </c>
      <c r="O280">
        <f t="shared" si="36"/>
        <v>0.7839999794960022</v>
      </c>
      <c r="P280">
        <f t="shared" si="13"/>
        <v>0.81499999761581421</v>
      </c>
      <c r="Q280">
        <f t="shared" si="37"/>
        <v>0.80542857306344173</v>
      </c>
      <c r="R280">
        <f t="shared" si="38"/>
        <v>9.5714245523724761E-3</v>
      </c>
      <c r="S280">
        <f t="shared" si="39"/>
        <v>6.0476149831499371E-3</v>
      </c>
      <c r="T280">
        <f t="shared" si="40"/>
        <v>9.0714224747249049E-5</v>
      </c>
      <c r="U280">
        <f t="shared" si="41"/>
        <v>105.51183763120606</v>
      </c>
    </row>
    <row r="281" spans="1:21" x14ac:dyDescent="0.15">
      <c r="A281" s="1">
        <v>44790</v>
      </c>
      <c r="B281">
        <v>0.81300002336502075</v>
      </c>
      <c r="C281">
        <v>0.82700002193450928</v>
      </c>
      <c r="D281">
        <v>0.80900001525878906</v>
      </c>
      <c r="E281">
        <v>0.82599997520446777</v>
      </c>
      <c r="F281">
        <v>1264301</v>
      </c>
      <c r="G281">
        <v>1038.8409423828125</v>
      </c>
      <c r="H281">
        <f t="shared" si="14"/>
        <v>279</v>
      </c>
      <c r="I281">
        <f>SUM($F$3:F281)/H281</f>
        <v>5957931.289650538</v>
      </c>
      <c r="N281">
        <f t="shared" si="35"/>
        <v>0.82700002193450928</v>
      </c>
      <c r="O281">
        <f t="shared" si="36"/>
        <v>0.7839999794960022</v>
      </c>
      <c r="P281">
        <f t="shared" si="13"/>
        <v>0.82066667079925537</v>
      </c>
      <c r="Q281">
        <f t="shared" si="37"/>
        <v>0.80597619215647387</v>
      </c>
      <c r="R281">
        <f t="shared" si="38"/>
        <v>1.4690478642781502E-2</v>
      </c>
      <c r="S281">
        <f t="shared" si="39"/>
        <v>6.5952340761820504E-3</v>
      </c>
      <c r="T281">
        <f t="shared" si="40"/>
        <v>9.8928511142730747E-5</v>
      </c>
      <c r="U281">
        <f t="shared" si="41"/>
        <v>148.49590348718147</v>
      </c>
    </row>
    <row r="282" spans="1:21" x14ac:dyDescent="0.15">
      <c r="A282" s="1">
        <v>44791</v>
      </c>
      <c r="B282">
        <v>0.82499998807907104</v>
      </c>
      <c r="C282">
        <v>0.82700002193450928</v>
      </c>
      <c r="D282">
        <v>0.82200002670288086</v>
      </c>
      <c r="E282">
        <v>0.82200002670288086</v>
      </c>
      <c r="F282">
        <v>2662600</v>
      </c>
      <c r="G282">
        <v>2192.096923828125</v>
      </c>
      <c r="H282">
        <f t="shared" si="14"/>
        <v>280</v>
      </c>
      <c r="I282">
        <f>SUM($F$3:F282)/H282</f>
        <v>5946162.2493303567</v>
      </c>
      <c r="N282">
        <f t="shared" si="35"/>
        <v>0.82700002193450928</v>
      </c>
      <c r="O282">
        <f t="shared" si="36"/>
        <v>0.7839999794960022</v>
      </c>
      <c r="P282">
        <f t="shared" si="13"/>
        <v>0.82366669178009033</v>
      </c>
      <c r="Q282">
        <f t="shared" si="37"/>
        <v>0.80735714520726898</v>
      </c>
      <c r="R282">
        <f t="shared" si="38"/>
        <v>1.6309546572821354E-2</v>
      </c>
      <c r="S282">
        <f t="shared" si="39"/>
        <v>7.6904736814044873E-3</v>
      </c>
      <c r="T282">
        <f t="shared" si="40"/>
        <v>1.1535710522106731E-4</v>
      </c>
      <c r="U282">
        <f t="shared" si="41"/>
        <v>141.38311239317397</v>
      </c>
    </row>
    <row r="283" spans="1:21" x14ac:dyDescent="0.15">
      <c r="A283" s="1">
        <v>44792</v>
      </c>
      <c r="B283">
        <v>0.81999999284744263</v>
      </c>
      <c r="C283">
        <v>0.82200002670288086</v>
      </c>
      <c r="D283">
        <v>0.80900001525878906</v>
      </c>
      <c r="E283">
        <v>0.80900001525878906</v>
      </c>
      <c r="F283">
        <v>2245800</v>
      </c>
      <c r="G283">
        <v>1828.1500244140625</v>
      </c>
      <c r="H283">
        <f t="shared" si="14"/>
        <v>281</v>
      </c>
      <c r="I283">
        <f>SUM($F$3:F283)/H283</f>
        <v>5932993.7004003562</v>
      </c>
      <c r="N283">
        <f t="shared" si="35"/>
        <v>0.82700002193450928</v>
      </c>
      <c r="O283">
        <f t="shared" si="36"/>
        <v>0.7839999794960022</v>
      </c>
      <c r="P283">
        <f t="shared" si="13"/>
        <v>0.8133333524068197</v>
      </c>
      <c r="Q283">
        <f t="shared" si="37"/>
        <v>0.80776190899667288</v>
      </c>
      <c r="R283">
        <f t="shared" si="38"/>
        <v>5.5714434101468147E-3</v>
      </c>
      <c r="S283">
        <f t="shared" si="39"/>
        <v>8.0952374708084963E-3</v>
      </c>
      <c r="T283">
        <f t="shared" si="40"/>
        <v>1.2142856206212743E-4</v>
      </c>
      <c r="U283">
        <f t="shared" si="41"/>
        <v>45.882478681549848</v>
      </c>
    </row>
    <row r="284" spans="1:21" x14ac:dyDescent="0.15">
      <c r="A284" s="1">
        <v>44795</v>
      </c>
      <c r="B284">
        <v>0.80699998140335083</v>
      </c>
      <c r="C284">
        <v>0.81999999284744263</v>
      </c>
      <c r="D284">
        <v>0.8059999942779541</v>
      </c>
      <c r="E284">
        <v>0.81999999284744263</v>
      </c>
      <c r="F284">
        <v>1242402</v>
      </c>
      <c r="G284">
        <v>1012.343017578125</v>
      </c>
      <c r="H284">
        <f t="shared" si="14"/>
        <v>282</v>
      </c>
      <c r="I284">
        <f>SUM($F$3:F284)/H284</f>
        <v>5916360.3964982266</v>
      </c>
      <c r="N284">
        <f t="shared" si="35"/>
        <v>0.82700002193450928</v>
      </c>
      <c r="O284">
        <f t="shared" si="36"/>
        <v>0.7839999794960022</v>
      </c>
      <c r="P284">
        <f t="shared" si="13"/>
        <v>0.81533332665761316</v>
      </c>
      <c r="Q284">
        <f t="shared" si="37"/>
        <v>0.80880952732903622</v>
      </c>
      <c r="R284">
        <f t="shared" si="38"/>
        <v>6.5237993285769402E-3</v>
      </c>
      <c r="S284">
        <f t="shared" si="39"/>
        <v>7.9795904710990295E-3</v>
      </c>
      <c r="T284">
        <f t="shared" si="40"/>
        <v>1.1969385706648544E-4</v>
      </c>
      <c r="U284">
        <f t="shared" si="41"/>
        <v>54.504044639093003</v>
      </c>
    </row>
    <row r="285" spans="1:21" x14ac:dyDescent="0.15">
      <c r="A285" s="1">
        <v>44796</v>
      </c>
      <c r="B285">
        <v>0.82200002670288086</v>
      </c>
      <c r="C285">
        <v>0.82200002670288086</v>
      </c>
      <c r="D285">
        <v>0.81400001049041748</v>
      </c>
      <c r="E285">
        <v>0.81599998474121094</v>
      </c>
      <c r="F285">
        <v>2766812</v>
      </c>
      <c r="G285">
        <v>2261.160888671875</v>
      </c>
      <c r="H285">
        <f t="shared" si="14"/>
        <v>283</v>
      </c>
      <c r="I285">
        <f>SUM($F$3:F285)/H285</f>
        <v>5905231.2502208482</v>
      </c>
      <c r="N285">
        <f t="shared" si="35"/>
        <v>0.82700002193450928</v>
      </c>
      <c r="O285">
        <f t="shared" si="36"/>
        <v>0.7839999794960022</v>
      </c>
      <c r="P285">
        <f t="shared" si="13"/>
        <v>0.81733334064483643</v>
      </c>
      <c r="Q285">
        <f t="shared" si="37"/>
        <v>0.81007143145515814</v>
      </c>
      <c r="R285">
        <f t="shared" si="38"/>
        <v>7.2619091896782839E-3</v>
      </c>
      <c r="S285">
        <f t="shared" si="39"/>
        <v>7.5850369167976672E-3</v>
      </c>
      <c r="T285">
        <f t="shared" si="40"/>
        <v>1.1377555375196501E-4</v>
      </c>
      <c r="U285">
        <f t="shared" si="41"/>
        <v>63.826621362876594</v>
      </c>
    </row>
    <row r="286" spans="1:21" x14ac:dyDescent="0.15">
      <c r="A286" s="1">
        <v>44797</v>
      </c>
      <c r="B286">
        <v>0.81499999761581421</v>
      </c>
      <c r="C286">
        <v>0.81499999761581421</v>
      </c>
      <c r="D286">
        <v>0.78899997472763062</v>
      </c>
      <c r="E286">
        <v>0.78899997472763062</v>
      </c>
      <c r="F286">
        <v>1819400</v>
      </c>
      <c r="G286">
        <v>1462.2669677734375</v>
      </c>
      <c r="H286">
        <f t="shared" si="14"/>
        <v>284</v>
      </c>
      <c r="I286">
        <f>SUM($F$3:F286)/H286</f>
        <v>5890844.5204665493</v>
      </c>
      <c r="N286">
        <f t="shared" si="35"/>
        <v>0.82700002193450928</v>
      </c>
      <c r="O286">
        <f t="shared" si="36"/>
        <v>0.7839999794960022</v>
      </c>
      <c r="P286">
        <f t="shared" si="13"/>
        <v>0.79766664902369178</v>
      </c>
      <c r="Q286">
        <f t="shared" si="37"/>
        <v>0.81071428741727558</v>
      </c>
      <c r="R286">
        <f t="shared" si="38"/>
        <v>-1.3047638393583805E-2</v>
      </c>
      <c r="S286">
        <f t="shared" si="39"/>
        <v>6.8503443886633797E-3</v>
      </c>
      <c r="T286">
        <f t="shared" si="40"/>
        <v>1.027551658299507E-4</v>
      </c>
      <c r="U286">
        <f t="shared" si="41"/>
        <v>-126.97793135944438</v>
      </c>
    </row>
    <row r="287" spans="1:21" x14ac:dyDescent="0.15">
      <c r="A287" s="1">
        <v>44798</v>
      </c>
      <c r="B287">
        <v>0.79000002145767212</v>
      </c>
      <c r="C287">
        <v>0.79199999570846558</v>
      </c>
      <c r="D287">
        <v>0.77999997138977051</v>
      </c>
      <c r="E287">
        <v>0.78899997472763062</v>
      </c>
      <c r="F287">
        <v>1528700</v>
      </c>
      <c r="G287">
        <v>1202.9169921875</v>
      </c>
      <c r="H287">
        <f t="shared" si="14"/>
        <v>285</v>
      </c>
      <c r="I287">
        <f>SUM($F$3:F287)/H287</f>
        <v>5875538.7502192985</v>
      </c>
      <c r="N287">
        <f t="shared" si="35"/>
        <v>0.82700002193450928</v>
      </c>
      <c r="O287">
        <f t="shared" si="36"/>
        <v>0.77999997138977051</v>
      </c>
      <c r="P287">
        <f t="shared" si="13"/>
        <v>0.7869999806086222</v>
      </c>
      <c r="Q287">
        <f t="shared" si="37"/>
        <v>0.80973809531756802</v>
      </c>
      <c r="R287">
        <f t="shared" si="38"/>
        <v>-2.2738114708945822E-2</v>
      </c>
      <c r="S287">
        <f t="shared" si="39"/>
        <v>8.0034049595294719E-3</v>
      </c>
      <c r="T287">
        <f t="shared" si="40"/>
        <v>1.2005107439294208E-4</v>
      </c>
      <c r="U287">
        <f t="shared" si="41"/>
        <v>-189.40367526009095</v>
      </c>
    </row>
    <row r="288" spans="1:21" x14ac:dyDescent="0.15">
      <c r="A288" s="1">
        <v>44799</v>
      </c>
      <c r="B288">
        <v>0.79000002145767212</v>
      </c>
      <c r="C288">
        <v>0.79500001668930054</v>
      </c>
      <c r="D288">
        <v>0.7850000262260437</v>
      </c>
      <c r="E288">
        <v>0.7850000262260437</v>
      </c>
      <c r="F288">
        <v>1858000</v>
      </c>
      <c r="G288">
        <v>1466.7509765625</v>
      </c>
      <c r="H288">
        <f t="shared" si="14"/>
        <v>286</v>
      </c>
      <c r="I288">
        <f>SUM($F$3:F288)/H288</f>
        <v>5861491.4119318184</v>
      </c>
      <c r="N288">
        <f t="shared" si="35"/>
        <v>0.82700002193450928</v>
      </c>
      <c r="O288">
        <f t="shared" si="36"/>
        <v>0.77999997138977051</v>
      </c>
      <c r="P288">
        <f t="shared" si="13"/>
        <v>0.78833335638046265</v>
      </c>
      <c r="Q288">
        <f t="shared" si="37"/>
        <v>0.80871428762163422</v>
      </c>
      <c r="R288">
        <f t="shared" si="38"/>
        <v>-2.0380931241171574E-2</v>
      </c>
      <c r="S288">
        <f t="shared" si="39"/>
        <v>9.3197291400157357E-3</v>
      </c>
      <c r="T288">
        <f t="shared" si="40"/>
        <v>1.3979593710023602E-4</v>
      </c>
      <c r="U288">
        <f t="shared" si="41"/>
        <v>-145.7905835028532</v>
      </c>
    </row>
    <row r="289" spans="1:21" x14ac:dyDescent="0.15">
      <c r="A289" s="1">
        <v>44802</v>
      </c>
      <c r="B289">
        <v>0.78200000524520874</v>
      </c>
      <c r="C289">
        <v>0.7839999794960022</v>
      </c>
      <c r="D289">
        <v>0.77499997615814209</v>
      </c>
      <c r="E289">
        <v>0.77999997138977051</v>
      </c>
      <c r="F289">
        <v>1066100</v>
      </c>
      <c r="G289">
        <v>832.19097900390625</v>
      </c>
      <c r="H289">
        <f t="shared" si="14"/>
        <v>287</v>
      </c>
      <c r="I289">
        <f>SUM($F$3:F289)/H289</f>
        <v>5844782.7310540071</v>
      </c>
      <c r="N289">
        <f t="shared" si="35"/>
        <v>0.82700002193450928</v>
      </c>
      <c r="O289">
        <f t="shared" si="36"/>
        <v>0.77499997615814209</v>
      </c>
      <c r="P289">
        <f t="shared" si="13"/>
        <v>0.77966664234797156</v>
      </c>
      <c r="Q289">
        <f t="shared" si="37"/>
        <v>0.80680952327592015</v>
      </c>
      <c r="R289">
        <f t="shared" si="38"/>
        <v>-2.7142880927948587E-2</v>
      </c>
      <c r="S289">
        <f t="shared" si="39"/>
        <v>1.1768711870219495E-2</v>
      </c>
      <c r="T289">
        <f t="shared" si="40"/>
        <v>1.7653067805329241E-4</v>
      </c>
      <c r="U289">
        <f t="shared" si="41"/>
        <v>-153.75730285109137</v>
      </c>
    </row>
    <row r="290" spans="1:21" x14ac:dyDescent="0.15">
      <c r="A290" s="1">
        <v>44803</v>
      </c>
      <c r="B290">
        <v>0.78100001811981201</v>
      </c>
      <c r="C290">
        <v>0.78299999237060547</v>
      </c>
      <c r="D290">
        <v>0.77399998903274536</v>
      </c>
      <c r="E290">
        <v>0.77799999713897705</v>
      </c>
      <c r="F290">
        <v>2732707</v>
      </c>
      <c r="G290">
        <v>2121.662109375</v>
      </c>
      <c r="H290">
        <f t="shared" si="14"/>
        <v>288</v>
      </c>
      <c r="I290">
        <f>SUM($F$3:F290)/H290</f>
        <v>5833976.912543403</v>
      </c>
      <c r="N290">
        <f t="shared" si="35"/>
        <v>0.82700002193450928</v>
      </c>
      <c r="O290">
        <f t="shared" si="36"/>
        <v>0.77399998903274536</v>
      </c>
      <c r="P290">
        <f t="shared" si="13"/>
        <v>0.778333326180776</v>
      </c>
      <c r="Q290">
        <f t="shared" si="37"/>
        <v>0.8053333319368815</v>
      </c>
      <c r="R290">
        <f t="shared" si="38"/>
        <v>-2.7000005756105505E-2</v>
      </c>
      <c r="S290">
        <f t="shared" si="39"/>
        <v>1.3666672163269198E-2</v>
      </c>
      <c r="T290">
        <f t="shared" si="40"/>
        <v>2.0500008244903796E-4</v>
      </c>
      <c r="U290">
        <f t="shared" si="41"/>
        <v>-131.70729218032182</v>
      </c>
    </row>
    <row r="291" spans="1:21" x14ac:dyDescent="0.15">
      <c r="A291" s="1">
        <v>44804</v>
      </c>
      <c r="B291">
        <v>0.77499997615814209</v>
      </c>
      <c r="C291">
        <v>0.77499997615814209</v>
      </c>
      <c r="D291">
        <v>0.7630000114440918</v>
      </c>
      <c r="E291">
        <v>0.76499998569488525</v>
      </c>
      <c r="F291">
        <v>719700</v>
      </c>
      <c r="G291">
        <v>555.2960205078125</v>
      </c>
      <c r="H291">
        <f t="shared" si="14"/>
        <v>289</v>
      </c>
      <c r="I291">
        <f>SUM($F$3:F291)/H291</f>
        <v>5816280.4526384082</v>
      </c>
      <c r="N291">
        <f>VLOOKUP(L16,A:C,3)</f>
        <v>0.77399998903274536</v>
      </c>
      <c r="O291">
        <f>VLOOKUP(L16,A:D,4)</f>
        <v>0.76099997758865356</v>
      </c>
      <c r="P291">
        <f t="shared" si="13"/>
        <v>0.76766665776570642</v>
      </c>
      <c r="Q291">
        <f t="shared" si="37"/>
        <v>0.80230952302614855</v>
      </c>
      <c r="R291">
        <f t="shared" si="38"/>
        <v>-3.4642865260442135E-2</v>
      </c>
      <c r="S291">
        <f t="shared" si="39"/>
        <v>1.6455789407094319E-2</v>
      </c>
      <c r="T291">
        <f t="shared" si="40"/>
        <v>2.4683684110641478E-4</v>
      </c>
      <c r="U291">
        <f t="shared" si="41"/>
        <v>-140.34722331220857</v>
      </c>
    </row>
    <row r="292" spans="1:21" x14ac:dyDescent="0.15">
      <c r="A292" s="1">
        <v>44805</v>
      </c>
      <c r="B292">
        <v>0.76800000667572021</v>
      </c>
      <c r="C292">
        <v>0.77399998903274536</v>
      </c>
      <c r="D292">
        <v>0.76099997758865356</v>
      </c>
      <c r="E292">
        <v>0.76099997758865356</v>
      </c>
      <c r="F292">
        <v>2288400</v>
      </c>
      <c r="G292">
        <v>1760.092041015625</v>
      </c>
      <c r="H292">
        <f t="shared" si="14"/>
        <v>290</v>
      </c>
      <c r="I292">
        <f>SUM($F$3:F292)/H292</f>
        <v>5804115.3476293106</v>
      </c>
      <c r="N292">
        <f t="shared" ref="N292:N311" si="42">IF(A292&lt;&gt;$K$16,MAX(N291,VLOOKUP(A292,A:C,3)),)</f>
        <v>0.77399998903274536</v>
      </c>
      <c r="O292">
        <f t="shared" ref="O292:O311" si="43">IF(A292&lt;&gt;$K$16,MIN(O291,VLOOKUP(A292,A:D,4)),)</f>
        <v>0.76099997758865356</v>
      </c>
      <c r="P292">
        <f t="shared" si="13"/>
        <v>0.7653333147366842</v>
      </c>
      <c r="Q292">
        <f t="shared" si="37"/>
        <v>0.79895237939698371</v>
      </c>
      <c r="R292">
        <f t="shared" si="38"/>
        <v>-3.3619064660299514E-2</v>
      </c>
      <c r="S292">
        <f t="shared" si="39"/>
        <v>1.8380961247852878E-2</v>
      </c>
      <c r="T292">
        <f t="shared" si="40"/>
        <v>2.7571441871779317E-4</v>
      </c>
      <c r="U292">
        <f t="shared" si="41"/>
        <v>-121.93437258974195</v>
      </c>
    </row>
    <row r="293" spans="1:21" x14ac:dyDescent="0.15">
      <c r="A293" s="1">
        <v>44806</v>
      </c>
      <c r="B293">
        <v>0.76099997758865356</v>
      </c>
      <c r="C293">
        <v>0.76599997282028198</v>
      </c>
      <c r="D293">
        <v>0.75700002908706665</v>
      </c>
      <c r="E293">
        <v>0.75700002908706665</v>
      </c>
      <c r="F293">
        <v>2373000</v>
      </c>
      <c r="G293">
        <v>1803.68798828125</v>
      </c>
      <c r="H293">
        <f t="shared" si="14"/>
        <v>291</v>
      </c>
      <c r="I293">
        <f>SUM($F$3:F293)/H293</f>
        <v>5792324.5732388319</v>
      </c>
      <c r="N293">
        <f t="shared" si="42"/>
        <v>0.77399998903274536</v>
      </c>
      <c r="O293">
        <f t="shared" si="43"/>
        <v>0.75700002908706665</v>
      </c>
      <c r="P293">
        <f t="shared" si="13"/>
        <v>0.7600000103314718</v>
      </c>
      <c r="Q293">
        <f t="shared" si="37"/>
        <v>0.79495237980570133</v>
      </c>
      <c r="R293">
        <f t="shared" si="38"/>
        <v>-3.4952369474229528E-2</v>
      </c>
      <c r="S293">
        <f t="shared" si="39"/>
        <v>1.9761910041173298E-2</v>
      </c>
      <c r="T293">
        <f t="shared" si="40"/>
        <v>2.9642865061759946E-4</v>
      </c>
      <c r="U293">
        <f t="shared" si="41"/>
        <v>-117.91157636553486</v>
      </c>
    </row>
    <row r="294" spans="1:21" x14ac:dyDescent="0.15">
      <c r="A294" s="1">
        <v>44809</v>
      </c>
      <c r="B294">
        <v>0.75800001621246338</v>
      </c>
      <c r="C294">
        <v>0.75800001621246338</v>
      </c>
      <c r="D294">
        <v>0.75199997425079346</v>
      </c>
      <c r="E294">
        <v>0.75499999523162842</v>
      </c>
      <c r="F294">
        <v>3329000</v>
      </c>
      <c r="G294">
        <v>2512.873046875</v>
      </c>
      <c r="H294">
        <f t="shared" si="14"/>
        <v>292</v>
      </c>
      <c r="I294">
        <f>SUM($F$3:F294)/H294</f>
        <v>5783888.5301797949</v>
      </c>
      <c r="N294">
        <f t="shared" si="42"/>
        <v>0.77399998903274536</v>
      </c>
      <c r="O294">
        <f t="shared" si="43"/>
        <v>0.75199997425079346</v>
      </c>
      <c r="P294">
        <f t="shared" si="13"/>
        <v>0.75499999523162842</v>
      </c>
      <c r="Q294">
        <f t="shared" si="37"/>
        <v>0.7906666653496881</v>
      </c>
      <c r="R294">
        <f t="shared" si="38"/>
        <v>-3.5666670118059685E-2</v>
      </c>
      <c r="S294">
        <f t="shared" si="39"/>
        <v>2.0571434173454268E-2</v>
      </c>
      <c r="T294">
        <f t="shared" si="40"/>
        <v>3.0857151260181402E-4</v>
      </c>
      <c r="U294">
        <f t="shared" si="41"/>
        <v>-115.58639946158792</v>
      </c>
    </row>
    <row r="295" spans="1:21" x14ac:dyDescent="0.15">
      <c r="A295" s="1">
        <v>44810</v>
      </c>
      <c r="B295">
        <v>0.75400000810623169</v>
      </c>
      <c r="C295">
        <v>0.75999999046325684</v>
      </c>
      <c r="D295">
        <v>0.74900001287460327</v>
      </c>
      <c r="E295">
        <v>0.75900000333786011</v>
      </c>
      <c r="F295">
        <v>1944501</v>
      </c>
      <c r="G295">
        <v>1463.989013671875</v>
      </c>
      <c r="H295">
        <f t="shared" si="14"/>
        <v>293</v>
      </c>
      <c r="I295">
        <f>SUM($F$3:F295)/H295</f>
        <v>5770784.8184726965</v>
      </c>
      <c r="N295">
        <f t="shared" si="42"/>
        <v>0.77399998903274536</v>
      </c>
      <c r="O295">
        <f t="shared" si="43"/>
        <v>0.74900001287460327</v>
      </c>
      <c r="P295">
        <f t="shared" si="13"/>
        <v>0.75600000222524011</v>
      </c>
      <c r="Q295">
        <f t="shared" si="37"/>
        <v>0.78604761759440123</v>
      </c>
      <c r="R295">
        <f t="shared" si="38"/>
        <v>-3.0047615369161118E-2</v>
      </c>
      <c r="S295">
        <f t="shared" si="39"/>
        <v>2.0047624905904123E-2</v>
      </c>
      <c r="T295">
        <f t="shared" si="40"/>
        <v>3.0071437358856183E-4</v>
      </c>
      <c r="U295">
        <f t="shared" si="41"/>
        <v>-99.920782005160618</v>
      </c>
    </row>
    <row r="296" spans="1:21" x14ac:dyDescent="0.15">
      <c r="A296" s="1">
        <v>44811</v>
      </c>
      <c r="B296">
        <v>0.75900000333786011</v>
      </c>
      <c r="C296">
        <v>0.76999998092651367</v>
      </c>
      <c r="D296">
        <v>0.75900000333786011</v>
      </c>
      <c r="E296">
        <v>0.76499998569488525</v>
      </c>
      <c r="F296">
        <v>2308601</v>
      </c>
      <c r="G296">
        <v>1772.0279541015625</v>
      </c>
      <c r="H296">
        <f t="shared" si="14"/>
        <v>294</v>
      </c>
      <c r="I296">
        <f>SUM($F$3:F296)/H296</f>
        <v>5759008.6830357146</v>
      </c>
      <c r="N296">
        <f t="shared" si="42"/>
        <v>0.77399998903274536</v>
      </c>
      <c r="O296">
        <f t="shared" si="43"/>
        <v>0.74900001287460327</v>
      </c>
      <c r="P296">
        <f t="shared" si="13"/>
        <v>0.76466665665308631</v>
      </c>
      <c r="Q296">
        <f t="shared" si="37"/>
        <v>0.78183332937104366</v>
      </c>
      <c r="R296">
        <f t="shared" si="38"/>
        <v>-1.7166672717957354E-2</v>
      </c>
      <c r="S296">
        <f t="shared" si="39"/>
        <v>1.8285718499397745E-2</v>
      </c>
      <c r="T296">
        <f t="shared" si="40"/>
        <v>2.7428577749096617E-4</v>
      </c>
      <c r="U296">
        <f t="shared" si="41"/>
        <v>-62.586813195309595</v>
      </c>
    </row>
    <row r="297" spans="1:21" x14ac:dyDescent="0.15">
      <c r="A297" s="1">
        <v>44812</v>
      </c>
      <c r="B297">
        <v>0.76999998092651367</v>
      </c>
      <c r="C297">
        <v>0.76999998092651367</v>
      </c>
      <c r="D297">
        <v>0.75599998235702515</v>
      </c>
      <c r="E297">
        <v>0.75599998235702515</v>
      </c>
      <c r="F297">
        <v>1194800</v>
      </c>
      <c r="G297">
        <v>909.03302001953125</v>
      </c>
      <c r="H297">
        <f t="shared" si="14"/>
        <v>295</v>
      </c>
      <c r="I297">
        <f>SUM($F$3:F297)/H297</f>
        <v>5743536.7891949154</v>
      </c>
      <c r="N297">
        <f t="shared" si="42"/>
        <v>0.77399998903274536</v>
      </c>
      <c r="O297">
        <f t="shared" si="43"/>
        <v>0.74900001287460327</v>
      </c>
      <c r="P297">
        <f t="shared" si="13"/>
        <v>0.76066664854685462</v>
      </c>
      <c r="Q297">
        <f t="shared" si="37"/>
        <v>0.77807142195247447</v>
      </c>
      <c r="R297">
        <f t="shared" si="38"/>
        <v>-1.7404773405619856E-2</v>
      </c>
      <c r="S297">
        <f t="shared" si="39"/>
        <v>1.6738095453807278E-2</v>
      </c>
      <c r="T297">
        <f t="shared" si="40"/>
        <v>2.5107143180710918E-4</v>
      </c>
      <c r="U297">
        <f t="shared" si="41"/>
        <v>-69.321998446208852</v>
      </c>
    </row>
    <row r="298" spans="1:21" x14ac:dyDescent="0.15">
      <c r="A298" s="1">
        <v>44813</v>
      </c>
      <c r="B298">
        <v>0.75700002908706665</v>
      </c>
      <c r="C298">
        <v>0.76599997282028198</v>
      </c>
      <c r="D298">
        <v>0.75700002908706665</v>
      </c>
      <c r="E298">
        <v>0.76599997282028198</v>
      </c>
      <c r="F298">
        <v>763506</v>
      </c>
      <c r="G298">
        <v>580.97698974609375</v>
      </c>
      <c r="H298">
        <f t="shared" si="14"/>
        <v>296</v>
      </c>
      <c r="I298">
        <f>SUM($F$3:F298)/H298</f>
        <v>5726712.3608530406</v>
      </c>
      <c r="N298">
        <f t="shared" si="42"/>
        <v>0.77399998903274536</v>
      </c>
      <c r="O298">
        <f t="shared" si="43"/>
        <v>0.74900001287460327</v>
      </c>
      <c r="P298">
        <f t="shared" si="13"/>
        <v>0.76299999157587683</v>
      </c>
      <c r="Q298">
        <f t="shared" si="37"/>
        <v>0.77433332658949339</v>
      </c>
      <c r="R298">
        <f t="shared" si="38"/>
        <v>-1.1333335013616552E-2</v>
      </c>
      <c r="S298">
        <f t="shared" si="39"/>
        <v>1.461904794991419E-2</v>
      </c>
      <c r="T298">
        <f t="shared" si="40"/>
        <v>2.1928571924871286E-4</v>
      </c>
      <c r="U298">
        <f t="shared" si="41"/>
        <v>-51.682959804429103</v>
      </c>
    </row>
    <row r="299" spans="1:21" x14ac:dyDescent="0.15">
      <c r="A299" s="1">
        <v>44817</v>
      </c>
      <c r="B299">
        <v>0.76999998092651367</v>
      </c>
      <c r="C299">
        <v>0.7720000147819519</v>
      </c>
      <c r="D299">
        <v>0.76800000667572021</v>
      </c>
      <c r="E299">
        <v>0.76899999380111694</v>
      </c>
      <c r="F299">
        <v>3126300</v>
      </c>
      <c r="G299">
        <v>2407.77587890625</v>
      </c>
      <c r="H299">
        <f t="shared" si="14"/>
        <v>297</v>
      </c>
      <c r="I299">
        <f>SUM($F$3:F299)/H299</f>
        <v>5717956.7636784511</v>
      </c>
      <c r="N299">
        <f t="shared" si="42"/>
        <v>0.77399998903274536</v>
      </c>
      <c r="O299">
        <f t="shared" si="43"/>
        <v>0.74900001287460327</v>
      </c>
      <c r="P299">
        <f t="shared" si="13"/>
        <v>0.76966667175292969</v>
      </c>
      <c r="Q299">
        <f t="shared" si="37"/>
        <v>0.77092856452578573</v>
      </c>
      <c r="R299">
        <f t="shared" si="38"/>
        <v>-1.2618927728560436E-3</v>
      </c>
      <c r="S299">
        <f t="shared" si="39"/>
        <v>1.0908161701799193E-2</v>
      </c>
      <c r="T299">
        <f t="shared" si="40"/>
        <v>1.636224255269879E-4</v>
      </c>
      <c r="U299">
        <f t="shared" si="41"/>
        <v>-7.7122238519065771</v>
      </c>
    </row>
    <row r="300" spans="1:21" x14ac:dyDescent="0.15">
      <c r="A300" s="1">
        <v>44818</v>
      </c>
      <c r="B300">
        <v>0.76899999380111694</v>
      </c>
      <c r="C300">
        <v>0.76899999380111694</v>
      </c>
      <c r="D300">
        <v>0.75499999523162842</v>
      </c>
      <c r="E300">
        <v>0.75800001621246338</v>
      </c>
      <c r="F300">
        <v>1951805.125</v>
      </c>
      <c r="G300">
        <v>1481.2509765625</v>
      </c>
      <c r="H300">
        <f t="shared" si="14"/>
        <v>298</v>
      </c>
      <c r="I300">
        <f>SUM($F$3:F300)/H300</f>
        <v>5705318.6709312079</v>
      </c>
      <c r="N300">
        <f t="shared" si="42"/>
        <v>0.77399998903274536</v>
      </c>
      <c r="O300">
        <f t="shared" si="43"/>
        <v>0.74900001287460327</v>
      </c>
      <c r="P300">
        <f t="shared" si="13"/>
        <v>0.76066666841506958</v>
      </c>
      <c r="Q300">
        <f t="shared" si="37"/>
        <v>0.76828570876802704</v>
      </c>
      <c r="R300">
        <f t="shared" si="38"/>
        <v>-7.6190403529574624E-3</v>
      </c>
      <c r="S300">
        <f t="shared" si="39"/>
        <v>8.7959190615179983E-3</v>
      </c>
      <c r="T300">
        <f t="shared" si="40"/>
        <v>1.3193878592276996E-4</v>
      </c>
      <c r="U300">
        <f t="shared" si="41"/>
        <v>-57.74678234054123</v>
      </c>
    </row>
    <row r="301" spans="1:21" x14ac:dyDescent="0.15">
      <c r="A301" s="1">
        <v>44819</v>
      </c>
      <c r="B301">
        <v>0.75199997425079346</v>
      </c>
      <c r="C301">
        <v>0.75199997425079346</v>
      </c>
      <c r="D301">
        <v>0.73500001430511475</v>
      </c>
      <c r="E301">
        <v>0.74199998378753662</v>
      </c>
      <c r="F301">
        <v>2490805</v>
      </c>
      <c r="G301">
        <v>1853.7550048828125</v>
      </c>
      <c r="H301">
        <f t="shared" si="14"/>
        <v>299</v>
      </c>
      <c r="I301">
        <f>SUM($F$3:F301)/H301</f>
        <v>5694567.7890886292</v>
      </c>
      <c r="N301">
        <f t="shared" si="42"/>
        <v>0.77399998903274536</v>
      </c>
      <c r="O301">
        <f t="shared" si="43"/>
        <v>0.73500001430511475</v>
      </c>
      <c r="P301">
        <f t="shared" si="13"/>
        <v>0.74299999078114831</v>
      </c>
      <c r="Q301">
        <f t="shared" si="37"/>
        <v>0.76514285235177915</v>
      </c>
      <c r="R301">
        <f t="shared" si="38"/>
        <v>-2.2142861570630834E-2</v>
      </c>
      <c r="S301">
        <f t="shared" si="39"/>
        <v>8.3061221505509163E-3</v>
      </c>
      <c r="T301">
        <f t="shared" si="40"/>
        <v>1.2459183225826373E-4</v>
      </c>
      <c r="U301">
        <f t="shared" si="41"/>
        <v>-177.72321964678528</v>
      </c>
    </row>
    <row r="302" spans="1:21" x14ac:dyDescent="0.15">
      <c r="A302" s="1">
        <v>44820</v>
      </c>
      <c r="B302">
        <v>0.74000000953674316</v>
      </c>
      <c r="C302">
        <v>0.74000000953674316</v>
      </c>
      <c r="D302">
        <v>0.72899997234344482</v>
      </c>
      <c r="E302">
        <v>0.72899997234344482</v>
      </c>
      <c r="F302">
        <v>1412605</v>
      </c>
      <c r="G302">
        <v>1038.10302734375</v>
      </c>
      <c r="H302">
        <f t="shared" si="14"/>
        <v>300</v>
      </c>
      <c r="I302">
        <f>SUM($F$3:F302)/H302</f>
        <v>5680294.5797916669</v>
      </c>
      <c r="N302">
        <f t="shared" si="42"/>
        <v>0.77399998903274536</v>
      </c>
      <c r="O302">
        <f t="shared" si="43"/>
        <v>0.72899997234344482</v>
      </c>
      <c r="P302">
        <f t="shared" si="13"/>
        <v>0.73266665140787757</v>
      </c>
      <c r="Q302">
        <f t="shared" si="37"/>
        <v>0.76116665913945158</v>
      </c>
      <c r="R302">
        <f t="shared" si="38"/>
        <v>-2.8500007731574017E-2</v>
      </c>
      <c r="S302">
        <f t="shared" si="39"/>
        <v>8.5952352909814712E-3</v>
      </c>
      <c r="T302">
        <f t="shared" si="40"/>
        <v>1.2892852936472206E-4</v>
      </c>
      <c r="U302">
        <f t="shared" si="41"/>
        <v>-221.05276366684677</v>
      </c>
    </row>
    <row r="303" spans="1:21" x14ac:dyDescent="0.15">
      <c r="A303" s="1">
        <v>44823</v>
      </c>
      <c r="B303">
        <v>0.72699999809265137</v>
      </c>
      <c r="C303">
        <v>0.73400002717971802</v>
      </c>
      <c r="D303">
        <v>0.72399997711181641</v>
      </c>
      <c r="E303">
        <v>0.7279999852180481</v>
      </c>
      <c r="F303">
        <v>2359600</v>
      </c>
      <c r="G303">
        <v>1718.0860595703125</v>
      </c>
      <c r="H303">
        <f t="shared" si="14"/>
        <v>301</v>
      </c>
      <c r="I303">
        <f>SUM($F$3:F303)/H303</f>
        <v>5669262.3718853816</v>
      </c>
      <c r="N303">
        <f t="shared" si="42"/>
        <v>0.77399998903274536</v>
      </c>
      <c r="O303">
        <f t="shared" si="43"/>
        <v>0.72399997711181641</v>
      </c>
      <c r="P303">
        <f t="shared" si="13"/>
        <v>0.72866666316986084</v>
      </c>
      <c r="Q303">
        <f t="shared" si="37"/>
        <v>0.75752380348387227</v>
      </c>
      <c r="R303">
        <f t="shared" si="38"/>
        <v>-2.8857140314011431E-2</v>
      </c>
      <c r="S303">
        <f t="shared" si="39"/>
        <v>1.0326530657657937E-2</v>
      </c>
      <c r="T303">
        <f t="shared" si="40"/>
        <v>1.5489795986486904E-4</v>
      </c>
      <c r="U303">
        <f t="shared" si="41"/>
        <v>-186.29774297341311</v>
      </c>
    </row>
    <row r="304" spans="1:21" x14ac:dyDescent="0.15">
      <c r="A304" s="1">
        <v>44824</v>
      </c>
      <c r="B304">
        <v>0.73199999332427979</v>
      </c>
      <c r="C304">
        <v>0.73500001430511475</v>
      </c>
      <c r="D304">
        <v>0.72600001096725464</v>
      </c>
      <c r="E304">
        <v>0.73000001907348633</v>
      </c>
      <c r="F304">
        <v>2352200</v>
      </c>
      <c r="G304">
        <v>1723.1519775390625</v>
      </c>
      <c r="H304">
        <f t="shared" si="14"/>
        <v>302</v>
      </c>
      <c r="I304">
        <f>SUM($F$3:F304)/H304</f>
        <v>5658278.721647351</v>
      </c>
      <c r="N304">
        <f t="shared" si="42"/>
        <v>0.77399998903274536</v>
      </c>
      <c r="O304">
        <f t="shared" si="43"/>
        <v>0.72399997711181641</v>
      </c>
      <c r="P304">
        <f t="shared" si="13"/>
        <v>0.73033334811528527</v>
      </c>
      <c r="Q304">
        <f t="shared" si="37"/>
        <v>0.75409523362205155</v>
      </c>
      <c r="R304">
        <f t="shared" si="38"/>
        <v>-2.3761885506766278E-2</v>
      </c>
      <c r="S304">
        <f t="shared" si="39"/>
        <v>1.1673468716290476E-2</v>
      </c>
      <c r="T304">
        <f t="shared" si="40"/>
        <v>1.7510203074435712E-4</v>
      </c>
      <c r="U304">
        <f t="shared" si="41"/>
        <v>-135.70308354366151</v>
      </c>
    </row>
    <row r="305" spans="1:21" x14ac:dyDescent="0.15">
      <c r="A305" s="1">
        <v>44825</v>
      </c>
      <c r="B305">
        <v>0.72600001096725464</v>
      </c>
      <c r="C305">
        <v>0.72600001096725464</v>
      </c>
      <c r="D305">
        <v>0.71899998188018799</v>
      </c>
      <c r="E305">
        <v>0.72100001573562622</v>
      </c>
      <c r="F305">
        <v>2098600</v>
      </c>
      <c r="G305">
        <v>1509.9429931640625</v>
      </c>
      <c r="H305">
        <f t="shared" si="14"/>
        <v>303</v>
      </c>
      <c r="I305">
        <f>SUM($F$3:F305)/H305</f>
        <v>5646530.6070544552</v>
      </c>
      <c r="N305">
        <f t="shared" si="42"/>
        <v>0.77399998903274536</v>
      </c>
      <c r="O305">
        <f t="shared" si="43"/>
        <v>0.71899998188018799</v>
      </c>
      <c r="P305">
        <f t="shared" si="13"/>
        <v>0.72200000286102295</v>
      </c>
      <c r="Q305">
        <f t="shared" si="37"/>
        <v>0.75083332970028838</v>
      </c>
      <c r="R305">
        <f t="shared" si="38"/>
        <v>-2.8833326839265427E-2</v>
      </c>
      <c r="S305">
        <f t="shared" si="39"/>
        <v>1.3928570309463793E-2</v>
      </c>
      <c r="T305">
        <f t="shared" si="40"/>
        <v>2.0892855464195689E-4</v>
      </c>
      <c r="U305">
        <f t="shared" si="41"/>
        <v>-138.00567801121014</v>
      </c>
    </row>
    <row r="306" spans="1:21" x14ac:dyDescent="0.15">
      <c r="A306" s="1">
        <v>44826</v>
      </c>
      <c r="B306">
        <v>0.71799999475479126</v>
      </c>
      <c r="C306">
        <v>0.72299998998641968</v>
      </c>
      <c r="D306">
        <v>0.71299999952316284</v>
      </c>
      <c r="E306">
        <v>0.71399998664855957</v>
      </c>
      <c r="F306">
        <v>1011500</v>
      </c>
      <c r="G306">
        <v>724.42498779296875</v>
      </c>
      <c r="H306">
        <f t="shared" si="14"/>
        <v>304</v>
      </c>
      <c r="I306">
        <f>SUM($F$3:F306)/H306</f>
        <v>5631283.7958470397</v>
      </c>
      <c r="N306">
        <f t="shared" si="42"/>
        <v>0.77399998903274536</v>
      </c>
      <c r="O306">
        <f t="shared" si="43"/>
        <v>0.71299999952316284</v>
      </c>
      <c r="P306">
        <f t="shared" si="13"/>
        <v>0.71666665871938073</v>
      </c>
      <c r="Q306">
        <f t="shared" si="37"/>
        <v>0.74735713998476683</v>
      </c>
      <c r="R306">
        <f t="shared" si="38"/>
        <v>-3.0690481265386094E-2</v>
      </c>
      <c r="S306">
        <f t="shared" si="39"/>
        <v>1.582993212200343E-2</v>
      </c>
      <c r="T306">
        <f t="shared" si="40"/>
        <v>2.3744898183005145E-4</v>
      </c>
      <c r="U306">
        <f t="shared" si="41"/>
        <v>-129.25084381853483</v>
      </c>
    </row>
    <row r="307" spans="1:21" x14ac:dyDescent="0.15">
      <c r="A307" s="1">
        <v>44827</v>
      </c>
      <c r="B307">
        <v>0.7160000205039978</v>
      </c>
      <c r="C307">
        <v>0.7160000205039978</v>
      </c>
      <c r="D307">
        <v>0.70099997520446777</v>
      </c>
      <c r="E307">
        <v>0.70999997854232788</v>
      </c>
      <c r="F307">
        <v>1125500</v>
      </c>
      <c r="G307">
        <v>801.0460205078125</v>
      </c>
      <c r="H307">
        <f t="shared" si="14"/>
        <v>305</v>
      </c>
      <c r="I307">
        <f>SUM($F$3:F307)/H307</f>
        <v>5616510.7342213113</v>
      </c>
      <c r="N307">
        <f t="shared" si="42"/>
        <v>0.77399998903274536</v>
      </c>
      <c r="O307">
        <f t="shared" si="43"/>
        <v>0.70099997520446777</v>
      </c>
      <c r="P307">
        <f t="shared" si="13"/>
        <v>0.70899999141693115</v>
      </c>
      <c r="Q307">
        <f t="shared" si="37"/>
        <v>0.74371428149087093</v>
      </c>
      <c r="R307">
        <f t="shared" si="38"/>
        <v>-3.471429007393978E-2</v>
      </c>
      <c r="S307">
        <f t="shared" si="39"/>
        <v>1.7666666280655625E-2</v>
      </c>
      <c r="T307">
        <f t="shared" si="40"/>
        <v>2.6499999420983433E-4</v>
      </c>
      <c r="U307">
        <f t="shared" si="41"/>
        <v>-130.99732389598486</v>
      </c>
    </row>
    <row r="308" spans="1:21" x14ac:dyDescent="0.15">
      <c r="A308" s="1">
        <v>44830</v>
      </c>
      <c r="B308">
        <v>0.7070000171661377</v>
      </c>
      <c r="C308">
        <v>0.71899998188018799</v>
      </c>
      <c r="D308">
        <v>0.70599997043609619</v>
      </c>
      <c r="E308">
        <v>0.70999997854232788</v>
      </c>
      <c r="F308">
        <v>429300</v>
      </c>
      <c r="G308">
        <v>305.89801025390625</v>
      </c>
      <c r="H308">
        <f t="shared" si="14"/>
        <v>306</v>
      </c>
      <c r="I308">
        <f>SUM($F$3:F308)/H308</f>
        <v>5599559.0651552286</v>
      </c>
      <c r="N308">
        <f t="shared" si="42"/>
        <v>0.77399998903274536</v>
      </c>
      <c r="O308">
        <f t="shared" si="43"/>
        <v>0.70099997520446777</v>
      </c>
      <c r="P308">
        <f t="shared" si="13"/>
        <v>0.71166664361953735</v>
      </c>
      <c r="Q308">
        <f t="shared" si="37"/>
        <v>0.74061904209000728</v>
      </c>
      <c r="R308">
        <f t="shared" si="38"/>
        <v>-2.8952398470469931E-2</v>
      </c>
      <c r="S308">
        <f t="shared" si="39"/>
        <v>1.9047619331450685E-2</v>
      </c>
      <c r="T308">
        <f t="shared" si="40"/>
        <v>2.8571428997176026E-4</v>
      </c>
      <c r="U308">
        <f t="shared" si="41"/>
        <v>-101.33339313665957</v>
      </c>
    </row>
    <row r="309" spans="1:21" x14ac:dyDescent="0.15">
      <c r="A309" s="1">
        <v>44831</v>
      </c>
      <c r="B309">
        <v>0.7070000171661377</v>
      </c>
      <c r="C309">
        <v>0.72299998998641968</v>
      </c>
      <c r="D309">
        <v>0.7070000171661377</v>
      </c>
      <c r="E309">
        <v>0.72299998998641968</v>
      </c>
      <c r="F309">
        <v>2066300</v>
      </c>
      <c r="G309">
        <v>1474.52001953125</v>
      </c>
      <c r="H309">
        <f t="shared" si="14"/>
        <v>307</v>
      </c>
      <c r="I309">
        <f>SUM($F$3:F309)/H309</f>
        <v>5588050.0779723125</v>
      </c>
      <c r="N309">
        <f t="shared" si="42"/>
        <v>0.77399998903274536</v>
      </c>
      <c r="O309">
        <f t="shared" si="43"/>
        <v>0.70099997520446777</v>
      </c>
      <c r="P309">
        <f t="shared" si="13"/>
        <v>0.71766666571299231</v>
      </c>
      <c r="Q309">
        <f t="shared" si="37"/>
        <v>0.7378809466248466</v>
      </c>
      <c r="R309">
        <f t="shared" si="38"/>
        <v>-2.0214280911854288E-2</v>
      </c>
      <c r="S309">
        <f t="shared" si="39"/>
        <v>1.919727828226931E-2</v>
      </c>
      <c r="T309">
        <f t="shared" si="40"/>
        <v>2.8795917423403964E-4</v>
      </c>
      <c r="U309">
        <f t="shared" si="41"/>
        <v>-70.198426445774814</v>
      </c>
    </row>
    <row r="310" spans="1:21" x14ac:dyDescent="0.15">
      <c r="A310" s="1">
        <v>44832</v>
      </c>
      <c r="B310">
        <v>0.71899998188018799</v>
      </c>
      <c r="C310">
        <v>0.71899998188018799</v>
      </c>
      <c r="D310">
        <v>0.70599997043609619</v>
      </c>
      <c r="E310">
        <v>0.7070000171661377</v>
      </c>
      <c r="F310">
        <v>2303800</v>
      </c>
      <c r="G310">
        <v>1636.550048828125</v>
      </c>
      <c r="H310">
        <f t="shared" si="14"/>
        <v>308</v>
      </c>
      <c r="I310">
        <f>SUM($F$3:F310)/H310</f>
        <v>5577386.928368507</v>
      </c>
      <c r="N310">
        <f t="shared" si="42"/>
        <v>0.77399998903274536</v>
      </c>
      <c r="O310">
        <f t="shared" si="43"/>
        <v>0.70099997520446777</v>
      </c>
      <c r="P310">
        <f t="shared" si="13"/>
        <v>0.71066665649414063</v>
      </c>
      <c r="Q310">
        <f t="shared" si="37"/>
        <v>0.73402380375635057</v>
      </c>
      <c r="R310">
        <f t="shared" si="38"/>
        <v>-2.3357147262209943E-2</v>
      </c>
      <c r="S310">
        <f t="shared" si="39"/>
        <v>1.8125850327160891E-2</v>
      </c>
      <c r="T310">
        <f t="shared" si="40"/>
        <v>2.7188775490741334E-4</v>
      </c>
      <c r="U310">
        <f t="shared" si="41"/>
        <v>-85.907315944271986</v>
      </c>
    </row>
    <row r="311" spans="1:21" x14ac:dyDescent="0.15">
      <c r="A311" s="1">
        <v>44833</v>
      </c>
      <c r="B311">
        <v>0.71100002527236938</v>
      </c>
      <c r="C311">
        <v>0.7149999737739563</v>
      </c>
      <c r="D311">
        <v>0.70499998331069946</v>
      </c>
      <c r="E311">
        <v>0.70899999141693115</v>
      </c>
      <c r="F311">
        <v>2392801</v>
      </c>
      <c r="G311">
        <v>1700.7969970703125</v>
      </c>
      <c r="H311">
        <f t="shared" si="14"/>
        <v>309</v>
      </c>
      <c r="I311">
        <f>SUM($F$3:F311)/H311</f>
        <v>5567080.8250404531</v>
      </c>
      <c r="N311">
        <f t="shared" si="42"/>
        <v>0.77399998903274536</v>
      </c>
      <c r="O311">
        <f t="shared" si="43"/>
        <v>0.70099997520446777</v>
      </c>
      <c r="P311">
        <f t="shared" si="13"/>
        <v>0.70966664950052893</v>
      </c>
      <c r="Q311">
        <f t="shared" si="37"/>
        <v>0.7303809466816128</v>
      </c>
      <c r="R311">
        <f t="shared" si="38"/>
        <v>-2.0714297181083863E-2</v>
      </c>
      <c r="S311">
        <f t="shared" si="39"/>
        <v>1.672789150354807E-2</v>
      </c>
      <c r="T311">
        <f t="shared" si="40"/>
        <v>2.5091837255322106E-4</v>
      </c>
      <c r="U311">
        <f t="shared" si="41"/>
        <v>-82.55392767897159</v>
      </c>
    </row>
    <row r="312" spans="1:21" x14ac:dyDescent="0.15">
      <c r="A312" s="1">
        <v>44834</v>
      </c>
      <c r="B312">
        <v>0.70599997043609619</v>
      </c>
      <c r="C312">
        <v>0.70599997043609619</v>
      </c>
      <c r="D312">
        <v>0.69599997997283936</v>
      </c>
      <c r="E312">
        <v>0.69599997997283936</v>
      </c>
      <c r="F312">
        <v>2128200</v>
      </c>
      <c r="G312">
        <v>1490.9100341796875</v>
      </c>
      <c r="H312">
        <f t="shared" si="14"/>
        <v>310</v>
      </c>
      <c r="I312">
        <f>SUM($F$3:F312)/H312</f>
        <v>5555987.6610887097</v>
      </c>
      <c r="N312">
        <f>VLOOKUP(L17,A:C,3)</f>
        <v>0.69499999284744263</v>
      </c>
      <c r="O312">
        <f>VLOOKUP(L17,A:D,4)</f>
        <v>0.67799997329711914</v>
      </c>
      <c r="P312">
        <f t="shared" si="13"/>
        <v>0.6993333101272583</v>
      </c>
      <c r="Q312">
        <f t="shared" si="37"/>
        <v>0.72583332657814015</v>
      </c>
      <c r="R312">
        <f t="shared" si="38"/>
        <v>-2.6500016450881847E-2</v>
      </c>
      <c r="S312">
        <f t="shared" si="39"/>
        <v>1.5714290596189943E-2</v>
      </c>
      <c r="T312">
        <f t="shared" si="40"/>
        <v>2.3571435894284914E-4</v>
      </c>
      <c r="U312">
        <f t="shared" si="41"/>
        <v>-112.42427728939072</v>
      </c>
    </row>
    <row r="313" spans="1:21" x14ac:dyDescent="0.15">
      <c r="A313" s="1">
        <v>44844</v>
      </c>
      <c r="B313">
        <v>0.69499999284744263</v>
      </c>
      <c r="C313">
        <v>0.69499999284744263</v>
      </c>
      <c r="D313">
        <v>0.67799997329711914</v>
      </c>
      <c r="E313">
        <v>0.67900002002716064</v>
      </c>
      <c r="F313">
        <v>2245002</v>
      </c>
      <c r="G313">
        <v>1540.2440185546875</v>
      </c>
      <c r="H313">
        <f t="shared" si="14"/>
        <v>311</v>
      </c>
      <c r="I313">
        <f>SUM($F$3:F313)/H313</f>
        <v>5545341.4049437298</v>
      </c>
      <c r="N313">
        <f t="shared" ref="N313:N327" si="44">IF(A313&lt;&gt;$K$17,MAX(N312,VLOOKUP(A313,A:C,3)),)</f>
        <v>0.69499999284744263</v>
      </c>
      <c r="O313">
        <f t="shared" ref="O313:O327" si="45">IF(A313&lt;&gt;$K$17,MIN(O312,VLOOKUP(A313,A:D,4)),)</f>
        <v>0.67799997329711914</v>
      </c>
      <c r="P313">
        <f t="shared" si="13"/>
        <v>0.6839999953905741</v>
      </c>
      <c r="Q313">
        <f t="shared" si="37"/>
        <v>0.71971427826654344</v>
      </c>
      <c r="R313">
        <f t="shared" si="38"/>
        <v>-3.5714282875969339E-2</v>
      </c>
      <c r="S313">
        <f t="shared" si="39"/>
        <v>1.4149665021571991E-2</v>
      </c>
      <c r="T313">
        <f t="shared" si="40"/>
        <v>2.1224497532357987E-4</v>
      </c>
      <c r="U313">
        <f t="shared" si="41"/>
        <v>-168.26915606139005</v>
      </c>
    </row>
    <row r="314" spans="1:21" x14ac:dyDescent="0.15">
      <c r="A314" s="1">
        <v>44845</v>
      </c>
      <c r="B314">
        <v>0.68400001525878906</v>
      </c>
      <c r="C314">
        <v>0.68599998950958252</v>
      </c>
      <c r="D314">
        <v>0.68000000715255737</v>
      </c>
      <c r="E314">
        <v>0.68400001525878906</v>
      </c>
      <c r="F314">
        <v>1981100</v>
      </c>
      <c r="G314">
        <v>1354.720947265625</v>
      </c>
      <c r="H314">
        <f t="shared" si="14"/>
        <v>312</v>
      </c>
      <c r="I314">
        <f>SUM($F$3:F314)/H314</f>
        <v>5533917.554286859</v>
      </c>
      <c r="N314">
        <f t="shared" si="44"/>
        <v>0.69499999284744263</v>
      </c>
      <c r="O314">
        <f t="shared" si="45"/>
        <v>0.67799997329711914</v>
      </c>
      <c r="P314">
        <f t="shared" si="13"/>
        <v>0.68333333730697632</v>
      </c>
      <c r="Q314">
        <f t="shared" si="37"/>
        <v>0.71419046890167959</v>
      </c>
      <c r="R314">
        <f t="shared" si="38"/>
        <v>-3.0857131594703269E-2</v>
      </c>
      <c r="S314">
        <f t="shared" si="39"/>
        <v>1.3095242636544371E-2</v>
      </c>
      <c r="T314">
        <f t="shared" si="40"/>
        <v>1.9642863954816555E-4</v>
      </c>
      <c r="U314">
        <f t="shared" si="41"/>
        <v>-157.09079727723159</v>
      </c>
    </row>
    <row r="315" spans="1:21" x14ac:dyDescent="0.15">
      <c r="A315" s="1">
        <v>44846</v>
      </c>
      <c r="B315">
        <v>0.68199998140335083</v>
      </c>
      <c r="C315">
        <v>0.70200002193450928</v>
      </c>
      <c r="D315">
        <v>0.67799997329711914</v>
      </c>
      <c r="E315">
        <v>0.70200002193450928</v>
      </c>
      <c r="F315">
        <v>3683321</v>
      </c>
      <c r="G315">
        <v>2556.885009765625</v>
      </c>
      <c r="H315">
        <f t="shared" si="14"/>
        <v>313</v>
      </c>
      <c r="I315">
        <f>SUM($F$3:F315)/H315</f>
        <v>5528005.1052316297</v>
      </c>
      <c r="N315">
        <f t="shared" si="44"/>
        <v>0.70200002193450928</v>
      </c>
      <c r="O315">
        <f t="shared" si="45"/>
        <v>0.67799997329711914</v>
      </c>
      <c r="P315">
        <f t="shared" si="13"/>
        <v>0.6940000057220459</v>
      </c>
      <c r="Q315">
        <f t="shared" si="37"/>
        <v>0.71069046996888663</v>
      </c>
      <c r="R315">
        <f t="shared" si="38"/>
        <v>-1.669046424684073E-2</v>
      </c>
      <c r="S315">
        <f t="shared" si="39"/>
        <v>1.2119049117678693E-2</v>
      </c>
      <c r="T315">
        <f t="shared" si="40"/>
        <v>1.8178573676518039E-4</v>
      </c>
      <c r="U315">
        <f t="shared" si="41"/>
        <v>-91.813937351974118</v>
      </c>
    </row>
    <row r="316" spans="1:21" x14ac:dyDescent="0.15">
      <c r="A316" s="1">
        <v>44847</v>
      </c>
      <c r="B316">
        <v>0.72200000286102295</v>
      </c>
      <c r="C316">
        <v>0.72200000286102295</v>
      </c>
      <c r="D316">
        <v>0.70200002193450928</v>
      </c>
      <c r="E316">
        <v>0.70200002193450928</v>
      </c>
      <c r="F316">
        <v>2085700</v>
      </c>
      <c r="G316">
        <v>1470.1500244140625</v>
      </c>
      <c r="H316">
        <f t="shared" si="14"/>
        <v>314</v>
      </c>
      <c r="I316">
        <f>SUM($F$3:F316)/H316</f>
        <v>5517042.3501194268</v>
      </c>
      <c r="N316">
        <f t="shared" si="44"/>
        <v>0.72200000286102295</v>
      </c>
      <c r="O316">
        <f t="shared" si="45"/>
        <v>0.67799997329711914</v>
      </c>
      <c r="P316">
        <f t="shared" si="13"/>
        <v>0.70866668224334717</v>
      </c>
      <c r="Q316">
        <f t="shared" si="37"/>
        <v>0.70897618645713456</v>
      </c>
      <c r="R316">
        <f t="shared" si="38"/>
        <v>-3.0950421378739268E-4</v>
      </c>
      <c r="S316">
        <f t="shared" si="39"/>
        <v>1.0792514499352868E-2</v>
      </c>
      <c r="T316">
        <f t="shared" si="40"/>
        <v>1.61887717490293E-4</v>
      </c>
      <c r="U316">
        <f t="shared" si="41"/>
        <v>-1.9118449415778005</v>
      </c>
    </row>
    <row r="317" spans="1:21" x14ac:dyDescent="0.15">
      <c r="A317" s="1">
        <v>44848</v>
      </c>
      <c r="B317">
        <v>0.70099997520446777</v>
      </c>
      <c r="C317">
        <v>0.7279999852180481</v>
      </c>
      <c r="D317">
        <v>0.70099997520446777</v>
      </c>
      <c r="E317">
        <v>0.72500002384185791</v>
      </c>
      <c r="F317">
        <v>2803100</v>
      </c>
      <c r="G317">
        <v>2006.97998046875</v>
      </c>
      <c r="H317">
        <f t="shared" si="14"/>
        <v>315</v>
      </c>
      <c r="I317">
        <f>SUM($F$3:F317)/H317</f>
        <v>5508426.6601190474</v>
      </c>
      <c r="N317">
        <f t="shared" si="44"/>
        <v>0.7279999852180481</v>
      </c>
      <c r="O317">
        <f t="shared" si="45"/>
        <v>0.67799997329711914</v>
      </c>
      <c r="P317">
        <f t="shared" si="13"/>
        <v>0.71799999475479126</v>
      </c>
      <c r="Q317">
        <f t="shared" si="37"/>
        <v>0.70821428157034383</v>
      </c>
      <c r="R317">
        <f t="shared" si="38"/>
        <v>9.785713184447431E-3</v>
      </c>
      <c r="S317">
        <f t="shared" si="39"/>
        <v>1.0312925390645726E-2</v>
      </c>
      <c r="T317">
        <f t="shared" si="40"/>
        <v>1.5469388085968588E-4</v>
      </c>
      <c r="U317">
        <f t="shared" si="41"/>
        <v>63.258566725877806</v>
      </c>
    </row>
    <row r="318" spans="1:21" x14ac:dyDescent="0.15">
      <c r="A318" s="1">
        <v>44851</v>
      </c>
      <c r="B318">
        <v>0.72899997234344482</v>
      </c>
      <c r="C318">
        <v>0.72899997234344482</v>
      </c>
      <c r="D318">
        <v>0.72000002861022949</v>
      </c>
      <c r="E318">
        <v>0.7279999852180481</v>
      </c>
      <c r="F318">
        <v>3419204</v>
      </c>
      <c r="G318">
        <v>2482.27392578125</v>
      </c>
      <c r="H318">
        <f t="shared" si="14"/>
        <v>316</v>
      </c>
      <c r="I318">
        <f>SUM($F$3:F318)/H318</f>
        <v>5501815.1960047465</v>
      </c>
      <c r="N318">
        <f t="shared" si="44"/>
        <v>0.72899997234344482</v>
      </c>
      <c r="O318">
        <f t="shared" si="45"/>
        <v>0.67799997329711914</v>
      </c>
      <c r="P318">
        <f t="shared" si="13"/>
        <v>0.72566666205724084</v>
      </c>
      <c r="Q318">
        <f t="shared" si="37"/>
        <v>0.70788094685191205</v>
      </c>
      <c r="R318">
        <f t="shared" si="38"/>
        <v>1.7785715205328789E-2</v>
      </c>
      <c r="S318">
        <f t="shared" si="39"/>
        <v>1.0122448408684743E-2</v>
      </c>
      <c r="T318">
        <f t="shared" si="40"/>
        <v>1.5183672613027115E-4</v>
      </c>
      <c r="U318">
        <f t="shared" si="41"/>
        <v>117.13710943733865</v>
      </c>
    </row>
    <row r="319" spans="1:21" x14ac:dyDescent="0.15">
      <c r="A319" s="1">
        <v>44852</v>
      </c>
      <c r="B319">
        <v>0.74199998378753662</v>
      </c>
      <c r="C319">
        <v>0.74199998378753662</v>
      </c>
      <c r="D319">
        <v>0.7279999852180481</v>
      </c>
      <c r="E319">
        <v>0.73100000619888306</v>
      </c>
      <c r="F319">
        <v>2292600</v>
      </c>
      <c r="G319">
        <v>1672.51904296875</v>
      </c>
      <c r="H319">
        <f t="shared" si="14"/>
        <v>317</v>
      </c>
      <c r="I319">
        <f>SUM($F$3:F319)/H319</f>
        <v>5491691.4887618292</v>
      </c>
      <c r="N319">
        <f t="shared" si="44"/>
        <v>0.74199998378753662</v>
      </c>
      <c r="O319">
        <f t="shared" si="45"/>
        <v>0.67799997329711914</v>
      </c>
      <c r="P319">
        <f t="shared" si="13"/>
        <v>0.73366665840148926</v>
      </c>
      <c r="Q319">
        <f t="shared" si="37"/>
        <v>0.70871427939051679</v>
      </c>
      <c r="R319">
        <f t="shared" si="38"/>
        <v>2.495237901097247E-2</v>
      </c>
      <c r="S319">
        <f t="shared" si="39"/>
        <v>1.0605438023197395E-2</v>
      </c>
      <c r="T319">
        <f t="shared" si="40"/>
        <v>1.5908157034796093E-4</v>
      </c>
      <c r="U319">
        <f t="shared" si="41"/>
        <v>156.85273257231398</v>
      </c>
    </row>
    <row r="320" spans="1:21" x14ac:dyDescent="0.15">
      <c r="A320" s="1">
        <v>44853</v>
      </c>
      <c r="B320">
        <v>0.73000001907348633</v>
      </c>
      <c r="C320">
        <v>0.73400002717971802</v>
      </c>
      <c r="D320">
        <v>0.72399997711181641</v>
      </c>
      <c r="E320">
        <v>0.72399997711181641</v>
      </c>
      <c r="F320">
        <v>4453704</v>
      </c>
      <c r="G320">
        <v>3243.928955078125</v>
      </c>
      <c r="H320">
        <f t="shared" si="14"/>
        <v>318</v>
      </c>
      <c r="I320">
        <f>SUM($F$3:F320)/H320</f>
        <v>5488427.3771619499</v>
      </c>
      <c r="N320">
        <f t="shared" si="44"/>
        <v>0.74199998378753662</v>
      </c>
      <c r="O320">
        <f t="shared" si="45"/>
        <v>0.67799997329711914</v>
      </c>
      <c r="P320">
        <f t="shared" si="13"/>
        <v>0.72733332713445031</v>
      </c>
      <c r="Q320">
        <f t="shared" si="37"/>
        <v>0.70947618427730752</v>
      </c>
      <c r="R320">
        <f t="shared" si="38"/>
        <v>1.7857142857142794E-2</v>
      </c>
      <c r="S320">
        <f t="shared" si="39"/>
        <v>1.121768335095878E-2</v>
      </c>
      <c r="T320">
        <f t="shared" si="40"/>
        <v>1.6826525026438169E-4</v>
      </c>
      <c r="U320">
        <f t="shared" si="41"/>
        <v>106.12495942617562</v>
      </c>
    </row>
    <row r="321" spans="1:21" x14ac:dyDescent="0.15">
      <c r="A321" s="1">
        <v>44854</v>
      </c>
      <c r="B321">
        <v>0.71700000762939453</v>
      </c>
      <c r="C321">
        <v>0.72399997711181641</v>
      </c>
      <c r="D321">
        <v>0.70899999141693115</v>
      </c>
      <c r="E321">
        <v>0.71700000762939453</v>
      </c>
      <c r="F321">
        <v>5247100</v>
      </c>
      <c r="G321">
        <v>3749.001953125</v>
      </c>
      <c r="H321">
        <f t="shared" si="14"/>
        <v>319</v>
      </c>
      <c r="I321">
        <f>SUM($F$3:F321)/H321</f>
        <v>5487670.8650078373</v>
      </c>
      <c r="N321">
        <f t="shared" si="44"/>
        <v>0.74199998378753662</v>
      </c>
      <c r="O321">
        <f t="shared" si="45"/>
        <v>0.67799997329711914</v>
      </c>
      <c r="P321">
        <f t="shared" si="13"/>
        <v>0.71666665871938073</v>
      </c>
      <c r="Q321">
        <f t="shared" si="37"/>
        <v>0.71002380337033955</v>
      </c>
      <c r="R321">
        <f t="shared" si="38"/>
        <v>6.6428553490411879E-3</v>
      </c>
      <c r="S321">
        <f t="shared" si="39"/>
        <v>1.1591834275900921E-2</v>
      </c>
      <c r="T321">
        <f t="shared" si="40"/>
        <v>1.7387751413851382E-4</v>
      </c>
      <c r="U321">
        <f t="shared" si="41"/>
        <v>38.204223139223025</v>
      </c>
    </row>
    <row r="322" spans="1:21" x14ac:dyDescent="0.15">
      <c r="A322" s="1">
        <v>44855</v>
      </c>
      <c r="B322">
        <v>0.71700000762939453</v>
      </c>
      <c r="C322">
        <v>0.71700000762939453</v>
      </c>
      <c r="D322">
        <v>0.71200001239776611</v>
      </c>
      <c r="E322">
        <v>0.7149999737739563</v>
      </c>
      <c r="F322">
        <v>3382502</v>
      </c>
      <c r="G322">
        <v>2419.902099609375</v>
      </c>
      <c r="H322">
        <f t="shared" si="14"/>
        <v>320</v>
      </c>
      <c r="I322">
        <f>SUM($F$3:F322)/H322</f>
        <v>5481092.2123046871</v>
      </c>
      <c r="N322">
        <f t="shared" si="44"/>
        <v>0.74199998378753662</v>
      </c>
      <c r="O322">
        <f t="shared" si="45"/>
        <v>0.67799997329711914</v>
      </c>
      <c r="P322">
        <f t="shared" ref="P322:P431" si="46">(C322+D322+E322)/3</f>
        <v>0.71466666460037231</v>
      </c>
      <c r="Q322">
        <f t="shared" si="37"/>
        <v>0.71023809058325627</v>
      </c>
      <c r="R322">
        <f t="shared" si="38"/>
        <v>4.4285740171160493E-3</v>
      </c>
      <c r="S322">
        <f t="shared" si="39"/>
        <v>1.1775509029829601E-2</v>
      </c>
      <c r="T322">
        <f t="shared" si="40"/>
        <v>1.7663263544744401E-4</v>
      </c>
      <c r="U322">
        <f t="shared" si="41"/>
        <v>25.072229749036072</v>
      </c>
    </row>
    <row r="323" spans="1:21" x14ac:dyDescent="0.15">
      <c r="A323" s="1">
        <v>44858</v>
      </c>
      <c r="B323">
        <v>0.71399998664855957</v>
      </c>
      <c r="C323">
        <v>0.72100001573562622</v>
      </c>
      <c r="D323">
        <v>0.69599997997283936</v>
      </c>
      <c r="E323">
        <v>0.70300000905990601</v>
      </c>
      <c r="F323">
        <v>2591900</v>
      </c>
      <c r="G323">
        <v>1839.9659423828125</v>
      </c>
      <c r="H323">
        <f t="shared" si="14"/>
        <v>321</v>
      </c>
      <c r="I323">
        <f>SUM($F$3:F323)/H323</f>
        <v>5472091.6135124611</v>
      </c>
      <c r="N323">
        <f t="shared" si="44"/>
        <v>0.74199998378753662</v>
      </c>
      <c r="O323">
        <f t="shared" si="45"/>
        <v>0.67799997329711914</v>
      </c>
      <c r="P323">
        <f t="shared" si="46"/>
        <v>0.7066666682561239</v>
      </c>
      <c r="Q323">
        <f t="shared" si="37"/>
        <v>0.70945237647919424</v>
      </c>
      <c r="R323">
        <f t="shared" si="38"/>
        <v>-2.7857082230703378E-3</v>
      </c>
      <c r="S323">
        <f t="shared" si="39"/>
        <v>1.1530608546977152E-2</v>
      </c>
      <c r="T323">
        <f t="shared" si="40"/>
        <v>1.7295912820465727E-4</v>
      </c>
      <c r="U323">
        <f t="shared" si="41"/>
        <v>-16.106164803132529</v>
      </c>
    </row>
    <row r="324" spans="1:21" x14ac:dyDescent="0.15">
      <c r="A324" s="1">
        <v>44859</v>
      </c>
      <c r="B324">
        <v>0.69800001382827759</v>
      </c>
      <c r="C324">
        <v>0.7070000171661377</v>
      </c>
      <c r="D324">
        <v>0.69099998474121094</v>
      </c>
      <c r="E324">
        <v>0.69800001382827759</v>
      </c>
      <c r="F324">
        <v>5515601</v>
      </c>
      <c r="G324">
        <v>3848.76708984375</v>
      </c>
      <c r="H324">
        <f t="shared" ref="H324:H431" si="47">H323+1</f>
        <v>322</v>
      </c>
      <c r="I324">
        <f>SUM($F$3:F324)/H324</f>
        <v>5472226.7358307457</v>
      </c>
      <c r="N324">
        <f t="shared" si="44"/>
        <v>0.74199998378753662</v>
      </c>
      <c r="O324">
        <f t="shared" si="45"/>
        <v>0.67799997329711914</v>
      </c>
      <c r="P324">
        <f t="shared" si="46"/>
        <v>0.69866667191187537</v>
      </c>
      <c r="Q324">
        <f t="shared" si="37"/>
        <v>0.70859523472331809</v>
      </c>
      <c r="R324">
        <f t="shared" si="38"/>
        <v>-9.9285628114427205E-3</v>
      </c>
      <c r="S324">
        <f t="shared" si="39"/>
        <v>1.2224488517865053E-2</v>
      </c>
      <c r="T324">
        <f t="shared" si="40"/>
        <v>1.833673277679758E-4</v>
      </c>
      <c r="U324">
        <f t="shared" si="41"/>
        <v>-54.145757220205809</v>
      </c>
    </row>
    <row r="325" spans="1:21" x14ac:dyDescent="0.15">
      <c r="A325" s="1">
        <v>44860</v>
      </c>
      <c r="B325">
        <v>0.70300000905990601</v>
      </c>
      <c r="C325">
        <v>0.71799999475479126</v>
      </c>
      <c r="D325">
        <v>0.70200002193450928</v>
      </c>
      <c r="E325">
        <v>0.71299999952316284</v>
      </c>
      <c r="F325">
        <v>2935600</v>
      </c>
      <c r="G325">
        <v>2079.35595703125</v>
      </c>
      <c r="H325">
        <f t="shared" si="47"/>
        <v>323</v>
      </c>
      <c r="I325">
        <f>SUM($F$3:F325)/H325</f>
        <v>5464373.402283282</v>
      </c>
      <c r="N325">
        <f t="shared" si="44"/>
        <v>0.74199998378753662</v>
      </c>
      <c r="O325">
        <f t="shared" si="45"/>
        <v>0.67799997329711914</v>
      </c>
      <c r="P325">
        <f t="shared" si="46"/>
        <v>0.71100000540415442</v>
      </c>
      <c r="Q325">
        <f t="shared" si="37"/>
        <v>0.70869047443071975</v>
      </c>
      <c r="R325">
        <f t="shared" si="38"/>
        <v>2.3095309734346703E-3</v>
      </c>
      <c r="S325">
        <f t="shared" si="39"/>
        <v>1.2309521436691293E-2</v>
      </c>
      <c r="T325">
        <f t="shared" si="40"/>
        <v>1.846428215503694E-4</v>
      </c>
      <c r="U325">
        <f t="shared" si="41"/>
        <v>12.508100526424444</v>
      </c>
    </row>
    <row r="326" spans="1:21" x14ac:dyDescent="0.15">
      <c r="A326" s="1">
        <v>44861</v>
      </c>
      <c r="B326">
        <v>0.71399998664855957</v>
      </c>
      <c r="C326">
        <v>0.7149999737739563</v>
      </c>
      <c r="D326">
        <v>0.7070000171661377</v>
      </c>
      <c r="E326">
        <v>0.7070000171661377</v>
      </c>
      <c r="F326">
        <v>3527200</v>
      </c>
      <c r="G326">
        <v>2511.2080078125</v>
      </c>
      <c r="H326">
        <f t="shared" si="47"/>
        <v>324</v>
      </c>
      <c r="I326">
        <f>SUM($F$3:F326)/H326</f>
        <v>5458394.4720293209</v>
      </c>
      <c r="N326">
        <f t="shared" si="44"/>
        <v>0.74199998378753662</v>
      </c>
      <c r="O326">
        <f t="shared" si="45"/>
        <v>0.67799997329711914</v>
      </c>
      <c r="P326">
        <f t="shared" si="46"/>
        <v>0.7096666693687439</v>
      </c>
      <c r="Q326">
        <f t="shared" si="37"/>
        <v>0.70942857151939742</v>
      </c>
      <c r="R326">
        <f t="shared" si="38"/>
        <v>2.3809784934647471E-4</v>
      </c>
      <c r="S326">
        <f t="shared" si="39"/>
        <v>1.1605438326491817E-2</v>
      </c>
      <c r="T326">
        <f t="shared" si="40"/>
        <v>1.7408157489737724E-4</v>
      </c>
      <c r="U326">
        <f t="shared" si="41"/>
        <v>1.3677372202476665</v>
      </c>
    </row>
    <row r="327" spans="1:21" x14ac:dyDescent="0.15">
      <c r="A327" s="1">
        <v>44862</v>
      </c>
      <c r="B327">
        <v>0.70200002193450928</v>
      </c>
      <c r="C327">
        <v>0.70200002193450928</v>
      </c>
      <c r="D327">
        <v>0.6809999942779541</v>
      </c>
      <c r="E327">
        <v>0.68300002813339233</v>
      </c>
      <c r="F327">
        <v>3020700</v>
      </c>
      <c r="G327">
        <v>2104.006103515625</v>
      </c>
      <c r="H327">
        <f t="shared" si="47"/>
        <v>325</v>
      </c>
      <c r="I327">
        <f>SUM($F$3:F327)/H327</f>
        <v>5450893.8736538459</v>
      </c>
      <c r="N327">
        <f t="shared" si="44"/>
        <v>0.74199998378753662</v>
      </c>
      <c r="O327">
        <f t="shared" si="45"/>
        <v>0.67799997329711914</v>
      </c>
      <c r="P327">
        <f t="shared" si="46"/>
        <v>0.68866668144861853</v>
      </c>
      <c r="Q327">
        <f t="shared" si="37"/>
        <v>0.7097619062378292</v>
      </c>
      <c r="R327">
        <f t="shared" si="38"/>
        <v>-2.1095224789210665E-2</v>
      </c>
      <c r="S327">
        <f t="shared" si="39"/>
        <v>1.1238089629582004E-2</v>
      </c>
      <c r="T327">
        <f t="shared" si="40"/>
        <v>1.6857134444373006E-4</v>
      </c>
      <c r="U327">
        <f t="shared" si="41"/>
        <v>-125.14122645710022</v>
      </c>
    </row>
    <row r="328" spans="1:21" x14ac:dyDescent="0.15">
      <c r="A328" s="1">
        <v>44865</v>
      </c>
      <c r="B328">
        <v>0.68000000715255737</v>
      </c>
      <c r="C328">
        <v>0.69199997186660767</v>
      </c>
      <c r="D328">
        <v>0.67799997329711914</v>
      </c>
      <c r="E328">
        <v>0.68699997663497925</v>
      </c>
      <c r="F328">
        <v>3400007.75</v>
      </c>
      <c r="G328">
        <v>2326.47412109375</v>
      </c>
      <c r="H328">
        <f t="shared" si="47"/>
        <v>326</v>
      </c>
      <c r="I328">
        <f>SUM($F$3:F328)/H328</f>
        <v>5444602.8119248468</v>
      </c>
      <c r="N328">
        <f>VLOOKUP(L18,A:C,3)</f>
        <v>0.70499998331069946</v>
      </c>
      <c r="O328">
        <f>VLOOKUP(L18,A:D,4)</f>
        <v>0.68400001525878906</v>
      </c>
      <c r="P328">
        <f t="shared" si="46"/>
        <v>0.68566664059956872</v>
      </c>
      <c r="Q328">
        <f t="shared" si="37"/>
        <v>0.70992857075872884</v>
      </c>
      <c r="R328">
        <f t="shared" si="38"/>
        <v>-2.4261930159160117E-2</v>
      </c>
      <c r="S328">
        <f t="shared" si="39"/>
        <v>1.1071425108682547E-2</v>
      </c>
      <c r="T328">
        <f t="shared" si="40"/>
        <v>1.660713766302382E-4</v>
      </c>
      <c r="U328">
        <f t="shared" si="41"/>
        <v>-146.0933885866429</v>
      </c>
    </row>
    <row r="329" spans="1:21" x14ac:dyDescent="0.15">
      <c r="A329" s="1">
        <v>44866</v>
      </c>
      <c r="B329">
        <v>0.68900001049041748</v>
      </c>
      <c r="C329">
        <v>0.70499998331069946</v>
      </c>
      <c r="D329">
        <v>0.68400001525878906</v>
      </c>
      <c r="E329">
        <v>0.70499998331069946</v>
      </c>
      <c r="F329">
        <v>4066501.25</v>
      </c>
      <c r="G329">
        <v>2806.73095703125</v>
      </c>
      <c r="H329">
        <f t="shared" si="47"/>
        <v>327</v>
      </c>
      <c r="I329">
        <f>SUM($F$3:F329)/H329</f>
        <v>5440388.4340596329</v>
      </c>
      <c r="N329">
        <f t="shared" ref="N329:N349" si="48">IF(A329&lt;&gt;$K$18,MAX(N328,VLOOKUP(A329,A:C,3)),)</f>
        <v>0.70499998331069946</v>
      </c>
      <c r="O329">
        <f t="shared" ref="O329:O349" si="49">IF(A329&lt;&gt;$K$18,MIN(O328,VLOOKUP(A329,A:D,4)),)</f>
        <v>0.68400001525878906</v>
      </c>
      <c r="P329">
        <f t="shared" si="46"/>
        <v>0.69799999396006263</v>
      </c>
      <c r="Q329">
        <f t="shared" si="37"/>
        <v>0.71021428420430144</v>
      </c>
      <c r="R329">
        <f t="shared" si="38"/>
        <v>-1.2214290244238812E-2</v>
      </c>
      <c r="S329">
        <f t="shared" si="39"/>
        <v>1.0785711663109923E-2</v>
      </c>
      <c r="T329">
        <f t="shared" si="40"/>
        <v>1.6178567494664885E-4</v>
      </c>
      <c r="U329">
        <f t="shared" si="41"/>
        <v>-75.496735098868612</v>
      </c>
    </row>
    <row r="330" spans="1:21" x14ac:dyDescent="0.15">
      <c r="A330" s="1">
        <v>44867</v>
      </c>
      <c r="B330">
        <v>0.70499998331069946</v>
      </c>
      <c r="C330">
        <v>0.72200000286102295</v>
      </c>
      <c r="D330">
        <v>0.70499998331069946</v>
      </c>
      <c r="E330">
        <v>0.71700000762939453</v>
      </c>
      <c r="F330">
        <v>3588100</v>
      </c>
      <c r="G330">
        <v>2554.7890625</v>
      </c>
      <c r="H330">
        <f t="shared" si="47"/>
        <v>328</v>
      </c>
      <c r="I330">
        <f>SUM($F$3:F330)/H330</f>
        <v>5434741.213224085</v>
      </c>
      <c r="N330">
        <f t="shared" si="48"/>
        <v>0.72200000286102295</v>
      </c>
      <c r="O330">
        <f t="shared" si="49"/>
        <v>0.68400001525878906</v>
      </c>
      <c r="P330">
        <f t="shared" si="46"/>
        <v>0.71466666460037231</v>
      </c>
      <c r="Q330">
        <f t="shared" si="37"/>
        <v>0.71064285437266039</v>
      </c>
      <c r="R330">
        <f t="shared" si="38"/>
        <v>4.0238102277119214E-3</v>
      </c>
      <c r="S330">
        <f t="shared" si="39"/>
        <v>1.0931971527281259E-2</v>
      </c>
      <c r="T330">
        <f t="shared" si="40"/>
        <v>1.6397957290921887E-4</v>
      </c>
      <c r="U330">
        <f t="shared" si="41"/>
        <v>24.538484619297996</v>
      </c>
    </row>
    <row r="331" spans="1:21" x14ac:dyDescent="0.15">
      <c r="A331" s="1">
        <v>44868</v>
      </c>
      <c r="B331">
        <v>0.71100002527236938</v>
      </c>
      <c r="C331">
        <v>0.7149999737739563</v>
      </c>
      <c r="D331">
        <v>0.70999997854232788</v>
      </c>
      <c r="E331">
        <v>0.71299999952316284</v>
      </c>
      <c r="F331">
        <v>2969101</v>
      </c>
      <c r="G331">
        <v>2118.14306640625</v>
      </c>
      <c r="H331">
        <f t="shared" si="47"/>
        <v>329</v>
      </c>
      <c r="I331">
        <f>SUM($F$3:F331)/H331</f>
        <v>5427246.8660714282</v>
      </c>
      <c r="N331">
        <f t="shared" si="48"/>
        <v>0.72200000286102295</v>
      </c>
      <c r="O331">
        <f t="shared" si="49"/>
        <v>0.68400001525878906</v>
      </c>
      <c r="P331">
        <f t="shared" si="46"/>
        <v>0.71266665061314904</v>
      </c>
      <c r="Q331">
        <f t="shared" si="37"/>
        <v>0.71026190121968591</v>
      </c>
      <c r="R331">
        <f t="shared" si="38"/>
        <v>2.4047493934631348E-3</v>
      </c>
      <c r="S331">
        <f t="shared" si="39"/>
        <v>1.0605440253303169E-2</v>
      </c>
      <c r="T331">
        <f t="shared" si="40"/>
        <v>1.5908160379954754E-4</v>
      </c>
      <c r="U331">
        <f t="shared" si="41"/>
        <v>15.116451783408374</v>
      </c>
    </row>
    <row r="332" spans="1:21" x14ac:dyDescent="0.15">
      <c r="A332" s="1">
        <v>44869</v>
      </c>
      <c r="B332">
        <v>0.7160000205039978</v>
      </c>
      <c r="C332">
        <v>0.73799997568130493</v>
      </c>
      <c r="D332">
        <v>0.7160000205039978</v>
      </c>
      <c r="E332">
        <v>0.73600000143051147</v>
      </c>
      <c r="F332">
        <v>3661902</v>
      </c>
      <c r="G332">
        <v>2657.242919921875</v>
      </c>
      <c r="H332">
        <f t="shared" si="47"/>
        <v>330</v>
      </c>
      <c r="I332">
        <f>SUM($F$3:F332)/H332</f>
        <v>5421897.3361742422</v>
      </c>
      <c r="N332">
        <f t="shared" si="48"/>
        <v>0.73799997568130493</v>
      </c>
      <c r="O332">
        <f t="shared" si="49"/>
        <v>0.68400001525878906</v>
      </c>
      <c r="P332">
        <f t="shared" si="46"/>
        <v>0.72999999920527137</v>
      </c>
      <c r="Q332">
        <f t="shared" si="37"/>
        <v>0.71057142530168804</v>
      </c>
      <c r="R332">
        <f t="shared" si="38"/>
        <v>1.9428573903583324E-2</v>
      </c>
      <c r="S332">
        <f t="shared" si="39"/>
        <v>1.0870746609305046E-2</v>
      </c>
      <c r="T332">
        <f t="shared" si="40"/>
        <v>1.630611991395757E-4</v>
      </c>
      <c r="U332">
        <f t="shared" si="41"/>
        <v>119.14896987206026</v>
      </c>
    </row>
    <row r="333" spans="1:21" x14ac:dyDescent="0.15">
      <c r="A333" s="1">
        <v>44872</v>
      </c>
      <c r="B333">
        <v>0.73500001430511475</v>
      </c>
      <c r="C333">
        <v>0.73900002241134644</v>
      </c>
      <c r="D333">
        <v>0.73100000619888306</v>
      </c>
      <c r="E333">
        <v>0.73400002717971802</v>
      </c>
      <c r="F333">
        <v>2424500</v>
      </c>
      <c r="G333">
        <v>1782.22900390625</v>
      </c>
      <c r="H333">
        <f t="shared" si="47"/>
        <v>331</v>
      </c>
      <c r="I333">
        <f>SUM($F$3:F333)/H333</f>
        <v>5412841.7550981874</v>
      </c>
      <c r="N333">
        <f t="shared" si="48"/>
        <v>0.73900002241134644</v>
      </c>
      <c r="O333">
        <f t="shared" si="49"/>
        <v>0.68400001525878906</v>
      </c>
      <c r="P333">
        <f t="shared" si="46"/>
        <v>0.7346666852633158</v>
      </c>
      <c r="Q333">
        <f t="shared" si="37"/>
        <v>0.71064285579181852</v>
      </c>
      <c r="R333">
        <f t="shared" si="38"/>
        <v>2.4023829471497282E-2</v>
      </c>
      <c r="S333">
        <f t="shared" si="39"/>
        <v>1.0931972743702587E-2</v>
      </c>
      <c r="T333">
        <f t="shared" si="40"/>
        <v>1.639795911555388E-4</v>
      </c>
      <c r="U333">
        <f t="shared" si="41"/>
        <v>146.50499676334766</v>
      </c>
    </row>
    <row r="334" spans="1:21" x14ac:dyDescent="0.15">
      <c r="A334" s="1">
        <v>44873</v>
      </c>
      <c r="B334">
        <v>0.73600000143051147</v>
      </c>
      <c r="C334">
        <v>0.73600000143051147</v>
      </c>
      <c r="D334">
        <v>0.72399997711181641</v>
      </c>
      <c r="E334">
        <v>0.72699999809265137</v>
      </c>
      <c r="F334">
        <v>2755801</v>
      </c>
      <c r="G334">
        <v>2007.2960205078125</v>
      </c>
      <c r="H334">
        <f t="shared" si="47"/>
        <v>332</v>
      </c>
      <c r="I334">
        <f>SUM($F$3:F334)/H334</f>
        <v>5404838.620293675</v>
      </c>
      <c r="N334">
        <f t="shared" si="48"/>
        <v>0.73900002241134644</v>
      </c>
      <c r="O334">
        <f t="shared" si="49"/>
        <v>0.68400001525878906</v>
      </c>
      <c r="P334">
        <f t="shared" si="46"/>
        <v>0.72899999221165979</v>
      </c>
      <c r="Q334">
        <f t="shared" si="37"/>
        <v>0.71076190329733346</v>
      </c>
      <c r="R334">
        <f t="shared" si="38"/>
        <v>1.8238088914326323E-2</v>
      </c>
      <c r="S334">
        <f t="shared" si="39"/>
        <v>1.1034013462715415E-2</v>
      </c>
      <c r="T334">
        <f t="shared" si="40"/>
        <v>1.6551020194073123E-4</v>
      </c>
      <c r="U334">
        <f t="shared" si="41"/>
        <v>110.19314036519232</v>
      </c>
    </row>
    <row r="335" spans="1:21" x14ac:dyDescent="0.15">
      <c r="A335" s="1">
        <v>44874</v>
      </c>
      <c r="B335">
        <v>0.73000001907348633</v>
      </c>
      <c r="C335">
        <v>0.73000001907348633</v>
      </c>
      <c r="D335">
        <v>0.72100001573562622</v>
      </c>
      <c r="E335">
        <v>0.72200000286102295</v>
      </c>
      <c r="F335">
        <v>2908406</v>
      </c>
      <c r="G335">
        <v>2104.299072265625</v>
      </c>
      <c r="H335">
        <f t="shared" si="47"/>
        <v>333</v>
      </c>
      <c r="I335">
        <f>SUM($F$3:F335)/H335</f>
        <v>5397341.8256381378</v>
      </c>
      <c r="N335">
        <f t="shared" si="48"/>
        <v>0.73900002241134644</v>
      </c>
      <c r="O335">
        <f t="shared" si="49"/>
        <v>0.68400001525878906</v>
      </c>
      <c r="P335">
        <f t="shared" si="46"/>
        <v>0.72433334589004517</v>
      </c>
      <c r="Q335">
        <f t="shared" si="37"/>
        <v>0.71130952380952384</v>
      </c>
      <c r="R335">
        <f t="shared" si="38"/>
        <v>1.302382208052133E-2</v>
      </c>
      <c r="S335">
        <f t="shared" si="39"/>
        <v>1.1547619388217023E-2</v>
      </c>
      <c r="T335">
        <f t="shared" si="40"/>
        <v>1.7321429082325533E-4</v>
      </c>
      <c r="U335">
        <f t="shared" si="41"/>
        <v>75.189073711075025</v>
      </c>
    </row>
    <row r="336" spans="1:21" x14ac:dyDescent="0.15">
      <c r="A336" s="1">
        <v>44875</v>
      </c>
      <c r="B336">
        <v>0.72000002861022949</v>
      </c>
      <c r="C336">
        <v>0.72000002861022949</v>
      </c>
      <c r="D336">
        <v>0.70499998331069946</v>
      </c>
      <c r="E336">
        <v>0.70899999141693115</v>
      </c>
      <c r="F336">
        <v>3683300</v>
      </c>
      <c r="G336">
        <v>2612.735107421875</v>
      </c>
      <c r="H336">
        <f t="shared" si="47"/>
        <v>334</v>
      </c>
      <c r="I336">
        <f>SUM($F$3:F336)/H336</f>
        <v>5392209.9638847308</v>
      </c>
      <c r="N336">
        <f t="shared" si="48"/>
        <v>0.73900002241134644</v>
      </c>
      <c r="O336">
        <f t="shared" si="49"/>
        <v>0.68400001525878906</v>
      </c>
      <c r="P336">
        <f t="shared" si="46"/>
        <v>0.71133333444595337</v>
      </c>
      <c r="Q336">
        <f t="shared" si="37"/>
        <v>0.71107142879849394</v>
      </c>
      <c r="R336">
        <f t="shared" si="38"/>
        <v>2.6190564745942613E-4</v>
      </c>
      <c r="S336">
        <f t="shared" si="39"/>
        <v>1.1309524377187099E-2</v>
      </c>
      <c r="T336">
        <f t="shared" si="40"/>
        <v>1.6964286565780646E-4</v>
      </c>
      <c r="U336">
        <f t="shared" si="41"/>
        <v>1.5438647917427113</v>
      </c>
    </row>
    <row r="337" spans="1:21" x14ac:dyDescent="0.15">
      <c r="A337" s="1">
        <v>44876</v>
      </c>
      <c r="B337">
        <v>0.72000002861022949</v>
      </c>
      <c r="C337">
        <v>0.73400002717971802</v>
      </c>
      <c r="D337">
        <v>0.72000002861022949</v>
      </c>
      <c r="E337">
        <v>0.72600001096725464</v>
      </c>
      <c r="F337">
        <v>3560304</v>
      </c>
      <c r="G337">
        <v>2588.037109375</v>
      </c>
      <c r="H337">
        <f t="shared" si="47"/>
        <v>335</v>
      </c>
      <c r="I337">
        <f>SUM($F$3:F337)/H337</f>
        <v>5386741.5878731348</v>
      </c>
      <c r="N337">
        <f t="shared" si="48"/>
        <v>0.73900002241134644</v>
      </c>
      <c r="O337">
        <f t="shared" si="49"/>
        <v>0.68400001525878906</v>
      </c>
      <c r="P337">
        <f t="shared" si="46"/>
        <v>0.72666668891906738</v>
      </c>
      <c r="Q337">
        <f t="shared" si="37"/>
        <v>0.71250000170298988</v>
      </c>
      <c r="R337">
        <f t="shared" si="38"/>
        <v>1.41666872160775E-2</v>
      </c>
      <c r="S337">
        <f t="shared" si="39"/>
        <v>1.2071430683135995E-2</v>
      </c>
      <c r="T337">
        <f t="shared" si="40"/>
        <v>1.8107146024703993E-4</v>
      </c>
      <c r="U337">
        <f t="shared" si="41"/>
        <v>78.238101116264076</v>
      </c>
    </row>
    <row r="338" spans="1:21" x14ac:dyDescent="0.15">
      <c r="A338" s="1">
        <v>44879</v>
      </c>
      <c r="B338">
        <v>0.73400002717971802</v>
      </c>
      <c r="C338">
        <v>0.73400002717971802</v>
      </c>
      <c r="D338">
        <v>0.72100001573562622</v>
      </c>
      <c r="E338">
        <v>0.72399997711181641</v>
      </c>
      <c r="F338">
        <v>3003903</v>
      </c>
      <c r="G338">
        <v>2189.81298828125</v>
      </c>
      <c r="H338">
        <f t="shared" si="47"/>
        <v>336</v>
      </c>
      <c r="I338">
        <f>SUM($F$3:F338)/H338</f>
        <v>5379649.8063616073</v>
      </c>
      <c r="N338">
        <f t="shared" si="48"/>
        <v>0.73900002241134644</v>
      </c>
      <c r="O338">
        <f t="shared" si="49"/>
        <v>0.68400001525878906</v>
      </c>
      <c r="P338">
        <f t="shared" si="46"/>
        <v>0.72633334000905359</v>
      </c>
      <c r="Q338">
        <f t="shared" si="37"/>
        <v>0.71447619228135972</v>
      </c>
      <c r="R338">
        <f t="shared" si="38"/>
        <v>1.1857147727693862E-2</v>
      </c>
      <c r="S338">
        <f t="shared" si="39"/>
        <v>1.2047624304181057E-2</v>
      </c>
      <c r="T338">
        <f t="shared" si="40"/>
        <v>1.8071436456271585E-4</v>
      </c>
      <c r="U338">
        <f t="shared" si="41"/>
        <v>65.612646545199837</v>
      </c>
    </row>
    <row r="339" spans="1:21" x14ac:dyDescent="0.15">
      <c r="A339" s="1">
        <v>44880</v>
      </c>
      <c r="B339">
        <v>0.72500002384185791</v>
      </c>
      <c r="C339">
        <v>0.74299997091293335</v>
      </c>
      <c r="D339">
        <v>0.72200000286102295</v>
      </c>
      <c r="E339">
        <v>0.74299997091293335</v>
      </c>
      <c r="F339">
        <v>5722604</v>
      </c>
      <c r="G339">
        <v>4205.744140625</v>
      </c>
      <c r="H339">
        <f t="shared" si="47"/>
        <v>337</v>
      </c>
      <c r="I339">
        <f>SUM($F$3:F339)/H339</f>
        <v>5380667.4745919881</v>
      </c>
      <c r="N339">
        <f t="shared" si="48"/>
        <v>0.74299997091293335</v>
      </c>
      <c r="O339">
        <f t="shared" si="49"/>
        <v>0.68400001525878906</v>
      </c>
      <c r="P339">
        <f t="shared" si="46"/>
        <v>0.73599998156229651</v>
      </c>
      <c r="Q339">
        <f t="shared" si="37"/>
        <v>0.71626190486408425</v>
      </c>
      <c r="R339">
        <f t="shared" si="38"/>
        <v>1.9738076698212259E-2</v>
      </c>
      <c r="S339">
        <f t="shared" si="39"/>
        <v>1.3309528430302935E-2</v>
      </c>
      <c r="T339">
        <f t="shared" si="40"/>
        <v>1.9964292645454401E-4</v>
      </c>
      <c r="U339">
        <f t="shared" si="41"/>
        <v>98.866897258723327</v>
      </c>
    </row>
    <row r="340" spans="1:21" x14ac:dyDescent="0.15">
      <c r="A340" s="1">
        <v>44881</v>
      </c>
      <c r="B340">
        <v>0.74299997091293335</v>
      </c>
      <c r="C340">
        <v>0.74500000476837158</v>
      </c>
      <c r="D340">
        <v>0.73400002717971802</v>
      </c>
      <c r="E340">
        <v>0.73400002717971802</v>
      </c>
      <c r="F340">
        <v>1012900</v>
      </c>
      <c r="G340">
        <v>748.44000244140625</v>
      </c>
      <c r="H340">
        <f t="shared" si="47"/>
        <v>338</v>
      </c>
      <c r="I340">
        <f>SUM($F$3:F340)/H340</f>
        <v>5367745.0856139055</v>
      </c>
      <c r="N340">
        <f t="shared" si="48"/>
        <v>0.74500000476837158</v>
      </c>
      <c r="O340">
        <f t="shared" si="49"/>
        <v>0.68400001525878906</v>
      </c>
      <c r="P340">
        <f t="shared" si="46"/>
        <v>0.73766668637593591</v>
      </c>
      <c r="Q340">
        <f t="shared" si="37"/>
        <v>0.71826190607888363</v>
      </c>
      <c r="R340">
        <f t="shared" si="38"/>
        <v>1.9404780297052282E-2</v>
      </c>
      <c r="S340">
        <f t="shared" si="39"/>
        <v>1.4081638686510975E-2</v>
      </c>
      <c r="T340">
        <f t="shared" si="40"/>
        <v>2.1122458029766461E-4</v>
      </c>
      <c r="U340">
        <f t="shared" si="41"/>
        <v>91.868002624062171</v>
      </c>
    </row>
    <row r="341" spans="1:21" x14ac:dyDescent="0.15">
      <c r="A341" s="1">
        <v>44882</v>
      </c>
      <c r="B341">
        <v>0.73100000619888306</v>
      </c>
      <c r="C341">
        <v>0.73100000619888306</v>
      </c>
      <c r="D341">
        <v>0.72100001573562622</v>
      </c>
      <c r="E341">
        <v>0.73000001907348633</v>
      </c>
      <c r="F341">
        <v>3281900</v>
      </c>
      <c r="G341">
        <v>2381.821044921875</v>
      </c>
      <c r="H341">
        <f t="shared" si="47"/>
        <v>339</v>
      </c>
      <c r="I341">
        <f>SUM($F$3:F341)/H341</f>
        <v>5361592.1502581118</v>
      </c>
      <c r="N341">
        <f t="shared" si="48"/>
        <v>0.74500000476837158</v>
      </c>
      <c r="O341">
        <f t="shared" si="49"/>
        <v>0.68400001525878906</v>
      </c>
      <c r="P341">
        <f t="shared" si="46"/>
        <v>0.72733334700266516</v>
      </c>
      <c r="Q341">
        <f t="shared" si="37"/>
        <v>0.7210238107613155</v>
      </c>
      <c r="R341">
        <f t="shared" si="38"/>
        <v>6.309536241349667E-3</v>
      </c>
      <c r="S341">
        <f t="shared" si="39"/>
        <v>1.1826538512495901E-2</v>
      </c>
      <c r="T341">
        <f t="shared" si="40"/>
        <v>1.7739807768743851E-4</v>
      </c>
      <c r="U341">
        <f t="shared" si="41"/>
        <v>35.567106045346073</v>
      </c>
    </row>
    <row r="342" spans="1:21" x14ac:dyDescent="0.15">
      <c r="A342" s="1">
        <v>44883</v>
      </c>
      <c r="B342">
        <v>0.73100000619888306</v>
      </c>
      <c r="C342">
        <v>0.73900002241134644</v>
      </c>
      <c r="D342">
        <v>0.73100000619888306</v>
      </c>
      <c r="E342">
        <v>0.73100000619888306</v>
      </c>
      <c r="F342">
        <v>2393401</v>
      </c>
      <c r="G342">
        <v>1758.56494140625</v>
      </c>
      <c r="H342">
        <f t="shared" si="47"/>
        <v>340</v>
      </c>
      <c r="I342">
        <f>SUM($F$3:F342)/H342</f>
        <v>5352862.1762867644</v>
      </c>
      <c r="N342">
        <f t="shared" si="48"/>
        <v>0.74500000476837158</v>
      </c>
      <c r="O342">
        <f t="shared" si="49"/>
        <v>0.68400001525878906</v>
      </c>
      <c r="P342">
        <f t="shared" si="46"/>
        <v>0.73366667826970422</v>
      </c>
      <c r="Q342">
        <f t="shared" si="37"/>
        <v>0.72445238488061092</v>
      </c>
      <c r="R342">
        <f t="shared" si="38"/>
        <v>9.2142933890932976E-3</v>
      </c>
      <c r="S342">
        <f t="shared" si="39"/>
        <v>8.7517049847816806E-3</v>
      </c>
      <c r="T342">
        <f t="shared" si="40"/>
        <v>1.312755747717252E-4</v>
      </c>
      <c r="U342">
        <f t="shared" si="41"/>
        <v>70.190463116356653</v>
      </c>
    </row>
    <row r="343" spans="1:21" x14ac:dyDescent="0.15">
      <c r="A343" s="1">
        <v>44886</v>
      </c>
      <c r="B343">
        <v>0.72899997234344482</v>
      </c>
      <c r="C343">
        <v>0.72899997234344482</v>
      </c>
      <c r="D343">
        <v>0.72100001573562622</v>
      </c>
      <c r="E343">
        <v>0.72899997234344482</v>
      </c>
      <c r="F343">
        <v>3153102</v>
      </c>
      <c r="G343">
        <v>2289.886962890625</v>
      </c>
      <c r="H343">
        <f t="shared" si="47"/>
        <v>341</v>
      </c>
      <c r="I343">
        <f>SUM($F$3:F343)/H343</f>
        <v>5346411.2666788856</v>
      </c>
      <c r="N343">
        <f t="shared" si="48"/>
        <v>0.74500000476837158</v>
      </c>
      <c r="O343">
        <f t="shared" si="49"/>
        <v>0.68400001525878906</v>
      </c>
      <c r="P343">
        <f t="shared" si="46"/>
        <v>0.72633332014083862</v>
      </c>
      <c r="Q343">
        <f t="shared" si="37"/>
        <v>0.72647619389352347</v>
      </c>
      <c r="R343">
        <f t="shared" si="38"/>
        <v>-1.428737526848467E-4</v>
      </c>
      <c r="S343">
        <f t="shared" si="39"/>
        <v>6.1700725231040787E-3</v>
      </c>
      <c r="T343">
        <f t="shared" si="40"/>
        <v>9.2551087846561177E-5</v>
      </c>
      <c r="U343">
        <f t="shared" si="41"/>
        <v>-1.5437285072403966</v>
      </c>
    </row>
    <row r="344" spans="1:21" x14ac:dyDescent="0.15">
      <c r="A344" s="1">
        <v>44887</v>
      </c>
      <c r="B344">
        <v>0.72299998998641968</v>
      </c>
      <c r="C344">
        <v>0.72399997711181641</v>
      </c>
      <c r="D344">
        <v>0.7160000205039978</v>
      </c>
      <c r="E344">
        <v>0.7160000205039978</v>
      </c>
      <c r="F344">
        <v>3219613</v>
      </c>
      <c r="G344">
        <v>2322.748046875</v>
      </c>
      <c r="H344">
        <f t="shared" si="47"/>
        <v>342</v>
      </c>
      <c r="I344">
        <f>SUM($F$3:F344)/H344</f>
        <v>5340192.5582967838</v>
      </c>
      <c r="N344">
        <f t="shared" si="48"/>
        <v>0.74500000476837158</v>
      </c>
      <c r="O344">
        <f t="shared" si="49"/>
        <v>0.68400001525878906</v>
      </c>
      <c r="P344">
        <f t="shared" si="46"/>
        <v>0.718666672706604</v>
      </c>
      <c r="Q344">
        <f t="shared" si="37"/>
        <v>0.7267619087582543</v>
      </c>
      <c r="R344">
        <f t="shared" si="38"/>
        <v>-8.0952360516503008E-3</v>
      </c>
      <c r="S344">
        <f t="shared" si="39"/>
        <v>5.8571440832955414E-3</v>
      </c>
      <c r="T344">
        <f t="shared" si="40"/>
        <v>8.7857161249433113E-5</v>
      </c>
      <c r="U344">
        <f t="shared" si="41"/>
        <v>-92.140878859804204</v>
      </c>
    </row>
    <row r="345" spans="1:21" x14ac:dyDescent="0.15">
      <c r="A345" s="1">
        <v>44888</v>
      </c>
      <c r="B345">
        <v>0.7160000205039978</v>
      </c>
      <c r="C345">
        <v>0.71899998188018799</v>
      </c>
      <c r="D345">
        <v>0.71100002527236938</v>
      </c>
      <c r="E345">
        <v>0.71700000762939453</v>
      </c>
      <c r="F345">
        <v>2462800</v>
      </c>
      <c r="G345">
        <v>1759.5560302734375</v>
      </c>
      <c r="H345">
        <f t="shared" si="47"/>
        <v>343</v>
      </c>
      <c r="I345">
        <f>SUM($F$3:F345)/H345</f>
        <v>5331803.6587099126</v>
      </c>
      <c r="N345">
        <f t="shared" si="48"/>
        <v>0.74500000476837158</v>
      </c>
      <c r="O345">
        <f t="shared" si="49"/>
        <v>0.68400001525878906</v>
      </c>
      <c r="P345">
        <f t="shared" si="46"/>
        <v>0.71566667159398401</v>
      </c>
      <c r="Q345">
        <f t="shared" si="37"/>
        <v>0.72697619597117114</v>
      </c>
      <c r="R345">
        <f t="shared" si="38"/>
        <v>-1.130952437718713E-2</v>
      </c>
      <c r="S345">
        <f t="shared" si="39"/>
        <v>5.6428568703787586E-3</v>
      </c>
      <c r="T345">
        <f t="shared" si="40"/>
        <v>8.4642853055681371E-5</v>
      </c>
      <c r="U345">
        <f t="shared" si="41"/>
        <v>-133.61464044397562</v>
      </c>
    </row>
    <row r="346" spans="1:21" x14ac:dyDescent="0.15">
      <c r="A346" s="1">
        <v>44889</v>
      </c>
      <c r="B346">
        <v>0.72000002861022949</v>
      </c>
      <c r="C346">
        <v>0.72000002861022949</v>
      </c>
      <c r="D346">
        <v>0.71299999952316284</v>
      </c>
      <c r="E346">
        <v>0.71399998664855957</v>
      </c>
      <c r="F346">
        <v>2647100</v>
      </c>
      <c r="G346">
        <v>1893.616943359375</v>
      </c>
      <c r="H346">
        <f t="shared" si="47"/>
        <v>344</v>
      </c>
      <c r="I346">
        <f>SUM($F$3:F346)/H346</f>
        <v>5323999.2876090119</v>
      </c>
      <c r="N346">
        <f t="shared" si="48"/>
        <v>0.74500000476837158</v>
      </c>
      <c r="O346">
        <f t="shared" si="49"/>
        <v>0.68400001525878906</v>
      </c>
      <c r="P346">
        <f t="shared" si="46"/>
        <v>0.71566667159398401</v>
      </c>
      <c r="Q346">
        <f t="shared" si="37"/>
        <v>0.7259523868560791</v>
      </c>
      <c r="R346">
        <f t="shared" si="38"/>
        <v>-1.0285715262095096E-2</v>
      </c>
      <c r="S346">
        <f t="shared" si="39"/>
        <v>6.2993197214035734E-3</v>
      </c>
      <c r="T346">
        <f t="shared" si="40"/>
        <v>9.4489795821053597E-5</v>
      </c>
      <c r="U346">
        <f t="shared" si="41"/>
        <v>-108.8553020219703</v>
      </c>
    </row>
    <row r="347" spans="1:21" x14ac:dyDescent="0.15">
      <c r="A347" s="1">
        <v>44890</v>
      </c>
      <c r="B347">
        <v>0.7070000171661377</v>
      </c>
      <c r="C347">
        <v>0.72000002861022949</v>
      </c>
      <c r="D347">
        <v>0.7070000171661377</v>
      </c>
      <c r="E347">
        <v>0.70899999141693115</v>
      </c>
      <c r="F347">
        <v>1362800</v>
      </c>
      <c r="G347">
        <v>968.49102783203125</v>
      </c>
      <c r="H347">
        <f t="shared" si="47"/>
        <v>345</v>
      </c>
      <c r="I347">
        <f>SUM($F$3:F347)/H347</f>
        <v>5312517.5505434787</v>
      </c>
      <c r="N347">
        <f t="shared" si="48"/>
        <v>0.74500000476837158</v>
      </c>
      <c r="O347">
        <f t="shared" si="49"/>
        <v>0.68400001525878906</v>
      </c>
      <c r="P347">
        <f t="shared" si="46"/>
        <v>0.71200001239776611</v>
      </c>
      <c r="Q347">
        <f t="shared" si="37"/>
        <v>0.72433333879425421</v>
      </c>
      <c r="R347">
        <f t="shared" si="38"/>
        <v>-1.2333326396488098E-2</v>
      </c>
      <c r="S347">
        <f t="shared" si="39"/>
        <v>6.904761604711286E-3</v>
      </c>
      <c r="T347">
        <f t="shared" si="40"/>
        <v>1.0357142407066929E-4</v>
      </c>
      <c r="U347">
        <f t="shared" si="41"/>
        <v>-119.08039796838915</v>
      </c>
    </row>
    <row r="348" spans="1:21" x14ac:dyDescent="0.15">
      <c r="A348" s="1">
        <v>44893</v>
      </c>
      <c r="B348">
        <v>0.70999997854232788</v>
      </c>
      <c r="C348">
        <v>0.70999997854232788</v>
      </c>
      <c r="D348">
        <v>0.6940000057220459</v>
      </c>
      <c r="E348">
        <v>0.70499998331069946</v>
      </c>
      <c r="F348">
        <v>2657600</v>
      </c>
      <c r="G348">
        <v>1855.81494140625</v>
      </c>
      <c r="H348">
        <f t="shared" si="47"/>
        <v>346</v>
      </c>
      <c r="I348">
        <f>SUM($F$3:F348)/H348</f>
        <v>5304844.3784320811</v>
      </c>
      <c r="N348">
        <f t="shared" si="48"/>
        <v>0.74500000476837158</v>
      </c>
      <c r="O348">
        <f t="shared" si="49"/>
        <v>0.68400001525878906</v>
      </c>
      <c r="P348">
        <f t="shared" si="46"/>
        <v>0.70299998919169104</v>
      </c>
      <c r="Q348">
        <f t="shared" si="37"/>
        <v>0.72247619572139921</v>
      </c>
      <c r="R348">
        <f t="shared" si="38"/>
        <v>-1.9476206529708162E-2</v>
      </c>
      <c r="S348">
        <f t="shared" si="39"/>
        <v>8.3605460569161159E-3</v>
      </c>
      <c r="T348">
        <f t="shared" si="40"/>
        <v>1.2540819085374172E-4</v>
      </c>
      <c r="U348">
        <f t="shared" si="41"/>
        <v>-155.30250773191074</v>
      </c>
    </row>
    <row r="349" spans="1:21" x14ac:dyDescent="0.15">
      <c r="A349" s="1">
        <v>44894</v>
      </c>
      <c r="B349">
        <v>0.70899999141693115</v>
      </c>
      <c r="C349">
        <v>0.72000002861022949</v>
      </c>
      <c r="D349">
        <v>0.70800000429153442</v>
      </c>
      <c r="E349">
        <v>0.71899998188018799</v>
      </c>
      <c r="F349">
        <v>2146700</v>
      </c>
      <c r="G349">
        <v>1530.8990478515625</v>
      </c>
      <c r="H349">
        <f t="shared" si="47"/>
        <v>347</v>
      </c>
      <c r="I349">
        <f>SUM($F$3:F349)/H349</f>
        <v>5295743.0978025934</v>
      </c>
      <c r="N349">
        <f t="shared" si="48"/>
        <v>0.74500000476837158</v>
      </c>
      <c r="O349">
        <f t="shared" si="49"/>
        <v>0.68400001525878906</v>
      </c>
      <c r="P349">
        <f t="shared" si="46"/>
        <v>0.71566667159398401</v>
      </c>
      <c r="Q349">
        <f t="shared" si="37"/>
        <v>0.72185714755739483</v>
      </c>
      <c r="R349">
        <f t="shared" si="38"/>
        <v>-6.1904759634108242E-3</v>
      </c>
      <c r="S349">
        <f t="shared" si="39"/>
        <v>8.7142870539710614E-3</v>
      </c>
      <c r="T349">
        <f t="shared" si="40"/>
        <v>1.3071430580956591E-4</v>
      </c>
      <c r="U349">
        <f t="shared" si="41"/>
        <v>-47.358825226288232</v>
      </c>
    </row>
    <row r="350" spans="1:21" x14ac:dyDescent="0.15">
      <c r="A350" s="1">
        <v>44895</v>
      </c>
      <c r="B350">
        <v>0.71899998188018799</v>
      </c>
      <c r="C350">
        <v>0.72399997711181641</v>
      </c>
      <c r="D350">
        <v>0.71899998188018799</v>
      </c>
      <c r="E350">
        <v>0.72000002861022949</v>
      </c>
      <c r="F350">
        <v>2516800</v>
      </c>
      <c r="G350">
        <v>1814.135986328125</v>
      </c>
      <c r="H350">
        <f t="shared" si="47"/>
        <v>348</v>
      </c>
      <c r="I350">
        <f>SUM($F$3:F350)/H350</f>
        <v>5287757.6291307472</v>
      </c>
      <c r="N350">
        <f>VLOOKUP(L19,A:C,3)</f>
        <v>0.74000000953674316</v>
      </c>
      <c r="O350">
        <f>VLOOKUP(L19,A:D,4)</f>
        <v>0.72899997234344482</v>
      </c>
      <c r="P350">
        <f t="shared" si="46"/>
        <v>0.72099999586741126</v>
      </c>
      <c r="Q350">
        <f t="shared" si="37"/>
        <v>0.72254762337321321</v>
      </c>
      <c r="R350">
        <f t="shared" si="38"/>
        <v>-1.5476275058019517E-3</v>
      </c>
      <c r="S350">
        <f t="shared" si="39"/>
        <v>8.0238112381526405E-3</v>
      </c>
      <c r="T350">
        <f t="shared" si="40"/>
        <v>1.203571685722896E-4</v>
      </c>
      <c r="U350">
        <f t="shared" si="41"/>
        <v>-12.858623413630797</v>
      </c>
    </row>
    <row r="351" spans="1:21" x14ac:dyDescent="0.15">
      <c r="A351" s="1">
        <v>44896</v>
      </c>
      <c r="B351">
        <v>0.72899997234344482</v>
      </c>
      <c r="C351">
        <v>0.74000000953674316</v>
      </c>
      <c r="D351">
        <v>0.72899997234344482</v>
      </c>
      <c r="E351">
        <v>0.73400002717971802</v>
      </c>
      <c r="F351">
        <v>1514200</v>
      </c>
      <c r="G351">
        <v>1115.52001953125</v>
      </c>
      <c r="H351">
        <f t="shared" si="47"/>
        <v>349</v>
      </c>
      <c r="I351">
        <f>SUM($F$3:F351)/H351</f>
        <v>5276945.1430873927</v>
      </c>
      <c r="N351">
        <f t="shared" ref="N351:N371" si="50">IF(A351&lt;&gt;$K$19,MAX(N350,VLOOKUP(A351,A:C,3)),)</f>
        <v>0.74000000953674316</v>
      </c>
      <c r="O351">
        <f t="shared" ref="O351:O371" si="51">IF(A351&lt;&gt;$K$19,MIN(O350,VLOOKUP(A351,A:D,4)),)</f>
        <v>0.72899997234344482</v>
      </c>
      <c r="P351">
        <f t="shared" si="46"/>
        <v>0.734333336353302</v>
      </c>
      <c r="Q351">
        <f t="shared" si="37"/>
        <v>0.72309524104708711</v>
      </c>
      <c r="R351">
        <f t="shared" si="38"/>
        <v>1.123809530621489E-2</v>
      </c>
      <c r="S351">
        <f t="shared" si="39"/>
        <v>8.5714289120265418E-3</v>
      </c>
      <c r="T351">
        <f t="shared" si="40"/>
        <v>1.2857143368039811E-4</v>
      </c>
      <c r="U351">
        <f t="shared" si="41"/>
        <v>87.407404463968732</v>
      </c>
    </row>
    <row r="352" spans="1:21" x14ac:dyDescent="0.15">
      <c r="A352" s="1">
        <v>44897</v>
      </c>
      <c r="B352">
        <v>0.73299998044967651</v>
      </c>
      <c r="C352">
        <v>0.73500001430511475</v>
      </c>
      <c r="D352">
        <v>0.72899997234344482</v>
      </c>
      <c r="E352">
        <v>0.72899997234344482</v>
      </c>
      <c r="F352">
        <v>2813797</v>
      </c>
      <c r="G352">
        <v>2058.468017578125</v>
      </c>
      <c r="H352">
        <f t="shared" si="47"/>
        <v>350</v>
      </c>
      <c r="I352">
        <f>SUM($F$3:F352)/H352</f>
        <v>5269907.5769642862</v>
      </c>
      <c r="N352">
        <f t="shared" si="50"/>
        <v>0.74000000953674316</v>
      </c>
      <c r="O352">
        <f t="shared" si="51"/>
        <v>0.72899997234344482</v>
      </c>
      <c r="P352">
        <f t="shared" si="46"/>
        <v>0.73099998633066809</v>
      </c>
      <c r="Q352">
        <f t="shared" si="37"/>
        <v>0.72342857292720242</v>
      </c>
      <c r="R352">
        <f t="shared" si="38"/>
        <v>7.5714134034656766E-3</v>
      </c>
      <c r="S352">
        <f t="shared" si="39"/>
        <v>8.9047607921418637E-3</v>
      </c>
      <c r="T352">
        <f t="shared" si="40"/>
        <v>1.3357141188212796E-4</v>
      </c>
      <c r="U352">
        <f t="shared" si="41"/>
        <v>56.684385504191425</v>
      </c>
    </row>
    <row r="353" spans="1:21" x14ac:dyDescent="0.15">
      <c r="A353" s="1">
        <v>44900</v>
      </c>
      <c r="B353">
        <v>0.73199999332427979</v>
      </c>
      <c r="C353">
        <v>0.73500001430511475</v>
      </c>
      <c r="D353">
        <v>0.73000001907348633</v>
      </c>
      <c r="E353">
        <v>0.73500001430511475</v>
      </c>
      <c r="F353">
        <v>3264301</v>
      </c>
      <c r="G353">
        <v>2391.455078125</v>
      </c>
      <c r="H353">
        <f t="shared" si="47"/>
        <v>351</v>
      </c>
      <c r="I353">
        <f>SUM($F$3:F353)/H353</f>
        <v>5264193.5981125357</v>
      </c>
      <c r="N353">
        <f t="shared" si="50"/>
        <v>0.74000000953674316</v>
      </c>
      <c r="O353">
        <f t="shared" si="51"/>
        <v>0.72899997234344482</v>
      </c>
      <c r="P353">
        <f t="shared" si="46"/>
        <v>0.73333334922790527</v>
      </c>
      <c r="Q353">
        <f t="shared" si="37"/>
        <v>0.7232380991890317</v>
      </c>
      <c r="R353">
        <f t="shared" si="38"/>
        <v>1.0095250038873571E-2</v>
      </c>
      <c r="S353">
        <f t="shared" si="39"/>
        <v>8.7142870539710614E-3</v>
      </c>
      <c r="T353">
        <f t="shared" si="40"/>
        <v>1.3071430580956591E-4</v>
      </c>
      <c r="U353">
        <f t="shared" si="41"/>
        <v>77.231409189297636</v>
      </c>
    </row>
    <row r="354" spans="1:21" x14ac:dyDescent="0.15">
      <c r="A354" s="1">
        <v>44901</v>
      </c>
      <c r="B354">
        <v>0.73299998044967651</v>
      </c>
      <c r="C354">
        <v>0.74599999189376831</v>
      </c>
      <c r="D354">
        <v>0.73299998044967651</v>
      </c>
      <c r="E354">
        <v>0.74000000953674316</v>
      </c>
      <c r="F354">
        <v>1767300</v>
      </c>
      <c r="G354">
        <v>1305.98095703125</v>
      </c>
      <c r="H354">
        <f t="shared" si="47"/>
        <v>352</v>
      </c>
      <c r="I354">
        <f>SUM($F$3:F354)/H354</f>
        <v>5254259.2412997158</v>
      </c>
      <c r="N354">
        <f t="shared" si="50"/>
        <v>0.74599999189376831</v>
      </c>
      <c r="O354">
        <f t="shared" si="51"/>
        <v>0.72899997234344482</v>
      </c>
      <c r="P354">
        <f t="shared" si="46"/>
        <v>0.73966666062672937</v>
      </c>
      <c r="Q354">
        <f t="shared" si="37"/>
        <v>0.72338095449265982</v>
      </c>
      <c r="R354">
        <f t="shared" si="38"/>
        <v>1.6285706134069544E-2</v>
      </c>
      <c r="S354">
        <f t="shared" si="39"/>
        <v>8.8571423575991657E-3</v>
      </c>
      <c r="T354">
        <f t="shared" si="40"/>
        <v>1.3285713536398747E-4</v>
      </c>
      <c r="U354">
        <f t="shared" si="41"/>
        <v>122.5805907183814</v>
      </c>
    </row>
    <row r="355" spans="1:21" x14ac:dyDescent="0.15">
      <c r="A355" s="1">
        <v>44902</v>
      </c>
      <c r="B355">
        <v>0.74000000953674316</v>
      </c>
      <c r="C355">
        <v>0.75199997425079346</v>
      </c>
      <c r="D355">
        <v>0.74000000953674316</v>
      </c>
      <c r="E355">
        <v>0.74599999189376831</v>
      </c>
      <c r="F355">
        <v>2062507</v>
      </c>
      <c r="G355">
        <v>1538.0469970703125</v>
      </c>
      <c r="H355">
        <f t="shared" si="47"/>
        <v>353</v>
      </c>
      <c r="I355">
        <f>SUM($F$3:F355)/H355</f>
        <v>5245217.4502478754</v>
      </c>
      <c r="N355">
        <f t="shared" si="50"/>
        <v>0.75199997425079346</v>
      </c>
      <c r="O355">
        <f t="shared" si="51"/>
        <v>0.72899997234344482</v>
      </c>
      <c r="P355">
        <f t="shared" si="46"/>
        <v>0.74599999189376831</v>
      </c>
      <c r="Q355">
        <f t="shared" si="37"/>
        <v>0.72471428627059586</v>
      </c>
      <c r="R355">
        <f t="shared" si="38"/>
        <v>2.1285705623172446E-2</v>
      </c>
      <c r="S355">
        <f t="shared" si="39"/>
        <v>1.0190474135535104E-2</v>
      </c>
      <c r="T355">
        <f t="shared" si="40"/>
        <v>1.5285711203302655E-4</v>
      </c>
      <c r="U355">
        <f t="shared" si="41"/>
        <v>139.25230785842285</v>
      </c>
    </row>
    <row r="356" spans="1:21" x14ac:dyDescent="0.15">
      <c r="A356" s="1">
        <v>44903</v>
      </c>
      <c r="B356">
        <v>0.74199998378753662</v>
      </c>
      <c r="C356">
        <v>0.74800002574920654</v>
      </c>
      <c r="D356">
        <v>0.74199998378753662</v>
      </c>
      <c r="E356">
        <v>0.74400001764297485</v>
      </c>
      <c r="F356">
        <v>3449804</v>
      </c>
      <c r="G356">
        <v>2575.367919921875</v>
      </c>
      <c r="H356">
        <f t="shared" si="47"/>
        <v>354</v>
      </c>
      <c r="I356">
        <f>SUM($F$3:F356)/H356</f>
        <v>5240145.6608403958</v>
      </c>
      <c r="N356">
        <f t="shared" si="50"/>
        <v>0.75199997425079346</v>
      </c>
      <c r="O356">
        <f t="shared" si="51"/>
        <v>0.72899997234344482</v>
      </c>
      <c r="P356">
        <f t="shared" si="46"/>
        <v>0.74466667572657264</v>
      </c>
      <c r="Q356">
        <f t="shared" si="37"/>
        <v>0.72550000037465778</v>
      </c>
      <c r="R356">
        <f t="shared" si="38"/>
        <v>1.9166675351914852E-2</v>
      </c>
      <c r="S356">
        <f t="shared" si="39"/>
        <v>1.0976188239597133E-2</v>
      </c>
      <c r="T356">
        <f t="shared" si="40"/>
        <v>1.64642823593957E-4</v>
      </c>
      <c r="U356">
        <f t="shared" si="41"/>
        <v>116.41367011041919</v>
      </c>
    </row>
    <row r="357" spans="1:21" x14ac:dyDescent="0.15">
      <c r="A357" s="1">
        <v>44904</v>
      </c>
      <c r="B357">
        <v>0.74400001764297485</v>
      </c>
      <c r="C357">
        <v>0.75099998712539673</v>
      </c>
      <c r="D357">
        <v>0.74400001764297485</v>
      </c>
      <c r="E357">
        <v>0.75</v>
      </c>
      <c r="F357">
        <v>4098100</v>
      </c>
      <c r="G357">
        <v>3059.9140625</v>
      </c>
      <c r="H357">
        <f t="shared" si="47"/>
        <v>355</v>
      </c>
      <c r="I357">
        <f>SUM($F$3:F357)/H357</f>
        <v>5236928.6308098594</v>
      </c>
      <c r="N357">
        <f t="shared" si="50"/>
        <v>0.75199997425079346</v>
      </c>
      <c r="O357">
        <f t="shared" si="51"/>
        <v>0.72899997234344482</v>
      </c>
      <c r="P357">
        <f t="shared" si="46"/>
        <v>0.74833333492279053</v>
      </c>
      <c r="Q357">
        <f t="shared" si="37"/>
        <v>0.72707143000194008</v>
      </c>
      <c r="R357">
        <f t="shared" si="38"/>
        <v>2.126190492085045E-2</v>
      </c>
      <c r="S357">
        <f t="shared" si="39"/>
        <v>1.2547617866879412E-2</v>
      </c>
      <c r="T357">
        <f t="shared" si="40"/>
        <v>1.8821426800319117E-4</v>
      </c>
      <c r="U357">
        <f t="shared" si="41"/>
        <v>112.96648838806394</v>
      </c>
    </row>
    <row r="358" spans="1:21" x14ac:dyDescent="0.15">
      <c r="A358" s="1">
        <v>44907</v>
      </c>
      <c r="B358">
        <v>0.74500000476837158</v>
      </c>
      <c r="C358">
        <v>0.74900001287460327</v>
      </c>
      <c r="D358">
        <v>0.74400001764297485</v>
      </c>
      <c r="E358">
        <v>0.74699997901916504</v>
      </c>
      <c r="F358">
        <v>1660900</v>
      </c>
      <c r="G358">
        <v>1239.9219970703125</v>
      </c>
      <c r="H358">
        <f t="shared" si="47"/>
        <v>356</v>
      </c>
      <c r="I358">
        <f>SUM($F$3:F358)/H358</f>
        <v>5226883.606566011</v>
      </c>
      <c r="N358">
        <f t="shared" si="50"/>
        <v>0.75199997425079346</v>
      </c>
      <c r="O358">
        <f t="shared" si="51"/>
        <v>0.72899997234344482</v>
      </c>
      <c r="P358">
        <f t="shared" si="46"/>
        <v>0.74666666984558105</v>
      </c>
      <c r="Q358">
        <f t="shared" si="37"/>
        <v>0.72907142979758122</v>
      </c>
      <c r="R358">
        <f t="shared" si="38"/>
        <v>1.7595240047999838E-2</v>
      </c>
      <c r="S358">
        <f t="shared" si="39"/>
        <v>1.3061223792381029E-2</v>
      </c>
      <c r="T358">
        <f t="shared" si="40"/>
        <v>1.9591835688571543E-4</v>
      </c>
      <c r="U358">
        <f t="shared" si="41"/>
        <v>89.809042540427313</v>
      </c>
    </row>
    <row r="359" spans="1:21" x14ac:dyDescent="0.15">
      <c r="A359" s="1">
        <v>44908</v>
      </c>
      <c r="B359">
        <v>0.74599999189376831</v>
      </c>
      <c r="C359">
        <v>0.74599999189376831</v>
      </c>
      <c r="D359">
        <v>0.7369999885559082</v>
      </c>
      <c r="E359">
        <v>0.73799997568130493</v>
      </c>
      <c r="F359">
        <v>3002001</v>
      </c>
      <c r="G359">
        <v>2222.159912109375</v>
      </c>
      <c r="H359">
        <f t="shared" si="47"/>
        <v>357</v>
      </c>
      <c r="I359">
        <f>SUM($F$3:F359)/H359</f>
        <v>5220651.4424019605</v>
      </c>
      <c r="N359">
        <f t="shared" si="50"/>
        <v>0.75199997425079346</v>
      </c>
      <c r="O359">
        <f t="shared" si="51"/>
        <v>0.72899997234344482</v>
      </c>
      <c r="P359">
        <f t="shared" si="46"/>
        <v>0.74033331871032715</v>
      </c>
      <c r="Q359">
        <f t="shared" si="37"/>
        <v>0.73083333316303445</v>
      </c>
      <c r="R359">
        <f t="shared" si="38"/>
        <v>9.4999855472926997E-3</v>
      </c>
      <c r="S359">
        <f t="shared" si="39"/>
        <v>1.24047607386193E-2</v>
      </c>
      <c r="T359">
        <f t="shared" si="40"/>
        <v>1.8607141107928951E-4</v>
      </c>
      <c r="U359">
        <f t="shared" si="41"/>
        <v>51.055589314817027</v>
      </c>
    </row>
    <row r="360" spans="1:21" x14ac:dyDescent="0.15">
      <c r="A360" s="1">
        <v>44909</v>
      </c>
      <c r="B360">
        <v>0.74000000953674316</v>
      </c>
      <c r="C360">
        <v>0.74000000953674316</v>
      </c>
      <c r="D360">
        <v>0.73500001430511475</v>
      </c>
      <c r="E360">
        <v>0.73500001430511475</v>
      </c>
      <c r="F360">
        <v>4652100</v>
      </c>
      <c r="G360">
        <v>3427.55908203125</v>
      </c>
      <c r="H360">
        <f t="shared" si="47"/>
        <v>358</v>
      </c>
      <c r="I360">
        <f>SUM($F$3:F360)/H360</f>
        <v>5219063.3098812848</v>
      </c>
      <c r="N360">
        <f t="shared" si="50"/>
        <v>0.75199997425079346</v>
      </c>
      <c r="O360">
        <f t="shared" si="51"/>
        <v>0.72899997234344482</v>
      </c>
      <c r="P360">
        <f t="shared" si="46"/>
        <v>0.73666667938232422</v>
      </c>
      <c r="Q360">
        <f t="shared" si="37"/>
        <v>0.73233333371934428</v>
      </c>
      <c r="R360">
        <f t="shared" si="38"/>
        <v>4.3333456629799372E-3</v>
      </c>
      <c r="S360">
        <f t="shared" si="39"/>
        <v>1.1285716173600207E-2</v>
      </c>
      <c r="T360">
        <f t="shared" si="40"/>
        <v>1.6928574260400309E-4</v>
      </c>
      <c r="U360">
        <f t="shared" si="41"/>
        <v>25.597818199708609</v>
      </c>
    </row>
    <row r="361" spans="1:21" x14ac:dyDescent="0.15">
      <c r="A361" s="1">
        <v>44910</v>
      </c>
      <c r="B361">
        <v>0.73900002241134644</v>
      </c>
      <c r="C361">
        <v>0.74299997091293335</v>
      </c>
      <c r="D361">
        <v>0.73500001430511475</v>
      </c>
      <c r="E361">
        <v>0.74299997091293335</v>
      </c>
      <c r="F361">
        <v>3350200</v>
      </c>
      <c r="G361">
        <v>2474.9130859375</v>
      </c>
      <c r="H361">
        <f t="shared" si="47"/>
        <v>359</v>
      </c>
      <c r="I361">
        <f>SUM($F$3:F361)/H361</f>
        <v>5213857.5625</v>
      </c>
      <c r="N361">
        <f t="shared" si="50"/>
        <v>0.75199997425079346</v>
      </c>
      <c r="O361">
        <f t="shared" si="51"/>
        <v>0.72899997234344482</v>
      </c>
      <c r="P361">
        <f t="shared" si="46"/>
        <v>0.74033331871032715</v>
      </c>
      <c r="Q361">
        <f t="shared" si="37"/>
        <v>0.73435714131309859</v>
      </c>
      <c r="R361">
        <f t="shared" si="38"/>
        <v>5.9761773972285548E-3</v>
      </c>
      <c r="S361">
        <f t="shared" si="39"/>
        <v>9.6870741876615395E-3</v>
      </c>
      <c r="T361">
        <f t="shared" si="40"/>
        <v>1.4530611281492309E-4</v>
      </c>
      <c r="U361">
        <f t="shared" si="41"/>
        <v>41.128189870720945</v>
      </c>
    </row>
    <row r="362" spans="1:21" x14ac:dyDescent="0.15">
      <c r="A362" s="1">
        <v>44911</v>
      </c>
      <c r="B362">
        <v>0.73799997568130493</v>
      </c>
      <c r="C362">
        <v>0.73799997568130493</v>
      </c>
      <c r="D362">
        <v>0.73500001430511475</v>
      </c>
      <c r="E362">
        <v>0.73600000143051147</v>
      </c>
      <c r="F362">
        <v>2607600</v>
      </c>
      <c r="G362">
        <v>1922.4029541015625</v>
      </c>
      <c r="H362">
        <f t="shared" si="47"/>
        <v>360</v>
      </c>
      <c r="I362">
        <f>SUM($F$3:F362)/H362</f>
        <v>5206617.9581597224</v>
      </c>
      <c r="N362">
        <f t="shared" si="50"/>
        <v>0.75199997425079346</v>
      </c>
      <c r="O362">
        <f t="shared" si="51"/>
        <v>0.72899997234344482</v>
      </c>
      <c r="P362">
        <f t="shared" si="46"/>
        <v>0.73633333047231042</v>
      </c>
      <c r="Q362">
        <f t="shared" si="37"/>
        <v>0.73673809426171455</v>
      </c>
      <c r="R362">
        <f t="shared" si="38"/>
        <v>-4.0476378940412783E-4</v>
      </c>
      <c r="S362">
        <f t="shared" si="39"/>
        <v>6.9761872291564941E-3</v>
      </c>
      <c r="T362">
        <f t="shared" si="40"/>
        <v>1.0464280843734741E-4</v>
      </c>
      <c r="U362">
        <f t="shared" si="41"/>
        <v>-3.8680516649786907</v>
      </c>
    </row>
    <row r="363" spans="1:21" x14ac:dyDescent="0.15">
      <c r="A363" s="1">
        <v>44914</v>
      </c>
      <c r="B363">
        <v>0.74099999666213989</v>
      </c>
      <c r="C363">
        <v>0.74099999666213989</v>
      </c>
      <c r="D363">
        <v>0.72600001096725464</v>
      </c>
      <c r="E363">
        <v>0.72600001096725464</v>
      </c>
      <c r="F363">
        <v>3066702</v>
      </c>
      <c r="G363">
        <v>2247.702880859375</v>
      </c>
      <c r="H363">
        <f t="shared" si="47"/>
        <v>361</v>
      </c>
      <c r="I363">
        <f>SUM($F$3:F363)/H363</f>
        <v>5200690.2131232684</v>
      </c>
      <c r="N363">
        <f t="shared" si="50"/>
        <v>0.75199997425079346</v>
      </c>
      <c r="O363">
        <f t="shared" si="51"/>
        <v>0.72600001096725464</v>
      </c>
      <c r="P363">
        <f t="shared" si="46"/>
        <v>0.73100000619888306</v>
      </c>
      <c r="Q363">
        <f t="shared" si="37"/>
        <v>0.7378333324477786</v>
      </c>
      <c r="R363">
        <f t="shared" si="38"/>
        <v>-6.8333262488955437E-3</v>
      </c>
      <c r="S363">
        <f t="shared" si="39"/>
        <v>5.8809490430922762E-3</v>
      </c>
      <c r="T363">
        <f t="shared" si="40"/>
        <v>8.8214235646384139E-5</v>
      </c>
      <c r="U363">
        <f t="shared" si="41"/>
        <v>-77.462851645483127</v>
      </c>
    </row>
    <row r="364" spans="1:21" x14ac:dyDescent="0.15">
      <c r="A364" s="1">
        <v>44915</v>
      </c>
      <c r="B364">
        <v>0.72600001096725464</v>
      </c>
      <c r="C364">
        <v>0.7279999852180481</v>
      </c>
      <c r="D364">
        <v>0.7160000205039978</v>
      </c>
      <c r="E364">
        <v>0.71899998188018799</v>
      </c>
      <c r="F364">
        <v>3940700</v>
      </c>
      <c r="G364">
        <v>2847.77294921875</v>
      </c>
      <c r="H364">
        <f t="shared" si="47"/>
        <v>362</v>
      </c>
      <c r="I364">
        <f>SUM($F$3:F364)/H364</f>
        <v>5197209.5771754142</v>
      </c>
      <c r="N364">
        <f t="shared" si="50"/>
        <v>0.75199997425079346</v>
      </c>
      <c r="O364">
        <f t="shared" si="51"/>
        <v>0.7160000205039978</v>
      </c>
      <c r="P364">
        <f t="shared" si="46"/>
        <v>0.72099999586741126</v>
      </c>
      <c r="Q364">
        <f t="shared" si="37"/>
        <v>0.73783333244777871</v>
      </c>
      <c r="R364">
        <f t="shared" si="38"/>
        <v>-1.6833336580367453E-2</v>
      </c>
      <c r="S364">
        <f t="shared" si="39"/>
        <v>5.8809490430922762E-3</v>
      </c>
      <c r="T364">
        <f t="shared" si="40"/>
        <v>8.8214235646384139E-5</v>
      </c>
      <c r="U364">
        <f t="shared" si="41"/>
        <v>-190.82335699019848</v>
      </c>
    </row>
    <row r="365" spans="1:21" x14ac:dyDescent="0.15">
      <c r="A365" s="1">
        <v>44916</v>
      </c>
      <c r="B365">
        <v>0.72100001573562622</v>
      </c>
      <c r="C365">
        <v>0.72100001573562622</v>
      </c>
      <c r="D365">
        <v>0.71299999952316284</v>
      </c>
      <c r="E365">
        <v>0.7149999737739563</v>
      </c>
      <c r="F365">
        <v>2461800</v>
      </c>
      <c r="G365">
        <v>1768.2430419921875</v>
      </c>
      <c r="H365">
        <f t="shared" si="47"/>
        <v>363</v>
      </c>
      <c r="I365">
        <f>SUM($F$3:F365)/H365</f>
        <v>5189674.013601928</v>
      </c>
      <c r="N365">
        <f t="shared" si="50"/>
        <v>0.75199997425079346</v>
      </c>
      <c r="O365">
        <f t="shared" si="51"/>
        <v>0.71299999952316284</v>
      </c>
      <c r="P365">
        <f t="shared" si="46"/>
        <v>0.71633332967758179</v>
      </c>
      <c r="Q365">
        <f t="shared" si="37"/>
        <v>0.73654761768522714</v>
      </c>
      <c r="R365">
        <f t="shared" si="38"/>
        <v>-2.0214288007645353E-2</v>
      </c>
      <c r="S365">
        <f t="shared" si="39"/>
        <v>7.1836726195147315E-3</v>
      </c>
      <c r="T365">
        <f t="shared" si="40"/>
        <v>1.0775508929272096E-4</v>
      </c>
      <c r="U365">
        <f t="shared" si="41"/>
        <v>-187.59474044638802</v>
      </c>
    </row>
    <row r="366" spans="1:21" x14ac:dyDescent="0.15">
      <c r="A366" s="1">
        <v>44917</v>
      </c>
      <c r="B366">
        <v>0.71700000762939453</v>
      </c>
      <c r="C366">
        <v>0.72100001573562622</v>
      </c>
      <c r="D366">
        <v>0.71100002527236938</v>
      </c>
      <c r="E366">
        <v>0.71399998664855957</v>
      </c>
      <c r="F366">
        <v>3196400</v>
      </c>
      <c r="G366">
        <v>2294.62109375</v>
      </c>
      <c r="H366">
        <f t="shared" si="47"/>
        <v>364</v>
      </c>
      <c r="I366">
        <f>SUM($F$3:F366)/H366</f>
        <v>5184197.9860920329</v>
      </c>
      <c r="N366">
        <f t="shared" si="50"/>
        <v>0.75199997425079346</v>
      </c>
      <c r="O366">
        <f t="shared" si="51"/>
        <v>0.71100002527236938</v>
      </c>
      <c r="P366">
        <f t="shared" si="46"/>
        <v>0.71533334255218506</v>
      </c>
      <c r="Q366">
        <f t="shared" si="37"/>
        <v>0.73542857170104969</v>
      </c>
      <c r="R366">
        <f t="shared" si="38"/>
        <v>-2.0095229148864635E-2</v>
      </c>
      <c r="S366">
        <f t="shared" si="39"/>
        <v>8.5918335687546876E-3</v>
      </c>
      <c r="T366">
        <f t="shared" si="40"/>
        <v>1.288775035313203E-4</v>
      </c>
      <c r="U366">
        <f t="shared" si="41"/>
        <v>-155.92503422430912</v>
      </c>
    </row>
    <row r="367" spans="1:21" x14ac:dyDescent="0.15">
      <c r="A367" s="1">
        <v>44918</v>
      </c>
      <c r="B367">
        <v>0.70899999141693115</v>
      </c>
      <c r="C367">
        <v>0.71299999952316284</v>
      </c>
      <c r="D367">
        <v>0.7070000171661377</v>
      </c>
      <c r="E367">
        <v>0.70999997854232788</v>
      </c>
      <c r="F367">
        <v>3038001</v>
      </c>
      <c r="G367">
        <v>2157.553955078125</v>
      </c>
      <c r="H367">
        <f t="shared" si="47"/>
        <v>365</v>
      </c>
      <c r="I367">
        <f>SUM($F$3:F367)/H367</f>
        <v>5178317.9943493148</v>
      </c>
      <c r="N367">
        <f t="shared" si="50"/>
        <v>0.75199997425079346</v>
      </c>
      <c r="O367">
        <f t="shared" si="51"/>
        <v>0.7070000171661377</v>
      </c>
      <c r="P367">
        <f t="shared" si="46"/>
        <v>0.70999999841054284</v>
      </c>
      <c r="Q367">
        <f t="shared" si="37"/>
        <v>0.73376190378552397</v>
      </c>
      <c r="R367">
        <f t="shared" si="38"/>
        <v>-2.3761905374981129E-2</v>
      </c>
      <c r="S367">
        <f t="shared" si="39"/>
        <v>1.0734692317287924E-2</v>
      </c>
      <c r="T367">
        <f t="shared" si="40"/>
        <v>1.6102038475931886E-4</v>
      </c>
      <c r="U367">
        <f t="shared" si="41"/>
        <v>-147.5707899375513</v>
      </c>
    </row>
    <row r="368" spans="1:21" x14ac:dyDescent="0.15">
      <c r="A368" s="1">
        <v>44921</v>
      </c>
      <c r="B368">
        <v>0.7070000171661377</v>
      </c>
      <c r="C368">
        <v>0.72100001573562622</v>
      </c>
      <c r="D368">
        <v>0.7070000171661377</v>
      </c>
      <c r="E368">
        <v>0.71899998188018799</v>
      </c>
      <c r="F368">
        <v>5080404</v>
      </c>
      <c r="G368">
        <v>3635.52587890625</v>
      </c>
      <c r="H368">
        <f t="shared" si="47"/>
        <v>366</v>
      </c>
      <c r="I368">
        <f>SUM($F$3:F368)/H368</f>
        <v>5178050.4697745899</v>
      </c>
      <c r="N368">
        <f t="shared" si="50"/>
        <v>0.75199997425079346</v>
      </c>
      <c r="O368">
        <f t="shared" si="51"/>
        <v>0.7070000171661377</v>
      </c>
      <c r="P368">
        <f t="shared" si="46"/>
        <v>0.71566667159398401</v>
      </c>
      <c r="Q368">
        <f t="shared" si="37"/>
        <v>0.73204761885461356</v>
      </c>
      <c r="R368">
        <f t="shared" si="38"/>
        <v>-1.6380947260629553E-2</v>
      </c>
      <c r="S368">
        <f t="shared" si="39"/>
        <v>1.1850338403870453E-2</v>
      </c>
      <c r="T368">
        <f t="shared" si="40"/>
        <v>1.7775507605805678E-4</v>
      </c>
      <c r="U368">
        <f t="shared" si="41"/>
        <v>-92.154596222497489</v>
      </c>
    </row>
    <row r="369" spans="1:21" x14ac:dyDescent="0.15">
      <c r="A369" s="1">
        <v>44922</v>
      </c>
      <c r="B369">
        <v>0.72200000286102295</v>
      </c>
      <c r="C369">
        <v>0.73000001907348633</v>
      </c>
      <c r="D369">
        <v>0.71899998188018799</v>
      </c>
      <c r="E369">
        <v>0.72899997234344482</v>
      </c>
      <c r="F369">
        <v>6773900</v>
      </c>
      <c r="G369">
        <v>4913.7880859375</v>
      </c>
      <c r="H369">
        <f t="shared" si="47"/>
        <v>367</v>
      </c>
      <c r="I369">
        <f>SUM($F$3:F369)/H369</f>
        <v>5182398.8336171666</v>
      </c>
      <c r="N369">
        <f t="shared" si="50"/>
        <v>0.75199997425079346</v>
      </c>
      <c r="O369">
        <f t="shared" si="51"/>
        <v>0.7070000171661377</v>
      </c>
      <c r="P369">
        <f t="shared" si="46"/>
        <v>0.72599999109903968</v>
      </c>
      <c r="Q369">
        <f t="shared" si="37"/>
        <v>0.73061904736927574</v>
      </c>
      <c r="R369">
        <f t="shared" si="38"/>
        <v>-4.619056270236066E-3</v>
      </c>
      <c r="S369">
        <f t="shared" si="39"/>
        <v>1.1340136430701435E-2</v>
      </c>
      <c r="T369">
        <f t="shared" si="40"/>
        <v>1.7010204646052151E-4</v>
      </c>
      <c r="U369">
        <f t="shared" si="41"/>
        <v>-27.154619043975401</v>
      </c>
    </row>
    <row r="370" spans="1:21" x14ac:dyDescent="0.15">
      <c r="A370" s="1">
        <v>44923</v>
      </c>
      <c r="B370">
        <v>0.72399997711181641</v>
      </c>
      <c r="C370">
        <v>0.72399997711181641</v>
      </c>
      <c r="D370">
        <v>0.71700000762939453</v>
      </c>
      <c r="E370">
        <v>0.72100001573562622</v>
      </c>
      <c r="F370">
        <v>2380500</v>
      </c>
      <c r="G370">
        <v>1714.72998046875</v>
      </c>
      <c r="H370">
        <f t="shared" si="47"/>
        <v>368</v>
      </c>
      <c r="I370">
        <f>SUM($F$3:F370)/H370</f>
        <v>5174784.9780910322</v>
      </c>
      <c r="N370">
        <f t="shared" si="50"/>
        <v>0.75199997425079346</v>
      </c>
      <c r="O370">
        <f t="shared" si="51"/>
        <v>0.7070000171661377</v>
      </c>
      <c r="P370">
        <f t="shared" si="46"/>
        <v>0.72066666682561242</v>
      </c>
      <c r="Q370">
        <f t="shared" si="37"/>
        <v>0.72890476101920731</v>
      </c>
      <c r="R370">
        <f t="shared" si="38"/>
        <v>-8.2380941935948915E-3</v>
      </c>
      <c r="S370">
        <f t="shared" si="39"/>
        <v>1.1047618729727609E-2</v>
      </c>
      <c r="T370">
        <f t="shared" si="40"/>
        <v>1.6571428094591412E-4</v>
      </c>
      <c r="U370">
        <f t="shared" si="41"/>
        <v>-49.712638805605678</v>
      </c>
    </row>
    <row r="371" spans="1:21" x14ac:dyDescent="0.15">
      <c r="A371" s="1">
        <v>44924</v>
      </c>
      <c r="B371">
        <v>0.71700000762939453</v>
      </c>
      <c r="C371">
        <v>0.72600001096725464</v>
      </c>
      <c r="D371">
        <v>0.71700000762939453</v>
      </c>
      <c r="E371">
        <v>0.72299998998641968</v>
      </c>
      <c r="F371">
        <v>3941701.25</v>
      </c>
      <c r="G371">
        <v>2847.658935546875</v>
      </c>
      <c r="H371">
        <f t="shared" si="47"/>
        <v>369</v>
      </c>
      <c r="I371">
        <f>SUM($F$3:F371)/H371</f>
        <v>5171443.2877710024</v>
      </c>
      <c r="N371">
        <f t="shared" si="50"/>
        <v>0.75199997425079346</v>
      </c>
      <c r="O371">
        <f t="shared" si="51"/>
        <v>0.7070000171661377</v>
      </c>
      <c r="P371">
        <f t="shared" si="46"/>
        <v>0.72200000286102295</v>
      </c>
      <c r="Q371">
        <f t="shared" si="37"/>
        <v>0.72702380872908101</v>
      </c>
      <c r="R371">
        <f t="shared" si="38"/>
        <v>-5.0238058680580622E-3</v>
      </c>
      <c r="S371">
        <f t="shared" si="39"/>
        <v>9.8843529921810759E-3</v>
      </c>
      <c r="T371">
        <f t="shared" si="40"/>
        <v>1.4826529488271614E-4</v>
      </c>
      <c r="U371">
        <f t="shared" si="41"/>
        <v>-33.883896241747578</v>
      </c>
    </row>
    <row r="372" spans="1:21" x14ac:dyDescent="0.15">
      <c r="A372" s="1">
        <v>44925</v>
      </c>
      <c r="B372">
        <v>0.72500002384185791</v>
      </c>
      <c r="C372">
        <v>0.72699999809265137</v>
      </c>
      <c r="D372">
        <v>0.72100001573562622</v>
      </c>
      <c r="E372">
        <v>0.72299998998641968</v>
      </c>
      <c r="F372">
        <v>2041800</v>
      </c>
      <c r="G372">
        <v>1479.02197265625</v>
      </c>
      <c r="H372">
        <f t="shared" si="47"/>
        <v>370</v>
      </c>
      <c r="I372">
        <f>SUM($F$3:F372)/H372</f>
        <v>5162984.7923986483</v>
      </c>
      <c r="N372">
        <f>VLOOKUP(L20,A:C,3)</f>
        <v>0.72899997234344482</v>
      </c>
      <c r="O372">
        <f>VLOOKUP(L20,A:D,4)</f>
        <v>0.7149999737739563</v>
      </c>
      <c r="P372">
        <f t="shared" si="46"/>
        <v>0.72366666793823242</v>
      </c>
      <c r="Q372">
        <f t="shared" si="37"/>
        <v>0.7253809514499846</v>
      </c>
      <c r="R372">
        <f t="shared" si="38"/>
        <v>-1.7142835117521793E-3</v>
      </c>
      <c r="S372">
        <f t="shared" si="39"/>
        <v>8.340133696186294E-3</v>
      </c>
      <c r="T372">
        <f t="shared" si="40"/>
        <v>1.2510200544279442E-4</v>
      </c>
      <c r="U372">
        <f t="shared" si="41"/>
        <v>-13.703085779356849</v>
      </c>
    </row>
    <row r="373" spans="1:21" x14ac:dyDescent="0.15">
      <c r="A373" s="1">
        <v>44929</v>
      </c>
      <c r="B373">
        <v>0.72000002861022949</v>
      </c>
      <c r="C373">
        <v>0.72899997234344482</v>
      </c>
      <c r="D373">
        <v>0.7149999737739563</v>
      </c>
      <c r="E373">
        <v>0.72899997234344482</v>
      </c>
      <c r="F373">
        <v>1565200</v>
      </c>
      <c r="G373">
        <v>1129.6409912109375</v>
      </c>
      <c r="H373">
        <f t="shared" si="47"/>
        <v>371</v>
      </c>
      <c r="I373">
        <f>SUM($F$3:F373)/H373</f>
        <v>5153287.2592654983</v>
      </c>
      <c r="N373">
        <f t="shared" ref="N373:N387" si="52">IF(A373&lt;&gt;$K$20,MAX(N372,VLOOKUP(A373,A:C,3)),)</f>
        <v>0.72899997234344482</v>
      </c>
      <c r="O373">
        <f t="shared" ref="O373:O387" si="53">IF(A373&lt;&gt;$K$20,MIN(O372,VLOOKUP(A373,A:D,4)),)</f>
        <v>0.7149999737739563</v>
      </c>
      <c r="P373">
        <f t="shared" si="46"/>
        <v>0.72433330615361535</v>
      </c>
      <c r="Q373">
        <f t="shared" si="37"/>
        <v>0.7242380934102195</v>
      </c>
      <c r="R373">
        <f t="shared" si="38"/>
        <v>9.5212743395856059E-5</v>
      </c>
      <c r="S373">
        <f t="shared" si="39"/>
        <v>7.0340102221690083E-3</v>
      </c>
      <c r="T373">
        <f t="shared" si="40"/>
        <v>1.0551015333253512E-4</v>
      </c>
      <c r="U373">
        <f t="shared" si="41"/>
        <v>0.90240361129772195</v>
      </c>
    </row>
    <row r="374" spans="1:21" x14ac:dyDescent="0.15">
      <c r="A374" s="1">
        <v>44930</v>
      </c>
      <c r="B374">
        <v>0.72500002384185791</v>
      </c>
      <c r="C374">
        <v>0.7279999852180481</v>
      </c>
      <c r="D374">
        <v>0.72000002861022949</v>
      </c>
      <c r="E374">
        <v>0.72500002384185791</v>
      </c>
      <c r="F374">
        <v>1636900</v>
      </c>
      <c r="G374">
        <v>1184.56201171875</v>
      </c>
      <c r="H374">
        <f t="shared" si="47"/>
        <v>372</v>
      </c>
      <c r="I374">
        <f>SUM($F$3:F374)/H374</f>
        <v>5143834.6053427421</v>
      </c>
      <c r="N374">
        <f t="shared" si="52"/>
        <v>0.72899997234344482</v>
      </c>
      <c r="O374">
        <f t="shared" si="53"/>
        <v>0.7149999737739563</v>
      </c>
      <c r="P374">
        <f t="shared" si="46"/>
        <v>0.72433334589004517</v>
      </c>
      <c r="Q374">
        <f t="shared" si="37"/>
        <v>0.72335714101791382</v>
      </c>
      <c r="R374">
        <f t="shared" si="38"/>
        <v>9.7620487213134766E-4</v>
      </c>
      <c r="S374">
        <f t="shared" si="39"/>
        <v>6.0714256195794946E-3</v>
      </c>
      <c r="T374">
        <f t="shared" si="40"/>
        <v>9.1071384293692418E-5</v>
      </c>
      <c r="U374">
        <f t="shared" si="41"/>
        <v>10.719117532936846</v>
      </c>
    </row>
    <row r="375" spans="1:21" x14ac:dyDescent="0.15">
      <c r="A375" s="1">
        <v>44931</v>
      </c>
      <c r="B375">
        <v>0.72899997234344482</v>
      </c>
      <c r="C375">
        <v>0.74400001764297485</v>
      </c>
      <c r="D375">
        <v>0.7279999852180481</v>
      </c>
      <c r="E375">
        <v>0.74199998378753662</v>
      </c>
      <c r="F375">
        <v>1151000</v>
      </c>
      <c r="G375">
        <v>847.927001953125</v>
      </c>
      <c r="H375">
        <f t="shared" si="47"/>
        <v>373</v>
      </c>
      <c r="I375">
        <f>SUM($F$3:F375)/H375</f>
        <v>5133129.9549262738</v>
      </c>
      <c r="N375">
        <f t="shared" si="52"/>
        <v>0.74400001764297485</v>
      </c>
      <c r="O375">
        <f t="shared" si="53"/>
        <v>0.7149999737739563</v>
      </c>
      <c r="P375">
        <f t="shared" si="46"/>
        <v>0.73799999554951989</v>
      </c>
      <c r="Q375">
        <f t="shared" si="37"/>
        <v>0.72319047507785617</v>
      </c>
      <c r="R375">
        <f t="shared" si="38"/>
        <v>1.4809520471663729E-2</v>
      </c>
      <c r="S375">
        <f t="shared" si="39"/>
        <v>5.9047596795218328E-3</v>
      </c>
      <c r="T375">
        <f t="shared" si="40"/>
        <v>8.8571395192827494E-5</v>
      </c>
      <c r="U375">
        <f t="shared" si="41"/>
        <v>167.20432640156722</v>
      </c>
    </row>
    <row r="376" spans="1:21" x14ac:dyDescent="0.15">
      <c r="A376" s="1">
        <v>44932</v>
      </c>
      <c r="B376">
        <v>0.74000000953674316</v>
      </c>
      <c r="C376">
        <v>0.75099998712539673</v>
      </c>
      <c r="D376">
        <v>0.74000000953674316</v>
      </c>
      <c r="E376">
        <v>0.74500000476837158</v>
      </c>
      <c r="F376">
        <v>2536002</v>
      </c>
      <c r="G376">
        <v>1894.322998046875</v>
      </c>
      <c r="H376">
        <f t="shared" si="47"/>
        <v>374</v>
      </c>
      <c r="I376">
        <f>SUM($F$3:F376)/H376</f>
        <v>5126185.7625334226</v>
      </c>
      <c r="N376">
        <f t="shared" si="52"/>
        <v>0.75099998712539673</v>
      </c>
      <c r="O376">
        <f t="shared" si="53"/>
        <v>0.7149999737739563</v>
      </c>
      <c r="P376">
        <f t="shared" si="46"/>
        <v>0.74533333381017053</v>
      </c>
      <c r="Q376">
        <f t="shared" si="37"/>
        <v>0.72383333245913195</v>
      </c>
      <c r="R376">
        <f t="shared" si="38"/>
        <v>2.1500001351038578E-2</v>
      </c>
      <c r="S376">
        <f t="shared" si="39"/>
        <v>6.571426278068916E-3</v>
      </c>
      <c r="T376">
        <f t="shared" si="40"/>
        <v>9.8571394171033733E-5</v>
      </c>
      <c r="U376">
        <f t="shared" si="41"/>
        <v>218.11603185538169</v>
      </c>
    </row>
    <row r="377" spans="1:21" x14ac:dyDescent="0.15">
      <c r="A377" s="1">
        <v>44935</v>
      </c>
      <c r="B377">
        <v>0.74599999189376831</v>
      </c>
      <c r="C377">
        <v>0.75199997425079346</v>
      </c>
      <c r="D377">
        <v>0.74599999189376831</v>
      </c>
      <c r="E377">
        <v>0.74699997901916504</v>
      </c>
      <c r="F377">
        <v>2679501</v>
      </c>
      <c r="G377">
        <v>2000.68994140625</v>
      </c>
      <c r="H377">
        <f t="shared" si="47"/>
        <v>375</v>
      </c>
      <c r="I377">
        <f>SUM($F$3:F377)/H377</f>
        <v>5119661.2698333338</v>
      </c>
      <c r="N377">
        <f t="shared" si="52"/>
        <v>0.75199997425079346</v>
      </c>
      <c r="O377">
        <f t="shared" si="53"/>
        <v>0.7149999737739563</v>
      </c>
      <c r="P377">
        <f t="shared" si="46"/>
        <v>0.74833331505457557</v>
      </c>
      <c r="Q377">
        <f t="shared" si="37"/>
        <v>0.72507142594882423</v>
      </c>
      <c r="R377">
        <f t="shared" si="38"/>
        <v>2.3261889105751332E-2</v>
      </c>
      <c r="S377">
        <f t="shared" si="39"/>
        <v>8.1972759597155574E-3</v>
      </c>
      <c r="T377">
        <f t="shared" si="40"/>
        <v>1.2295913939573336E-4</v>
      </c>
      <c r="U377">
        <f t="shared" si="41"/>
        <v>189.18389653724685</v>
      </c>
    </row>
    <row r="378" spans="1:21" x14ac:dyDescent="0.15">
      <c r="A378" s="1">
        <v>44936</v>
      </c>
      <c r="B378">
        <v>0.74599999189376831</v>
      </c>
      <c r="C378">
        <v>0.75499999523162842</v>
      </c>
      <c r="D378">
        <v>0.74400001764297485</v>
      </c>
      <c r="E378">
        <v>0.75300002098083496</v>
      </c>
      <c r="F378">
        <v>1321912</v>
      </c>
      <c r="G378">
        <v>988.56402587890625</v>
      </c>
      <c r="H378">
        <f t="shared" si="47"/>
        <v>376</v>
      </c>
      <c r="I378">
        <f>SUM($F$3:F378)/H378</f>
        <v>5109560.872839096</v>
      </c>
      <c r="N378">
        <f t="shared" si="52"/>
        <v>0.75499999523162842</v>
      </c>
      <c r="O378">
        <f t="shared" si="53"/>
        <v>0.7149999737739563</v>
      </c>
      <c r="P378">
        <f t="shared" si="46"/>
        <v>0.75066667795181274</v>
      </c>
      <c r="Q378">
        <f t="shared" si="37"/>
        <v>0.72719047466913855</v>
      </c>
      <c r="R378">
        <f t="shared" si="38"/>
        <v>2.3476203282674191E-2</v>
      </c>
      <c r="S378">
        <f t="shared" si="39"/>
        <v>1.051020338421774E-2</v>
      </c>
      <c r="T378">
        <f t="shared" si="40"/>
        <v>1.576530507632661E-4</v>
      </c>
      <c r="U378">
        <f t="shared" si="41"/>
        <v>148.91055497509126</v>
      </c>
    </row>
    <row r="379" spans="1:21" x14ac:dyDescent="0.15">
      <c r="A379" s="1">
        <v>44937</v>
      </c>
      <c r="B379">
        <v>0.75199997425079346</v>
      </c>
      <c r="C379">
        <v>0.75599998235702515</v>
      </c>
      <c r="D379">
        <v>0.74699997901916504</v>
      </c>
      <c r="E379">
        <v>0.74800002574920654</v>
      </c>
      <c r="F379">
        <v>2797004</v>
      </c>
      <c r="G379">
        <v>2105.48388671875</v>
      </c>
      <c r="H379">
        <f t="shared" si="47"/>
        <v>377</v>
      </c>
      <c r="I379">
        <f>SUM($F$3:F379)/H379</f>
        <v>5103426.7697281167</v>
      </c>
      <c r="N379">
        <f t="shared" si="52"/>
        <v>0.75599998235702515</v>
      </c>
      <c r="O379">
        <f t="shared" si="53"/>
        <v>0.7149999737739563</v>
      </c>
      <c r="P379">
        <f t="shared" si="46"/>
        <v>0.75033332904179895</v>
      </c>
      <c r="Q379">
        <f t="shared" si="37"/>
        <v>0.72961904605229688</v>
      </c>
      <c r="R379">
        <f t="shared" si="38"/>
        <v>2.0714282989502064E-2</v>
      </c>
      <c r="S379">
        <f t="shared" si="39"/>
        <v>1.2081631592341808E-2</v>
      </c>
      <c r="T379">
        <f t="shared" si="40"/>
        <v>1.8122447388512711E-4</v>
      </c>
      <c r="U379">
        <f t="shared" si="41"/>
        <v>114.30179680164083</v>
      </c>
    </row>
    <row r="380" spans="1:21" x14ac:dyDescent="0.15">
      <c r="A380" s="1">
        <v>44938</v>
      </c>
      <c r="B380">
        <v>0.75099998712539673</v>
      </c>
      <c r="C380">
        <v>0.75599998235702515</v>
      </c>
      <c r="D380">
        <v>0.74900001287460327</v>
      </c>
      <c r="E380">
        <v>0.75199997425079346</v>
      </c>
      <c r="F380">
        <v>2889600</v>
      </c>
      <c r="G380">
        <v>2174.404052734375</v>
      </c>
      <c r="H380">
        <f t="shared" si="47"/>
        <v>378</v>
      </c>
      <c r="I380">
        <f>SUM($F$3:F380)/H380</f>
        <v>5097570.0851521166</v>
      </c>
      <c r="N380">
        <f t="shared" si="52"/>
        <v>0.75599998235702515</v>
      </c>
      <c r="O380">
        <f t="shared" si="53"/>
        <v>0.7149999737739563</v>
      </c>
      <c r="P380">
        <f t="shared" si="46"/>
        <v>0.75233332316080725</v>
      </c>
      <c r="Q380">
        <f t="shared" si="37"/>
        <v>0.73226190181005557</v>
      </c>
      <c r="R380">
        <f t="shared" si="38"/>
        <v>2.0071421350751684E-2</v>
      </c>
      <c r="S380">
        <f t="shared" si="39"/>
        <v>1.306122338690723E-2</v>
      </c>
      <c r="T380">
        <f t="shared" si="40"/>
        <v>1.9591835080360844E-4</v>
      </c>
      <c r="U380">
        <f t="shared" si="41"/>
        <v>102.4478884618194</v>
      </c>
    </row>
    <row r="381" spans="1:21" x14ac:dyDescent="0.15">
      <c r="A381" s="1">
        <v>44939</v>
      </c>
      <c r="B381">
        <v>0.77399998903274536</v>
      </c>
      <c r="C381">
        <v>0.77399998903274536</v>
      </c>
      <c r="D381">
        <v>0.74299997091293335</v>
      </c>
      <c r="E381">
        <v>0.75900000333786011</v>
      </c>
      <c r="F381">
        <v>2609100</v>
      </c>
      <c r="G381">
        <v>1971.1600341796875</v>
      </c>
      <c r="H381">
        <f t="shared" si="47"/>
        <v>379</v>
      </c>
      <c r="I381">
        <f>SUM($F$3:F381)/H381</f>
        <v>5091004.2010224275</v>
      </c>
      <c r="N381">
        <f t="shared" si="52"/>
        <v>0.77399998903274536</v>
      </c>
      <c r="O381">
        <f t="shared" si="53"/>
        <v>0.7149999737739563</v>
      </c>
      <c r="P381">
        <f t="shared" si="46"/>
        <v>0.75866665442784631</v>
      </c>
      <c r="Q381">
        <f t="shared" si="37"/>
        <v>0.73573809152557745</v>
      </c>
      <c r="R381">
        <f t="shared" si="38"/>
        <v>2.2928562902268856E-2</v>
      </c>
      <c r="S381">
        <f t="shared" si="39"/>
        <v>1.3357141188212804E-2</v>
      </c>
      <c r="T381">
        <f t="shared" si="40"/>
        <v>2.0035711782319206E-4</v>
      </c>
      <c r="U381">
        <f t="shared" si="41"/>
        <v>114.43847441697822</v>
      </c>
    </row>
    <row r="382" spans="1:21" x14ac:dyDescent="0.15">
      <c r="A382" s="1">
        <v>44942</v>
      </c>
      <c r="B382">
        <v>0.76099997758865356</v>
      </c>
      <c r="C382">
        <v>0.77799999713897705</v>
      </c>
      <c r="D382">
        <v>0.76099997758865356</v>
      </c>
      <c r="E382">
        <v>0.77300000190734863</v>
      </c>
      <c r="F382">
        <v>3660307</v>
      </c>
      <c r="G382">
        <v>2824.14404296875</v>
      </c>
      <c r="H382">
        <f t="shared" si="47"/>
        <v>380</v>
      </c>
      <c r="I382">
        <f>SUM($F$3:F382)/H382</f>
        <v>5087239.2083881581</v>
      </c>
      <c r="N382">
        <f t="shared" si="52"/>
        <v>0.77799999713897705</v>
      </c>
      <c r="O382">
        <f t="shared" si="53"/>
        <v>0.7149999737739563</v>
      </c>
      <c r="P382">
        <f t="shared" si="46"/>
        <v>0.77066665887832642</v>
      </c>
      <c r="Q382">
        <f t="shared" si="37"/>
        <v>0.73966666204588749</v>
      </c>
      <c r="R382">
        <f t="shared" si="38"/>
        <v>3.0999996832438925E-2</v>
      </c>
      <c r="S382">
        <f t="shared" si="39"/>
        <v>1.4095236857732134E-2</v>
      </c>
      <c r="T382">
        <f t="shared" si="40"/>
        <v>2.1142855286598199E-4</v>
      </c>
      <c r="U382">
        <f t="shared" si="41"/>
        <v>146.62161951271011</v>
      </c>
    </row>
    <row r="383" spans="1:21" x14ac:dyDescent="0.15">
      <c r="A383" s="1">
        <v>44943</v>
      </c>
      <c r="B383">
        <v>0.79500001668930054</v>
      </c>
      <c r="C383">
        <v>0.79500001668930054</v>
      </c>
      <c r="D383">
        <v>0.77300000190734863</v>
      </c>
      <c r="E383">
        <v>0.77499997615814209</v>
      </c>
      <c r="F383">
        <v>1479900</v>
      </c>
      <c r="G383">
        <v>1148.1639404296875</v>
      </c>
      <c r="H383">
        <f t="shared" si="47"/>
        <v>381</v>
      </c>
      <c r="I383">
        <f>SUM($F$3:F383)/H383</f>
        <v>5077771.1264763782</v>
      </c>
      <c r="N383">
        <f t="shared" si="52"/>
        <v>0.79500001668930054</v>
      </c>
      <c r="O383">
        <f t="shared" si="53"/>
        <v>0.7149999737739563</v>
      </c>
      <c r="P383">
        <f t="shared" si="46"/>
        <v>0.78099999825159705</v>
      </c>
      <c r="Q383">
        <f t="shared" si="37"/>
        <v>0.74359523398535587</v>
      </c>
      <c r="R383">
        <f t="shared" si="38"/>
        <v>3.7404764266241175E-2</v>
      </c>
      <c r="S383">
        <f t="shared" si="39"/>
        <v>1.5510202670583919E-2</v>
      </c>
      <c r="T383">
        <f t="shared" si="40"/>
        <v>2.3265304005875878E-4</v>
      </c>
      <c r="U383">
        <f t="shared" si="41"/>
        <v>160.77487857796416</v>
      </c>
    </row>
    <row r="384" spans="1:21" x14ac:dyDescent="0.15">
      <c r="A384" s="1">
        <v>44944</v>
      </c>
      <c r="B384">
        <v>0.77600002288818359</v>
      </c>
      <c r="C384">
        <v>0.78100001811981201</v>
      </c>
      <c r="D384">
        <v>0.77499997615814209</v>
      </c>
      <c r="E384">
        <v>0.77600002288818359</v>
      </c>
      <c r="F384">
        <v>5034005</v>
      </c>
      <c r="G384">
        <v>3914.56298828125</v>
      </c>
      <c r="H384">
        <f t="shared" si="47"/>
        <v>382</v>
      </c>
      <c r="I384">
        <f>SUM($F$3:F384)/H384</f>
        <v>5077656.5554646598</v>
      </c>
      <c r="N384">
        <f t="shared" si="52"/>
        <v>0.79500001668930054</v>
      </c>
      <c r="O384">
        <f t="shared" si="53"/>
        <v>0.7149999737739563</v>
      </c>
      <c r="P384">
        <f t="shared" si="46"/>
        <v>0.77733333905537927</v>
      </c>
      <c r="Q384">
        <f t="shared" si="37"/>
        <v>0.74764285343033932</v>
      </c>
      <c r="R384">
        <f t="shared" si="38"/>
        <v>2.9690485625039953E-2</v>
      </c>
      <c r="S384">
        <f t="shared" si="39"/>
        <v>1.5455781197061329E-2</v>
      </c>
      <c r="T384">
        <f t="shared" si="40"/>
        <v>2.3183671795591992E-4</v>
      </c>
      <c r="U384">
        <f t="shared" si="41"/>
        <v>128.06636449488181</v>
      </c>
    </row>
    <row r="385" spans="1:21" x14ac:dyDescent="0.15">
      <c r="A385" s="1">
        <v>44945</v>
      </c>
      <c r="B385">
        <v>0.77399998903274536</v>
      </c>
      <c r="C385">
        <v>0.78299999237060547</v>
      </c>
      <c r="D385">
        <v>0.77399998903274536</v>
      </c>
      <c r="E385">
        <v>0.78200000524520874</v>
      </c>
      <c r="F385">
        <v>1876500</v>
      </c>
      <c r="G385">
        <v>1461.1739501953125</v>
      </c>
      <c r="H385">
        <f t="shared" si="47"/>
        <v>383</v>
      </c>
      <c r="I385">
        <f>SUM($F$3:F385)/H385</f>
        <v>5069298.4443537863</v>
      </c>
      <c r="N385">
        <f t="shared" si="52"/>
        <v>0.79500001668930054</v>
      </c>
      <c r="O385">
        <f t="shared" si="53"/>
        <v>0.7149999737739563</v>
      </c>
      <c r="P385">
        <f t="shared" si="46"/>
        <v>0.77966666221618652</v>
      </c>
      <c r="Q385">
        <f t="shared" si="37"/>
        <v>0.75176190052713665</v>
      </c>
      <c r="R385">
        <f t="shared" si="38"/>
        <v>2.7904761689049873E-2</v>
      </c>
      <c r="S385">
        <f t="shared" si="39"/>
        <v>1.5585033261046108E-2</v>
      </c>
      <c r="T385">
        <f t="shared" si="40"/>
        <v>2.3377549891569161E-4</v>
      </c>
      <c r="U385">
        <f t="shared" si="41"/>
        <v>119.36563847999057</v>
      </c>
    </row>
    <row r="386" spans="1:21" x14ac:dyDescent="0.15">
      <c r="A386" s="1">
        <v>44946</v>
      </c>
      <c r="B386">
        <v>0.78299999237060547</v>
      </c>
      <c r="C386">
        <v>0.78799998760223389</v>
      </c>
      <c r="D386">
        <v>0.78299999237060547</v>
      </c>
      <c r="E386">
        <v>0.78700000047683716</v>
      </c>
      <c r="F386">
        <v>6181202</v>
      </c>
      <c r="G386">
        <v>4860.455078125</v>
      </c>
      <c r="H386">
        <f t="shared" si="47"/>
        <v>384</v>
      </c>
      <c r="I386">
        <f>SUM($F$3:F386)/H386</f>
        <v>5072194.0265299482</v>
      </c>
      <c r="N386">
        <f t="shared" si="52"/>
        <v>0.79500001668930054</v>
      </c>
      <c r="O386">
        <f t="shared" si="53"/>
        <v>0.7149999737739563</v>
      </c>
      <c r="P386">
        <f t="shared" si="46"/>
        <v>0.78599999348322547</v>
      </c>
      <c r="Q386">
        <f t="shared" si="37"/>
        <v>0.75621428092320753</v>
      </c>
      <c r="R386">
        <f t="shared" si="38"/>
        <v>2.9785712560017941E-2</v>
      </c>
      <c r="S386">
        <f t="shared" si="39"/>
        <v>1.6578231539045047E-2</v>
      </c>
      <c r="T386">
        <f t="shared" si="40"/>
        <v>2.4867347308567571E-4</v>
      </c>
      <c r="U386">
        <f t="shared" si="41"/>
        <v>119.77840736456776</v>
      </c>
    </row>
    <row r="387" spans="1:21" x14ac:dyDescent="0.15">
      <c r="A387" s="1">
        <v>44956</v>
      </c>
      <c r="B387">
        <v>0.78700000047683716</v>
      </c>
      <c r="C387">
        <v>0.81000000238418579</v>
      </c>
      <c r="D387">
        <v>0.78700000047683716</v>
      </c>
      <c r="E387">
        <v>0.79799997806549072</v>
      </c>
      <c r="F387">
        <v>2619200</v>
      </c>
      <c r="G387">
        <v>2099.212890625</v>
      </c>
      <c r="H387">
        <f t="shared" si="47"/>
        <v>385</v>
      </c>
      <c r="I387">
        <f>SUM($F$3:F387)/H387</f>
        <v>5065822.6134740263</v>
      </c>
      <c r="N387">
        <f t="shared" si="52"/>
        <v>0.81000000238418579</v>
      </c>
      <c r="O387">
        <f t="shared" si="53"/>
        <v>0.7149999737739563</v>
      </c>
      <c r="P387">
        <f t="shared" si="46"/>
        <v>0.79833332697550452</v>
      </c>
      <c r="Q387">
        <f t="shared" si="37"/>
        <v>0.76149999669619972</v>
      </c>
      <c r="R387">
        <f t="shared" si="38"/>
        <v>3.6833330279304799E-2</v>
      </c>
      <c r="S387">
        <f t="shared" si="39"/>
        <v>1.7714285526145877E-2</v>
      </c>
      <c r="T387">
        <f t="shared" si="40"/>
        <v>2.6571428289218815E-4</v>
      </c>
      <c r="U387">
        <f t="shared" si="41"/>
        <v>138.62006166318761</v>
      </c>
    </row>
    <row r="388" spans="1:21" x14ac:dyDescent="0.15">
      <c r="A388" s="1">
        <v>44957</v>
      </c>
      <c r="B388">
        <v>0.80000001192092896</v>
      </c>
      <c r="C388">
        <v>0.80000001192092896</v>
      </c>
      <c r="D388">
        <v>0.78799998760223389</v>
      </c>
      <c r="E388">
        <v>0.78899997472763062</v>
      </c>
      <c r="F388">
        <v>2396100</v>
      </c>
      <c r="G388">
        <v>1900.77001953125</v>
      </c>
      <c r="H388">
        <f t="shared" si="47"/>
        <v>386</v>
      </c>
      <c r="I388">
        <f>SUM($F$3:F388)/H388</f>
        <v>5058906.2336463733</v>
      </c>
      <c r="N388">
        <f>VLOOKUP(L21,A:C,3)</f>
        <v>0.80000001192092896</v>
      </c>
      <c r="O388">
        <f>VLOOKUP(L21,A:D,4)</f>
        <v>0.78799998760223389</v>
      </c>
      <c r="P388">
        <f t="shared" si="46"/>
        <v>0.79233332475026452</v>
      </c>
      <c r="Q388">
        <f t="shared" si="37"/>
        <v>0.76635713804335825</v>
      </c>
      <c r="R388">
        <f t="shared" si="38"/>
        <v>2.5976186706906268E-2</v>
      </c>
      <c r="S388">
        <f t="shared" si="39"/>
        <v>1.7261905329568037E-2</v>
      </c>
      <c r="T388">
        <f t="shared" si="40"/>
        <v>2.5892857994352057E-4</v>
      </c>
      <c r="U388">
        <f t="shared" si="41"/>
        <v>100.32182122410893</v>
      </c>
    </row>
    <row r="389" spans="1:21" x14ac:dyDescent="0.15">
      <c r="A389" s="1">
        <v>44958</v>
      </c>
      <c r="B389">
        <v>0.78799998760223389</v>
      </c>
      <c r="C389">
        <v>0.80000001192092896</v>
      </c>
      <c r="D389">
        <v>0.78799998760223389</v>
      </c>
      <c r="E389">
        <v>0.79900002479553223</v>
      </c>
      <c r="F389">
        <v>2298500</v>
      </c>
      <c r="G389">
        <v>1828.115966796875</v>
      </c>
      <c r="H389">
        <f t="shared" si="47"/>
        <v>387</v>
      </c>
      <c r="I389">
        <f>SUM($F$3:F389)/H389</f>
        <v>5051773.4010012923</v>
      </c>
      <c r="N389">
        <f t="shared" ref="N389:N407" si="54">IF(A389&lt;&gt;$K$21,MAX(N388,VLOOKUP(A389,A:C,3)),)</f>
        <v>0.80000001192092896</v>
      </c>
      <c r="O389">
        <f t="shared" ref="O389:O407" si="55">IF(A389&lt;&gt;$K$21,MIN(O388,VLOOKUP(A389,A:D,4)),)</f>
        <v>0.78799998760223389</v>
      </c>
      <c r="P389">
        <f t="shared" si="46"/>
        <v>0.79566667477289832</v>
      </c>
      <c r="Q389">
        <f t="shared" si="37"/>
        <v>0.77047618655931382</v>
      </c>
      <c r="R389">
        <f t="shared" si="38"/>
        <v>2.5190488213584494E-2</v>
      </c>
      <c r="S389">
        <f t="shared" si="39"/>
        <v>1.674149798698165E-2</v>
      </c>
      <c r="T389">
        <f t="shared" si="40"/>
        <v>2.5112246980472474E-4</v>
      </c>
      <c r="U389">
        <f t="shared" si="41"/>
        <v>100.31156603856621</v>
      </c>
    </row>
    <row r="390" spans="1:21" x14ac:dyDescent="0.15">
      <c r="A390" s="1">
        <v>44959</v>
      </c>
      <c r="B390">
        <v>0.80099999904632568</v>
      </c>
      <c r="C390">
        <v>0.80199998617172241</v>
      </c>
      <c r="D390">
        <v>0.79400002956390381</v>
      </c>
      <c r="E390">
        <v>0.79500001668930054</v>
      </c>
      <c r="F390">
        <v>1222000</v>
      </c>
      <c r="G390">
        <v>974.9000244140625</v>
      </c>
      <c r="H390">
        <f t="shared" si="47"/>
        <v>388</v>
      </c>
      <c r="I390">
        <f>SUM($F$3:F390)/H390</f>
        <v>5041902.8509987118</v>
      </c>
      <c r="N390">
        <f t="shared" si="54"/>
        <v>0.80199998617172241</v>
      </c>
      <c r="O390">
        <f t="shared" si="55"/>
        <v>0.78799998760223389</v>
      </c>
      <c r="P390">
        <f t="shared" si="46"/>
        <v>0.79700001080830896</v>
      </c>
      <c r="Q390">
        <f t="shared" si="37"/>
        <v>0.77416666348775232</v>
      </c>
      <c r="R390">
        <f t="shared" si="38"/>
        <v>2.2833347320556641E-2</v>
      </c>
      <c r="S390">
        <f t="shared" si="39"/>
        <v>1.6285717487335198E-2</v>
      </c>
      <c r="T390">
        <f t="shared" si="40"/>
        <v>2.4428576231002794E-4</v>
      </c>
      <c r="U390">
        <f t="shared" si="41"/>
        <v>93.469824457384391</v>
      </c>
    </row>
    <row r="391" spans="1:21" x14ac:dyDescent="0.15">
      <c r="A391" s="1">
        <v>44960</v>
      </c>
      <c r="B391">
        <v>0.79199999570846558</v>
      </c>
      <c r="C391">
        <v>0.79199999570846558</v>
      </c>
      <c r="D391">
        <v>0.78100001811981201</v>
      </c>
      <c r="E391">
        <v>0.79100000858306885</v>
      </c>
      <c r="F391">
        <v>2231500</v>
      </c>
      <c r="G391">
        <v>1757.35205078125</v>
      </c>
      <c r="H391">
        <f t="shared" si="47"/>
        <v>389</v>
      </c>
      <c r="I391">
        <f>SUM($F$3:F391)/H391</f>
        <v>5034678.1650064271</v>
      </c>
      <c r="N391">
        <f t="shared" si="54"/>
        <v>0.80199998617172241</v>
      </c>
      <c r="O391">
        <f t="shared" si="55"/>
        <v>0.78100001811981201</v>
      </c>
      <c r="P391">
        <f t="shared" si="46"/>
        <v>0.78800000747044885</v>
      </c>
      <c r="Q391">
        <f t="shared" si="37"/>
        <v>0.77699999866031466</v>
      </c>
      <c r="R391">
        <f t="shared" si="38"/>
        <v>1.1000008810134188E-2</v>
      </c>
      <c r="S391">
        <f t="shared" si="39"/>
        <v>1.4619049977283083E-2</v>
      </c>
      <c r="T391">
        <f t="shared" si="40"/>
        <v>2.1928574965924625E-4</v>
      </c>
      <c r="U391">
        <f t="shared" si="41"/>
        <v>50.162898534115342</v>
      </c>
    </row>
    <row r="392" spans="1:21" x14ac:dyDescent="0.15">
      <c r="A392" s="1">
        <v>44963</v>
      </c>
      <c r="B392">
        <v>0.78299999237060547</v>
      </c>
      <c r="C392">
        <v>0.7850000262260437</v>
      </c>
      <c r="D392">
        <v>0.77600002288818359</v>
      </c>
      <c r="E392">
        <v>0.77700001001358032</v>
      </c>
      <c r="F392">
        <v>653500</v>
      </c>
      <c r="G392">
        <v>509.80899047851562</v>
      </c>
      <c r="H392">
        <f t="shared" si="47"/>
        <v>390</v>
      </c>
      <c r="I392">
        <f>SUM($F$3:F392)/H392</f>
        <v>5023444.3748397436</v>
      </c>
      <c r="N392">
        <f t="shared" si="54"/>
        <v>0.80199998617172241</v>
      </c>
      <c r="O392">
        <f t="shared" si="55"/>
        <v>0.77600002288818359</v>
      </c>
      <c r="P392">
        <f t="shared" si="46"/>
        <v>0.77933335304260254</v>
      </c>
      <c r="Q392">
        <f t="shared" si="37"/>
        <v>0.77904761830965685</v>
      </c>
      <c r="R392">
        <f t="shared" si="38"/>
        <v>2.8573473294568608E-4</v>
      </c>
      <c r="S392">
        <f t="shared" si="39"/>
        <v>1.2272112426303652E-2</v>
      </c>
      <c r="T392">
        <f t="shared" si="40"/>
        <v>1.8408168639455478E-4</v>
      </c>
      <c r="U392">
        <f t="shared" si="41"/>
        <v>1.5522170539727207</v>
      </c>
    </row>
    <row r="393" spans="1:21" x14ac:dyDescent="0.15">
      <c r="A393" s="1">
        <v>44964</v>
      </c>
      <c r="B393">
        <v>0.78299999237060547</v>
      </c>
      <c r="C393">
        <v>0.7839999794960022</v>
      </c>
      <c r="D393">
        <v>0.77700001001358032</v>
      </c>
      <c r="E393">
        <v>0.77999997138977051</v>
      </c>
      <c r="F393">
        <v>1518500</v>
      </c>
      <c r="G393">
        <v>1184.8780517578125</v>
      </c>
      <c r="H393">
        <f t="shared" si="47"/>
        <v>391</v>
      </c>
      <c r="I393">
        <f>SUM($F$3:F393)/H393</f>
        <v>5014480.3227301789</v>
      </c>
      <c r="N393">
        <f t="shared" si="54"/>
        <v>0.80199998617172241</v>
      </c>
      <c r="O393">
        <f t="shared" si="55"/>
        <v>0.77600002288818359</v>
      </c>
      <c r="P393">
        <f t="shared" si="46"/>
        <v>0.78033332029978431</v>
      </c>
      <c r="Q393">
        <f t="shared" si="37"/>
        <v>0.78119047482808435</v>
      </c>
      <c r="R393">
        <f t="shared" si="38"/>
        <v>-8.5715452830004146E-4</v>
      </c>
      <c r="S393">
        <f t="shared" si="39"/>
        <v>1.0027212756020689E-2</v>
      </c>
      <c r="T393">
        <f t="shared" si="40"/>
        <v>1.5040819134031034E-4</v>
      </c>
      <c r="U393">
        <f t="shared" si="41"/>
        <v>-5.6988553659332428</v>
      </c>
    </row>
    <row r="394" spans="1:21" x14ac:dyDescent="0.15">
      <c r="A394" s="1">
        <v>44965</v>
      </c>
      <c r="B394">
        <v>0.77999997138977051</v>
      </c>
      <c r="C394">
        <v>0.78100001811981201</v>
      </c>
      <c r="D394">
        <v>0.77600002288818359</v>
      </c>
      <c r="E394">
        <v>0.77700001001358032</v>
      </c>
      <c r="F394">
        <v>1171112</v>
      </c>
      <c r="G394">
        <v>912.447021484375</v>
      </c>
      <c r="H394">
        <f t="shared" si="47"/>
        <v>392</v>
      </c>
      <c r="I394">
        <f>SUM($F$3:F394)/H394</f>
        <v>5004675.8117028065</v>
      </c>
      <c r="N394">
        <f t="shared" si="54"/>
        <v>0.80199998617172241</v>
      </c>
      <c r="O394">
        <f t="shared" si="55"/>
        <v>0.77600002288818359</v>
      </c>
      <c r="P394">
        <f t="shared" si="46"/>
        <v>0.77800001700719201</v>
      </c>
      <c r="Q394">
        <f t="shared" si="37"/>
        <v>0.78302381010282607</v>
      </c>
      <c r="R394">
        <f t="shared" si="38"/>
        <v>-5.0237930956340549E-3</v>
      </c>
      <c r="S394">
        <f t="shared" si="39"/>
        <v>8.4557825205277392E-3</v>
      </c>
      <c r="T394">
        <f t="shared" si="40"/>
        <v>1.2683673780791607E-4</v>
      </c>
      <c r="U394">
        <f t="shared" si="41"/>
        <v>-39.608343627082093</v>
      </c>
    </row>
    <row r="395" spans="1:21" x14ac:dyDescent="0.15">
      <c r="A395" s="1">
        <v>44966</v>
      </c>
      <c r="B395">
        <v>0.77399998903274536</v>
      </c>
      <c r="C395">
        <v>0.78799998760223389</v>
      </c>
      <c r="D395">
        <v>0.77399998903274536</v>
      </c>
      <c r="E395">
        <v>0.78799998760223389</v>
      </c>
      <c r="F395">
        <v>1557100</v>
      </c>
      <c r="G395">
        <v>1221.449951171875</v>
      </c>
      <c r="H395">
        <f t="shared" si="47"/>
        <v>393</v>
      </c>
      <c r="I395">
        <f>SUM($F$3:F395)/H395</f>
        <v>4995903.354166667</v>
      </c>
      <c r="N395">
        <f t="shared" si="54"/>
        <v>0.80199998617172241</v>
      </c>
      <c r="O395">
        <f t="shared" si="55"/>
        <v>0.77399998903274536</v>
      </c>
      <c r="P395">
        <f t="shared" si="46"/>
        <v>0.78333332141240442</v>
      </c>
      <c r="Q395">
        <f t="shared" si="37"/>
        <v>0.78478571488743742</v>
      </c>
      <c r="R395">
        <f t="shared" si="38"/>
        <v>-1.4523934750330092E-3</v>
      </c>
      <c r="S395">
        <f t="shared" si="39"/>
        <v>6.9455784194323534E-3</v>
      </c>
      <c r="T395">
        <f t="shared" si="40"/>
        <v>1.041836762914853E-4</v>
      </c>
      <c r="U395">
        <f t="shared" si="41"/>
        <v>-13.940700949825382</v>
      </c>
    </row>
    <row r="396" spans="1:21" x14ac:dyDescent="0.15">
      <c r="A396" s="1">
        <v>44967</v>
      </c>
      <c r="B396">
        <v>0.78799998760223389</v>
      </c>
      <c r="C396">
        <v>0.78799998760223389</v>
      </c>
      <c r="D396">
        <v>0.77899998426437378</v>
      </c>
      <c r="E396">
        <v>0.7839999794960022</v>
      </c>
      <c r="F396">
        <v>2219900</v>
      </c>
      <c r="G396">
        <v>1734.8929443359375</v>
      </c>
      <c r="H396">
        <f t="shared" si="47"/>
        <v>394</v>
      </c>
      <c r="I396">
        <f>SUM($F$3:F396)/H396</f>
        <v>4988857.6603743657</v>
      </c>
      <c r="N396">
        <f t="shared" si="54"/>
        <v>0.80199998617172241</v>
      </c>
      <c r="O396">
        <f t="shared" si="55"/>
        <v>0.77399998903274536</v>
      </c>
      <c r="P396">
        <f t="shared" si="46"/>
        <v>0.78366665045420325</v>
      </c>
      <c r="Q396">
        <f t="shared" si="37"/>
        <v>0.7857142857142857</v>
      </c>
      <c r="R396">
        <f t="shared" si="38"/>
        <v>-2.0476352600824477E-3</v>
      </c>
      <c r="S396">
        <f t="shared" si="39"/>
        <v>6.1496605678480476E-3</v>
      </c>
      <c r="T396">
        <f t="shared" si="40"/>
        <v>9.224490851772071E-5</v>
      </c>
      <c r="U396">
        <f t="shared" si="41"/>
        <v>-22.197813331768732</v>
      </c>
    </row>
    <row r="397" spans="1:21" x14ac:dyDescent="0.15">
      <c r="A397" s="1">
        <v>44970</v>
      </c>
      <c r="B397">
        <v>0.78100001811981201</v>
      </c>
      <c r="C397">
        <v>0.79000002145767212</v>
      </c>
      <c r="D397">
        <v>0.78100001811981201</v>
      </c>
      <c r="E397">
        <v>0.78899997472763062</v>
      </c>
      <c r="F397">
        <v>2053500</v>
      </c>
      <c r="G397">
        <v>1613.4949951171875</v>
      </c>
      <c r="H397">
        <f t="shared" si="47"/>
        <v>395</v>
      </c>
      <c r="I397">
        <f>SUM($F$3:F397)/H397</f>
        <v>4981426.375158228</v>
      </c>
      <c r="N397">
        <f t="shared" si="54"/>
        <v>0.80199998617172241</v>
      </c>
      <c r="O397">
        <f t="shared" si="55"/>
        <v>0.77399998903274536</v>
      </c>
      <c r="P397">
        <f t="shared" si="46"/>
        <v>0.78666667143503821</v>
      </c>
      <c r="Q397">
        <f t="shared" si="37"/>
        <v>0.78611904808453148</v>
      </c>
      <c r="R397">
        <f t="shared" si="38"/>
        <v>5.4762335050673183E-4</v>
      </c>
      <c r="S397">
        <f t="shared" si="39"/>
        <v>5.8979611007534682E-3</v>
      </c>
      <c r="T397">
        <f t="shared" si="40"/>
        <v>8.846941651130202E-5</v>
      </c>
      <c r="U397">
        <f t="shared" si="41"/>
        <v>6.1899735761993258</v>
      </c>
    </row>
    <row r="398" spans="1:21" x14ac:dyDescent="0.15">
      <c r="A398" s="1">
        <v>44971</v>
      </c>
      <c r="B398">
        <v>0.79199999570846558</v>
      </c>
      <c r="C398">
        <v>0.79199999570846558</v>
      </c>
      <c r="D398">
        <v>0.78299999237060547</v>
      </c>
      <c r="E398">
        <v>0.78700000047683716</v>
      </c>
      <c r="F398">
        <v>1283308</v>
      </c>
      <c r="G398">
        <v>1008.1619873046875</v>
      </c>
      <c r="H398">
        <f t="shared" si="47"/>
        <v>396</v>
      </c>
      <c r="I398">
        <f>SUM($F$3:F398)/H398</f>
        <v>4972087.6923926771</v>
      </c>
      <c r="N398">
        <f t="shared" si="54"/>
        <v>0.80199998617172241</v>
      </c>
      <c r="O398">
        <f t="shared" si="55"/>
        <v>0.77399998903274536</v>
      </c>
      <c r="P398">
        <f t="shared" si="46"/>
        <v>0.7873333295186361</v>
      </c>
      <c r="Q398">
        <f t="shared" si="37"/>
        <v>0.78683333311762116</v>
      </c>
      <c r="R398">
        <f t="shared" si="38"/>
        <v>4.9999640101494602E-4</v>
      </c>
      <c r="S398">
        <f t="shared" si="39"/>
        <v>5.3809536557619187E-3</v>
      </c>
      <c r="T398">
        <f t="shared" si="40"/>
        <v>8.0714304836428777E-5</v>
      </c>
      <c r="U398">
        <f t="shared" si="41"/>
        <v>6.1946442087088718</v>
      </c>
    </row>
    <row r="399" spans="1:21" x14ac:dyDescent="0.15">
      <c r="A399" s="1">
        <v>44972</v>
      </c>
      <c r="B399">
        <v>0.78799998760223389</v>
      </c>
      <c r="C399">
        <v>0.79100000858306885</v>
      </c>
      <c r="D399">
        <v>0.7839999794960022</v>
      </c>
      <c r="E399">
        <v>0.78600001335144043</v>
      </c>
      <c r="F399">
        <v>854601</v>
      </c>
      <c r="G399">
        <v>671.81597900390625</v>
      </c>
      <c r="H399">
        <f t="shared" si="47"/>
        <v>397</v>
      </c>
      <c r="I399">
        <f>SUM($F$3:F399)/H399</f>
        <v>4961716.1893891692</v>
      </c>
      <c r="N399">
        <f t="shared" si="54"/>
        <v>0.80199998617172241</v>
      </c>
      <c r="O399">
        <f t="shared" si="55"/>
        <v>0.77399998903274536</v>
      </c>
      <c r="P399">
        <f t="shared" si="46"/>
        <v>0.78700000047683716</v>
      </c>
      <c r="Q399">
        <f t="shared" si="37"/>
        <v>0.787357142993382</v>
      </c>
      <c r="R399">
        <f t="shared" si="38"/>
        <v>-3.5714251654483942E-4</v>
      </c>
      <c r="S399">
        <f t="shared" si="39"/>
        <v>4.9353756872164067E-3</v>
      </c>
      <c r="T399">
        <f t="shared" si="40"/>
        <v>7.4030635308246096E-5</v>
      </c>
      <c r="U399">
        <f t="shared" si="41"/>
        <v>-4.8242530279225928</v>
      </c>
    </row>
    <row r="400" spans="1:21" x14ac:dyDescent="0.15">
      <c r="A400" s="1">
        <v>44973</v>
      </c>
      <c r="B400">
        <v>0.79100000858306885</v>
      </c>
      <c r="C400">
        <v>0.79199999570846558</v>
      </c>
      <c r="D400">
        <v>0.7720000147819519</v>
      </c>
      <c r="E400">
        <v>0.77799999713897705</v>
      </c>
      <c r="F400">
        <v>1755000</v>
      </c>
      <c r="G400">
        <v>1372.9659423828125</v>
      </c>
      <c r="H400">
        <f t="shared" si="47"/>
        <v>398</v>
      </c>
      <c r="I400">
        <f>SUM($F$3:F400)/H400</f>
        <v>4953659.1135364324</v>
      </c>
      <c r="N400">
        <f t="shared" si="54"/>
        <v>0.80199998617172241</v>
      </c>
      <c r="O400">
        <f t="shared" si="55"/>
        <v>0.7720000147819519</v>
      </c>
      <c r="P400">
        <f t="shared" si="46"/>
        <v>0.78066666920979821</v>
      </c>
      <c r="Q400">
        <f t="shared" si="37"/>
        <v>0.78697619125956586</v>
      </c>
      <c r="R400">
        <f t="shared" si="38"/>
        <v>-6.3095220497676463E-3</v>
      </c>
      <c r="S400">
        <f t="shared" si="39"/>
        <v>5.2619051365625346E-3</v>
      </c>
      <c r="T400">
        <f t="shared" si="40"/>
        <v>7.8928577048438018E-5</v>
      </c>
      <c r="U400">
        <f t="shared" si="41"/>
        <v>-79.939640187552456</v>
      </c>
    </row>
    <row r="401" spans="1:21" x14ac:dyDescent="0.15">
      <c r="A401" s="1">
        <v>44974</v>
      </c>
      <c r="B401">
        <v>0.77499997615814209</v>
      </c>
      <c r="C401">
        <v>0.77499997615814209</v>
      </c>
      <c r="D401">
        <v>0.75999999046325684</v>
      </c>
      <c r="E401">
        <v>0.76099997758865356</v>
      </c>
      <c r="F401">
        <v>3067106</v>
      </c>
      <c r="G401">
        <v>2349.093017578125</v>
      </c>
      <c r="H401">
        <f t="shared" si="47"/>
        <v>399</v>
      </c>
      <c r="I401">
        <f>SUM($F$3:F401)/H401</f>
        <v>4948930.9102443606</v>
      </c>
      <c r="N401">
        <f t="shared" si="54"/>
        <v>0.80199998617172241</v>
      </c>
      <c r="O401">
        <f t="shared" si="55"/>
        <v>0.75999999046325684</v>
      </c>
      <c r="P401">
        <f t="shared" si="46"/>
        <v>0.7653333147366842</v>
      </c>
      <c r="Q401">
        <f t="shared" si="37"/>
        <v>0.78461904752822165</v>
      </c>
      <c r="R401">
        <f t="shared" si="38"/>
        <v>-1.9285732791537447E-2</v>
      </c>
      <c r="S401">
        <f t="shared" si="39"/>
        <v>5.9523837906973699E-3</v>
      </c>
      <c r="T401">
        <f t="shared" si="40"/>
        <v>8.9285756860460545E-5</v>
      </c>
      <c r="U401">
        <f t="shared" si="41"/>
        <v>-216.00010426834353</v>
      </c>
    </row>
    <row r="402" spans="1:21" x14ac:dyDescent="0.15">
      <c r="A402" s="1">
        <v>44977</v>
      </c>
      <c r="B402">
        <v>0.75800001621246338</v>
      </c>
      <c r="C402">
        <v>0.77499997615814209</v>
      </c>
      <c r="D402">
        <v>0.75599998235702515</v>
      </c>
      <c r="E402">
        <v>0.77399998903274536</v>
      </c>
      <c r="F402">
        <v>956200</v>
      </c>
      <c r="G402">
        <v>735.38299560546875</v>
      </c>
      <c r="H402">
        <f t="shared" si="47"/>
        <v>400</v>
      </c>
      <c r="I402">
        <f>SUM($F$3:F402)/H402</f>
        <v>4938949.08296875</v>
      </c>
      <c r="N402">
        <f t="shared" si="54"/>
        <v>0.80199998617172241</v>
      </c>
      <c r="O402">
        <f t="shared" si="55"/>
        <v>0.75599998235702515</v>
      </c>
      <c r="P402">
        <f t="shared" si="46"/>
        <v>0.7683333158493042</v>
      </c>
      <c r="Q402">
        <f t="shared" si="37"/>
        <v>0.78290476117815289</v>
      </c>
      <c r="R402">
        <f t="shared" si="38"/>
        <v>-1.4571445328848687E-2</v>
      </c>
      <c r="S402">
        <f t="shared" si="39"/>
        <v>6.4897967033645731E-3</v>
      </c>
      <c r="T402">
        <f t="shared" si="40"/>
        <v>9.7346950550468591E-5</v>
      </c>
      <c r="U402">
        <f t="shared" si="41"/>
        <v>-149.68568862662278</v>
      </c>
    </row>
    <row r="403" spans="1:21" x14ac:dyDescent="0.15">
      <c r="A403" s="1">
        <v>44978</v>
      </c>
      <c r="B403">
        <v>0.77399998903274536</v>
      </c>
      <c r="C403">
        <v>0.77700001001358032</v>
      </c>
      <c r="D403">
        <v>0.76999998092651367</v>
      </c>
      <c r="E403">
        <v>0.77399998903274536</v>
      </c>
      <c r="F403">
        <v>1222500</v>
      </c>
      <c r="G403">
        <v>944.00799560546875</v>
      </c>
      <c r="H403">
        <f t="shared" si="47"/>
        <v>401</v>
      </c>
      <c r="I403">
        <f>SUM($F$3:F403)/H403</f>
        <v>4929681.1301433919</v>
      </c>
      <c r="N403">
        <f t="shared" si="54"/>
        <v>0.80199998617172241</v>
      </c>
      <c r="O403">
        <f t="shared" si="55"/>
        <v>0.75599998235702515</v>
      </c>
      <c r="P403">
        <f t="shared" si="46"/>
        <v>0.77366665999094641</v>
      </c>
      <c r="Q403">
        <f t="shared" si="37"/>
        <v>0.78133333155087059</v>
      </c>
      <c r="R403">
        <f t="shared" si="38"/>
        <v>-7.6666715599241764E-3</v>
      </c>
      <c r="S403">
        <f t="shared" si="39"/>
        <v>6.2380958171117896E-3</v>
      </c>
      <c r="T403">
        <f t="shared" si="40"/>
        <v>9.3571437256676846E-5</v>
      </c>
      <c r="U403">
        <f t="shared" si="41"/>
        <v>-81.933886928482721</v>
      </c>
    </row>
    <row r="404" spans="1:21" x14ac:dyDescent="0.15">
      <c r="A404" s="1">
        <v>44979</v>
      </c>
      <c r="B404">
        <v>0.76999998092651367</v>
      </c>
      <c r="C404">
        <v>0.77100002765655518</v>
      </c>
      <c r="D404">
        <v>0.76700001955032349</v>
      </c>
      <c r="E404">
        <v>0.76800000667572021</v>
      </c>
      <c r="F404">
        <v>1488800</v>
      </c>
      <c r="G404">
        <v>1145.47900390625</v>
      </c>
      <c r="H404">
        <f t="shared" si="47"/>
        <v>402</v>
      </c>
      <c r="I404">
        <f>SUM($F$3:F404)/H404</f>
        <v>4921121.7243470149</v>
      </c>
      <c r="N404">
        <f t="shared" si="54"/>
        <v>0.80199998617172241</v>
      </c>
      <c r="O404">
        <f t="shared" si="55"/>
        <v>0.75599998235702515</v>
      </c>
      <c r="P404">
        <f t="shared" si="46"/>
        <v>0.76866668462753296</v>
      </c>
      <c r="Q404">
        <f t="shared" si="37"/>
        <v>0.77930952253795804</v>
      </c>
      <c r="R404">
        <f t="shared" si="38"/>
        <v>-1.0642837910425085E-2</v>
      </c>
      <c r="S404">
        <f t="shared" si="39"/>
        <v>6.0782314968757922E-3</v>
      </c>
      <c r="T404">
        <f t="shared" si="40"/>
        <v>9.1173472453136878E-5</v>
      </c>
      <c r="U404">
        <f t="shared" si="41"/>
        <v>-116.73173812586219</v>
      </c>
    </row>
    <row r="405" spans="1:21" x14ac:dyDescent="0.15">
      <c r="A405" s="1">
        <v>44980</v>
      </c>
      <c r="B405">
        <v>0.7720000147819519</v>
      </c>
      <c r="C405">
        <v>0.77399998903274536</v>
      </c>
      <c r="D405">
        <v>0.76700001955032349</v>
      </c>
      <c r="E405">
        <v>0.76700001955032349</v>
      </c>
      <c r="F405">
        <v>1037301.9375</v>
      </c>
      <c r="G405">
        <v>799.7540283203125</v>
      </c>
      <c r="H405">
        <f t="shared" si="47"/>
        <v>403</v>
      </c>
      <c r="I405">
        <f>SUM($F$3:F405)/H405</f>
        <v>4911484.4544044668</v>
      </c>
      <c r="N405">
        <f t="shared" si="54"/>
        <v>0.80199998617172241</v>
      </c>
      <c r="O405">
        <f t="shared" si="55"/>
        <v>0.75599998235702515</v>
      </c>
      <c r="P405">
        <f t="shared" si="46"/>
        <v>0.76933334271113074</v>
      </c>
      <c r="Q405">
        <f t="shared" si="37"/>
        <v>0.77797618934086377</v>
      </c>
      <c r="R405">
        <f t="shared" si="38"/>
        <v>-8.6428466297330253E-3</v>
      </c>
      <c r="S405">
        <f t="shared" si="39"/>
        <v>6.3639469698173311E-3</v>
      </c>
      <c r="T405">
        <f t="shared" si="40"/>
        <v>9.5459204547259957E-5</v>
      </c>
      <c r="U405">
        <f t="shared" si="41"/>
        <v>-90.539688348797455</v>
      </c>
    </row>
    <row r="406" spans="1:21" x14ac:dyDescent="0.15">
      <c r="A406" s="1">
        <v>44981</v>
      </c>
      <c r="B406">
        <v>0.76800000667572021</v>
      </c>
      <c r="C406">
        <v>0.76899999380111694</v>
      </c>
      <c r="D406">
        <v>0.76099997758865356</v>
      </c>
      <c r="E406">
        <v>0.76499998569488525</v>
      </c>
      <c r="F406">
        <v>1018601</v>
      </c>
      <c r="G406">
        <v>779.92901611328125</v>
      </c>
      <c r="H406">
        <f t="shared" si="47"/>
        <v>404</v>
      </c>
      <c r="I406">
        <f>SUM($F$3:F406)/H406</f>
        <v>4901848.6042698016</v>
      </c>
      <c r="N406">
        <f t="shared" si="54"/>
        <v>0.80199998617172241</v>
      </c>
      <c r="O406">
        <f t="shared" si="55"/>
        <v>0.75599998235702515</v>
      </c>
      <c r="P406">
        <f t="shared" si="46"/>
        <v>0.76499998569488525</v>
      </c>
      <c r="Q406">
        <f t="shared" si="37"/>
        <v>0.77695237738745537</v>
      </c>
      <c r="R406">
        <f t="shared" si="38"/>
        <v>-1.1952391692570119E-2</v>
      </c>
      <c r="S406">
        <f t="shared" si="39"/>
        <v>7.3401372448927971E-3</v>
      </c>
      <c r="T406">
        <f t="shared" si="40"/>
        <v>1.1010205867339195E-4</v>
      </c>
      <c r="U406">
        <f t="shared" si="41"/>
        <v>-108.55738608871825</v>
      </c>
    </row>
    <row r="407" spans="1:21" x14ac:dyDescent="0.15">
      <c r="A407" s="1">
        <v>44984</v>
      </c>
      <c r="B407">
        <v>0.75900000333786011</v>
      </c>
      <c r="C407">
        <v>0.76099997758865356</v>
      </c>
      <c r="D407">
        <v>0.75599998235702515</v>
      </c>
      <c r="E407">
        <v>0.75700002908706665</v>
      </c>
      <c r="F407">
        <v>2463800</v>
      </c>
      <c r="G407">
        <v>1870.217041015625</v>
      </c>
      <c r="H407">
        <f t="shared" si="47"/>
        <v>405</v>
      </c>
      <c r="I407">
        <f>SUM($F$3:F407)/H407</f>
        <v>4895828.7311728392</v>
      </c>
      <c r="N407">
        <f t="shared" si="54"/>
        <v>0.80199998617172241</v>
      </c>
      <c r="O407">
        <f t="shared" si="55"/>
        <v>0.75599998235702515</v>
      </c>
      <c r="P407">
        <f t="shared" si="46"/>
        <v>0.75799999634424842</v>
      </c>
      <c r="Q407">
        <f t="shared" si="37"/>
        <v>0.77535713996206013</v>
      </c>
      <c r="R407">
        <f t="shared" si="38"/>
        <v>-1.735714361781171E-2</v>
      </c>
      <c r="S407">
        <f t="shared" si="39"/>
        <v>8.4523828256697995E-3</v>
      </c>
      <c r="T407">
        <f t="shared" si="40"/>
        <v>1.2678574238504699E-4</v>
      </c>
      <c r="U407">
        <f t="shared" si="41"/>
        <v>-136.90138410909205</v>
      </c>
    </row>
    <row r="408" spans="1:21" x14ac:dyDescent="0.15">
      <c r="A408" s="1">
        <v>44985</v>
      </c>
      <c r="B408">
        <v>0.7630000114440918</v>
      </c>
      <c r="C408">
        <v>0.7630000114440918</v>
      </c>
      <c r="D408">
        <v>0.75900000333786011</v>
      </c>
      <c r="E408">
        <v>0.7630000114440918</v>
      </c>
      <c r="F408">
        <v>699600</v>
      </c>
      <c r="G408">
        <v>532.60498046875</v>
      </c>
      <c r="H408">
        <f t="shared" si="47"/>
        <v>406</v>
      </c>
      <c r="I408">
        <f>SUM($F$3:F408)/H408</f>
        <v>4885493.1924261088</v>
      </c>
      <c r="N408">
        <f>VLOOKUP(L22,A:C,3)</f>
        <v>0.77499997615814209</v>
      </c>
      <c r="O408">
        <f>VLOOKUP(L22,A:D,4)</f>
        <v>0.7630000114440918</v>
      </c>
      <c r="P408">
        <f t="shared" si="46"/>
        <v>0.76166667540868127</v>
      </c>
      <c r="Q408">
        <f t="shared" si="37"/>
        <v>0.77419047270502361</v>
      </c>
      <c r="R408">
        <f t="shared" si="38"/>
        <v>-1.2523797296342343E-2</v>
      </c>
      <c r="S408">
        <f t="shared" si="39"/>
        <v>9.0748294681107945E-3</v>
      </c>
      <c r="T408">
        <f t="shared" si="40"/>
        <v>1.3612244202166192E-4</v>
      </c>
      <c r="U408">
        <f t="shared" si="41"/>
        <v>-92.003912876830128</v>
      </c>
    </row>
    <row r="409" spans="1:21" x14ac:dyDescent="0.15">
      <c r="A409" s="1">
        <v>44986</v>
      </c>
      <c r="B409">
        <v>0.7630000114440918</v>
      </c>
      <c r="C409">
        <v>0.77499997615814209</v>
      </c>
      <c r="D409">
        <v>0.7630000114440918</v>
      </c>
      <c r="E409">
        <v>0.77300000190734863</v>
      </c>
      <c r="F409">
        <v>1724202</v>
      </c>
      <c r="G409">
        <v>1327.5670166015625</v>
      </c>
      <c r="H409">
        <f t="shared" si="47"/>
        <v>407</v>
      </c>
      <c r="I409">
        <f>SUM($F$3:F409)/H409</f>
        <v>4877725.8921990171</v>
      </c>
      <c r="N409">
        <f t="shared" ref="N409:N431" si="56">IF(A409&lt;&gt;$K$22,MAX(N408,VLOOKUP(A409,A:C,3)),)</f>
        <v>0.77499997615814209</v>
      </c>
      <c r="O409">
        <f t="shared" ref="O409:O431" si="57">IF(A409&lt;&gt;$K$22,MIN(O408,VLOOKUP(A409,A:D,4)),)</f>
        <v>0.7630000114440918</v>
      </c>
      <c r="P409">
        <f t="shared" si="46"/>
        <v>0.77033332983652747</v>
      </c>
      <c r="Q409">
        <f t="shared" si="37"/>
        <v>0.77326190187817534</v>
      </c>
      <c r="R409">
        <f t="shared" si="38"/>
        <v>-2.92857204164787E-3</v>
      </c>
      <c r="S409">
        <f t="shared" si="39"/>
        <v>8.4897956880582524E-3</v>
      </c>
      <c r="T409">
        <f t="shared" si="40"/>
        <v>1.2734693532087378E-4</v>
      </c>
      <c r="U409">
        <f t="shared" si="41"/>
        <v>-22.996800309868469</v>
      </c>
    </row>
    <row r="410" spans="1:21" x14ac:dyDescent="0.15">
      <c r="A410" s="1">
        <v>44987</v>
      </c>
      <c r="B410">
        <v>0.77100002765655518</v>
      </c>
      <c r="C410">
        <v>0.77499997615814209</v>
      </c>
      <c r="D410">
        <v>0.76599997282028198</v>
      </c>
      <c r="E410">
        <v>0.76599997282028198</v>
      </c>
      <c r="F410">
        <v>1815200</v>
      </c>
      <c r="G410">
        <v>1400.39697265625</v>
      </c>
      <c r="H410">
        <f t="shared" si="47"/>
        <v>408</v>
      </c>
      <c r="I410">
        <f>SUM($F$3:F410)/H410</f>
        <v>4870219.7012867648</v>
      </c>
      <c r="N410">
        <f t="shared" si="56"/>
        <v>0.77499997615814209</v>
      </c>
      <c r="O410">
        <f t="shared" si="57"/>
        <v>0.7630000114440918</v>
      </c>
      <c r="P410">
        <f t="shared" si="46"/>
        <v>0.76899997393290198</v>
      </c>
      <c r="Q410">
        <f t="shared" si="37"/>
        <v>0.77221428212665377</v>
      </c>
      <c r="R410">
        <f t="shared" si="38"/>
        <v>-3.2143081937517914E-3</v>
      </c>
      <c r="S410">
        <f t="shared" si="39"/>
        <v>7.7517028568553359E-3</v>
      </c>
      <c r="T410">
        <f t="shared" si="40"/>
        <v>1.1627554285283004E-4</v>
      </c>
      <c r="U410">
        <f t="shared" si="41"/>
        <v>-27.643888945933725</v>
      </c>
    </row>
    <row r="411" spans="1:21" x14ac:dyDescent="0.15">
      <c r="A411" s="1">
        <v>44988</v>
      </c>
      <c r="B411">
        <v>0.77100002765655518</v>
      </c>
      <c r="C411">
        <v>0.77100002765655518</v>
      </c>
      <c r="D411">
        <v>0.76499998569488525</v>
      </c>
      <c r="E411">
        <v>0.76800000667572021</v>
      </c>
      <c r="F411">
        <v>332900</v>
      </c>
      <c r="G411">
        <v>256.22299194335937</v>
      </c>
      <c r="H411">
        <f t="shared" si="47"/>
        <v>409</v>
      </c>
      <c r="I411">
        <f>SUM($F$3:F411)/H411</f>
        <v>4859126.0100855744</v>
      </c>
      <c r="N411">
        <f t="shared" si="56"/>
        <v>0.77499997615814209</v>
      </c>
      <c r="O411">
        <f t="shared" si="57"/>
        <v>0.7630000114440918</v>
      </c>
      <c r="P411">
        <f t="shared" si="46"/>
        <v>0.76800000667572021</v>
      </c>
      <c r="Q411">
        <f t="shared" si="37"/>
        <v>0.77088094892955961</v>
      </c>
      <c r="R411">
        <f t="shared" si="38"/>
        <v>-2.8809422538393914E-3</v>
      </c>
      <c r="S411">
        <f t="shared" si="39"/>
        <v>6.4489804968542019E-3</v>
      </c>
      <c r="T411">
        <f t="shared" si="40"/>
        <v>9.6734707452813019E-5</v>
      </c>
      <c r="U411">
        <f t="shared" si="41"/>
        <v>-29.781888318054911</v>
      </c>
    </row>
    <row r="412" spans="1:21" x14ac:dyDescent="0.15">
      <c r="A412" s="1">
        <v>44991</v>
      </c>
      <c r="B412">
        <v>0.76499998569488525</v>
      </c>
      <c r="C412">
        <v>0.76899999380111694</v>
      </c>
      <c r="D412">
        <v>0.75999999046325684</v>
      </c>
      <c r="E412">
        <v>0.76899999380111694</v>
      </c>
      <c r="F412">
        <v>3717800</v>
      </c>
      <c r="G412">
        <v>2838.031982421875</v>
      </c>
      <c r="H412">
        <f t="shared" si="47"/>
        <v>410</v>
      </c>
      <c r="I412">
        <f>SUM($F$3:F412)/H412</f>
        <v>4856342.2881097561</v>
      </c>
      <c r="N412">
        <f t="shared" si="56"/>
        <v>0.77499997615814209</v>
      </c>
      <c r="O412">
        <f t="shared" si="57"/>
        <v>0.75999999046325684</v>
      </c>
      <c r="P412">
        <f t="shared" si="46"/>
        <v>0.76599999268849694</v>
      </c>
      <c r="Q412">
        <f t="shared" si="37"/>
        <v>0.76935713915597836</v>
      </c>
      <c r="R412">
        <f t="shared" si="38"/>
        <v>-3.35714646748142E-3</v>
      </c>
      <c r="S412">
        <f t="shared" si="39"/>
        <v>4.8911575557423759E-3</v>
      </c>
      <c r="T412">
        <f t="shared" si="40"/>
        <v>7.3367363336135637E-5</v>
      </c>
      <c r="U412">
        <f t="shared" si="41"/>
        <v>-45.758036200653869</v>
      </c>
    </row>
    <row r="413" spans="1:21" x14ac:dyDescent="0.15">
      <c r="A413" s="1">
        <v>44992</v>
      </c>
      <c r="B413">
        <v>0.76899999380111694</v>
      </c>
      <c r="C413">
        <v>0.76899999380111694</v>
      </c>
      <c r="D413">
        <v>0.75400000810623169</v>
      </c>
      <c r="E413">
        <v>0.75599998235702515</v>
      </c>
      <c r="F413">
        <v>2807500</v>
      </c>
      <c r="G413">
        <v>2146.64404296875</v>
      </c>
      <c r="H413">
        <f t="shared" si="47"/>
        <v>411</v>
      </c>
      <c r="I413">
        <f>SUM($F$3:F413)/H413</f>
        <v>4851357.2703771293</v>
      </c>
      <c r="N413">
        <f t="shared" si="56"/>
        <v>0.77499997615814209</v>
      </c>
      <c r="O413">
        <f t="shared" si="57"/>
        <v>0.75400000810623169</v>
      </c>
      <c r="P413">
        <f t="shared" si="46"/>
        <v>0.75966666142145789</v>
      </c>
      <c r="Q413">
        <f t="shared" si="37"/>
        <v>0.76740475779487982</v>
      </c>
      <c r="R413">
        <f t="shared" si="38"/>
        <v>-7.7380963734219321E-3</v>
      </c>
      <c r="S413">
        <f t="shared" si="39"/>
        <v>4.108845782117755E-3</v>
      </c>
      <c r="T413">
        <f t="shared" si="40"/>
        <v>6.1632686731766324E-5</v>
      </c>
      <c r="U413">
        <f t="shared" si="41"/>
        <v>-125.55182621032181</v>
      </c>
    </row>
    <row r="414" spans="1:21" x14ac:dyDescent="0.15">
      <c r="A414" s="1">
        <v>44993</v>
      </c>
      <c r="B414">
        <v>0.75400000810623169</v>
      </c>
      <c r="C414">
        <v>0.75400000810623169</v>
      </c>
      <c r="D414">
        <v>0.74900001287460327</v>
      </c>
      <c r="E414">
        <v>0.75199997425079346</v>
      </c>
      <c r="F414">
        <v>2423100</v>
      </c>
      <c r="G414">
        <v>1820.1920166015625</v>
      </c>
      <c r="H414">
        <f t="shared" si="47"/>
        <v>412</v>
      </c>
      <c r="I414">
        <f>SUM($F$3:F414)/H414</f>
        <v>4845463.4420509711</v>
      </c>
      <c r="N414">
        <f t="shared" si="56"/>
        <v>0.77499997615814209</v>
      </c>
      <c r="O414">
        <f t="shared" si="57"/>
        <v>0.74900001287460327</v>
      </c>
      <c r="P414">
        <f t="shared" si="46"/>
        <v>0.75166666507720947</v>
      </c>
      <c r="Q414">
        <f t="shared" si="37"/>
        <v>0.76533332892826622</v>
      </c>
      <c r="R414">
        <f t="shared" si="38"/>
        <v>-1.3666663851056748E-2</v>
      </c>
      <c r="S414">
        <f t="shared" si="39"/>
        <v>4.3809535552044266E-3</v>
      </c>
      <c r="T414">
        <f t="shared" si="40"/>
        <v>6.5714303328066401E-5</v>
      </c>
      <c r="U414">
        <f t="shared" si="41"/>
        <v>-207.97091590286635</v>
      </c>
    </row>
    <row r="415" spans="1:21" x14ac:dyDescent="0.15">
      <c r="A415" s="1">
        <v>44994</v>
      </c>
      <c r="B415">
        <v>0.75199997425079346</v>
      </c>
      <c r="C415">
        <v>0.75700002908706665</v>
      </c>
      <c r="D415">
        <v>0.75099998712539673</v>
      </c>
      <c r="E415">
        <v>0.75400000810623169</v>
      </c>
      <c r="F415">
        <v>1194801</v>
      </c>
      <c r="G415">
        <v>901.9959716796875</v>
      </c>
      <c r="H415">
        <f t="shared" si="47"/>
        <v>413</v>
      </c>
      <c r="I415">
        <f>SUM($F$3:F415)/H415</f>
        <v>4836624.065677966</v>
      </c>
      <c r="N415">
        <f t="shared" si="56"/>
        <v>0.77499997615814209</v>
      </c>
      <c r="O415">
        <f t="shared" si="57"/>
        <v>0.74900001287460327</v>
      </c>
      <c r="P415">
        <f t="shared" si="46"/>
        <v>0.75400000810623169</v>
      </c>
      <c r="Q415">
        <f t="shared" si="37"/>
        <v>0.76452380702609102</v>
      </c>
      <c r="R415">
        <f t="shared" si="38"/>
        <v>-1.0523798919859328E-2</v>
      </c>
      <c r="S415">
        <f t="shared" si="39"/>
        <v>5.3741469675180975E-3</v>
      </c>
      <c r="T415">
        <f t="shared" si="40"/>
        <v>8.0612204512771457E-5</v>
      </c>
      <c r="U415">
        <f t="shared" si="41"/>
        <v>-130.54845706634947</v>
      </c>
    </row>
    <row r="416" spans="1:21" x14ac:dyDescent="0.15">
      <c r="A416" s="1">
        <v>44995</v>
      </c>
      <c r="B416">
        <v>0.75400000810623169</v>
      </c>
      <c r="C416">
        <v>0.75400000810623169</v>
      </c>
      <c r="D416">
        <v>0.74599999189376831</v>
      </c>
      <c r="E416">
        <v>0.74800002574920654</v>
      </c>
      <c r="F416">
        <v>3065800</v>
      </c>
      <c r="G416">
        <v>2295.97705078125</v>
      </c>
      <c r="H416">
        <f t="shared" si="47"/>
        <v>414</v>
      </c>
      <c r="I416">
        <f>SUM($F$3:F416)/H416</f>
        <v>4832346.7128623184</v>
      </c>
      <c r="N416">
        <f t="shared" si="56"/>
        <v>0.77499997615814209</v>
      </c>
      <c r="O416">
        <f t="shared" si="57"/>
        <v>0.74599999189376831</v>
      </c>
      <c r="P416">
        <f t="shared" si="46"/>
        <v>0.74933334191640222</v>
      </c>
      <c r="Q416">
        <f t="shared" si="37"/>
        <v>0.76316666603088379</v>
      </c>
      <c r="R416">
        <f t="shared" si="38"/>
        <v>-1.3833324114481571E-2</v>
      </c>
      <c r="S416">
        <f t="shared" si="39"/>
        <v>6.3809497015816742E-3</v>
      </c>
      <c r="T416">
        <f t="shared" si="40"/>
        <v>9.5714245523725115E-5</v>
      </c>
      <c r="U416">
        <f t="shared" si="41"/>
        <v>-144.5273275549421</v>
      </c>
    </row>
    <row r="417" spans="1:21" x14ac:dyDescent="0.15">
      <c r="A417" s="1">
        <v>44998</v>
      </c>
      <c r="B417">
        <v>0.74500000476837158</v>
      </c>
      <c r="C417">
        <v>0.75</v>
      </c>
      <c r="D417">
        <v>0.74299997091293335</v>
      </c>
      <c r="E417">
        <v>0.74900001287460327</v>
      </c>
      <c r="F417">
        <v>1219303</v>
      </c>
      <c r="G417">
        <v>911.2979736328125</v>
      </c>
      <c r="H417">
        <f t="shared" si="47"/>
        <v>415</v>
      </c>
      <c r="I417">
        <f>SUM($F$3:F417)/H417</f>
        <v>4823640.5834337352</v>
      </c>
      <c r="N417">
        <f t="shared" si="56"/>
        <v>0.77499997615814209</v>
      </c>
      <c r="O417">
        <f t="shared" si="57"/>
        <v>0.74299997091293335</v>
      </c>
      <c r="P417">
        <f t="shared" si="46"/>
        <v>0.74733332792917884</v>
      </c>
      <c r="Q417">
        <f t="shared" si="37"/>
        <v>0.76128571374075749</v>
      </c>
      <c r="R417">
        <f t="shared" si="38"/>
        <v>-1.3952385811578649E-2</v>
      </c>
      <c r="S417">
        <f t="shared" si="39"/>
        <v>6.8163259499738104E-3</v>
      </c>
      <c r="T417">
        <f t="shared" si="40"/>
        <v>1.0224488924960716E-4</v>
      </c>
      <c r="U417">
        <f t="shared" si="41"/>
        <v>-136.46047165758222</v>
      </c>
    </row>
    <row r="418" spans="1:21" x14ac:dyDescent="0.15">
      <c r="A418" s="1">
        <v>44999</v>
      </c>
      <c r="B418">
        <v>0.74900001287460327</v>
      </c>
      <c r="C418">
        <v>0.74900001287460327</v>
      </c>
      <c r="D418">
        <v>0.73400002717971802</v>
      </c>
      <c r="E418">
        <v>0.74299997091293335</v>
      </c>
      <c r="F418">
        <v>244204</v>
      </c>
      <c r="G418">
        <v>180.80299377441406</v>
      </c>
      <c r="H418">
        <f t="shared" si="47"/>
        <v>416</v>
      </c>
      <c r="I418">
        <f>SUM($F$3:F418)/H418</f>
        <v>4812632.322415865</v>
      </c>
      <c r="N418">
        <f t="shared" si="56"/>
        <v>0.77499997615814209</v>
      </c>
      <c r="O418">
        <f t="shared" si="57"/>
        <v>0.73400002717971802</v>
      </c>
      <c r="P418">
        <f t="shared" si="46"/>
        <v>0.74200000365575158</v>
      </c>
      <c r="Q418">
        <f t="shared" si="37"/>
        <v>0.75938095081420176</v>
      </c>
      <c r="R418">
        <f t="shared" si="38"/>
        <v>-1.7380947158450177E-2</v>
      </c>
      <c r="S418">
        <f t="shared" si="39"/>
        <v>7.7074802651697161E-3</v>
      </c>
      <c r="T418">
        <f t="shared" si="40"/>
        <v>1.1561220397754574E-4</v>
      </c>
      <c r="U418">
        <f t="shared" si="41"/>
        <v>-150.33834284333784</v>
      </c>
    </row>
    <row r="419" spans="1:21" x14ac:dyDescent="0.15">
      <c r="A419" s="1">
        <v>45000</v>
      </c>
      <c r="B419">
        <v>0.74699997901916504</v>
      </c>
      <c r="C419">
        <v>0.75099998712539673</v>
      </c>
      <c r="D419">
        <v>0.74099999666213989</v>
      </c>
      <c r="E419">
        <v>0.74199998378753662</v>
      </c>
      <c r="F419">
        <v>2845969</v>
      </c>
      <c r="G419">
        <v>2120.841064453125</v>
      </c>
      <c r="H419">
        <f t="shared" si="47"/>
        <v>417</v>
      </c>
      <c r="I419">
        <f>SUM($F$3:F419)/H419</f>
        <v>4807916.1034172662</v>
      </c>
      <c r="N419">
        <f t="shared" si="56"/>
        <v>0.77499997615814209</v>
      </c>
      <c r="O419">
        <f t="shared" si="57"/>
        <v>0.73400002717971802</v>
      </c>
      <c r="P419">
        <f t="shared" si="46"/>
        <v>0.74466665585835778</v>
      </c>
      <c r="Q419">
        <f t="shared" si="37"/>
        <v>0.75761904461043217</v>
      </c>
      <c r="R419">
        <f t="shared" si="38"/>
        <v>-1.2952388752074384E-2</v>
      </c>
      <c r="S419">
        <f t="shared" si="39"/>
        <v>8.1020378742088228E-3</v>
      </c>
      <c r="T419">
        <f t="shared" si="40"/>
        <v>1.2153056811313234E-4</v>
      </c>
      <c r="U419">
        <f t="shared" si="41"/>
        <v>-106.57720895385805</v>
      </c>
    </row>
    <row r="420" spans="1:21" x14ac:dyDescent="0.15">
      <c r="A420" s="1">
        <v>45001</v>
      </c>
      <c r="B420">
        <v>0.73799997568130493</v>
      </c>
      <c r="C420">
        <v>0.73799997568130493</v>
      </c>
      <c r="D420">
        <v>0.7279999852180481</v>
      </c>
      <c r="E420">
        <v>0.73000001907348633</v>
      </c>
      <c r="F420">
        <v>1216716</v>
      </c>
      <c r="G420">
        <v>893.90997314453125</v>
      </c>
      <c r="H420">
        <f t="shared" si="47"/>
        <v>418</v>
      </c>
      <c r="I420">
        <f>SUM($F$3:F420)/H420</f>
        <v>4799324.7156100478</v>
      </c>
      <c r="N420">
        <f t="shared" si="56"/>
        <v>0.77499997615814209</v>
      </c>
      <c r="O420">
        <f t="shared" si="57"/>
        <v>0.7279999852180481</v>
      </c>
      <c r="P420">
        <f t="shared" si="46"/>
        <v>0.73199999332427979</v>
      </c>
      <c r="Q420">
        <f t="shared" si="37"/>
        <v>0.75526190229824608</v>
      </c>
      <c r="R420">
        <f t="shared" si="38"/>
        <v>-2.3261908973966294E-2</v>
      </c>
      <c r="S420">
        <f t="shared" si="39"/>
        <v>9.4047600314730584E-3</v>
      </c>
      <c r="T420">
        <f t="shared" si="40"/>
        <v>1.4107140047209588E-4</v>
      </c>
      <c r="U420">
        <f t="shared" si="41"/>
        <v>-164.89457747013387</v>
      </c>
    </row>
    <row r="421" spans="1:21" x14ac:dyDescent="0.15">
      <c r="A421" s="1">
        <v>45002</v>
      </c>
      <c r="B421">
        <v>0.7369999885559082</v>
      </c>
      <c r="C421">
        <v>0.74099999666213989</v>
      </c>
      <c r="D421">
        <v>0.73000001907348633</v>
      </c>
      <c r="E421">
        <v>0.73000001907348633</v>
      </c>
      <c r="F421">
        <v>2325807</v>
      </c>
      <c r="G421">
        <v>1709.5550537109375</v>
      </c>
      <c r="H421">
        <f t="shared" si="47"/>
        <v>419</v>
      </c>
      <c r="I421">
        <f>SUM($F$3:F421)/H421</f>
        <v>4793421.3320405725</v>
      </c>
      <c r="N421">
        <f t="shared" si="56"/>
        <v>0.77499997615814209</v>
      </c>
      <c r="O421">
        <f t="shared" si="57"/>
        <v>0.7279999852180481</v>
      </c>
      <c r="P421">
        <f t="shared" si="46"/>
        <v>0.73366667826970422</v>
      </c>
      <c r="Q421">
        <f t="shared" si="37"/>
        <v>0.75352380815006448</v>
      </c>
      <c r="R421">
        <f t="shared" si="38"/>
        <v>-1.9857129880360258E-2</v>
      </c>
      <c r="S421">
        <f t="shared" si="39"/>
        <v>1.057142728850954E-2</v>
      </c>
      <c r="T421">
        <f t="shared" si="40"/>
        <v>1.5857140932764311E-4</v>
      </c>
      <c r="U421">
        <f t="shared" si="41"/>
        <v>-125.22515858663461</v>
      </c>
    </row>
    <row r="422" spans="1:21" x14ac:dyDescent="0.15">
      <c r="A422" s="1">
        <v>45005</v>
      </c>
      <c r="B422">
        <v>0.73199999332427979</v>
      </c>
      <c r="C422">
        <v>0.74000000953674316</v>
      </c>
      <c r="D422">
        <v>0.73100000619888306</v>
      </c>
      <c r="E422">
        <v>0.73100000619888306</v>
      </c>
      <c r="F422">
        <v>3156704</v>
      </c>
      <c r="G422">
        <v>2323.39697265625</v>
      </c>
      <c r="H422">
        <f t="shared" si="47"/>
        <v>420</v>
      </c>
      <c r="I422">
        <f>SUM($F$3:F422)/H422</f>
        <v>4789524.386011905</v>
      </c>
      <c r="N422">
        <f t="shared" si="56"/>
        <v>0.77499997615814209</v>
      </c>
      <c r="O422">
        <f t="shared" si="57"/>
        <v>0.7279999852180481</v>
      </c>
      <c r="P422">
        <f t="shared" si="46"/>
        <v>0.73400000731150306</v>
      </c>
      <c r="Q422">
        <f t="shared" si="37"/>
        <v>0.75154761757169453</v>
      </c>
      <c r="R422">
        <f t="shared" si="38"/>
        <v>-1.7547610260191471E-2</v>
      </c>
      <c r="S422">
        <f t="shared" si="39"/>
        <v>1.1119044962383442E-2</v>
      </c>
      <c r="T422">
        <f t="shared" si="40"/>
        <v>1.6678567443575163E-4</v>
      </c>
      <c r="U422">
        <f t="shared" si="41"/>
        <v>-105.21053633386887</v>
      </c>
    </row>
    <row r="423" spans="1:21" x14ac:dyDescent="0.15">
      <c r="A423" s="1">
        <v>45006</v>
      </c>
      <c r="B423">
        <v>0.73600000143051147</v>
      </c>
      <c r="C423">
        <v>0.74299997091293335</v>
      </c>
      <c r="D423">
        <v>0.73500001430511475</v>
      </c>
      <c r="E423">
        <v>0.74299997091293335</v>
      </c>
      <c r="F423">
        <v>3195000</v>
      </c>
      <c r="G423">
        <v>2362.77490234375</v>
      </c>
      <c r="H423">
        <f t="shared" si="47"/>
        <v>421</v>
      </c>
      <c r="I423">
        <f>SUM($F$3:F423)/H423</f>
        <v>4785736.9171615206</v>
      </c>
      <c r="N423">
        <f t="shared" si="56"/>
        <v>0.77499997615814209</v>
      </c>
      <c r="O423">
        <f t="shared" si="57"/>
        <v>0.7279999852180481</v>
      </c>
      <c r="P423">
        <f t="shared" si="46"/>
        <v>0.74033331871032715</v>
      </c>
      <c r="Q423">
        <f t="shared" si="37"/>
        <v>0.74940475963410869</v>
      </c>
      <c r="R423">
        <f t="shared" si="38"/>
        <v>-9.0714409237815374E-3</v>
      </c>
      <c r="S423">
        <f t="shared" si="39"/>
        <v>1.0272107156766495E-2</v>
      </c>
      <c r="T423">
        <f t="shared" si="40"/>
        <v>1.5408160735149741E-4</v>
      </c>
      <c r="U423">
        <f t="shared" si="41"/>
        <v>-58.874262020692626</v>
      </c>
    </row>
    <row r="424" spans="1:21" x14ac:dyDescent="0.15">
      <c r="A424" s="1">
        <v>45007</v>
      </c>
      <c r="B424">
        <v>0.74699997901916504</v>
      </c>
      <c r="C424">
        <v>0.75199997425079346</v>
      </c>
      <c r="D424">
        <v>0.74699997901916504</v>
      </c>
      <c r="E424">
        <v>0.75</v>
      </c>
      <c r="F424">
        <v>1591900</v>
      </c>
      <c r="G424">
        <v>1192.31396484375</v>
      </c>
      <c r="H424">
        <f t="shared" si="47"/>
        <v>422</v>
      </c>
      <c r="I424">
        <f>SUM($F$3:F424)/H424</f>
        <v>4778168.583234597</v>
      </c>
      <c r="N424">
        <f t="shared" si="56"/>
        <v>0.77499997615814209</v>
      </c>
      <c r="O424">
        <f t="shared" si="57"/>
        <v>0.7279999852180481</v>
      </c>
      <c r="P424">
        <f t="shared" si="46"/>
        <v>0.7496666510899862</v>
      </c>
      <c r="Q424">
        <f t="shared" si="37"/>
        <v>0.74802380800247192</v>
      </c>
      <c r="R424">
        <f t="shared" si="38"/>
        <v>1.6428430875142785E-3</v>
      </c>
      <c r="S424">
        <f t="shared" si="39"/>
        <v>8.8809529940287301E-3</v>
      </c>
      <c r="T424">
        <f t="shared" si="40"/>
        <v>1.3321429491043094E-4</v>
      </c>
      <c r="U424">
        <f t="shared" si="41"/>
        <v>12.332333317673408</v>
      </c>
    </row>
    <row r="425" spans="1:21" x14ac:dyDescent="0.15">
      <c r="A425" s="1">
        <v>45008</v>
      </c>
      <c r="B425">
        <v>0.74900001287460327</v>
      </c>
      <c r="C425">
        <v>0.75999999046325684</v>
      </c>
      <c r="D425">
        <v>0.74900001287460327</v>
      </c>
      <c r="E425">
        <v>0.75999999046325684</v>
      </c>
      <c r="F425">
        <v>1783313.125</v>
      </c>
      <c r="G425">
        <v>1345.2340087890625</v>
      </c>
      <c r="H425">
        <f t="shared" si="47"/>
        <v>423</v>
      </c>
      <c r="I425">
        <f>SUM($F$3:F425)/H425</f>
        <v>4771088.5466903076</v>
      </c>
      <c r="N425">
        <f t="shared" si="56"/>
        <v>0.77499997615814209</v>
      </c>
      <c r="O425">
        <f t="shared" si="57"/>
        <v>0.7279999852180481</v>
      </c>
      <c r="P425">
        <f t="shared" si="46"/>
        <v>0.75633333126703894</v>
      </c>
      <c r="Q425">
        <f t="shared" si="37"/>
        <v>0.74719047404470895</v>
      </c>
      <c r="R425">
        <f t="shared" si="38"/>
        <v>9.142857222329992E-3</v>
      </c>
      <c r="S425">
        <f t="shared" si="39"/>
        <v>8.0680267340471935E-3</v>
      </c>
      <c r="T425">
        <f t="shared" si="40"/>
        <v>1.2102040101070789E-4</v>
      </c>
      <c r="U425">
        <f t="shared" si="41"/>
        <v>75.548065830000283</v>
      </c>
    </row>
    <row r="426" spans="1:21" x14ac:dyDescent="0.15">
      <c r="A426" s="1">
        <v>45009</v>
      </c>
      <c r="B426">
        <v>0.75999999046325684</v>
      </c>
      <c r="C426">
        <v>0.76200002431869507</v>
      </c>
      <c r="D426">
        <v>0.75700002908706665</v>
      </c>
      <c r="E426">
        <v>0.76200002431869507</v>
      </c>
      <c r="F426">
        <v>1272500</v>
      </c>
      <c r="G426">
        <v>968.11798095703125</v>
      </c>
      <c r="H426">
        <f t="shared" si="47"/>
        <v>424</v>
      </c>
      <c r="I426">
        <f>SUM($F$3:F426)/H426</f>
        <v>4762837.1586084906</v>
      </c>
      <c r="N426">
        <f t="shared" si="56"/>
        <v>0.77499997615814209</v>
      </c>
      <c r="O426">
        <f t="shared" si="57"/>
        <v>0.7279999852180481</v>
      </c>
      <c r="P426">
        <f t="shared" si="46"/>
        <v>0.7603333592414856</v>
      </c>
      <c r="Q426">
        <f t="shared" si="37"/>
        <v>0.74678571451277953</v>
      </c>
      <c r="R426">
        <f t="shared" si="38"/>
        <v>1.3547644728706065E-2</v>
      </c>
      <c r="S426">
        <f t="shared" si="39"/>
        <v>7.7210899923934439E-3</v>
      </c>
      <c r="T426">
        <f t="shared" si="40"/>
        <v>1.1581634988590165E-4</v>
      </c>
      <c r="U426">
        <f t="shared" si="41"/>
        <v>116.97523486150915</v>
      </c>
    </row>
    <row r="427" spans="1:21" x14ac:dyDescent="0.15">
      <c r="A427" s="1">
        <v>45012</v>
      </c>
      <c r="B427">
        <v>0.76099997758865356</v>
      </c>
      <c r="C427">
        <v>0.76399999856948853</v>
      </c>
      <c r="D427">
        <v>0.75700002908706665</v>
      </c>
      <c r="E427">
        <v>0.7630000114440918</v>
      </c>
      <c r="F427">
        <v>1645105.125</v>
      </c>
      <c r="G427">
        <v>1253.782958984375</v>
      </c>
      <c r="H427">
        <f t="shared" si="47"/>
        <v>425</v>
      </c>
      <c r="I427">
        <f>SUM($F$3:F427)/H427</f>
        <v>4755501.3185294122</v>
      </c>
      <c r="N427">
        <f t="shared" si="56"/>
        <v>0.77499997615814209</v>
      </c>
      <c r="O427">
        <f t="shared" si="57"/>
        <v>0.7279999852180481</v>
      </c>
      <c r="P427">
        <f t="shared" si="46"/>
        <v>0.76133334636688232</v>
      </c>
      <c r="Q427">
        <f t="shared" si="37"/>
        <v>0.74690476343745271</v>
      </c>
      <c r="R427">
        <f t="shared" si="38"/>
        <v>1.4428582929429612E-2</v>
      </c>
      <c r="S427">
        <f t="shared" si="39"/>
        <v>7.8231319278275913E-3</v>
      </c>
      <c r="T427">
        <f t="shared" si="40"/>
        <v>1.1734697891741387E-4</v>
      </c>
      <c r="U427">
        <f t="shared" si="41"/>
        <v>122.95657768560126</v>
      </c>
    </row>
    <row r="428" spans="1:21" x14ac:dyDescent="0.15">
      <c r="A428" s="1">
        <v>45013</v>
      </c>
      <c r="B428">
        <v>0.76099997758865356</v>
      </c>
      <c r="C428">
        <v>0.76099997758865356</v>
      </c>
      <c r="D428">
        <v>0.75300002098083496</v>
      </c>
      <c r="E428">
        <v>0.75300002098083496</v>
      </c>
      <c r="F428">
        <v>2560200</v>
      </c>
      <c r="G428">
        <v>1938.916015625</v>
      </c>
      <c r="H428">
        <f t="shared" si="47"/>
        <v>426</v>
      </c>
      <c r="I428">
        <f>SUM($F$3:F428)/H428</f>
        <v>4750348.0290492959</v>
      </c>
      <c r="N428">
        <f t="shared" si="56"/>
        <v>0.77499997615814209</v>
      </c>
      <c r="O428">
        <f t="shared" si="57"/>
        <v>0.7279999852180481</v>
      </c>
      <c r="P428">
        <f t="shared" si="46"/>
        <v>0.75566667318344116</v>
      </c>
      <c r="Q428">
        <f t="shared" si="37"/>
        <v>0.74719047830218355</v>
      </c>
      <c r="R428">
        <f t="shared" si="38"/>
        <v>8.4761948812576149E-3</v>
      </c>
      <c r="S428">
        <f t="shared" si="39"/>
        <v>8.0680303833111644E-3</v>
      </c>
      <c r="T428">
        <f t="shared" si="40"/>
        <v>1.2102045574966746E-4</v>
      </c>
      <c r="U428">
        <f t="shared" si="41"/>
        <v>70.039356807503225</v>
      </c>
    </row>
    <row r="429" spans="1:21" x14ac:dyDescent="0.15">
      <c r="A429" s="1">
        <v>45014</v>
      </c>
      <c r="B429">
        <v>0.75700002908706665</v>
      </c>
      <c r="C429">
        <v>0.76099997758865356</v>
      </c>
      <c r="D429">
        <v>0.75599998235702515</v>
      </c>
      <c r="E429">
        <v>0.76099997758865356</v>
      </c>
      <c r="F429">
        <v>5493502</v>
      </c>
      <c r="G429">
        <v>4164.5908203125</v>
      </c>
      <c r="H429">
        <f t="shared" si="47"/>
        <v>427</v>
      </c>
      <c r="I429">
        <f>SUM($F$3:F429)/H429</f>
        <v>4752088.4364754101</v>
      </c>
      <c r="N429">
        <f t="shared" si="56"/>
        <v>0.77499997615814209</v>
      </c>
      <c r="O429">
        <f t="shared" si="57"/>
        <v>0.7279999852180481</v>
      </c>
      <c r="P429">
        <f t="shared" si="46"/>
        <v>0.75933331251144409</v>
      </c>
      <c r="Q429">
        <f t="shared" si="37"/>
        <v>0.74757142861684167</v>
      </c>
      <c r="R429">
        <f t="shared" si="38"/>
        <v>1.1761883894602421E-2</v>
      </c>
      <c r="S429">
        <f t="shared" si="39"/>
        <v>8.4285736083984375E-3</v>
      </c>
      <c r="T429">
        <f t="shared" si="40"/>
        <v>1.2642860412597656E-4</v>
      </c>
      <c r="U429">
        <f t="shared" si="41"/>
        <v>93.031825953583976</v>
      </c>
    </row>
    <row r="430" spans="1:21" x14ac:dyDescent="0.15">
      <c r="A430" s="1">
        <v>45015</v>
      </c>
      <c r="B430">
        <v>0.75900000333786011</v>
      </c>
      <c r="C430">
        <v>0.76499998569488525</v>
      </c>
      <c r="D430">
        <v>0.75700002908706665</v>
      </c>
      <c r="E430">
        <v>0.76499998569488525</v>
      </c>
      <c r="F430">
        <v>1849000</v>
      </c>
      <c r="G430">
        <v>1407.4630126953125</v>
      </c>
      <c r="H430">
        <f t="shared" si="47"/>
        <v>428</v>
      </c>
      <c r="I430">
        <f>SUM($F$3:F430)/H430</f>
        <v>4745305.5195677569</v>
      </c>
      <c r="N430">
        <f t="shared" si="56"/>
        <v>0.77499997615814209</v>
      </c>
      <c r="O430">
        <f t="shared" si="57"/>
        <v>0.7279999852180481</v>
      </c>
      <c r="P430">
        <f t="shared" si="46"/>
        <v>0.76233333349227905</v>
      </c>
      <c r="Q430">
        <f t="shared" si="37"/>
        <v>0.74849999944369006</v>
      </c>
      <c r="R430">
        <f t="shared" si="38"/>
        <v>1.3833334048588997E-2</v>
      </c>
      <c r="S430">
        <f t="shared" si="39"/>
        <v>9.3571444352467826E-3</v>
      </c>
      <c r="T430">
        <f t="shared" si="40"/>
        <v>1.4035716652870174E-4</v>
      </c>
      <c r="U430">
        <f t="shared" si="41"/>
        <v>98.558088558735676</v>
      </c>
    </row>
    <row r="431" spans="1:21" x14ac:dyDescent="0.15">
      <c r="A431" s="1">
        <v>45016</v>
      </c>
      <c r="B431">
        <v>0.76499998569488525</v>
      </c>
      <c r="C431">
        <v>0.7720000147819519</v>
      </c>
      <c r="D431">
        <v>0.76499998569488525</v>
      </c>
      <c r="E431">
        <v>0.77100002765655518</v>
      </c>
      <c r="F431">
        <v>1673001</v>
      </c>
      <c r="G431">
        <v>1286.60498046875</v>
      </c>
      <c r="H431">
        <f t="shared" si="47"/>
        <v>429</v>
      </c>
      <c r="I431">
        <f>SUM($F$3:F431)/H431</f>
        <v>4738143.9705710951</v>
      </c>
      <c r="N431">
        <f t="shared" si="56"/>
        <v>0</v>
      </c>
      <c r="O431">
        <f t="shared" si="57"/>
        <v>0</v>
      </c>
      <c r="P431">
        <f t="shared" si="46"/>
        <v>0.76933334271113074</v>
      </c>
      <c r="Q431">
        <f t="shared" si="37"/>
        <v>0.75007142907097235</v>
      </c>
      <c r="R431">
        <f t="shared" si="38"/>
        <v>1.926191364015839E-2</v>
      </c>
      <c r="S431">
        <f t="shared" si="39"/>
        <v>1.0595242182413724E-2</v>
      </c>
      <c r="T431">
        <f t="shared" si="40"/>
        <v>1.5892863273620587E-4</v>
      </c>
      <c r="U431">
        <f t="shared" si="41"/>
        <v>121.19851098278713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HwabaoWP_szse_innovation_100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2021-10-25T06:18:58Z</dcterms:created>
  <dcterms:modified xsi:type="dcterms:W3CDTF">2023-04-05T14:04:52Z</dcterms:modified>
</cp:coreProperties>
</file>