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SC\DPIL\Commun\3. Analyse Financière audit et contrôle interne-SAFACI\Contrôle interne\Inventaire physique\Fiche inventaire\"/>
    </mc:Choice>
  </mc:AlternateContent>
  <bookViews>
    <workbookView showSheetTabs="0" xWindow="0" yWindow="0" windowWidth="21525" windowHeight="11880" tabRatio="352"/>
  </bookViews>
  <sheets>
    <sheet name="FI1 (1)" sheetId="18" r:id="rId1"/>
    <sheet name="LISTEUN" sheetId="8" r:id="rId2"/>
    <sheet name="FORMULES" sheetId="11" r:id="rId3"/>
    <sheet name="STRUCTURES" sheetId="21" r:id="rId4"/>
    <sheet name="Feuil336" sheetId="422" r:id="rId5"/>
    <sheet name="DATAS_LINK" sheetId="2" r:id="rId6"/>
    <sheet name="CONSOLIDATION FI" sheetId="17" r:id="rId7"/>
  </sheets>
  <externalReferences>
    <externalReference r:id="rId8"/>
    <externalReference r:id="rId9"/>
  </externalReferences>
  <definedNames>
    <definedName name="_xlnm._FilterDatabase" localSheetId="1" hidden="1">LISTEUN!$F$1:$J$758</definedName>
    <definedName name="boncom">Tableau2[N° du bon de commande : 45]</definedName>
    <definedName name="choixinv">Tableau2[[#All],[centre financier]]</definedName>
    <definedName name="DESIGNATION_SITE">LISTEUN!$L$2:$L$70</definedName>
    <definedName name="DPI_Localisations_Référentiel__Sites_et_Bât" localSheetId="5" hidden="1">DATAS_LINK!$A$1:$G$775</definedName>
    <definedName name="NO_BON_COM">Tableau2[[#All],[N° du bon de commande : 45]]</definedName>
    <definedName name="NOINVENTAIRE" localSheetId="0">Tableau2[centre financier]</definedName>
    <definedName name="NOINVENTAIRE">Tableau2[centre financier]</definedName>
    <definedName name="STRUCTURES">STRUCTURES!$H$2:$H$8</definedName>
    <definedName name="_xlnm.Print_Area" localSheetId="0">'FI1 (1)'!$B$1:$K$30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8" l="1"/>
  <c r="B151" i="21" l="1"/>
  <c r="B169" i="21"/>
  <c r="B168" i="21"/>
  <c r="B167" i="21"/>
  <c r="B166" i="21"/>
  <c r="B165" i="21"/>
  <c r="B164" i="21"/>
  <c r="B163" i="21"/>
  <c r="B162" i="21"/>
  <c r="B161" i="21"/>
  <c r="B160" i="21"/>
  <c r="B159" i="21"/>
  <c r="B158" i="21"/>
  <c r="B157" i="21"/>
  <c r="B156" i="21"/>
  <c r="B155" i="21"/>
  <c r="B154" i="21"/>
  <c r="B153" i="21"/>
  <c r="B152" i="21"/>
  <c r="C4" i="17" l="1"/>
  <c r="C401" i="17"/>
  <c r="C400" i="17"/>
  <c r="C399" i="17"/>
  <c r="C398" i="17"/>
  <c r="C397" i="17"/>
  <c r="C396" i="17"/>
  <c r="C395" i="17"/>
  <c r="C394" i="17"/>
  <c r="C393" i="17"/>
  <c r="C392" i="17"/>
  <c r="C391" i="17"/>
  <c r="C390" i="17"/>
  <c r="C389" i="17"/>
  <c r="C388" i="17"/>
  <c r="C387" i="17"/>
  <c r="C386" i="17"/>
  <c r="C385" i="17"/>
  <c r="C384" i="17"/>
  <c r="C383" i="17"/>
  <c r="C382" i="17"/>
  <c r="C381" i="17"/>
  <c r="C380" i="17"/>
  <c r="C379" i="17"/>
  <c r="C378" i="17"/>
  <c r="C377" i="17"/>
  <c r="C376" i="17"/>
  <c r="C375" i="17"/>
  <c r="C374" i="17"/>
  <c r="C373" i="17"/>
  <c r="C372" i="17"/>
  <c r="C371" i="17"/>
  <c r="C370" i="17"/>
  <c r="C369" i="17"/>
  <c r="C368" i="17"/>
  <c r="C367" i="17"/>
  <c r="C366" i="17"/>
  <c r="C365" i="17"/>
  <c r="C364" i="17"/>
  <c r="C363" i="17"/>
  <c r="C362" i="17"/>
  <c r="C361" i="17"/>
  <c r="C360" i="17"/>
  <c r="C359" i="17"/>
  <c r="C358" i="17"/>
  <c r="C357" i="17"/>
  <c r="C356" i="17"/>
  <c r="C355" i="17"/>
  <c r="C354" i="17"/>
  <c r="C353" i="17"/>
  <c r="C352" i="17"/>
  <c r="C351" i="17"/>
  <c r="C350" i="17"/>
  <c r="C349" i="17"/>
  <c r="C348" i="17"/>
  <c r="C347" i="17"/>
  <c r="C346" i="17"/>
  <c r="C345" i="17"/>
  <c r="C344" i="17"/>
  <c r="C343" i="17"/>
  <c r="C342" i="17"/>
  <c r="C341" i="17"/>
  <c r="C340" i="17"/>
  <c r="C339" i="17"/>
  <c r="C338" i="17"/>
  <c r="C337" i="17"/>
  <c r="C336" i="17"/>
  <c r="C335" i="17"/>
  <c r="C334" i="17"/>
  <c r="C333" i="17"/>
  <c r="C332" i="17"/>
  <c r="C331" i="17"/>
  <c r="C330" i="17"/>
  <c r="C329" i="17"/>
  <c r="C328" i="17"/>
  <c r="C327" i="17"/>
  <c r="C326" i="17"/>
  <c r="C325" i="17"/>
  <c r="C324" i="17"/>
  <c r="C323" i="17"/>
  <c r="C322" i="17"/>
  <c r="C321" i="17"/>
  <c r="C320" i="17"/>
  <c r="C319" i="17"/>
  <c r="C318" i="17"/>
  <c r="C317" i="17"/>
  <c r="C316" i="17"/>
  <c r="C315" i="17"/>
  <c r="C314" i="17"/>
  <c r="C313" i="17"/>
  <c r="C312" i="17"/>
  <c r="C311" i="17"/>
  <c r="C310" i="17"/>
  <c r="C309" i="17"/>
  <c r="C308" i="17"/>
  <c r="C307" i="17"/>
  <c r="C306" i="17"/>
  <c r="C305" i="17"/>
  <c r="C304" i="17"/>
  <c r="C303" i="17"/>
  <c r="C302" i="17"/>
  <c r="C301" i="17"/>
  <c r="C300" i="17"/>
  <c r="C299" i="17"/>
  <c r="C298" i="17"/>
  <c r="C297" i="17"/>
  <c r="C296" i="17"/>
  <c r="C295" i="17"/>
  <c r="C294" i="17"/>
  <c r="C293" i="17"/>
  <c r="C292" i="17"/>
  <c r="C291" i="17"/>
  <c r="C290" i="17"/>
  <c r="C289" i="17"/>
  <c r="C288" i="17"/>
  <c r="C287" i="17"/>
  <c r="C286" i="17"/>
  <c r="C285" i="17"/>
  <c r="C284" i="17"/>
  <c r="C283" i="17"/>
  <c r="C282" i="17"/>
  <c r="C281" i="17"/>
  <c r="C280" i="17"/>
  <c r="C279" i="17"/>
  <c r="C278" i="17"/>
  <c r="C277" i="17"/>
  <c r="C276" i="17"/>
  <c r="C275" i="17"/>
  <c r="C274" i="17"/>
  <c r="C273" i="17"/>
  <c r="C272" i="17"/>
  <c r="C271" i="17"/>
  <c r="C270" i="17"/>
  <c r="C269" i="17"/>
  <c r="C268" i="17"/>
  <c r="C267" i="17"/>
  <c r="C266" i="17"/>
  <c r="C265" i="17"/>
  <c r="C264" i="17"/>
  <c r="C263" i="17"/>
  <c r="C262" i="17"/>
  <c r="C261" i="17"/>
  <c r="C260" i="17"/>
  <c r="C259" i="17"/>
  <c r="C258" i="17"/>
  <c r="C257" i="17"/>
  <c r="C256" i="17"/>
  <c r="C255" i="17"/>
  <c r="C254" i="17"/>
  <c r="C253" i="17"/>
  <c r="C252" i="17"/>
  <c r="C251" i="17"/>
  <c r="C250" i="17"/>
  <c r="C249" i="17"/>
  <c r="C248" i="17"/>
  <c r="C247" i="17"/>
  <c r="C246" i="17"/>
  <c r="C245" i="17"/>
  <c r="C244" i="17"/>
  <c r="C243" i="17"/>
  <c r="C242" i="17"/>
  <c r="C241" i="17"/>
  <c r="C240" i="17"/>
  <c r="C239" i="17"/>
  <c r="C238" i="17"/>
  <c r="C237" i="17"/>
  <c r="C236" i="17"/>
  <c r="C235" i="17"/>
  <c r="C234" i="17"/>
  <c r="C233" i="17"/>
  <c r="C232" i="17"/>
  <c r="C231" i="17"/>
  <c r="C230" i="17"/>
  <c r="C229" i="17"/>
  <c r="C228" i="17"/>
  <c r="C227" i="17"/>
  <c r="C226" i="17"/>
  <c r="C225" i="17"/>
  <c r="C224" i="17"/>
  <c r="C223" i="17"/>
  <c r="C222" i="17"/>
  <c r="C221" i="17"/>
  <c r="C220" i="17"/>
  <c r="C219" i="17"/>
  <c r="C218" i="17"/>
  <c r="C217" i="17"/>
  <c r="C216" i="17"/>
  <c r="C215" i="17"/>
  <c r="C214" i="17"/>
  <c r="C213" i="17"/>
  <c r="C212" i="17"/>
  <c r="C211" i="17"/>
  <c r="C210" i="17"/>
  <c r="C209" i="17"/>
  <c r="C208" i="17"/>
  <c r="C207" i="17"/>
  <c r="C206" i="17"/>
  <c r="C205" i="17"/>
  <c r="C204" i="17"/>
  <c r="C203" i="17"/>
  <c r="C202" i="17"/>
  <c r="C201" i="17"/>
  <c r="C200" i="17"/>
  <c r="C199" i="17"/>
  <c r="C198" i="17"/>
  <c r="C197" i="17"/>
  <c r="C196" i="17"/>
  <c r="C195" i="17"/>
  <c r="C194" i="17"/>
  <c r="C193" i="17"/>
  <c r="C192" i="17"/>
  <c r="C191" i="17"/>
  <c r="C190" i="17"/>
  <c r="C189" i="17"/>
  <c r="C188" i="17"/>
  <c r="C187" i="17"/>
  <c r="C186" i="17"/>
  <c r="C185" i="17"/>
  <c r="C184" i="17"/>
  <c r="C183" i="17"/>
  <c r="C182" i="17"/>
  <c r="C181" i="17"/>
  <c r="C180" i="17"/>
  <c r="C179" i="17"/>
  <c r="C178" i="17"/>
  <c r="C177" i="17"/>
  <c r="C176" i="17"/>
  <c r="C175" i="17"/>
  <c r="C174" i="17"/>
  <c r="C173" i="17"/>
  <c r="C172" i="17"/>
  <c r="C171" i="17"/>
  <c r="C170" i="17"/>
  <c r="C169" i="17"/>
  <c r="C168" i="17"/>
  <c r="C167" i="17"/>
  <c r="C166" i="17"/>
  <c r="C165" i="17"/>
  <c r="C164" i="17"/>
  <c r="C163" i="17"/>
  <c r="C162" i="17"/>
  <c r="C161" i="17"/>
  <c r="C160" i="17"/>
  <c r="C159" i="17"/>
  <c r="C158" i="17"/>
  <c r="C157" i="17"/>
  <c r="C156" i="17"/>
  <c r="C155" i="17"/>
  <c r="C154" i="17"/>
  <c r="C153" i="17"/>
  <c r="C152" i="17"/>
  <c r="C151" i="17"/>
  <c r="C150" i="17"/>
  <c r="C149" i="17"/>
  <c r="C148" i="17"/>
  <c r="C147" i="17"/>
  <c r="C146" i="17"/>
  <c r="C145" i="17"/>
  <c r="C144" i="17"/>
  <c r="C143" i="17"/>
  <c r="C142" i="17"/>
  <c r="C141" i="17"/>
  <c r="C140" i="17"/>
  <c r="C139" i="17"/>
  <c r="C138" i="17"/>
  <c r="C137" i="17"/>
  <c r="C136" i="17"/>
  <c r="C135" i="17"/>
  <c r="C134" i="17"/>
  <c r="C133" i="17"/>
  <c r="C132" i="17"/>
  <c r="C131" i="17"/>
  <c r="C130" i="17"/>
  <c r="C129" i="17"/>
  <c r="C128" i="17"/>
  <c r="C127" i="17"/>
  <c r="C126" i="17"/>
  <c r="C125" i="17"/>
  <c r="C124" i="17"/>
  <c r="C123" i="17"/>
  <c r="C122" i="17"/>
  <c r="C121" i="17"/>
  <c r="C120" i="17"/>
  <c r="C119" i="17"/>
  <c r="C118" i="17"/>
  <c r="C117" i="17"/>
  <c r="C116" i="17"/>
  <c r="C115" i="17"/>
  <c r="C114" i="17"/>
  <c r="C113" i="17"/>
  <c r="C112" i="17"/>
  <c r="C111" i="17"/>
  <c r="C110" i="17"/>
  <c r="C109" i="17"/>
  <c r="C108" i="17"/>
  <c r="C107" i="17"/>
  <c r="C106" i="17"/>
  <c r="C105" i="17"/>
  <c r="C104" i="17"/>
  <c r="C103" i="17"/>
  <c r="C102" i="17"/>
  <c r="C101" i="17"/>
  <c r="C100" i="17"/>
  <c r="C99" i="17"/>
  <c r="C98" i="17"/>
  <c r="C97" i="17"/>
  <c r="C96" i="17"/>
  <c r="C95" i="17"/>
  <c r="C94" i="17"/>
  <c r="C93" i="17"/>
  <c r="C92" i="17"/>
  <c r="C91" i="17"/>
  <c r="C90" i="17"/>
  <c r="C89" i="17"/>
  <c r="C88" i="17"/>
  <c r="C87" i="17"/>
  <c r="C86" i="17"/>
  <c r="C85" i="17"/>
  <c r="C84" i="17"/>
  <c r="C83" i="17"/>
  <c r="C82" i="17"/>
  <c r="C81" i="17"/>
  <c r="C80" i="17"/>
  <c r="C79" i="17"/>
  <c r="C78" i="17"/>
  <c r="C77" i="17"/>
  <c r="C76" i="17"/>
  <c r="C75" i="17"/>
  <c r="C74" i="17"/>
  <c r="C73" i="17"/>
  <c r="C72" i="17"/>
  <c r="C71" i="17"/>
  <c r="C70" i="17"/>
  <c r="C69" i="17"/>
  <c r="C68" i="17"/>
  <c r="C67" i="17"/>
  <c r="C66" i="17"/>
  <c r="C65" i="17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C20" i="17"/>
  <c r="C19" i="17"/>
  <c r="C18" i="17"/>
  <c r="C17" i="17"/>
  <c r="C16" i="17"/>
  <c r="C15" i="17"/>
  <c r="C14" i="17"/>
  <c r="C13" i="17"/>
  <c r="C12" i="17"/>
  <c r="C11" i="17"/>
  <c r="C10" i="17"/>
  <c r="C9" i="17"/>
  <c r="C8" i="17"/>
  <c r="C7" i="17"/>
  <c r="C6" i="17"/>
  <c r="C5" i="17"/>
  <c r="D2" i="422" l="1"/>
  <c r="F2" i="422" s="1"/>
  <c r="D3" i="422"/>
  <c r="D4" i="422"/>
  <c r="D5" i="422"/>
  <c r="D6" i="422"/>
  <c r="D7" i="422"/>
  <c r="D8" i="422"/>
  <c r="D9" i="422"/>
  <c r="D10" i="422"/>
  <c r="D11" i="422"/>
  <c r="D12" i="422"/>
  <c r="D13" i="422"/>
  <c r="D14" i="422"/>
  <c r="D15" i="422"/>
  <c r="D16" i="422"/>
  <c r="D17" i="422"/>
  <c r="D18" i="422"/>
  <c r="D19" i="422"/>
  <c r="D20" i="422"/>
  <c r="D21" i="422"/>
  <c r="D22" i="422"/>
  <c r="D23" i="422"/>
  <c r="D24" i="422"/>
  <c r="D25" i="422"/>
  <c r="D26" i="422"/>
  <c r="D27" i="422"/>
  <c r="D28" i="422"/>
  <c r="D29" i="422"/>
  <c r="AB401" i="17" l="1"/>
  <c r="AA401" i="17"/>
  <c r="Z401" i="17"/>
  <c r="V401" i="17"/>
  <c r="Y401" i="17" s="1"/>
  <c r="U401" i="17"/>
  <c r="T401" i="17"/>
  <c r="A401" i="422" s="1"/>
  <c r="S401" i="17"/>
  <c r="P401" i="17"/>
  <c r="O401" i="17"/>
  <c r="N401" i="17"/>
  <c r="M401" i="17"/>
  <c r="L401" i="17"/>
  <c r="K401" i="17"/>
  <c r="J401" i="17"/>
  <c r="I401" i="17"/>
  <c r="H401" i="17"/>
  <c r="G401" i="17"/>
  <c r="F401" i="17"/>
  <c r="E401" i="17"/>
  <c r="D401" i="17"/>
  <c r="B401" i="17"/>
  <c r="A401" i="17"/>
  <c r="AB400" i="17"/>
  <c r="AA400" i="17"/>
  <c r="Z400" i="17"/>
  <c r="V400" i="17"/>
  <c r="Y400" i="17" s="1"/>
  <c r="U400" i="17"/>
  <c r="T400" i="17"/>
  <c r="A400" i="422" s="1"/>
  <c r="S400" i="17"/>
  <c r="P400" i="17"/>
  <c r="O400" i="17"/>
  <c r="N400" i="17"/>
  <c r="M400" i="17"/>
  <c r="L400" i="17"/>
  <c r="K400" i="17"/>
  <c r="J400" i="17"/>
  <c r="I400" i="17"/>
  <c r="H400" i="17"/>
  <c r="G400" i="17"/>
  <c r="F400" i="17"/>
  <c r="E400" i="17"/>
  <c r="D400" i="17"/>
  <c r="B400" i="17"/>
  <c r="A400" i="17"/>
  <c r="AB399" i="17"/>
  <c r="AA399" i="17"/>
  <c r="Z399" i="17"/>
  <c r="V399" i="17"/>
  <c r="Y399" i="17" s="1"/>
  <c r="U399" i="17"/>
  <c r="T399" i="17"/>
  <c r="A399" i="422" s="1"/>
  <c r="S399" i="17"/>
  <c r="P399" i="17"/>
  <c r="O399" i="17"/>
  <c r="N399" i="17"/>
  <c r="M399" i="17"/>
  <c r="L399" i="17"/>
  <c r="K399" i="17"/>
  <c r="J399" i="17"/>
  <c r="I399" i="17"/>
  <c r="H399" i="17"/>
  <c r="G399" i="17"/>
  <c r="F399" i="17"/>
  <c r="E399" i="17"/>
  <c r="D399" i="17"/>
  <c r="B399" i="17"/>
  <c r="A399" i="17"/>
  <c r="AB398" i="17"/>
  <c r="AA398" i="17"/>
  <c r="Z398" i="17"/>
  <c r="V398" i="17"/>
  <c r="Y398" i="17" s="1"/>
  <c r="U398" i="17"/>
  <c r="T398" i="17"/>
  <c r="A398" i="422" s="1"/>
  <c r="S398" i="17"/>
  <c r="P398" i="17"/>
  <c r="O398" i="17"/>
  <c r="N398" i="17"/>
  <c r="M398" i="17"/>
  <c r="L398" i="17"/>
  <c r="K398" i="17"/>
  <c r="J398" i="17"/>
  <c r="I398" i="17"/>
  <c r="H398" i="17"/>
  <c r="G398" i="17"/>
  <c r="F398" i="17"/>
  <c r="E398" i="17"/>
  <c r="D398" i="17"/>
  <c r="B398" i="17"/>
  <c r="A398" i="17"/>
  <c r="AB397" i="17"/>
  <c r="AA397" i="17"/>
  <c r="Z397" i="17"/>
  <c r="V397" i="17"/>
  <c r="Y397" i="17" s="1"/>
  <c r="U397" i="17"/>
  <c r="T397" i="17"/>
  <c r="A397" i="422" s="1"/>
  <c r="S397" i="17"/>
  <c r="P397" i="17"/>
  <c r="O397" i="17"/>
  <c r="N397" i="17"/>
  <c r="M397" i="17"/>
  <c r="L397" i="17"/>
  <c r="K397" i="17"/>
  <c r="J397" i="17"/>
  <c r="I397" i="17"/>
  <c r="H397" i="17"/>
  <c r="G397" i="17"/>
  <c r="F397" i="17"/>
  <c r="E397" i="17"/>
  <c r="D397" i="17"/>
  <c r="B397" i="17"/>
  <c r="A397" i="17"/>
  <c r="AB396" i="17"/>
  <c r="AA396" i="17"/>
  <c r="Z396" i="17"/>
  <c r="V396" i="17"/>
  <c r="W396" i="17" s="1"/>
  <c r="U396" i="17"/>
  <c r="T396" i="17"/>
  <c r="A396" i="422" s="1"/>
  <c r="S396" i="17"/>
  <c r="P396" i="17"/>
  <c r="O396" i="17"/>
  <c r="N396" i="17"/>
  <c r="M396" i="17"/>
  <c r="L396" i="17"/>
  <c r="K396" i="17"/>
  <c r="J396" i="17"/>
  <c r="I396" i="17"/>
  <c r="H396" i="17"/>
  <c r="G396" i="17"/>
  <c r="F396" i="17"/>
  <c r="E396" i="17"/>
  <c r="D396" i="17"/>
  <c r="B396" i="17"/>
  <c r="A396" i="17"/>
  <c r="AB395" i="17"/>
  <c r="AA395" i="17"/>
  <c r="Z395" i="17"/>
  <c r="V395" i="17"/>
  <c r="Y395" i="17" s="1"/>
  <c r="U395" i="17"/>
  <c r="T395" i="17"/>
  <c r="A395" i="422" s="1"/>
  <c r="S395" i="17"/>
  <c r="P395" i="17"/>
  <c r="O395" i="17"/>
  <c r="N395" i="17"/>
  <c r="M395" i="17"/>
  <c r="L395" i="17"/>
  <c r="K395" i="17"/>
  <c r="J395" i="17"/>
  <c r="I395" i="17"/>
  <c r="H395" i="17"/>
  <c r="G395" i="17"/>
  <c r="F395" i="17"/>
  <c r="E395" i="17"/>
  <c r="D395" i="17"/>
  <c r="B395" i="17"/>
  <c r="A395" i="17"/>
  <c r="AB394" i="17"/>
  <c r="AA394" i="17"/>
  <c r="Z394" i="17"/>
  <c r="V394" i="17"/>
  <c r="Y394" i="17" s="1"/>
  <c r="U394" i="17"/>
  <c r="T394" i="17"/>
  <c r="A394" i="422" s="1"/>
  <c r="S394" i="17"/>
  <c r="P394" i="17"/>
  <c r="O394" i="17"/>
  <c r="N394" i="17"/>
  <c r="M394" i="17"/>
  <c r="L394" i="17"/>
  <c r="K394" i="17"/>
  <c r="J394" i="17"/>
  <c r="I394" i="17"/>
  <c r="H394" i="17"/>
  <c r="G394" i="17"/>
  <c r="F394" i="17"/>
  <c r="E394" i="17"/>
  <c r="D394" i="17"/>
  <c r="B394" i="17"/>
  <c r="A394" i="17"/>
  <c r="AB393" i="17"/>
  <c r="AA393" i="17"/>
  <c r="Z393" i="17"/>
  <c r="V393" i="17"/>
  <c r="Y393" i="17" s="1"/>
  <c r="U393" i="17"/>
  <c r="T393" i="17"/>
  <c r="A393" i="422" s="1"/>
  <c r="S393" i="17"/>
  <c r="P393" i="17"/>
  <c r="O393" i="17"/>
  <c r="N393" i="17"/>
  <c r="M393" i="17"/>
  <c r="L393" i="17"/>
  <c r="K393" i="17"/>
  <c r="J393" i="17"/>
  <c r="I393" i="17"/>
  <c r="H393" i="17"/>
  <c r="G393" i="17"/>
  <c r="F393" i="17"/>
  <c r="E393" i="17"/>
  <c r="D393" i="17"/>
  <c r="B393" i="17"/>
  <c r="A393" i="17"/>
  <c r="AB392" i="17"/>
  <c r="AA392" i="17"/>
  <c r="Z392" i="17"/>
  <c r="V392" i="17"/>
  <c r="Y392" i="17" s="1"/>
  <c r="U392" i="17"/>
  <c r="T392" i="17"/>
  <c r="A392" i="422" s="1"/>
  <c r="S392" i="17"/>
  <c r="P392" i="17"/>
  <c r="O392" i="17"/>
  <c r="N392" i="17"/>
  <c r="M392" i="17"/>
  <c r="L392" i="17"/>
  <c r="K392" i="17"/>
  <c r="J392" i="17"/>
  <c r="I392" i="17"/>
  <c r="H392" i="17"/>
  <c r="G392" i="17"/>
  <c r="F392" i="17"/>
  <c r="E392" i="17"/>
  <c r="D392" i="17"/>
  <c r="B392" i="17"/>
  <c r="A392" i="17"/>
  <c r="AB391" i="17"/>
  <c r="AA391" i="17"/>
  <c r="Z391" i="17"/>
  <c r="V391" i="17"/>
  <c r="Y391" i="17" s="1"/>
  <c r="U391" i="17"/>
  <c r="T391" i="17"/>
  <c r="A391" i="422" s="1"/>
  <c r="S391" i="17"/>
  <c r="P391" i="17"/>
  <c r="O391" i="17"/>
  <c r="N391" i="17"/>
  <c r="M391" i="17"/>
  <c r="L391" i="17"/>
  <c r="K391" i="17"/>
  <c r="J391" i="17"/>
  <c r="I391" i="17"/>
  <c r="H391" i="17"/>
  <c r="G391" i="17"/>
  <c r="F391" i="17"/>
  <c r="E391" i="17"/>
  <c r="D391" i="17"/>
  <c r="B391" i="17"/>
  <c r="A391" i="17"/>
  <c r="AB390" i="17"/>
  <c r="AA390" i="17"/>
  <c r="Z390" i="17"/>
  <c r="V390" i="17"/>
  <c r="Y390" i="17" s="1"/>
  <c r="U390" i="17"/>
  <c r="T390" i="17"/>
  <c r="A390" i="422" s="1"/>
  <c r="S390" i="17"/>
  <c r="P390" i="17"/>
  <c r="O390" i="17"/>
  <c r="N390" i="17"/>
  <c r="M390" i="17"/>
  <c r="L390" i="17"/>
  <c r="K390" i="17"/>
  <c r="J390" i="17"/>
  <c r="I390" i="17"/>
  <c r="H390" i="17"/>
  <c r="G390" i="17"/>
  <c r="F390" i="17"/>
  <c r="E390" i="17"/>
  <c r="D390" i="17"/>
  <c r="B390" i="17"/>
  <c r="A390" i="17"/>
  <c r="AB389" i="17"/>
  <c r="AA389" i="17"/>
  <c r="Z389" i="17"/>
  <c r="V389" i="17"/>
  <c r="Y389" i="17" s="1"/>
  <c r="U389" i="17"/>
  <c r="T389" i="17"/>
  <c r="A389" i="422" s="1"/>
  <c r="S389" i="17"/>
  <c r="P389" i="17"/>
  <c r="O389" i="17"/>
  <c r="N389" i="17"/>
  <c r="M389" i="17"/>
  <c r="L389" i="17"/>
  <c r="K389" i="17"/>
  <c r="J389" i="17"/>
  <c r="I389" i="17"/>
  <c r="H389" i="17"/>
  <c r="G389" i="17"/>
  <c r="F389" i="17"/>
  <c r="E389" i="17"/>
  <c r="D389" i="17"/>
  <c r="B389" i="17"/>
  <c r="A389" i="17"/>
  <c r="AB388" i="17"/>
  <c r="AA388" i="17"/>
  <c r="Z388" i="17"/>
  <c r="V388" i="17"/>
  <c r="Y388" i="17" s="1"/>
  <c r="U388" i="17"/>
  <c r="T388" i="17"/>
  <c r="A388" i="422" s="1"/>
  <c r="S388" i="17"/>
  <c r="P388" i="17"/>
  <c r="O388" i="17"/>
  <c r="N388" i="17"/>
  <c r="M388" i="17"/>
  <c r="L388" i="17"/>
  <c r="K388" i="17"/>
  <c r="J388" i="17"/>
  <c r="I388" i="17"/>
  <c r="H388" i="17"/>
  <c r="G388" i="17"/>
  <c r="F388" i="17"/>
  <c r="E388" i="17"/>
  <c r="D388" i="17"/>
  <c r="B388" i="17"/>
  <c r="A388" i="17"/>
  <c r="AB387" i="17"/>
  <c r="AA387" i="17"/>
  <c r="Z387" i="17"/>
  <c r="V387" i="17"/>
  <c r="Y387" i="17" s="1"/>
  <c r="U387" i="17"/>
  <c r="T387" i="17"/>
  <c r="A387" i="422" s="1"/>
  <c r="S387" i="17"/>
  <c r="P387" i="17"/>
  <c r="O387" i="17"/>
  <c r="N387" i="17"/>
  <c r="M387" i="17"/>
  <c r="L387" i="17"/>
  <c r="K387" i="17"/>
  <c r="J387" i="17"/>
  <c r="I387" i="17"/>
  <c r="H387" i="17"/>
  <c r="G387" i="17"/>
  <c r="F387" i="17"/>
  <c r="E387" i="17"/>
  <c r="D387" i="17"/>
  <c r="B387" i="17"/>
  <c r="A387" i="17"/>
  <c r="AB386" i="17"/>
  <c r="AA386" i="17"/>
  <c r="Z386" i="17"/>
  <c r="V386" i="17"/>
  <c r="X386" i="17" s="1"/>
  <c r="U386" i="17"/>
  <c r="T386" i="17"/>
  <c r="A386" i="422" s="1"/>
  <c r="S386" i="17"/>
  <c r="P386" i="17"/>
  <c r="O386" i="17"/>
  <c r="N386" i="17"/>
  <c r="M386" i="17"/>
  <c r="L386" i="17"/>
  <c r="K386" i="17"/>
  <c r="J386" i="17"/>
  <c r="I386" i="17"/>
  <c r="H386" i="17"/>
  <c r="G386" i="17"/>
  <c r="F386" i="17"/>
  <c r="E386" i="17"/>
  <c r="D386" i="17"/>
  <c r="B386" i="17"/>
  <c r="A386" i="17"/>
  <c r="AB385" i="17"/>
  <c r="AA385" i="17"/>
  <c r="Z385" i="17"/>
  <c r="V385" i="17"/>
  <c r="Y385" i="17" s="1"/>
  <c r="U385" i="17"/>
  <c r="T385" i="17"/>
  <c r="A385" i="422" s="1"/>
  <c r="S385" i="17"/>
  <c r="P385" i="17"/>
  <c r="O385" i="17"/>
  <c r="N385" i="17"/>
  <c r="M385" i="17"/>
  <c r="L385" i="17"/>
  <c r="K385" i="17"/>
  <c r="J385" i="17"/>
  <c r="I385" i="17"/>
  <c r="H385" i="17"/>
  <c r="G385" i="17"/>
  <c r="F385" i="17"/>
  <c r="E385" i="17"/>
  <c r="D385" i="17"/>
  <c r="B385" i="17"/>
  <c r="A385" i="17"/>
  <c r="AB384" i="17"/>
  <c r="AA384" i="17"/>
  <c r="Z384" i="17"/>
  <c r="V384" i="17"/>
  <c r="W384" i="17" s="1"/>
  <c r="U384" i="17"/>
  <c r="T384" i="17"/>
  <c r="A384" i="422" s="1"/>
  <c r="S384" i="17"/>
  <c r="P384" i="17"/>
  <c r="O384" i="17"/>
  <c r="N384" i="17"/>
  <c r="M384" i="17"/>
  <c r="L384" i="17"/>
  <c r="K384" i="17"/>
  <c r="J384" i="17"/>
  <c r="I384" i="17"/>
  <c r="H384" i="17"/>
  <c r="G384" i="17"/>
  <c r="F384" i="17"/>
  <c r="E384" i="17"/>
  <c r="D384" i="17"/>
  <c r="B384" i="17"/>
  <c r="A384" i="17"/>
  <c r="AB383" i="17"/>
  <c r="AA383" i="17"/>
  <c r="Z383" i="17"/>
  <c r="V383" i="17"/>
  <c r="X383" i="17" s="1"/>
  <c r="U383" i="17"/>
  <c r="T383" i="17"/>
  <c r="A383" i="422" s="1"/>
  <c r="S383" i="17"/>
  <c r="P383" i="17"/>
  <c r="O383" i="17"/>
  <c r="N383" i="17"/>
  <c r="M383" i="17"/>
  <c r="L383" i="17"/>
  <c r="K383" i="17"/>
  <c r="J383" i="17"/>
  <c r="I383" i="17"/>
  <c r="H383" i="17"/>
  <c r="G383" i="17"/>
  <c r="F383" i="17"/>
  <c r="E383" i="17"/>
  <c r="D383" i="17"/>
  <c r="B383" i="17"/>
  <c r="A383" i="17"/>
  <c r="AB382" i="17"/>
  <c r="AA382" i="17"/>
  <c r="Z382" i="17"/>
  <c r="V382" i="17"/>
  <c r="Y382" i="17" s="1"/>
  <c r="U382" i="17"/>
  <c r="T382" i="17"/>
  <c r="A382" i="422" s="1"/>
  <c r="S382" i="17"/>
  <c r="P382" i="17"/>
  <c r="O382" i="17"/>
  <c r="N382" i="17"/>
  <c r="M382" i="17"/>
  <c r="L382" i="17"/>
  <c r="K382" i="17"/>
  <c r="J382" i="17"/>
  <c r="I382" i="17"/>
  <c r="H382" i="17"/>
  <c r="G382" i="17"/>
  <c r="F382" i="17"/>
  <c r="E382" i="17"/>
  <c r="D382" i="17"/>
  <c r="B382" i="17"/>
  <c r="A382" i="17"/>
  <c r="AB381" i="17"/>
  <c r="AA381" i="17"/>
  <c r="Z381" i="17"/>
  <c r="V381" i="17"/>
  <c r="Y381" i="17" s="1"/>
  <c r="U381" i="17"/>
  <c r="T381" i="17"/>
  <c r="A381" i="422" s="1"/>
  <c r="S381" i="17"/>
  <c r="P381" i="17"/>
  <c r="O381" i="17"/>
  <c r="N381" i="17"/>
  <c r="M381" i="17"/>
  <c r="L381" i="17"/>
  <c r="K381" i="17"/>
  <c r="J381" i="17"/>
  <c r="I381" i="17"/>
  <c r="H381" i="17"/>
  <c r="G381" i="17"/>
  <c r="F381" i="17"/>
  <c r="E381" i="17"/>
  <c r="D381" i="17"/>
  <c r="B381" i="17"/>
  <c r="A381" i="17"/>
  <c r="AB380" i="17"/>
  <c r="AA380" i="17"/>
  <c r="Z380" i="17"/>
  <c r="V380" i="17"/>
  <c r="Y380" i="17" s="1"/>
  <c r="U380" i="17"/>
  <c r="T380" i="17"/>
  <c r="A380" i="422" s="1"/>
  <c r="S380" i="17"/>
  <c r="P380" i="17"/>
  <c r="O380" i="17"/>
  <c r="N380" i="17"/>
  <c r="M380" i="17"/>
  <c r="L380" i="17"/>
  <c r="K380" i="17"/>
  <c r="J380" i="17"/>
  <c r="I380" i="17"/>
  <c r="H380" i="17"/>
  <c r="G380" i="17"/>
  <c r="F380" i="17"/>
  <c r="E380" i="17"/>
  <c r="D380" i="17"/>
  <c r="B380" i="17"/>
  <c r="A380" i="17"/>
  <c r="AB379" i="17"/>
  <c r="AA379" i="17"/>
  <c r="Z379" i="17"/>
  <c r="V379" i="17"/>
  <c r="Y379" i="17" s="1"/>
  <c r="U379" i="17"/>
  <c r="T379" i="17"/>
  <c r="A379" i="422" s="1"/>
  <c r="S379" i="17"/>
  <c r="P379" i="17"/>
  <c r="O379" i="17"/>
  <c r="N379" i="17"/>
  <c r="M379" i="17"/>
  <c r="L379" i="17"/>
  <c r="K379" i="17"/>
  <c r="J379" i="17"/>
  <c r="I379" i="17"/>
  <c r="H379" i="17"/>
  <c r="G379" i="17"/>
  <c r="F379" i="17"/>
  <c r="E379" i="17"/>
  <c r="D379" i="17"/>
  <c r="B379" i="17"/>
  <c r="A379" i="17"/>
  <c r="AB378" i="17"/>
  <c r="AA378" i="17"/>
  <c r="Z378" i="17"/>
  <c r="V378" i="17"/>
  <c r="X378" i="17" s="1"/>
  <c r="U378" i="17"/>
  <c r="T378" i="17"/>
  <c r="A378" i="422" s="1"/>
  <c r="S378" i="17"/>
  <c r="P378" i="17"/>
  <c r="O378" i="17"/>
  <c r="N378" i="17"/>
  <c r="M378" i="17"/>
  <c r="L378" i="17"/>
  <c r="K378" i="17"/>
  <c r="J378" i="17"/>
  <c r="I378" i="17"/>
  <c r="H378" i="17"/>
  <c r="G378" i="17"/>
  <c r="F378" i="17"/>
  <c r="E378" i="17"/>
  <c r="D378" i="17"/>
  <c r="B378" i="17"/>
  <c r="A378" i="17"/>
  <c r="AB377" i="17"/>
  <c r="AA377" i="17"/>
  <c r="Z377" i="17"/>
  <c r="V377" i="17"/>
  <c r="Y377" i="17" s="1"/>
  <c r="U377" i="17"/>
  <c r="T377" i="17"/>
  <c r="A377" i="422" s="1"/>
  <c r="S377" i="17"/>
  <c r="P377" i="17"/>
  <c r="O377" i="17"/>
  <c r="N377" i="17"/>
  <c r="M377" i="17"/>
  <c r="L377" i="17"/>
  <c r="K377" i="17"/>
  <c r="J377" i="17"/>
  <c r="I377" i="17"/>
  <c r="H377" i="17"/>
  <c r="G377" i="17"/>
  <c r="F377" i="17"/>
  <c r="E377" i="17"/>
  <c r="D377" i="17"/>
  <c r="B377" i="17"/>
  <c r="A377" i="17"/>
  <c r="AB376" i="17"/>
  <c r="AA376" i="17"/>
  <c r="Z376" i="17"/>
  <c r="V376" i="17"/>
  <c r="Y376" i="17" s="1"/>
  <c r="U376" i="17"/>
  <c r="T376" i="17"/>
  <c r="A376" i="422" s="1"/>
  <c r="S376" i="17"/>
  <c r="P376" i="17"/>
  <c r="O376" i="17"/>
  <c r="N376" i="17"/>
  <c r="M376" i="17"/>
  <c r="L376" i="17"/>
  <c r="K376" i="17"/>
  <c r="J376" i="17"/>
  <c r="I376" i="17"/>
  <c r="H376" i="17"/>
  <c r="G376" i="17"/>
  <c r="F376" i="17"/>
  <c r="E376" i="17"/>
  <c r="D376" i="17"/>
  <c r="B376" i="17"/>
  <c r="A376" i="17"/>
  <c r="AB375" i="17"/>
  <c r="AA375" i="17"/>
  <c r="Z375" i="17"/>
  <c r="V375" i="17"/>
  <c r="U375" i="17"/>
  <c r="T375" i="17"/>
  <c r="A375" i="422" s="1"/>
  <c r="S375" i="17"/>
  <c r="P375" i="17"/>
  <c r="O375" i="17"/>
  <c r="N375" i="17"/>
  <c r="M375" i="17"/>
  <c r="L375" i="17"/>
  <c r="K375" i="17"/>
  <c r="J375" i="17"/>
  <c r="I375" i="17"/>
  <c r="H375" i="17"/>
  <c r="G375" i="17"/>
  <c r="F375" i="17"/>
  <c r="E375" i="17"/>
  <c r="D375" i="17"/>
  <c r="B375" i="17"/>
  <c r="A375" i="17"/>
  <c r="AB374" i="17"/>
  <c r="AA374" i="17"/>
  <c r="Z374" i="17"/>
  <c r="V374" i="17"/>
  <c r="Y374" i="17" s="1"/>
  <c r="U374" i="17"/>
  <c r="T374" i="17"/>
  <c r="A374" i="422" s="1"/>
  <c r="S374" i="17"/>
  <c r="P374" i="17"/>
  <c r="O374" i="17"/>
  <c r="N374" i="17"/>
  <c r="M374" i="17"/>
  <c r="L374" i="17"/>
  <c r="K374" i="17"/>
  <c r="J374" i="17"/>
  <c r="I374" i="17"/>
  <c r="H374" i="17"/>
  <c r="G374" i="17"/>
  <c r="F374" i="17"/>
  <c r="E374" i="17"/>
  <c r="D374" i="17"/>
  <c r="B374" i="17"/>
  <c r="A374" i="17"/>
  <c r="AB373" i="17"/>
  <c r="AA373" i="17"/>
  <c r="Z373" i="17"/>
  <c r="V373" i="17"/>
  <c r="Y373" i="17" s="1"/>
  <c r="U373" i="17"/>
  <c r="T373" i="17"/>
  <c r="A373" i="422" s="1"/>
  <c r="S373" i="17"/>
  <c r="P373" i="17"/>
  <c r="O373" i="17"/>
  <c r="N373" i="17"/>
  <c r="M373" i="17"/>
  <c r="L373" i="17"/>
  <c r="K373" i="17"/>
  <c r="J373" i="17"/>
  <c r="I373" i="17"/>
  <c r="H373" i="17"/>
  <c r="G373" i="17"/>
  <c r="F373" i="17"/>
  <c r="E373" i="17"/>
  <c r="D373" i="17"/>
  <c r="B373" i="17"/>
  <c r="A373" i="17"/>
  <c r="AB372" i="17"/>
  <c r="AA372" i="17"/>
  <c r="Z372" i="17"/>
  <c r="V372" i="17"/>
  <c r="X372" i="17" s="1"/>
  <c r="U372" i="17"/>
  <c r="T372" i="17"/>
  <c r="A372" i="422" s="1"/>
  <c r="S372" i="17"/>
  <c r="P372" i="17"/>
  <c r="O372" i="17"/>
  <c r="N372" i="17"/>
  <c r="M372" i="17"/>
  <c r="L372" i="17"/>
  <c r="K372" i="17"/>
  <c r="J372" i="17"/>
  <c r="I372" i="17"/>
  <c r="H372" i="17"/>
  <c r="G372" i="17"/>
  <c r="F372" i="17"/>
  <c r="E372" i="17"/>
  <c r="D372" i="17"/>
  <c r="B372" i="17"/>
  <c r="A372" i="17"/>
  <c r="AB371" i="17"/>
  <c r="AA371" i="17"/>
  <c r="Z371" i="17"/>
  <c r="V371" i="17"/>
  <c r="Y371" i="17" s="1"/>
  <c r="U371" i="17"/>
  <c r="T371" i="17"/>
  <c r="A371" i="422" s="1"/>
  <c r="S371" i="17"/>
  <c r="P371" i="17"/>
  <c r="O371" i="17"/>
  <c r="N371" i="17"/>
  <c r="M371" i="17"/>
  <c r="L371" i="17"/>
  <c r="K371" i="17"/>
  <c r="J371" i="17"/>
  <c r="I371" i="17"/>
  <c r="H371" i="17"/>
  <c r="G371" i="17"/>
  <c r="F371" i="17"/>
  <c r="E371" i="17"/>
  <c r="D371" i="17"/>
  <c r="B371" i="17"/>
  <c r="A371" i="17"/>
  <c r="AB370" i="17"/>
  <c r="AA370" i="17"/>
  <c r="Z370" i="17"/>
  <c r="V370" i="17"/>
  <c r="Y370" i="17" s="1"/>
  <c r="U370" i="17"/>
  <c r="T370" i="17"/>
  <c r="A370" i="422" s="1"/>
  <c r="S370" i="17"/>
  <c r="P370" i="17"/>
  <c r="O370" i="17"/>
  <c r="N370" i="17"/>
  <c r="M370" i="17"/>
  <c r="L370" i="17"/>
  <c r="K370" i="17"/>
  <c r="J370" i="17"/>
  <c r="I370" i="17"/>
  <c r="H370" i="17"/>
  <c r="G370" i="17"/>
  <c r="F370" i="17"/>
  <c r="E370" i="17"/>
  <c r="D370" i="17"/>
  <c r="B370" i="17"/>
  <c r="A370" i="17"/>
  <c r="AB369" i="17"/>
  <c r="AA369" i="17"/>
  <c r="Z369" i="17"/>
  <c r="V369" i="17"/>
  <c r="Y369" i="17" s="1"/>
  <c r="U369" i="17"/>
  <c r="T369" i="17"/>
  <c r="A369" i="422" s="1"/>
  <c r="S369" i="17"/>
  <c r="P369" i="17"/>
  <c r="O369" i="17"/>
  <c r="N369" i="17"/>
  <c r="M369" i="17"/>
  <c r="L369" i="17"/>
  <c r="K369" i="17"/>
  <c r="J369" i="17"/>
  <c r="I369" i="17"/>
  <c r="H369" i="17"/>
  <c r="G369" i="17"/>
  <c r="F369" i="17"/>
  <c r="E369" i="17"/>
  <c r="D369" i="17"/>
  <c r="B369" i="17"/>
  <c r="A369" i="17"/>
  <c r="AB368" i="17"/>
  <c r="AA368" i="17"/>
  <c r="Z368" i="17"/>
  <c r="V368" i="17"/>
  <c r="W368" i="17" s="1"/>
  <c r="U368" i="17"/>
  <c r="T368" i="17"/>
  <c r="A368" i="422" s="1"/>
  <c r="S368" i="17"/>
  <c r="P368" i="17"/>
  <c r="O368" i="17"/>
  <c r="N368" i="17"/>
  <c r="M368" i="17"/>
  <c r="L368" i="17"/>
  <c r="K368" i="17"/>
  <c r="J368" i="17"/>
  <c r="I368" i="17"/>
  <c r="H368" i="17"/>
  <c r="G368" i="17"/>
  <c r="F368" i="17"/>
  <c r="E368" i="17"/>
  <c r="D368" i="17"/>
  <c r="B368" i="17"/>
  <c r="A368" i="17"/>
  <c r="AB367" i="17"/>
  <c r="AA367" i="17"/>
  <c r="Z367" i="17"/>
  <c r="V367" i="17"/>
  <c r="Y367" i="17" s="1"/>
  <c r="U367" i="17"/>
  <c r="T367" i="17"/>
  <c r="A367" i="422" s="1"/>
  <c r="S367" i="17"/>
  <c r="P367" i="17"/>
  <c r="O367" i="17"/>
  <c r="N367" i="17"/>
  <c r="M367" i="17"/>
  <c r="L367" i="17"/>
  <c r="K367" i="17"/>
  <c r="J367" i="17"/>
  <c r="I367" i="17"/>
  <c r="H367" i="17"/>
  <c r="G367" i="17"/>
  <c r="F367" i="17"/>
  <c r="E367" i="17"/>
  <c r="D367" i="17"/>
  <c r="B367" i="17"/>
  <c r="A367" i="17"/>
  <c r="AB366" i="17"/>
  <c r="AA366" i="17"/>
  <c r="Z366" i="17"/>
  <c r="V366" i="17"/>
  <c r="Y366" i="17" s="1"/>
  <c r="U366" i="17"/>
  <c r="T366" i="17"/>
  <c r="A366" i="422" s="1"/>
  <c r="S366" i="17"/>
  <c r="P366" i="17"/>
  <c r="O366" i="17"/>
  <c r="N366" i="17"/>
  <c r="M366" i="17"/>
  <c r="L366" i="17"/>
  <c r="K366" i="17"/>
  <c r="J366" i="17"/>
  <c r="I366" i="17"/>
  <c r="H366" i="17"/>
  <c r="G366" i="17"/>
  <c r="F366" i="17"/>
  <c r="E366" i="17"/>
  <c r="D366" i="17"/>
  <c r="B366" i="17"/>
  <c r="A366" i="17"/>
  <c r="AB365" i="17"/>
  <c r="AA365" i="17"/>
  <c r="Z365" i="17"/>
  <c r="V365" i="17"/>
  <c r="Y365" i="17" s="1"/>
  <c r="U365" i="17"/>
  <c r="T365" i="17"/>
  <c r="A365" i="422" s="1"/>
  <c r="S365" i="17"/>
  <c r="P365" i="17"/>
  <c r="O365" i="17"/>
  <c r="N365" i="17"/>
  <c r="M365" i="17"/>
  <c r="L365" i="17"/>
  <c r="K365" i="17"/>
  <c r="J365" i="17"/>
  <c r="I365" i="17"/>
  <c r="H365" i="17"/>
  <c r="G365" i="17"/>
  <c r="F365" i="17"/>
  <c r="E365" i="17"/>
  <c r="D365" i="17"/>
  <c r="B365" i="17"/>
  <c r="A365" i="17"/>
  <c r="AB364" i="17"/>
  <c r="AA364" i="17"/>
  <c r="Z364" i="17"/>
  <c r="V364" i="17"/>
  <c r="Y364" i="17" s="1"/>
  <c r="U364" i="17"/>
  <c r="T364" i="17"/>
  <c r="A364" i="422" s="1"/>
  <c r="S364" i="17"/>
  <c r="P364" i="17"/>
  <c r="O364" i="17"/>
  <c r="N364" i="17"/>
  <c r="M364" i="17"/>
  <c r="L364" i="17"/>
  <c r="K364" i="17"/>
  <c r="J364" i="17"/>
  <c r="I364" i="17"/>
  <c r="H364" i="17"/>
  <c r="G364" i="17"/>
  <c r="F364" i="17"/>
  <c r="E364" i="17"/>
  <c r="D364" i="17"/>
  <c r="B364" i="17"/>
  <c r="A364" i="17"/>
  <c r="AB363" i="17"/>
  <c r="AA363" i="17"/>
  <c r="Z363" i="17"/>
  <c r="V363" i="17"/>
  <c r="Y363" i="17" s="1"/>
  <c r="U363" i="17"/>
  <c r="T363" i="17"/>
  <c r="A363" i="422" s="1"/>
  <c r="S363" i="17"/>
  <c r="P363" i="17"/>
  <c r="O363" i="17"/>
  <c r="N363" i="17"/>
  <c r="M363" i="17"/>
  <c r="L363" i="17"/>
  <c r="K363" i="17"/>
  <c r="J363" i="17"/>
  <c r="I363" i="17"/>
  <c r="H363" i="17"/>
  <c r="G363" i="17"/>
  <c r="F363" i="17"/>
  <c r="E363" i="17"/>
  <c r="D363" i="17"/>
  <c r="B363" i="17"/>
  <c r="A363" i="17"/>
  <c r="AB362" i="17"/>
  <c r="AA362" i="17"/>
  <c r="Z362" i="17"/>
  <c r="V362" i="17"/>
  <c r="U362" i="17"/>
  <c r="T362" i="17"/>
  <c r="A362" i="422" s="1"/>
  <c r="S362" i="17"/>
  <c r="P362" i="17"/>
  <c r="O362" i="17"/>
  <c r="N362" i="17"/>
  <c r="M362" i="17"/>
  <c r="L362" i="17"/>
  <c r="K362" i="17"/>
  <c r="J362" i="17"/>
  <c r="I362" i="17"/>
  <c r="H362" i="17"/>
  <c r="G362" i="17"/>
  <c r="F362" i="17"/>
  <c r="E362" i="17"/>
  <c r="D362" i="17"/>
  <c r="B362" i="17"/>
  <c r="A362" i="17"/>
  <c r="AB361" i="17"/>
  <c r="AA361" i="17"/>
  <c r="Z361" i="17"/>
  <c r="V361" i="17"/>
  <c r="Y361" i="17" s="1"/>
  <c r="U361" i="17"/>
  <c r="T361" i="17"/>
  <c r="A361" i="422" s="1"/>
  <c r="S361" i="17"/>
  <c r="P361" i="17"/>
  <c r="O361" i="17"/>
  <c r="N361" i="17"/>
  <c r="M361" i="17"/>
  <c r="L361" i="17"/>
  <c r="K361" i="17"/>
  <c r="J361" i="17"/>
  <c r="I361" i="17"/>
  <c r="H361" i="17"/>
  <c r="G361" i="17"/>
  <c r="F361" i="17"/>
  <c r="E361" i="17"/>
  <c r="D361" i="17"/>
  <c r="B361" i="17"/>
  <c r="A361" i="17"/>
  <c r="AB360" i="17"/>
  <c r="AA360" i="17"/>
  <c r="Z360" i="17"/>
  <c r="V360" i="17"/>
  <c r="Y360" i="17" s="1"/>
  <c r="U360" i="17"/>
  <c r="T360" i="17"/>
  <c r="A360" i="422" s="1"/>
  <c r="S360" i="17"/>
  <c r="P360" i="17"/>
  <c r="O360" i="17"/>
  <c r="N360" i="17"/>
  <c r="M360" i="17"/>
  <c r="L360" i="17"/>
  <c r="K360" i="17"/>
  <c r="J360" i="17"/>
  <c r="I360" i="17"/>
  <c r="H360" i="17"/>
  <c r="G360" i="17"/>
  <c r="F360" i="17"/>
  <c r="E360" i="17"/>
  <c r="D360" i="17"/>
  <c r="B360" i="17"/>
  <c r="A360" i="17"/>
  <c r="AB359" i="17"/>
  <c r="AA359" i="17"/>
  <c r="Z359" i="17"/>
  <c r="V359" i="17"/>
  <c r="Y359" i="17" s="1"/>
  <c r="U359" i="17"/>
  <c r="T359" i="17"/>
  <c r="A359" i="422" s="1"/>
  <c r="S359" i="17"/>
  <c r="P359" i="17"/>
  <c r="O359" i="17"/>
  <c r="N359" i="17"/>
  <c r="M359" i="17"/>
  <c r="L359" i="17"/>
  <c r="K359" i="17"/>
  <c r="J359" i="17"/>
  <c r="I359" i="17"/>
  <c r="H359" i="17"/>
  <c r="G359" i="17"/>
  <c r="F359" i="17"/>
  <c r="E359" i="17"/>
  <c r="D359" i="17"/>
  <c r="B359" i="17"/>
  <c r="A359" i="17"/>
  <c r="AB358" i="17"/>
  <c r="AA358" i="17"/>
  <c r="Z358" i="17"/>
  <c r="V358" i="17"/>
  <c r="Y358" i="17" s="1"/>
  <c r="U358" i="17"/>
  <c r="T358" i="17"/>
  <c r="A358" i="422" s="1"/>
  <c r="S358" i="17"/>
  <c r="P358" i="17"/>
  <c r="O358" i="17"/>
  <c r="N358" i="17"/>
  <c r="M358" i="17"/>
  <c r="L358" i="17"/>
  <c r="K358" i="17"/>
  <c r="J358" i="17"/>
  <c r="I358" i="17"/>
  <c r="H358" i="17"/>
  <c r="G358" i="17"/>
  <c r="F358" i="17"/>
  <c r="E358" i="17"/>
  <c r="D358" i="17"/>
  <c r="B358" i="17"/>
  <c r="A358" i="17"/>
  <c r="AB357" i="17"/>
  <c r="AA357" i="17"/>
  <c r="Z357" i="17"/>
  <c r="V357" i="17"/>
  <c r="Y357" i="17" s="1"/>
  <c r="U357" i="17"/>
  <c r="T357" i="17"/>
  <c r="A357" i="422" s="1"/>
  <c r="S357" i="17"/>
  <c r="P357" i="17"/>
  <c r="O357" i="17"/>
  <c r="N357" i="17"/>
  <c r="M357" i="17"/>
  <c r="L357" i="17"/>
  <c r="K357" i="17"/>
  <c r="J357" i="17"/>
  <c r="I357" i="17"/>
  <c r="H357" i="17"/>
  <c r="G357" i="17"/>
  <c r="F357" i="17"/>
  <c r="E357" i="17"/>
  <c r="D357" i="17"/>
  <c r="B357" i="17"/>
  <c r="A357" i="17"/>
  <c r="AB356" i="17"/>
  <c r="AA356" i="17"/>
  <c r="Z356" i="17"/>
  <c r="V356" i="17"/>
  <c r="Y356" i="17" s="1"/>
  <c r="U356" i="17"/>
  <c r="T356" i="17"/>
  <c r="A356" i="422" s="1"/>
  <c r="S356" i="17"/>
  <c r="P356" i="17"/>
  <c r="O356" i="17"/>
  <c r="N356" i="17"/>
  <c r="M356" i="17"/>
  <c r="L356" i="17"/>
  <c r="K356" i="17"/>
  <c r="J356" i="17"/>
  <c r="I356" i="17"/>
  <c r="H356" i="17"/>
  <c r="G356" i="17"/>
  <c r="F356" i="17"/>
  <c r="E356" i="17"/>
  <c r="D356" i="17"/>
  <c r="B356" i="17"/>
  <c r="A356" i="17"/>
  <c r="AB355" i="17"/>
  <c r="AA355" i="17"/>
  <c r="Z355" i="17"/>
  <c r="V355" i="17"/>
  <c r="Y355" i="17" s="1"/>
  <c r="U355" i="17"/>
  <c r="T355" i="17"/>
  <c r="A355" i="422" s="1"/>
  <c r="S355" i="17"/>
  <c r="P355" i="17"/>
  <c r="O355" i="17"/>
  <c r="N355" i="17"/>
  <c r="M355" i="17"/>
  <c r="L355" i="17"/>
  <c r="K355" i="17"/>
  <c r="J355" i="17"/>
  <c r="I355" i="17"/>
  <c r="H355" i="17"/>
  <c r="G355" i="17"/>
  <c r="F355" i="17"/>
  <c r="E355" i="17"/>
  <c r="D355" i="17"/>
  <c r="B355" i="17"/>
  <c r="A355" i="17"/>
  <c r="AB354" i="17"/>
  <c r="AA354" i="17"/>
  <c r="Z354" i="17"/>
  <c r="V354" i="17"/>
  <c r="X354" i="17" s="1"/>
  <c r="U354" i="17"/>
  <c r="T354" i="17"/>
  <c r="A354" i="422" s="1"/>
  <c r="S354" i="17"/>
  <c r="P354" i="17"/>
  <c r="O354" i="17"/>
  <c r="N354" i="17"/>
  <c r="M354" i="17"/>
  <c r="L354" i="17"/>
  <c r="K354" i="17"/>
  <c r="J354" i="17"/>
  <c r="I354" i="17"/>
  <c r="H354" i="17"/>
  <c r="G354" i="17"/>
  <c r="F354" i="17"/>
  <c r="E354" i="17"/>
  <c r="D354" i="17"/>
  <c r="B354" i="17"/>
  <c r="A354" i="17"/>
  <c r="AB353" i="17"/>
  <c r="AA353" i="17"/>
  <c r="Z353" i="17"/>
  <c r="V353" i="17"/>
  <c r="Y353" i="17" s="1"/>
  <c r="U353" i="17"/>
  <c r="T353" i="17"/>
  <c r="A353" i="422" s="1"/>
  <c r="S353" i="17"/>
  <c r="P353" i="17"/>
  <c r="O353" i="17"/>
  <c r="N353" i="17"/>
  <c r="M353" i="17"/>
  <c r="L353" i="17"/>
  <c r="K353" i="17"/>
  <c r="J353" i="17"/>
  <c r="I353" i="17"/>
  <c r="H353" i="17"/>
  <c r="G353" i="17"/>
  <c r="F353" i="17"/>
  <c r="E353" i="17"/>
  <c r="D353" i="17"/>
  <c r="B353" i="17"/>
  <c r="A353" i="17"/>
  <c r="AB352" i="17"/>
  <c r="AA352" i="17"/>
  <c r="Z352" i="17"/>
  <c r="V352" i="17"/>
  <c r="Y352" i="17" s="1"/>
  <c r="U352" i="17"/>
  <c r="T352" i="17"/>
  <c r="A352" i="422" s="1"/>
  <c r="S352" i="17"/>
  <c r="P352" i="17"/>
  <c r="O352" i="17"/>
  <c r="N352" i="17"/>
  <c r="M352" i="17"/>
  <c r="L352" i="17"/>
  <c r="K352" i="17"/>
  <c r="J352" i="17"/>
  <c r="I352" i="17"/>
  <c r="H352" i="17"/>
  <c r="G352" i="17"/>
  <c r="F352" i="17"/>
  <c r="E352" i="17"/>
  <c r="D352" i="17"/>
  <c r="B352" i="17"/>
  <c r="A352" i="17"/>
  <c r="AB351" i="17"/>
  <c r="AA351" i="17"/>
  <c r="Z351" i="17"/>
  <c r="V351" i="17"/>
  <c r="Y351" i="17" s="1"/>
  <c r="U351" i="17"/>
  <c r="T351" i="17"/>
  <c r="A351" i="422" s="1"/>
  <c r="S351" i="17"/>
  <c r="P351" i="17"/>
  <c r="O351" i="17"/>
  <c r="N351" i="17"/>
  <c r="M351" i="17"/>
  <c r="L351" i="17"/>
  <c r="K351" i="17"/>
  <c r="J351" i="17"/>
  <c r="I351" i="17"/>
  <c r="H351" i="17"/>
  <c r="G351" i="17"/>
  <c r="F351" i="17"/>
  <c r="E351" i="17"/>
  <c r="D351" i="17"/>
  <c r="B351" i="17"/>
  <c r="A351" i="17"/>
  <c r="AB350" i="17"/>
  <c r="AA350" i="17"/>
  <c r="Z350" i="17"/>
  <c r="V350" i="17"/>
  <c r="Y350" i="17" s="1"/>
  <c r="U350" i="17"/>
  <c r="T350" i="17"/>
  <c r="A350" i="422" s="1"/>
  <c r="S350" i="17"/>
  <c r="P350" i="17"/>
  <c r="O350" i="17"/>
  <c r="N350" i="17"/>
  <c r="M350" i="17"/>
  <c r="L350" i="17"/>
  <c r="K350" i="17"/>
  <c r="J350" i="17"/>
  <c r="I350" i="17"/>
  <c r="H350" i="17"/>
  <c r="G350" i="17"/>
  <c r="F350" i="17"/>
  <c r="E350" i="17"/>
  <c r="D350" i="17"/>
  <c r="B350" i="17"/>
  <c r="A350" i="17"/>
  <c r="AB349" i="17"/>
  <c r="AA349" i="17"/>
  <c r="Z349" i="17"/>
  <c r="V349" i="17"/>
  <c r="Y349" i="17" s="1"/>
  <c r="U349" i="17"/>
  <c r="T349" i="17"/>
  <c r="A349" i="422" s="1"/>
  <c r="S349" i="17"/>
  <c r="P349" i="17"/>
  <c r="O349" i="17"/>
  <c r="N349" i="17"/>
  <c r="M349" i="17"/>
  <c r="L349" i="17"/>
  <c r="K349" i="17"/>
  <c r="J349" i="17"/>
  <c r="I349" i="17"/>
  <c r="H349" i="17"/>
  <c r="G349" i="17"/>
  <c r="F349" i="17"/>
  <c r="E349" i="17"/>
  <c r="D349" i="17"/>
  <c r="B349" i="17"/>
  <c r="A349" i="17"/>
  <c r="AB348" i="17"/>
  <c r="AA348" i="17"/>
  <c r="Z348" i="17"/>
  <c r="V348" i="17"/>
  <c r="W348" i="17" s="1"/>
  <c r="U348" i="17"/>
  <c r="T348" i="17"/>
  <c r="A348" i="422" s="1"/>
  <c r="S348" i="17"/>
  <c r="P348" i="17"/>
  <c r="O348" i="17"/>
  <c r="N348" i="17"/>
  <c r="M348" i="17"/>
  <c r="L348" i="17"/>
  <c r="K348" i="17"/>
  <c r="J348" i="17"/>
  <c r="I348" i="17"/>
  <c r="H348" i="17"/>
  <c r="G348" i="17"/>
  <c r="F348" i="17"/>
  <c r="E348" i="17"/>
  <c r="D348" i="17"/>
  <c r="B348" i="17"/>
  <c r="A348" i="17"/>
  <c r="AB347" i="17"/>
  <c r="AA347" i="17"/>
  <c r="Z347" i="17"/>
  <c r="V347" i="17"/>
  <c r="W347" i="17" s="1"/>
  <c r="U347" i="17"/>
  <c r="T347" i="17"/>
  <c r="A347" i="422" s="1"/>
  <c r="S347" i="17"/>
  <c r="P347" i="17"/>
  <c r="O347" i="17"/>
  <c r="N347" i="17"/>
  <c r="M347" i="17"/>
  <c r="L347" i="17"/>
  <c r="K347" i="17"/>
  <c r="J347" i="17"/>
  <c r="I347" i="17"/>
  <c r="H347" i="17"/>
  <c r="G347" i="17"/>
  <c r="F347" i="17"/>
  <c r="E347" i="17"/>
  <c r="D347" i="17"/>
  <c r="B347" i="17"/>
  <c r="A347" i="17"/>
  <c r="AB346" i="17"/>
  <c r="AA346" i="17"/>
  <c r="Z346" i="17"/>
  <c r="V346" i="17"/>
  <c r="Y346" i="17" s="1"/>
  <c r="U346" i="17"/>
  <c r="T346" i="17"/>
  <c r="A346" i="422" s="1"/>
  <c r="S346" i="17"/>
  <c r="P346" i="17"/>
  <c r="O346" i="17"/>
  <c r="N346" i="17"/>
  <c r="M346" i="17"/>
  <c r="L346" i="17"/>
  <c r="K346" i="17"/>
  <c r="J346" i="17"/>
  <c r="I346" i="17"/>
  <c r="H346" i="17"/>
  <c r="G346" i="17"/>
  <c r="F346" i="17"/>
  <c r="E346" i="17"/>
  <c r="D346" i="17"/>
  <c r="B346" i="17"/>
  <c r="A346" i="17"/>
  <c r="AB345" i="17"/>
  <c r="AA345" i="17"/>
  <c r="Z345" i="17"/>
  <c r="V345" i="17"/>
  <c r="X345" i="17" s="1"/>
  <c r="U345" i="17"/>
  <c r="T345" i="17"/>
  <c r="A345" i="422" s="1"/>
  <c r="S345" i="17"/>
  <c r="P345" i="17"/>
  <c r="O345" i="17"/>
  <c r="N345" i="17"/>
  <c r="M345" i="17"/>
  <c r="L345" i="17"/>
  <c r="K345" i="17"/>
  <c r="J345" i="17"/>
  <c r="I345" i="17"/>
  <c r="H345" i="17"/>
  <c r="G345" i="17"/>
  <c r="F345" i="17"/>
  <c r="E345" i="17"/>
  <c r="D345" i="17"/>
  <c r="B345" i="17"/>
  <c r="A345" i="17"/>
  <c r="AB344" i="17"/>
  <c r="AA344" i="17"/>
  <c r="Z344" i="17"/>
  <c r="V344" i="17"/>
  <c r="Y344" i="17" s="1"/>
  <c r="U344" i="17"/>
  <c r="T344" i="17"/>
  <c r="A344" i="422" s="1"/>
  <c r="S344" i="17"/>
  <c r="P344" i="17"/>
  <c r="O344" i="17"/>
  <c r="N344" i="17"/>
  <c r="M344" i="17"/>
  <c r="L344" i="17"/>
  <c r="K344" i="17"/>
  <c r="J344" i="17"/>
  <c r="I344" i="17"/>
  <c r="H344" i="17"/>
  <c r="G344" i="17"/>
  <c r="F344" i="17"/>
  <c r="E344" i="17"/>
  <c r="D344" i="17"/>
  <c r="B344" i="17"/>
  <c r="A344" i="17"/>
  <c r="AB343" i="17"/>
  <c r="AA343" i="17"/>
  <c r="Z343" i="17"/>
  <c r="V343" i="17"/>
  <c r="X343" i="17" s="1"/>
  <c r="U343" i="17"/>
  <c r="T343" i="17"/>
  <c r="A343" i="422" s="1"/>
  <c r="S343" i="17"/>
  <c r="P343" i="17"/>
  <c r="O343" i="17"/>
  <c r="N343" i="17"/>
  <c r="M343" i="17"/>
  <c r="L343" i="17"/>
  <c r="K343" i="17"/>
  <c r="J343" i="17"/>
  <c r="I343" i="17"/>
  <c r="H343" i="17"/>
  <c r="G343" i="17"/>
  <c r="F343" i="17"/>
  <c r="E343" i="17"/>
  <c r="D343" i="17"/>
  <c r="B343" i="17"/>
  <c r="A343" i="17"/>
  <c r="AB342" i="17"/>
  <c r="AA342" i="17"/>
  <c r="Z342" i="17"/>
  <c r="V342" i="17"/>
  <c r="Y342" i="17" s="1"/>
  <c r="U342" i="17"/>
  <c r="T342" i="17"/>
  <c r="A342" i="422" s="1"/>
  <c r="S342" i="17"/>
  <c r="P342" i="17"/>
  <c r="O342" i="17"/>
  <c r="N342" i="17"/>
  <c r="M342" i="17"/>
  <c r="L342" i="17"/>
  <c r="K342" i="17"/>
  <c r="J342" i="17"/>
  <c r="I342" i="17"/>
  <c r="H342" i="17"/>
  <c r="G342" i="17"/>
  <c r="F342" i="17"/>
  <c r="E342" i="17"/>
  <c r="D342" i="17"/>
  <c r="B342" i="17"/>
  <c r="A342" i="17"/>
  <c r="AB341" i="17"/>
  <c r="AA341" i="17"/>
  <c r="Z341" i="17"/>
  <c r="V341" i="17"/>
  <c r="Y341" i="17" s="1"/>
  <c r="U341" i="17"/>
  <c r="T341" i="17"/>
  <c r="A341" i="422" s="1"/>
  <c r="S341" i="17"/>
  <c r="P341" i="17"/>
  <c r="O341" i="17"/>
  <c r="N341" i="17"/>
  <c r="M341" i="17"/>
  <c r="L341" i="17"/>
  <c r="K341" i="17"/>
  <c r="J341" i="17"/>
  <c r="I341" i="17"/>
  <c r="H341" i="17"/>
  <c r="G341" i="17"/>
  <c r="F341" i="17"/>
  <c r="E341" i="17"/>
  <c r="D341" i="17"/>
  <c r="B341" i="17"/>
  <c r="A341" i="17"/>
  <c r="AB340" i="17"/>
  <c r="AA340" i="17"/>
  <c r="Z340" i="17"/>
  <c r="V340" i="17"/>
  <c r="Y340" i="17" s="1"/>
  <c r="U340" i="17"/>
  <c r="T340" i="17"/>
  <c r="A340" i="422" s="1"/>
  <c r="S340" i="17"/>
  <c r="P340" i="17"/>
  <c r="O340" i="17"/>
  <c r="N340" i="17"/>
  <c r="M340" i="17"/>
  <c r="L340" i="17"/>
  <c r="K340" i="17"/>
  <c r="J340" i="17"/>
  <c r="I340" i="17"/>
  <c r="H340" i="17"/>
  <c r="G340" i="17"/>
  <c r="F340" i="17"/>
  <c r="E340" i="17"/>
  <c r="D340" i="17"/>
  <c r="B340" i="17"/>
  <c r="A340" i="17"/>
  <c r="AB339" i="17"/>
  <c r="AA339" i="17"/>
  <c r="Z339" i="17"/>
  <c r="V339" i="17"/>
  <c r="W339" i="17" s="1"/>
  <c r="U339" i="17"/>
  <c r="T339" i="17"/>
  <c r="A339" i="422" s="1"/>
  <c r="S339" i="17"/>
  <c r="P339" i="17"/>
  <c r="O339" i="17"/>
  <c r="N339" i="17"/>
  <c r="M339" i="17"/>
  <c r="L339" i="17"/>
  <c r="K339" i="17"/>
  <c r="J339" i="17"/>
  <c r="I339" i="17"/>
  <c r="H339" i="17"/>
  <c r="G339" i="17"/>
  <c r="F339" i="17"/>
  <c r="E339" i="17"/>
  <c r="D339" i="17"/>
  <c r="B339" i="17"/>
  <c r="A339" i="17"/>
  <c r="AB338" i="17"/>
  <c r="AA338" i="17"/>
  <c r="Z338" i="17"/>
  <c r="V338" i="17"/>
  <c r="Y338" i="17" s="1"/>
  <c r="U338" i="17"/>
  <c r="T338" i="17"/>
  <c r="A338" i="422" s="1"/>
  <c r="S338" i="17"/>
  <c r="P338" i="17"/>
  <c r="O338" i="17"/>
  <c r="N338" i="17"/>
  <c r="M338" i="17"/>
  <c r="L338" i="17"/>
  <c r="K338" i="17"/>
  <c r="J338" i="17"/>
  <c r="I338" i="17"/>
  <c r="H338" i="17"/>
  <c r="G338" i="17"/>
  <c r="F338" i="17"/>
  <c r="E338" i="17"/>
  <c r="D338" i="17"/>
  <c r="B338" i="17"/>
  <c r="A338" i="17"/>
  <c r="AB337" i="17"/>
  <c r="AA337" i="17"/>
  <c r="Z337" i="17"/>
  <c r="V337" i="17"/>
  <c r="W337" i="17" s="1"/>
  <c r="U337" i="17"/>
  <c r="T337" i="17"/>
  <c r="A337" i="422" s="1"/>
  <c r="S337" i="17"/>
  <c r="P337" i="17"/>
  <c r="O337" i="17"/>
  <c r="N337" i="17"/>
  <c r="M337" i="17"/>
  <c r="L337" i="17"/>
  <c r="K337" i="17"/>
  <c r="J337" i="17"/>
  <c r="I337" i="17"/>
  <c r="H337" i="17"/>
  <c r="G337" i="17"/>
  <c r="F337" i="17"/>
  <c r="E337" i="17"/>
  <c r="D337" i="17"/>
  <c r="B337" i="17"/>
  <c r="A337" i="17"/>
  <c r="AB336" i="17"/>
  <c r="AA336" i="17"/>
  <c r="Z336" i="17"/>
  <c r="V336" i="17"/>
  <c r="Y336" i="17" s="1"/>
  <c r="U336" i="17"/>
  <c r="T336" i="17"/>
  <c r="A336" i="422" s="1"/>
  <c r="S336" i="17"/>
  <c r="P336" i="17"/>
  <c r="O336" i="17"/>
  <c r="N336" i="17"/>
  <c r="M336" i="17"/>
  <c r="L336" i="17"/>
  <c r="K336" i="17"/>
  <c r="J336" i="17"/>
  <c r="I336" i="17"/>
  <c r="H336" i="17"/>
  <c r="G336" i="17"/>
  <c r="F336" i="17"/>
  <c r="E336" i="17"/>
  <c r="D336" i="17"/>
  <c r="B336" i="17"/>
  <c r="A336" i="17"/>
  <c r="AB335" i="17"/>
  <c r="AA335" i="17"/>
  <c r="Z335" i="17"/>
  <c r="V335" i="17"/>
  <c r="W335" i="17" s="1"/>
  <c r="U335" i="17"/>
  <c r="T335" i="17"/>
  <c r="A335" i="422" s="1"/>
  <c r="S335" i="17"/>
  <c r="P335" i="17"/>
  <c r="O335" i="17"/>
  <c r="N335" i="17"/>
  <c r="M335" i="17"/>
  <c r="L335" i="17"/>
  <c r="K335" i="17"/>
  <c r="J335" i="17"/>
  <c r="I335" i="17"/>
  <c r="H335" i="17"/>
  <c r="G335" i="17"/>
  <c r="F335" i="17"/>
  <c r="E335" i="17"/>
  <c r="D335" i="17"/>
  <c r="B335" i="17"/>
  <c r="A335" i="17"/>
  <c r="AB334" i="17"/>
  <c r="AA334" i="17"/>
  <c r="Z334" i="17"/>
  <c r="V334" i="17"/>
  <c r="Y334" i="17" s="1"/>
  <c r="U334" i="17"/>
  <c r="T334" i="17"/>
  <c r="A334" i="422" s="1"/>
  <c r="S334" i="17"/>
  <c r="P334" i="17"/>
  <c r="O334" i="17"/>
  <c r="N334" i="17"/>
  <c r="M334" i="17"/>
  <c r="L334" i="17"/>
  <c r="K334" i="17"/>
  <c r="J334" i="17"/>
  <c r="I334" i="17"/>
  <c r="H334" i="17"/>
  <c r="G334" i="17"/>
  <c r="F334" i="17"/>
  <c r="E334" i="17"/>
  <c r="D334" i="17"/>
  <c r="B334" i="17"/>
  <c r="A334" i="17"/>
  <c r="AB333" i="17"/>
  <c r="AA333" i="17"/>
  <c r="Z333" i="17"/>
  <c r="V333" i="17"/>
  <c r="Y333" i="17" s="1"/>
  <c r="U333" i="17"/>
  <c r="T333" i="17"/>
  <c r="A333" i="422" s="1"/>
  <c r="S333" i="17"/>
  <c r="P333" i="17"/>
  <c r="O333" i="17"/>
  <c r="N333" i="17"/>
  <c r="M333" i="17"/>
  <c r="L333" i="17"/>
  <c r="K333" i="17"/>
  <c r="J333" i="17"/>
  <c r="I333" i="17"/>
  <c r="H333" i="17"/>
  <c r="G333" i="17"/>
  <c r="F333" i="17"/>
  <c r="E333" i="17"/>
  <c r="D333" i="17"/>
  <c r="B333" i="17"/>
  <c r="A333" i="17"/>
  <c r="AB332" i="17"/>
  <c r="AA332" i="17"/>
  <c r="Z332" i="17"/>
  <c r="V332" i="17"/>
  <c r="W332" i="17" s="1"/>
  <c r="U332" i="17"/>
  <c r="T332" i="17"/>
  <c r="A332" i="422" s="1"/>
  <c r="S332" i="17"/>
  <c r="P332" i="17"/>
  <c r="O332" i="17"/>
  <c r="N332" i="17"/>
  <c r="M332" i="17"/>
  <c r="L332" i="17"/>
  <c r="K332" i="17"/>
  <c r="J332" i="17"/>
  <c r="I332" i="17"/>
  <c r="H332" i="17"/>
  <c r="G332" i="17"/>
  <c r="F332" i="17"/>
  <c r="E332" i="17"/>
  <c r="D332" i="17"/>
  <c r="B332" i="17"/>
  <c r="A332" i="17"/>
  <c r="AB331" i="17"/>
  <c r="AA331" i="17"/>
  <c r="Z331" i="17"/>
  <c r="V331" i="17"/>
  <c r="X331" i="17" s="1"/>
  <c r="U331" i="17"/>
  <c r="T331" i="17"/>
  <c r="A331" i="422" s="1"/>
  <c r="S331" i="17"/>
  <c r="P331" i="17"/>
  <c r="O331" i="17"/>
  <c r="N331" i="17"/>
  <c r="M331" i="17"/>
  <c r="L331" i="17"/>
  <c r="K331" i="17"/>
  <c r="J331" i="17"/>
  <c r="I331" i="17"/>
  <c r="H331" i="17"/>
  <c r="G331" i="17"/>
  <c r="F331" i="17"/>
  <c r="E331" i="17"/>
  <c r="D331" i="17"/>
  <c r="B331" i="17"/>
  <c r="A331" i="17"/>
  <c r="AB330" i="17"/>
  <c r="AA330" i="17"/>
  <c r="Z330" i="17"/>
  <c r="V330" i="17"/>
  <c r="Y330" i="17" s="1"/>
  <c r="U330" i="17"/>
  <c r="T330" i="17"/>
  <c r="A330" i="422" s="1"/>
  <c r="S330" i="17"/>
  <c r="P330" i="17"/>
  <c r="O330" i="17"/>
  <c r="N330" i="17"/>
  <c r="M330" i="17"/>
  <c r="L330" i="17"/>
  <c r="K330" i="17"/>
  <c r="J330" i="17"/>
  <c r="I330" i="17"/>
  <c r="H330" i="17"/>
  <c r="G330" i="17"/>
  <c r="F330" i="17"/>
  <c r="E330" i="17"/>
  <c r="D330" i="17"/>
  <c r="B330" i="17"/>
  <c r="A330" i="17"/>
  <c r="AB329" i="17"/>
  <c r="AA329" i="17"/>
  <c r="Z329" i="17"/>
  <c r="V329" i="17"/>
  <c r="Y329" i="17" s="1"/>
  <c r="U329" i="17"/>
  <c r="T329" i="17"/>
  <c r="A329" i="422" s="1"/>
  <c r="S329" i="17"/>
  <c r="P329" i="17"/>
  <c r="O329" i="17"/>
  <c r="N329" i="17"/>
  <c r="M329" i="17"/>
  <c r="L329" i="17"/>
  <c r="K329" i="17"/>
  <c r="J329" i="17"/>
  <c r="I329" i="17"/>
  <c r="H329" i="17"/>
  <c r="G329" i="17"/>
  <c r="F329" i="17"/>
  <c r="E329" i="17"/>
  <c r="D329" i="17"/>
  <c r="B329" i="17"/>
  <c r="A329" i="17"/>
  <c r="AB328" i="17"/>
  <c r="AA328" i="17"/>
  <c r="Z328" i="17"/>
  <c r="V328" i="17"/>
  <c r="Y328" i="17" s="1"/>
  <c r="U328" i="17"/>
  <c r="T328" i="17"/>
  <c r="A328" i="422" s="1"/>
  <c r="S328" i="17"/>
  <c r="P328" i="17"/>
  <c r="O328" i="17"/>
  <c r="N328" i="17"/>
  <c r="M328" i="17"/>
  <c r="L328" i="17"/>
  <c r="K328" i="17"/>
  <c r="J328" i="17"/>
  <c r="I328" i="17"/>
  <c r="H328" i="17"/>
  <c r="G328" i="17"/>
  <c r="F328" i="17"/>
  <c r="E328" i="17"/>
  <c r="D328" i="17"/>
  <c r="B328" i="17"/>
  <c r="A328" i="17"/>
  <c r="AB327" i="17"/>
  <c r="AA327" i="17"/>
  <c r="Z327" i="17"/>
  <c r="V327" i="17"/>
  <c r="Y327" i="17" s="1"/>
  <c r="U327" i="17"/>
  <c r="T327" i="17"/>
  <c r="A327" i="422" s="1"/>
  <c r="S327" i="17"/>
  <c r="P327" i="17"/>
  <c r="O327" i="17"/>
  <c r="N327" i="17"/>
  <c r="M327" i="17"/>
  <c r="L327" i="17"/>
  <c r="K327" i="17"/>
  <c r="J327" i="17"/>
  <c r="I327" i="17"/>
  <c r="H327" i="17"/>
  <c r="G327" i="17"/>
  <c r="F327" i="17"/>
  <c r="E327" i="17"/>
  <c r="D327" i="17"/>
  <c r="B327" i="17"/>
  <c r="A327" i="17"/>
  <c r="AB326" i="17"/>
  <c r="AA326" i="17"/>
  <c r="Z326" i="17"/>
  <c r="V326" i="17"/>
  <c r="Y326" i="17" s="1"/>
  <c r="U326" i="17"/>
  <c r="T326" i="17"/>
  <c r="A326" i="422" s="1"/>
  <c r="S326" i="17"/>
  <c r="P326" i="17"/>
  <c r="O326" i="17"/>
  <c r="N326" i="17"/>
  <c r="M326" i="17"/>
  <c r="L326" i="17"/>
  <c r="K326" i="17"/>
  <c r="J326" i="17"/>
  <c r="I326" i="17"/>
  <c r="H326" i="17"/>
  <c r="G326" i="17"/>
  <c r="F326" i="17"/>
  <c r="E326" i="17"/>
  <c r="D326" i="17"/>
  <c r="B326" i="17"/>
  <c r="A326" i="17"/>
  <c r="AB325" i="17"/>
  <c r="AA325" i="17"/>
  <c r="Z325" i="17"/>
  <c r="V325" i="17"/>
  <c r="W325" i="17" s="1"/>
  <c r="U325" i="17"/>
  <c r="T325" i="17"/>
  <c r="A325" i="422" s="1"/>
  <c r="S325" i="17"/>
  <c r="P325" i="17"/>
  <c r="O325" i="17"/>
  <c r="N325" i="17"/>
  <c r="M325" i="17"/>
  <c r="L325" i="17"/>
  <c r="K325" i="17"/>
  <c r="J325" i="17"/>
  <c r="I325" i="17"/>
  <c r="H325" i="17"/>
  <c r="G325" i="17"/>
  <c r="F325" i="17"/>
  <c r="E325" i="17"/>
  <c r="D325" i="17"/>
  <c r="B325" i="17"/>
  <c r="A325" i="17"/>
  <c r="AB324" i="17"/>
  <c r="AA324" i="17"/>
  <c r="Z324" i="17"/>
  <c r="V324" i="17"/>
  <c r="Y324" i="17" s="1"/>
  <c r="U324" i="17"/>
  <c r="T324" i="17"/>
  <c r="A324" i="422" s="1"/>
  <c r="S324" i="17"/>
  <c r="P324" i="17"/>
  <c r="O324" i="17"/>
  <c r="N324" i="17"/>
  <c r="M324" i="17"/>
  <c r="L324" i="17"/>
  <c r="K324" i="17"/>
  <c r="J324" i="17"/>
  <c r="I324" i="17"/>
  <c r="H324" i="17"/>
  <c r="G324" i="17"/>
  <c r="F324" i="17"/>
  <c r="E324" i="17"/>
  <c r="D324" i="17"/>
  <c r="B324" i="17"/>
  <c r="A324" i="17"/>
  <c r="AB323" i="17"/>
  <c r="AA323" i="17"/>
  <c r="Z323" i="17"/>
  <c r="V323" i="17"/>
  <c r="Y323" i="17" s="1"/>
  <c r="U323" i="17"/>
  <c r="T323" i="17"/>
  <c r="A323" i="422" s="1"/>
  <c r="S323" i="17"/>
  <c r="P323" i="17"/>
  <c r="O323" i="17"/>
  <c r="N323" i="17"/>
  <c r="M323" i="17"/>
  <c r="L323" i="17"/>
  <c r="K323" i="17"/>
  <c r="J323" i="17"/>
  <c r="I323" i="17"/>
  <c r="H323" i="17"/>
  <c r="G323" i="17"/>
  <c r="F323" i="17"/>
  <c r="E323" i="17"/>
  <c r="D323" i="17"/>
  <c r="B323" i="17"/>
  <c r="A323" i="17"/>
  <c r="AB322" i="17"/>
  <c r="AA322" i="17"/>
  <c r="Z322" i="17"/>
  <c r="V322" i="17"/>
  <c r="Y322" i="17" s="1"/>
  <c r="U322" i="17"/>
  <c r="T322" i="17"/>
  <c r="A322" i="422" s="1"/>
  <c r="S322" i="17"/>
  <c r="P322" i="17"/>
  <c r="O322" i="17"/>
  <c r="N322" i="17"/>
  <c r="M322" i="17"/>
  <c r="L322" i="17"/>
  <c r="K322" i="17"/>
  <c r="J322" i="17"/>
  <c r="I322" i="17"/>
  <c r="H322" i="17"/>
  <c r="G322" i="17"/>
  <c r="F322" i="17"/>
  <c r="E322" i="17"/>
  <c r="D322" i="17"/>
  <c r="B322" i="17"/>
  <c r="A322" i="17"/>
  <c r="AB321" i="17"/>
  <c r="AA321" i="17"/>
  <c r="Z321" i="17"/>
  <c r="V321" i="17"/>
  <c r="Y321" i="17" s="1"/>
  <c r="U321" i="17"/>
  <c r="T321" i="17"/>
  <c r="A321" i="422" s="1"/>
  <c r="S321" i="17"/>
  <c r="P321" i="17"/>
  <c r="O321" i="17"/>
  <c r="N321" i="17"/>
  <c r="M321" i="17"/>
  <c r="L321" i="17"/>
  <c r="K321" i="17"/>
  <c r="J321" i="17"/>
  <c r="I321" i="17"/>
  <c r="H321" i="17"/>
  <c r="G321" i="17"/>
  <c r="F321" i="17"/>
  <c r="E321" i="17"/>
  <c r="D321" i="17"/>
  <c r="B321" i="17"/>
  <c r="A321" i="17"/>
  <c r="AB320" i="17"/>
  <c r="AA320" i="17"/>
  <c r="Z320" i="17"/>
  <c r="V320" i="17"/>
  <c r="Y320" i="17" s="1"/>
  <c r="U320" i="17"/>
  <c r="T320" i="17"/>
  <c r="A320" i="422" s="1"/>
  <c r="S320" i="17"/>
  <c r="P320" i="17"/>
  <c r="O320" i="17"/>
  <c r="N320" i="17"/>
  <c r="M320" i="17"/>
  <c r="L320" i="17"/>
  <c r="K320" i="17"/>
  <c r="J320" i="17"/>
  <c r="I320" i="17"/>
  <c r="H320" i="17"/>
  <c r="G320" i="17"/>
  <c r="F320" i="17"/>
  <c r="E320" i="17"/>
  <c r="D320" i="17"/>
  <c r="B320" i="17"/>
  <c r="A320" i="17"/>
  <c r="AB319" i="17"/>
  <c r="AA319" i="17"/>
  <c r="Z319" i="17"/>
  <c r="V319" i="17"/>
  <c r="Y319" i="17" s="1"/>
  <c r="U319" i="17"/>
  <c r="T319" i="17"/>
  <c r="A319" i="422" s="1"/>
  <c r="S319" i="17"/>
  <c r="P319" i="17"/>
  <c r="O319" i="17"/>
  <c r="N319" i="17"/>
  <c r="M319" i="17"/>
  <c r="L319" i="17"/>
  <c r="K319" i="17"/>
  <c r="J319" i="17"/>
  <c r="I319" i="17"/>
  <c r="H319" i="17"/>
  <c r="G319" i="17"/>
  <c r="F319" i="17"/>
  <c r="E319" i="17"/>
  <c r="D319" i="17"/>
  <c r="B319" i="17"/>
  <c r="A319" i="17"/>
  <c r="AB318" i="17"/>
  <c r="AA318" i="17"/>
  <c r="Z318" i="17"/>
  <c r="V318" i="17"/>
  <c r="U318" i="17"/>
  <c r="T318" i="17"/>
  <c r="A318" i="422" s="1"/>
  <c r="S318" i="17"/>
  <c r="P318" i="17"/>
  <c r="O318" i="17"/>
  <c r="N318" i="17"/>
  <c r="M318" i="17"/>
  <c r="L318" i="17"/>
  <c r="K318" i="17"/>
  <c r="J318" i="17"/>
  <c r="I318" i="17"/>
  <c r="H318" i="17"/>
  <c r="G318" i="17"/>
  <c r="F318" i="17"/>
  <c r="E318" i="17"/>
  <c r="D318" i="17"/>
  <c r="B318" i="17"/>
  <c r="A318" i="17"/>
  <c r="AB317" i="17"/>
  <c r="AA317" i="17"/>
  <c r="Z317" i="17"/>
  <c r="V317" i="17"/>
  <c r="Y317" i="17" s="1"/>
  <c r="U317" i="17"/>
  <c r="T317" i="17"/>
  <c r="A317" i="422" s="1"/>
  <c r="S317" i="17"/>
  <c r="P317" i="17"/>
  <c r="O317" i="17"/>
  <c r="N317" i="17"/>
  <c r="M317" i="17"/>
  <c r="L317" i="17"/>
  <c r="K317" i="17"/>
  <c r="J317" i="17"/>
  <c r="I317" i="17"/>
  <c r="H317" i="17"/>
  <c r="G317" i="17"/>
  <c r="F317" i="17"/>
  <c r="E317" i="17"/>
  <c r="D317" i="17"/>
  <c r="B317" i="17"/>
  <c r="A317" i="17"/>
  <c r="AB316" i="17"/>
  <c r="AA316" i="17"/>
  <c r="Z316" i="17"/>
  <c r="V316" i="17"/>
  <c r="Y316" i="17" s="1"/>
  <c r="U316" i="17"/>
  <c r="T316" i="17"/>
  <c r="A316" i="422" s="1"/>
  <c r="S316" i="17"/>
  <c r="P316" i="17"/>
  <c r="O316" i="17"/>
  <c r="N316" i="17"/>
  <c r="M316" i="17"/>
  <c r="L316" i="17"/>
  <c r="K316" i="17"/>
  <c r="J316" i="17"/>
  <c r="I316" i="17"/>
  <c r="H316" i="17"/>
  <c r="G316" i="17"/>
  <c r="F316" i="17"/>
  <c r="E316" i="17"/>
  <c r="D316" i="17"/>
  <c r="B316" i="17"/>
  <c r="A316" i="17"/>
  <c r="AB315" i="17"/>
  <c r="AA315" i="17"/>
  <c r="Z315" i="17"/>
  <c r="V315" i="17"/>
  <c r="Y315" i="17" s="1"/>
  <c r="U315" i="17"/>
  <c r="T315" i="17"/>
  <c r="A315" i="422" s="1"/>
  <c r="S315" i="17"/>
  <c r="P315" i="17"/>
  <c r="O315" i="17"/>
  <c r="N315" i="17"/>
  <c r="M315" i="17"/>
  <c r="L315" i="17"/>
  <c r="K315" i="17"/>
  <c r="J315" i="17"/>
  <c r="I315" i="17"/>
  <c r="H315" i="17"/>
  <c r="G315" i="17"/>
  <c r="F315" i="17"/>
  <c r="E315" i="17"/>
  <c r="D315" i="17"/>
  <c r="B315" i="17"/>
  <c r="A315" i="17"/>
  <c r="AB314" i="17"/>
  <c r="AA314" i="17"/>
  <c r="Z314" i="17"/>
  <c r="V314" i="17"/>
  <c r="Y314" i="17" s="1"/>
  <c r="U314" i="17"/>
  <c r="T314" i="17"/>
  <c r="A314" i="422" s="1"/>
  <c r="S314" i="17"/>
  <c r="P314" i="17"/>
  <c r="O314" i="17"/>
  <c r="N314" i="17"/>
  <c r="M314" i="17"/>
  <c r="L314" i="17"/>
  <c r="K314" i="17"/>
  <c r="J314" i="17"/>
  <c r="I314" i="17"/>
  <c r="H314" i="17"/>
  <c r="G314" i="17"/>
  <c r="F314" i="17"/>
  <c r="E314" i="17"/>
  <c r="D314" i="17"/>
  <c r="B314" i="17"/>
  <c r="A314" i="17"/>
  <c r="AB313" i="17"/>
  <c r="AA313" i="17"/>
  <c r="Z313" i="17"/>
  <c r="V313" i="17"/>
  <c r="Y313" i="17" s="1"/>
  <c r="U313" i="17"/>
  <c r="T313" i="17"/>
  <c r="A313" i="422" s="1"/>
  <c r="S313" i="17"/>
  <c r="P313" i="17"/>
  <c r="O313" i="17"/>
  <c r="N313" i="17"/>
  <c r="M313" i="17"/>
  <c r="L313" i="17"/>
  <c r="K313" i="17"/>
  <c r="J313" i="17"/>
  <c r="I313" i="17"/>
  <c r="H313" i="17"/>
  <c r="G313" i="17"/>
  <c r="F313" i="17"/>
  <c r="E313" i="17"/>
  <c r="D313" i="17"/>
  <c r="B313" i="17"/>
  <c r="A313" i="17"/>
  <c r="AB312" i="17"/>
  <c r="AA312" i="17"/>
  <c r="Z312" i="17"/>
  <c r="V312" i="17"/>
  <c r="W312" i="17" s="1"/>
  <c r="U312" i="17"/>
  <c r="T312" i="17"/>
  <c r="A312" i="422" s="1"/>
  <c r="S312" i="17"/>
  <c r="P312" i="17"/>
  <c r="O312" i="17"/>
  <c r="N312" i="17"/>
  <c r="M312" i="17"/>
  <c r="L312" i="17"/>
  <c r="K312" i="17"/>
  <c r="J312" i="17"/>
  <c r="I312" i="17"/>
  <c r="H312" i="17"/>
  <c r="G312" i="17"/>
  <c r="F312" i="17"/>
  <c r="E312" i="17"/>
  <c r="D312" i="17"/>
  <c r="B312" i="17"/>
  <c r="A312" i="17"/>
  <c r="AB311" i="17"/>
  <c r="AA311" i="17"/>
  <c r="Z311" i="17"/>
  <c r="V311" i="17"/>
  <c r="Y311" i="17" s="1"/>
  <c r="U311" i="17"/>
  <c r="T311" i="17"/>
  <c r="A311" i="422" s="1"/>
  <c r="S311" i="17"/>
  <c r="P311" i="17"/>
  <c r="O311" i="17"/>
  <c r="N311" i="17"/>
  <c r="M311" i="17"/>
  <c r="L311" i="17"/>
  <c r="K311" i="17"/>
  <c r="J311" i="17"/>
  <c r="I311" i="17"/>
  <c r="H311" i="17"/>
  <c r="G311" i="17"/>
  <c r="F311" i="17"/>
  <c r="E311" i="17"/>
  <c r="D311" i="17"/>
  <c r="B311" i="17"/>
  <c r="A311" i="17"/>
  <c r="AB310" i="17"/>
  <c r="AA310" i="17"/>
  <c r="Z310" i="17"/>
  <c r="V310" i="17"/>
  <c r="Y310" i="17" s="1"/>
  <c r="U310" i="17"/>
  <c r="T310" i="17"/>
  <c r="A310" i="422" s="1"/>
  <c r="S310" i="17"/>
  <c r="P310" i="17"/>
  <c r="O310" i="17"/>
  <c r="N310" i="17"/>
  <c r="M310" i="17"/>
  <c r="L310" i="17"/>
  <c r="K310" i="17"/>
  <c r="J310" i="17"/>
  <c r="I310" i="17"/>
  <c r="H310" i="17"/>
  <c r="G310" i="17"/>
  <c r="F310" i="17"/>
  <c r="E310" i="17"/>
  <c r="D310" i="17"/>
  <c r="B310" i="17"/>
  <c r="A310" i="17"/>
  <c r="AB309" i="17"/>
  <c r="AA309" i="17"/>
  <c r="Z309" i="17"/>
  <c r="V309" i="17"/>
  <c r="X309" i="17" s="1"/>
  <c r="U309" i="17"/>
  <c r="T309" i="17"/>
  <c r="A309" i="422" s="1"/>
  <c r="S309" i="17"/>
  <c r="P309" i="17"/>
  <c r="O309" i="17"/>
  <c r="N309" i="17"/>
  <c r="M309" i="17"/>
  <c r="L309" i="17"/>
  <c r="K309" i="17"/>
  <c r="J309" i="17"/>
  <c r="I309" i="17"/>
  <c r="H309" i="17"/>
  <c r="G309" i="17"/>
  <c r="F309" i="17"/>
  <c r="E309" i="17"/>
  <c r="D309" i="17"/>
  <c r="B309" i="17"/>
  <c r="A309" i="17"/>
  <c r="AB308" i="17"/>
  <c r="AA308" i="17"/>
  <c r="Z308" i="17"/>
  <c r="V308" i="17"/>
  <c r="Y308" i="17" s="1"/>
  <c r="U308" i="17"/>
  <c r="T308" i="17"/>
  <c r="A308" i="422" s="1"/>
  <c r="S308" i="17"/>
  <c r="P308" i="17"/>
  <c r="O308" i="17"/>
  <c r="N308" i="17"/>
  <c r="M308" i="17"/>
  <c r="L308" i="17"/>
  <c r="K308" i="17"/>
  <c r="J308" i="17"/>
  <c r="I308" i="17"/>
  <c r="H308" i="17"/>
  <c r="G308" i="17"/>
  <c r="F308" i="17"/>
  <c r="E308" i="17"/>
  <c r="D308" i="17"/>
  <c r="B308" i="17"/>
  <c r="A308" i="17"/>
  <c r="AB307" i="17"/>
  <c r="AA307" i="17"/>
  <c r="Z307" i="17"/>
  <c r="V307" i="17"/>
  <c r="Y307" i="17" s="1"/>
  <c r="U307" i="17"/>
  <c r="T307" i="17"/>
  <c r="A307" i="422" s="1"/>
  <c r="S307" i="17"/>
  <c r="P307" i="17"/>
  <c r="O307" i="17"/>
  <c r="N307" i="17"/>
  <c r="M307" i="17"/>
  <c r="L307" i="17"/>
  <c r="K307" i="17"/>
  <c r="J307" i="17"/>
  <c r="I307" i="17"/>
  <c r="H307" i="17"/>
  <c r="G307" i="17"/>
  <c r="F307" i="17"/>
  <c r="E307" i="17"/>
  <c r="D307" i="17"/>
  <c r="B307" i="17"/>
  <c r="A307" i="17"/>
  <c r="AB306" i="17"/>
  <c r="AA306" i="17"/>
  <c r="Z306" i="17"/>
  <c r="V306" i="17"/>
  <c r="X306" i="17" s="1"/>
  <c r="U306" i="17"/>
  <c r="T306" i="17"/>
  <c r="A306" i="422" s="1"/>
  <c r="S306" i="17"/>
  <c r="P306" i="17"/>
  <c r="O306" i="17"/>
  <c r="N306" i="17"/>
  <c r="M306" i="17"/>
  <c r="L306" i="17"/>
  <c r="K306" i="17"/>
  <c r="J306" i="17"/>
  <c r="I306" i="17"/>
  <c r="H306" i="17"/>
  <c r="G306" i="17"/>
  <c r="F306" i="17"/>
  <c r="E306" i="17"/>
  <c r="D306" i="17"/>
  <c r="B306" i="17"/>
  <c r="A306" i="17"/>
  <c r="AB305" i="17"/>
  <c r="AA305" i="17"/>
  <c r="Z305" i="17"/>
  <c r="V305" i="17"/>
  <c r="Y305" i="17" s="1"/>
  <c r="U305" i="17"/>
  <c r="T305" i="17"/>
  <c r="A305" i="422" s="1"/>
  <c r="S305" i="17"/>
  <c r="P305" i="17"/>
  <c r="O305" i="17"/>
  <c r="N305" i="17"/>
  <c r="M305" i="17"/>
  <c r="L305" i="17"/>
  <c r="K305" i="17"/>
  <c r="J305" i="17"/>
  <c r="I305" i="17"/>
  <c r="H305" i="17"/>
  <c r="G305" i="17"/>
  <c r="F305" i="17"/>
  <c r="E305" i="17"/>
  <c r="D305" i="17"/>
  <c r="B305" i="17"/>
  <c r="A305" i="17"/>
  <c r="AB304" i="17"/>
  <c r="AA304" i="17"/>
  <c r="Z304" i="17"/>
  <c r="V304" i="17"/>
  <c r="Y304" i="17" s="1"/>
  <c r="U304" i="17"/>
  <c r="T304" i="17"/>
  <c r="A304" i="422" s="1"/>
  <c r="S304" i="17"/>
  <c r="P304" i="17"/>
  <c r="O304" i="17"/>
  <c r="N304" i="17"/>
  <c r="M304" i="17"/>
  <c r="L304" i="17"/>
  <c r="K304" i="17"/>
  <c r="J304" i="17"/>
  <c r="I304" i="17"/>
  <c r="H304" i="17"/>
  <c r="G304" i="17"/>
  <c r="F304" i="17"/>
  <c r="E304" i="17"/>
  <c r="D304" i="17"/>
  <c r="B304" i="17"/>
  <c r="A304" i="17"/>
  <c r="AB303" i="17"/>
  <c r="AA303" i="17"/>
  <c r="Z303" i="17"/>
  <c r="V303" i="17"/>
  <c r="Y303" i="17" s="1"/>
  <c r="U303" i="17"/>
  <c r="T303" i="17"/>
  <c r="A303" i="422" s="1"/>
  <c r="S303" i="17"/>
  <c r="P303" i="17"/>
  <c r="O303" i="17"/>
  <c r="N303" i="17"/>
  <c r="M303" i="17"/>
  <c r="L303" i="17"/>
  <c r="K303" i="17"/>
  <c r="J303" i="17"/>
  <c r="I303" i="17"/>
  <c r="H303" i="17"/>
  <c r="G303" i="17"/>
  <c r="F303" i="17"/>
  <c r="E303" i="17"/>
  <c r="D303" i="17"/>
  <c r="B303" i="17"/>
  <c r="A303" i="17"/>
  <c r="AB302" i="17"/>
  <c r="AA302" i="17"/>
  <c r="Z302" i="17"/>
  <c r="V302" i="17"/>
  <c r="Y302" i="17" s="1"/>
  <c r="U302" i="17"/>
  <c r="T302" i="17"/>
  <c r="A302" i="422" s="1"/>
  <c r="S302" i="17"/>
  <c r="P302" i="17"/>
  <c r="O302" i="17"/>
  <c r="N302" i="17"/>
  <c r="M302" i="17"/>
  <c r="L302" i="17"/>
  <c r="K302" i="17"/>
  <c r="J302" i="17"/>
  <c r="I302" i="17"/>
  <c r="H302" i="17"/>
  <c r="G302" i="17"/>
  <c r="F302" i="17"/>
  <c r="E302" i="17"/>
  <c r="D302" i="17"/>
  <c r="B302" i="17"/>
  <c r="A302" i="17"/>
  <c r="AB301" i="17"/>
  <c r="AA301" i="17"/>
  <c r="Z301" i="17"/>
  <c r="V301" i="17"/>
  <c r="Y301" i="17" s="1"/>
  <c r="U301" i="17"/>
  <c r="T301" i="17"/>
  <c r="A301" i="422" s="1"/>
  <c r="S301" i="17"/>
  <c r="P301" i="17"/>
  <c r="O301" i="17"/>
  <c r="N301" i="17"/>
  <c r="M301" i="17"/>
  <c r="L301" i="17"/>
  <c r="K301" i="17"/>
  <c r="J301" i="17"/>
  <c r="I301" i="17"/>
  <c r="H301" i="17"/>
  <c r="G301" i="17"/>
  <c r="F301" i="17"/>
  <c r="E301" i="17"/>
  <c r="D301" i="17"/>
  <c r="B301" i="17"/>
  <c r="A301" i="17"/>
  <c r="AB300" i="17"/>
  <c r="AA300" i="17"/>
  <c r="Z300" i="17"/>
  <c r="V300" i="17"/>
  <c r="Y300" i="17" s="1"/>
  <c r="U300" i="17"/>
  <c r="T300" i="17"/>
  <c r="A300" i="422" s="1"/>
  <c r="S300" i="17"/>
  <c r="P300" i="17"/>
  <c r="O300" i="17"/>
  <c r="N300" i="17"/>
  <c r="M300" i="17"/>
  <c r="L300" i="17"/>
  <c r="K300" i="17"/>
  <c r="J300" i="17"/>
  <c r="I300" i="17"/>
  <c r="H300" i="17"/>
  <c r="G300" i="17"/>
  <c r="F300" i="17"/>
  <c r="E300" i="17"/>
  <c r="D300" i="17"/>
  <c r="B300" i="17"/>
  <c r="A300" i="17"/>
  <c r="AB299" i="17"/>
  <c r="AA299" i="17"/>
  <c r="Z299" i="17"/>
  <c r="V299" i="17"/>
  <c r="Y299" i="17" s="1"/>
  <c r="U299" i="17"/>
  <c r="T299" i="17"/>
  <c r="A299" i="422" s="1"/>
  <c r="S299" i="17"/>
  <c r="P299" i="17"/>
  <c r="O299" i="17"/>
  <c r="N299" i="17"/>
  <c r="M299" i="17"/>
  <c r="L299" i="17"/>
  <c r="K299" i="17"/>
  <c r="J299" i="17"/>
  <c r="I299" i="17"/>
  <c r="H299" i="17"/>
  <c r="G299" i="17"/>
  <c r="F299" i="17"/>
  <c r="E299" i="17"/>
  <c r="D299" i="17"/>
  <c r="B299" i="17"/>
  <c r="A299" i="17"/>
  <c r="AB298" i="17"/>
  <c r="AA298" i="17"/>
  <c r="Z298" i="17"/>
  <c r="V298" i="17"/>
  <c r="W298" i="17" s="1"/>
  <c r="U298" i="17"/>
  <c r="T298" i="17"/>
  <c r="A298" i="422" s="1"/>
  <c r="S298" i="17"/>
  <c r="P298" i="17"/>
  <c r="O298" i="17"/>
  <c r="N298" i="17"/>
  <c r="M298" i="17"/>
  <c r="L298" i="17"/>
  <c r="K298" i="17"/>
  <c r="J298" i="17"/>
  <c r="I298" i="17"/>
  <c r="H298" i="17"/>
  <c r="G298" i="17"/>
  <c r="F298" i="17"/>
  <c r="E298" i="17"/>
  <c r="D298" i="17"/>
  <c r="B298" i="17"/>
  <c r="A298" i="17"/>
  <c r="AB297" i="17"/>
  <c r="AA297" i="17"/>
  <c r="Z297" i="17"/>
  <c r="V297" i="17"/>
  <c r="Y297" i="17" s="1"/>
  <c r="U297" i="17"/>
  <c r="T297" i="17"/>
  <c r="A297" i="422" s="1"/>
  <c r="S297" i="17"/>
  <c r="P297" i="17"/>
  <c r="O297" i="17"/>
  <c r="N297" i="17"/>
  <c r="M297" i="17"/>
  <c r="L297" i="17"/>
  <c r="K297" i="17"/>
  <c r="J297" i="17"/>
  <c r="I297" i="17"/>
  <c r="H297" i="17"/>
  <c r="G297" i="17"/>
  <c r="F297" i="17"/>
  <c r="E297" i="17"/>
  <c r="D297" i="17"/>
  <c r="B297" i="17"/>
  <c r="A297" i="17"/>
  <c r="AB296" i="17"/>
  <c r="AA296" i="17"/>
  <c r="Z296" i="17"/>
  <c r="V296" i="17"/>
  <c r="X296" i="17" s="1"/>
  <c r="U296" i="17"/>
  <c r="T296" i="17"/>
  <c r="A296" i="422" s="1"/>
  <c r="S296" i="17"/>
  <c r="P296" i="17"/>
  <c r="O296" i="17"/>
  <c r="N296" i="17"/>
  <c r="M296" i="17"/>
  <c r="L296" i="17"/>
  <c r="K296" i="17"/>
  <c r="J296" i="17"/>
  <c r="I296" i="17"/>
  <c r="H296" i="17"/>
  <c r="G296" i="17"/>
  <c r="F296" i="17"/>
  <c r="E296" i="17"/>
  <c r="D296" i="17"/>
  <c r="B296" i="17"/>
  <c r="A296" i="17"/>
  <c r="AB295" i="17"/>
  <c r="AA295" i="17"/>
  <c r="Z295" i="17"/>
  <c r="V295" i="17"/>
  <c r="Y295" i="17" s="1"/>
  <c r="U295" i="17"/>
  <c r="T295" i="17"/>
  <c r="A295" i="422" s="1"/>
  <c r="S295" i="17"/>
  <c r="P295" i="17"/>
  <c r="O295" i="17"/>
  <c r="N295" i="17"/>
  <c r="M295" i="17"/>
  <c r="L295" i="17"/>
  <c r="K295" i="17"/>
  <c r="J295" i="17"/>
  <c r="I295" i="17"/>
  <c r="H295" i="17"/>
  <c r="G295" i="17"/>
  <c r="F295" i="17"/>
  <c r="E295" i="17"/>
  <c r="D295" i="17"/>
  <c r="B295" i="17"/>
  <c r="A295" i="17"/>
  <c r="AB294" i="17"/>
  <c r="AA294" i="17"/>
  <c r="Z294" i="17"/>
  <c r="V294" i="17"/>
  <c r="X294" i="17" s="1"/>
  <c r="U294" i="17"/>
  <c r="T294" i="17"/>
  <c r="A294" i="422" s="1"/>
  <c r="S294" i="17"/>
  <c r="P294" i="17"/>
  <c r="O294" i="17"/>
  <c r="N294" i="17"/>
  <c r="M294" i="17"/>
  <c r="L294" i="17"/>
  <c r="K294" i="17"/>
  <c r="J294" i="17"/>
  <c r="I294" i="17"/>
  <c r="H294" i="17"/>
  <c r="G294" i="17"/>
  <c r="F294" i="17"/>
  <c r="E294" i="17"/>
  <c r="D294" i="17"/>
  <c r="B294" i="17"/>
  <c r="A294" i="17"/>
  <c r="AB293" i="17"/>
  <c r="AA293" i="17"/>
  <c r="Z293" i="17"/>
  <c r="V293" i="17"/>
  <c r="Y293" i="17" s="1"/>
  <c r="U293" i="17"/>
  <c r="T293" i="17"/>
  <c r="A293" i="422" s="1"/>
  <c r="S293" i="17"/>
  <c r="P293" i="17"/>
  <c r="O293" i="17"/>
  <c r="N293" i="17"/>
  <c r="M293" i="17"/>
  <c r="L293" i="17"/>
  <c r="K293" i="17"/>
  <c r="J293" i="17"/>
  <c r="I293" i="17"/>
  <c r="H293" i="17"/>
  <c r="G293" i="17"/>
  <c r="F293" i="17"/>
  <c r="E293" i="17"/>
  <c r="D293" i="17"/>
  <c r="B293" i="17"/>
  <c r="A293" i="17"/>
  <c r="AB292" i="17"/>
  <c r="AA292" i="17"/>
  <c r="Z292" i="17"/>
  <c r="V292" i="17"/>
  <c r="Y292" i="17" s="1"/>
  <c r="U292" i="17"/>
  <c r="T292" i="17"/>
  <c r="A292" i="422" s="1"/>
  <c r="S292" i="17"/>
  <c r="P292" i="17"/>
  <c r="O292" i="17"/>
  <c r="N292" i="17"/>
  <c r="M292" i="17"/>
  <c r="L292" i="17"/>
  <c r="K292" i="17"/>
  <c r="J292" i="17"/>
  <c r="I292" i="17"/>
  <c r="H292" i="17"/>
  <c r="G292" i="17"/>
  <c r="F292" i="17"/>
  <c r="E292" i="17"/>
  <c r="D292" i="17"/>
  <c r="B292" i="17"/>
  <c r="A292" i="17"/>
  <c r="AB291" i="17"/>
  <c r="AA291" i="17"/>
  <c r="Z291" i="17"/>
  <c r="V291" i="17"/>
  <c r="Y291" i="17" s="1"/>
  <c r="U291" i="17"/>
  <c r="T291" i="17"/>
  <c r="A291" i="422" s="1"/>
  <c r="S291" i="17"/>
  <c r="P291" i="17"/>
  <c r="O291" i="17"/>
  <c r="N291" i="17"/>
  <c r="M291" i="17"/>
  <c r="L291" i="17"/>
  <c r="K291" i="17"/>
  <c r="J291" i="17"/>
  <c r="I291" i="17"/>
  <c r="H291" i="17"/>
  <c r="G291" i="17"/>
  <c r="F291" i="17"/>
  <c r="E291" i="17"/>
  <c r="D291" i="17"/>
  <c r="B291" i="17"/>
  <c r="A291" i="17"/>
  <c r="AB290" i="17"/>
  <c r="AA290" i="17"/>
  <c r="Z290" i="17"/>
  <c r="V290" i="17"/>
  <c r="Y290" i="17" s="1"/>
  <c r="U290" i="17"/>
  <c r="T290" i="17"/>
  <c r="A290" i="422" s="1"/>
  <c r="S290" i="17"/>
  <c r="P290" i="17"/>
  <c r="O290" i="17"/>
  <c r="N290" i="17"/>
  <c r="M290" i="17"/>
  <c r="L290" i="17"/>
  <c r="K290" i="17"/>
  <c r="J290" i="17"/>
  <c r="I290" i="17"/>
  <c r="H290" i="17"/>
  <c r="G290" i="17"/>
  <c r="F290" i="17"/>
  <c r="E290" i="17"/>
  <c r="D290" i="17"/>
  <c r="B290" i="17"/>
  <c r="A290" i="17"/>
  <c r="AB289" i="17"/>
  <c r="AA289" i="17"/>
  <c r="Z289" i="17"/>
  <c r="V289" i="17"/>
  <c r="U289" i="17"/>
  <c r="T289" i="17"/>
  <c r="A289" i="422" s="1"/>
  <c r="S289" i="17"/>
  <c r="P289" i="17"/>
  <c r="O289" i="17"/>
  <c r="N289" i="17"/>
  <c r="M289" i="17"/>
  <c r="L289" i="17"/>
  <c r="K289" i="17"/>
  <c r="J289" i="17"/>
  <c r="I289" i="17"/>
  <c r="H289" i="17"/>
  <c r="G289" i="17"/>
  <c r="F289" i="17"/>
  <c r="E289" i="17"/>
  <c r="D289" i="17"/>
  <c r="B289" i="17"/>
  <c r="A289" i="17"/>
  <c r="AB288" i="17"/>
  <c r="AA288" i="17"/>
  <c r="Z288" i="17"/>
  <c r="V288" i="17"/>
  <c r="Y288" i="17" s="1"/>
  <c r="U288" i="17"/>
  <c r="T288" i="17"/>
  <c r="A288" i="422" s="1"/>
  <c r="S288" i="17"/>
  <c r="P288" i="17"/>
  <c r="O288" i="17"/>
  <c r="N288" i="17"/>
  <c r="M288" i="17"/>
  <c r="L288" i="17"/>
  <c r="K288" i="17"/>
  <c r="J288" i="17"/>
  <c r="I288" i="17"/>
  <c r="H288" i="17"/>
  <c r="G288" i="17"/>
  <c r="F288" i="17"/>
  <c r="E288" i="17"/>
  <c r="D288" i="17"/>
  <c r="B288" i="17"/>
  <c r="A288" i="17"/>
  <c r="AB287" i="17"/>
  <c r="AA287" i="17"/>
  <c r="Z287" i="17"/>
  <c r="V287" i="17"/>
  <c r="Y287" i="17" s="1"/>
  <c r="U287" i="17"/>
  <c r="T287" i="17"/>
  <c r="A287" i="422" s="1"/>
  <c r="S287" i="17"/>
  <c r="P287" i="17"/>
  <c r="O287" i="17"/>
  <c r="N287" i="17"/>
  <c r="M287" i="17"/>
  <c r="L287" i="17"/>
  <c r="K287" i="17"/>
  <c r="J287" i="17"/>
  <c r="I287" i="17"/>
  <c r="H287" i="17"/>
  <c r="G287" i="17"/>
  <c r="F287" i="17"/>
  <c r="E287" i="17"/>
  <c r="D287" i="17"/>
  <c r="B287" i="17"/>
  <c r="A287" i="17"/>
  <c r="AB286" i="17"/>
  <c r="AA286" i="17"/>
  <c r="Z286" i="17"/>
  <c r="V286" i="17"/>
  <c r="W286" i="17" s="1"/>
  <c r="U286" i="17"/>
  <c r="T286" i="17"/>
  <c r="A286" i="422" s="1"/>
  <c r="S286" i="17"/>
  <c r="P286" i="17"/>
  <c r="O286" i="17"/>
  <c r="N286" i="17"/>
  <c r="M286" i="17"/>
  <c r="L286" i="17"/>
  <c r="K286" i="17"/>
  <c r="J286" i="17"/>
  <c r="I286" i="17"/>
  <c r="H286" i="17"/>
  <c r="G286" i="17"/>
  <c r="F286" i="17"/>
  <c r="E286" i="17"/>
  <c r="D286" i="17"/>
  <c r="B286" i="17"/>
  <c r="A286" i="17"/>
  <c r="AB285" i="17"/>
  <c r="AA285" i="17"/>
  <c r="Z285" i="17"/>
  <c r="V285" i="17"/>
  <c r="Y285" i="17" s="1"/>
  <c r="U285" i="17"/>
  <c r="T285" i="17"/>
  <c r="A285" i="422" s="1"/>
  <c r="S285" i="17"/>
  <c r="P285" i="17"/>
  <c r="O285" i="17"/>
  <c r="N285" i="17"/>
  <c r="M285" i="17"/>
  <c r="L285" i="17"/>
  <c r="K285" i="17"/>
  <c r="J285" i="17"/>
  <c r="I285" i="17"/>
  <c r="H285" i="17"/>
  <c r="G285" i="17"/>
  <c r="F285" i="17"/>
  <c r="E285" i="17"/>
  <c r="D285" i="17"/>
  <c r="B285" i="17"/>
  <c r="A285" i="17"/>
  <c r="AB284" i="17"/>
  <c r="AA284" i="17"/>
  <c r="Z284" i="17"/>
  <c r="V284" i="17"/>
  <c r="Y284" i="17" s="1"/>
  <c r="U284" i="17"/>
  <c r="T284" i="17"/>
  <c r="A284" i="422" s="1"/>
  <c r="S284" i="17"/>
  <c r="P284" i="17"/>
  <c r="O284" i="17"/>
  <c r="N284" i="17"/>
  <c r="M284" i="17"/>
  <c r="L284" i="17"/>
  <c r="K284" i="17"/>
  <c r="J284" i="17"/>
  <c r="I284" i="17"/>
  <c r="H284" i="17"/>
  <c r="G284" i="17"/>
  <c r="F284" i="17"/>
  <c r="E284" i="17"/>
  <c r="D284" i="17"/>
  <c r="B284" i="17"/>
  <c r="A284" i="17"/>
  <c r="AB283" i="17"/>
  <c r="AA283" i="17"/>
  <c r="Z283" i="17"/>
  <c r="V283" i="17"/>
  <c r="Y283" i="17" s="1"/>
  <c r="U283" i="17"/>
  <c r="T283" i="17"/>
  <c r="A283" i="422" s="1"/>
  <c r="S283" i="17"/>
  <c r="P283" i="17"/>
  <c r="O283" i="17"/>
  <c r="N283" i="17"/>
  <c r="M283" i="17"/>
  <c r="L283" i="17"/>
  <c r="K283" i="17"/>
  <c r="J283" i="17"/>
  <c r="I283" i="17"/>
  <c r="H283" i="17"/>
  <c r="G283" i="17"/>
  <c r="F283" i="17"/>
  <c r="E283" i="17"/>
  <c r="D283" i="17"/>
  <c r="B283" i="17"/>
  <c r="A283" i="17"/>
  <c r="AB282" i="17"/>
  <c r="AA282" i="17"/>
  <c r="Z282" i="17"/>
  <c r="V282" i="17"/>
  <c r="X282" i="17" s="1"/>
  <c r="U282" i="17"/>
  <c r="T282" i="17"/>
  <c r="A282" i="422" s="1"/>
  <c r="S282" i="17"/>
  <c r="P282" i="17"/>
  <c r="O282" i="17"/>
  <c r="N282" i="17"/>
  <c r="M282" i="17"/>
  <c r="L282" i="17"/>
  <c r="K282" i="17"/>
  <c r="J282" i="17"/>
  <c r="I282" i="17"/>
  <c r="H282" i="17"/>
  <c r="G282" i="17"/>
  <c r="F282" i="17"/>
  <c r="E282" i="17"/>
  <c r="D282" i="17"/>
  <c r="B282" i="17"/>
  <c r="A282" i="17"/>
  <c r="AB281" i="17"/>
  <c r="AA281" i="17"/>
  <c r="Z281" i="17"/>
  <c r="V281" i="17"/>
  <c r="Y281" i="17" s="1"/>
  <c r="U281" i="17"/>
  <c r="T281" i="17"/>
  <c r="A281" i="422" s="1"/>
  <c r="S281" i="17"/>
  <c r="P281" i="17"/>
  <c r="O281" i="17"/>
  <c r="N281" i="17"/>
  <c r="M281" i="17"/>
  <c r="L281" i="17"/>
  <c r="K281" i="17"/>
  <c r="J281" i="17"/>
  <c r="I281" i="17"/>
  <c r="H281" i="17"/>
  <c r="G281" i="17"/>
  <c r="F281" i="17"/>
  <c r="E281" i="17"/>
  <c r="D281" i="17"/>
  <c r="B281" i="17"/>
  <c r="A281" i="17"/>
  <c r="AB280" i="17"/>
  <c r="AA280" i="17"/>
  <c r="Z280" i="17"/>
  <c r="V280" i="17"/>
  <c r="Y280" i="17" s="1"/>
  <c r="U280" i="17"/>
  <c r="T280" i="17"/>
  <c r="A280" i="422" s="1"/>
  <c r="S280" i="17"/>
  <c r="P280" i="17"/>
  <c r="O280" i="17"/>
  <c r="N280" i="17"/>
  <c r="M280" i="17"/>
  <c r="L280" i="17"/>
  <c r="K280" i="17"/>
  <c r="J280" i="17"/>
  <c r="I280" i="17"/>
  <c r="H280" i="17"/>
  <c r="G280" i="17"/>
  <c r="F280" i="17"/>
  <c r="E280" i="17"/>
  <c r="D280" i="17"/>
  <c r="B280" i="17"/>
  <c r="A280" i="17"/>
  <c r="AB279" i="17"/>
  <c r="AA279" i="17"/>
  <c r="Z279" i="17"/>
  <c r="V279" i="17"/>
  <c r="Y279" i="17" s="1"/>
  <c r="U279" i="17"/>
  <c r="T279" i="17"/>
  <c r="A279" i="422" s="1"/>
  <c r="S279" i="17"/>
  <c r="P279" i="17"/>
  <c r="O279" i="17"/>
  <c r="N279" i="17"/>
  <c r="M279" i="17"/>
  <c r="L279" i="17"/>
  <c r="K279" i="17"/>
  <c r="J279" i="17"/>
  <c r="I279" i="17"/>
  <c r="H279" i="17"/>
  <c r="G279" i="17"/>
  <c r="F279" i="17"/>
  <c r="E279" i="17"/>
  <c r="D279" i="17"/>
  <c r="B279" i="17"/>
  <c r="A279" i="17"/>
  <c r="AB278" i="17"/>
  <c r="AA278" i="17"/>
  <c r="Z278" i="17"/>
  <c r="V278" i="17"/>
  <c r="Y278" i="17" s="1"/>
  <c r="U278" i="17"/>
  <c r="T278" i="17"/>
  <c r="A278" i="422" s="1"/>
  <c r="S278" i="17"/>
  <c r="P278" i="17"/>
  <c r="O278" i="17"/>
  <c r="N278" i="17"/>
  <c r="M278" i="17"/>
  <c r="L278" i="17"/>
  <c r="K278" i="17"/>
  <c r="J278" i="17"/>
  <c r="I278" i="17"/>
  <c r="H278" i="17"/>
  <c r="G278" i="17"/>
  <c r="F278" i="17"/>
  <c r="E278" i="17"/>
  <c r="D278" i="17"/>
  <c r="B278" i="17"/>
  <c r="A278" i="17"/>
  <c r="AB277" i="17"/>
  <c r="AA277" i="17"/>
  <c r="Z277" i="17"/>
  <c r="V277" i="17"/>
  <c r="Y277" i="17" s="1"/>
  <c r="U277" i="17"/>
  <c r="T277" i="17"/>
  <c r="A277" i="422" s="1"/>
  <c r="S277" i="17"/>
  <c r="P277" i="17"/>
  <c r="O277" i="17"/>
  <c r="N277" i="17"/>
  <c r="M277" i="17"/>
  <c r="L277" i="17"/>
  <c r="K277" i="17"/>
  <c r="J277" i="17"/>
  <c r="I277" i="17"/>
  <c r="H277" i="17"/>
  <c r="G277" i="17"/>
  <c r="F277" i="17"/>
  <c r="E277" i="17"/>
  <c r="D277" i="17"/>
  <c r="B277" i="17"/>
  <c r="A277" i="17"/>
  <c r="AB276" i="17"/>
  <c r="AA276" i="17"/>
  <c r="Z276" i="17"/>
  <c r="V276" i="17"/>
  <c r="Y276" i="17" s="1"/>
  <c r="U276" i="17"/>
  <c r="T276" i="17"/>
  <c r="A276" i="422" s="1"/>
  <c r="S276" i="17"/>
  <c r="P276" i="17"/>
  <c r="O276" i="17"/>
  <c r="N276" i="17"/>
  <c r="M276" i="17"/>
  <c r="L276" i="17"/>
  <c r="K276" i="17"/>
  <c r="J276" i="17"/>
  <c r="I276" i="17"/>
  <c r="H276" i="17"/>
  <c r="G276" i="17"/>
  <c r="F276" i="17"/>
  <c r="E276" i="17"/>
  <c r="D276" i="17"/>
  <c r="B276" i="17"/>
  <c r="A276" i="17"/>
  <c r="AB275" i="17"/>
  <c r="AA275" i="17"/>
  <c r="Z275" i="17"/>
  <c r="V275" i="17"/>
  <c r="Y275" i="17" s="1"/>
  <c r="U275" i="17"/>
  <c r="T275" i="17"/>
  <c r="A275" i="422" s="1"/>
  <c r="S275" i="17"/>
  <c r="P275" i="17"/>
  <c r="O275" i="17"/>
  <c r="N275" i="17"/>
  <c r="M275" i="17"/>
  <c r="L275" i="17"/>
  <c r="K275" i="17"/>
  <c r="J275" i="17"/>
  <c r="I275" i="17"/>
  <c r="H275" i="17"/>
  <c r="G275" i="17"/>
  <c r="F275" i="17"/>
  <c r="E275" i="17"/>
  <c r="D275" i="17"/>
  <c r="B275" i="17"/>
  <c r="A275" i="17"/>
  <c r="AB274" i="17"/>
  <c r="AA274" i="17"/>
  <c r="Z274" i="17"/>
  <c r="V274" i="17"/>
  <c r="Y274" i="17" s="1"/>
  <c r="U274" i="17"/>
  <c r="T274" i="17"/>
  <c r="A274" i="422" s="1"/>
  <c r="S274" i="17"/>
  <c r="P274" i="17"/>
  <c r="O274" i="17"/>
  <c r="N274" i="17"/>
  <c r="M274" i="17"/>
  <c r="L274" i="17"/>
  <c r="K274" i="17"/>
  <c r="J274" i="17"/>
  <c r="I274" i="17"/>
  <c r="H274" i="17"/>
  <c r="G274" i="17"/>
  <c r="F274" i="17"/>
  <c r="E274" i="17"/>
  <c r="D274" i="17"/>
  <c r="B274" i="17"/>
  <c r="A274" i="17"/>
  <c r="AB273" i="17"/>
  <c r="AA273" i="17"/>
  <c r="Z273" i="17"/>
  <c r="V273" i="17"/>
  <c r="Y273" i="17" s="1"/>
  <c r="U273" i="17"/>
  <c r="T273" i="17"/>
  <c r="A273" i="422" s="1"/>
  <c r="S273" i="17"/>
  <c r="P273" i="17"/>
  <c r="O273" i="17"/>
  <c r="N273" i="17"/>
  <c r="M273" i="17"/>
  <c r="L273" i="17"/>
  <c r="K273" i="17"/>
  <c r="J273" i="17"/>
  <c r="I273" i="17"/>
  <c r="H273" i="17"/>
  <c r="G273" i="17"/>
  <c r="F273" i="17"/>
  <c r="E273" i="17"/>
  <c r="D273" i="17"/>
  <c r="B273" i="17"/>
  <c r="A273" i="17"/>
  <c r="AB272" i="17"/>
  <c r="AA272" i="17"/>
  <c r="Z272" i="17"/>
  <c r="V272" i="17"/>
  <c r="Y272" i="17" s="1"/>
  <c r="U272" i="17"/>
  <c r="T272" i="17"/>
  <c r="A272" i="422" s="1"/>
  <c r="S272" i="17"/>
  <c r="P272" i="17"/>
  <c r="O272" i="17"/>
  <c r="N272" i="17"/>
  <c r="M272" i="17"/>
  <c r="L272" i="17"/>
  <c r="K272" i="17"/>
  <c r="J272" i="17"/>
  <c r="I272" i="17"/>
  <c r="H272" i="17"/>
  <c r="G272" i="17"/>
  <c r="F272" i="17"/>
  <c r="E272" i="17"/>
  <c r="D272" i="17"/>
  <c r="B272" i="17"/>
  <c r="A272" i="17"/>
  <c r="AB271" i="17"/>
  <c r="AA271" i="17"/>
  <c r="Z271" i="17"/>
  <c r="V271" i="17"/>
  <c r="U271" i="17"/>
  <c r="T271" i="17"/>
  <c r="A271" i="422" s="1"/>
  <c r="S271" i="17"/>
  <c r="P271" i="17"/>
  <c r="O271" i="17"/>
  <c r="N271" i="17"/>
  <c r="M271" i="17"/>
  <c r="L271" i="17"/>
  <c r="K271" i="17"/>
  <c r="J271" i="17"/>
  <c r="I271" i="17"/>
  <c r="H271" i="17"/>
  <c r="G271" i="17"/>
  <c r="F271" i="17"/>
  <c r="E271" i="17"/>
  <c r="D271" i="17"/>
  <c r="B271" i="17"/>
  <c r="A271" i="17"/>
  <c r="AB222" i="17"/>
  <c r="AA222" i="17"/>
  <c r="Z222" i="17"/>
  <c r="V222" i="17"/>
  <c r="Y222" i="17" s="1"/>
  <c r="U222" i="17"/>
  <c r="T222" i="17"/>
  <c r="A222" i="422" s="1"/>
  <c r="S222" i="17"/>
  <c r="P222" i="17"/>
  <c r="O222" i="17"/>
  <c r="N222" i="17"/>
  <c r="M222" i="17"/>
  <c r="L222" i="17"/>
  <c r="K222" i="17"/>
  <c r="J222" i="17"/>
  <c r="I222" i="17"/>
  <c r="H222" i="17"/>
  <c r="G222" i="17"/>
  <c r="F222" i="17"/>
  <c r="E222" i="17"/>
  <c r="D222" i="17"/>
  <c r="B222" i="17"/>
  <c r="A222" i="17"/>
  <c r="AB270" i="17"/>
  <c r="AA270" i="17"/>
  <c r="Z270" i="17"/>
  <c r="V270" i="17"/>
  <c r="X270" i="17" s="1"/>
  <c r="U270" i="17"/>
  <c r="T270" i="17"/>
  <c r="A270" i="422" s="1"/>
  <c r="S270" i="17"/>
  <c r="P270" i="17"/>
  <c r="O270" i="17"/>
  <c r="N270" i="17"/>
  <c r="M270" i="17"/>
  <c r="L270" i="17"/>
  <c r="K270" i="17"/>
  <c r="J270" i="17"/>
  <c r="I270" i="17"/>
  <c r="H270" i="17"/>
  <c r="G270" i="17"/>
  <c r="F270" i="17"/>
  <c r="E270" i="17"/>
  <c r="D270" i="17"/>
  <c r="B270" i="17"/>
  <c r="A270" i="17"/>
  <c r="AB269" i="17"/>
  <c r="AA269" i="17"/>
  <c r="Z269" i="17"/>
  <c r="V269" i="17"/>
  <c r="Y269" i="17" s="1"/>
  <c r="U269" i="17"/>
  <c r="T269" i="17"/>
  <c r="A269" i="422" s="1"/>
  <c r="S269" i="17"/>
  <c r="P269" i="17"/>
  <c r="O269" i="17"/>
  <c r="N269" i="17"/>
  <c r="M269" i="17"/>
  <c r="L269" i="17"/>
  <c r="K269" i="17"/>
  <c r="J269" i="17"/>
  <c r="I269" i="17"/>
  <c r="H269" i="17"/>
  <c r="G269" i="17"/>
  <c r="F269" i="17"/>
  <c r="E269" i="17"/>
  <c r="D269" i="17"/>
  <c r="B269" i="17"/>
  <c r="A269" i="17"/>
  <c r="AB268" i="17"/>
  <c r="AA268" i="17"/>
  <c r="Z268" i="17"/>
  <c r="V268" i="17"/>
  <c r="Y268" i="17" s="1"/>
  <c r="U268" i="17"/>
  <c r="T268" i="17"/>
  <c r="A268" i="422" s="1"/>
  <c r="S268" i="17"/>
  <c r="P268" i="17"/>
  <c r="O268" i="17"/>
  <c r="N268" i="17"/>
  <c r="M268" i="17"/>
  <c r="L268" i="17"/>
  <c r="K268" i="17"/>
  <c r="J268" i="17"/>
  <c r="I268" i="17"/>
  <c r="H268" i="17"/>
  <c r="G268" i="17"/>
  <c r="F268" i="17"/>
  <c r="E268" i="17"/>
  <c r="D268" i="17"/>
  <c r="B268" i="17"/>
  <c r="A268" i="17"/>
  <c r="AB267" i="17"/>
  <c r="AA267" i="17"/>
  <c r="Z267" i="17"/>
  <c r="V267" i="17"/>
  <c r="Y267" i="17" s="1"/>
  <c r="U267" i="17"/>
  <c r="T267" i="17"/>
  <c r="A267" i="422" s="1"/>
  <c r="S267" i="17"/>
  <c r="P267" i="17"/>
  <c r="O267" i="17"/>
  <c r="N267" i="17"/>
  <c r="M267" i="17"/>
  <c r="L267" i="17"/>
  <c r="K267" i="17"/>
  <c r="J267" i="17"/>
  <c r="I267" i="17"/>
  <c r="H267" i="17"/>
  <c r="G267" i="17"/>
  <c r="F267" i="17"/>
  <c r="E267" i="17"/>
  <c r="D267" i="17"/>
  <c r="B267" i="17"/>
  <c r="A267" i="17"/>
  <c r="AB266" i="17"/>
  <c r="AA266" i="17"/>
  <c r="Z266" i="17"/>
  <c r="V266" i="17"/>
  <c r="W266" i="17" s="1"/>
  <c r="U266" i="17"/>
  <c r="T266" i="17"/>
  <c r="A266" i="422" s="1"/>
  <c r="S266" i="17"/>
  <c r="P266" i="17"/>
  <c r="O266" i="17"/>
  <c r="N266" i="17"/>
  <c r="M266" i="17"/>
  <c r="L266" i="17"/>
  <c r="K266" i="17"/>
  <c r="J266" i="17"/>
  <c r="I266" i="17"/>
  <c r="H266" i="17"/>
  <c r="G266" i="17"/>
  <c r="F266" i="17"/>
  <c r="E266" i="17"/>
  <c r="D266" i="17"/>
  <c r="B266" i="17"/>
  <c r="A266" i="17"/>
  <c r="AB265" i="17"/>
  <c r="AA265" i="17"/>
  <c r="Z265" i="17"/>
  <c r="V265" i="17"/>
  <c r="Y265" i="17" s="1"/>
  <c r="U265" i="17"/>
  <c r="T265" i="17"/>
  <c r="A265" i="422" s="1"/>
  <c r="S265" i="17"/>
  <c r="P265" i="17"/>
  <c r="O265" i="17"/>
  <c r="N265" i="17"/>
  <c r="M265" i="17"/>
  <c r="L265" i="17"/>
  <c r="K265" i="17"/>
  <c r="J265" i="17"/>
  <c r="I265" i="17"/>
  <c r="H265" i="17"/>
  <c r="G265" i="17"/>
  <c r="F265" i="17"/>
  <c r="E265" i="17"/>
  <c r="D265" i="17"/>
  <c r="B265" i="17"/>
  <c r="A265" i="17"/>
  <c r="AB264" i="17"/>
  <c r="AA264" i="17"/>
  <c r="Z264" i="17"/>
  <c r="V264" i="17"/>
  <c r="Y264" i="17" s="1"/>
  <c r="U264" i="17"/>
  <c r="T264" i="17"/>
  <c r="A264" i="422" s="1"/>
  <c r="S264" i="17"/>
  <c r="P264" i="17"/>
  <c r="O264" i="17"/>
  <c r="N264" i="17"/>
  <c r="M264" i="17"/>
  <c r="L264" i="17"/>
  <c r="K264" i="17"/>
  <c r="J264" i="17"/>
  <c r="I264" i="17"/>
  <c r="H264" i="17"/>
  <c r="G264" i="17"/>
  <c r="F264" i="17"/>
  <c r="E264" i="17"/>
  <c r="D264" i="17"/>
  <c r="B264" i="17"/>
  <c r="A264" i="17"/>
  <c r="AB263" i="17"/>
  <c r="AA263" i="17"/>
  <c r="Z263" i="17"/>
  <c r="V263" i="17"/>
  <c r="Y263" i="17" s="1"/>
  <c r="U263" i="17"/>
  <c r="T263" i="17"/>
  <c r="A263" i="422" s="1"/>
  <c r="S263" i="17"/>
  <c r="P263" i="17"/>
  <c r="O263" i="17"/>
  <c r="N263" i="17"/>
  <c r="M263" i="17"/>
  <c r="L263" i="17"/>
  <c r="K263" i="17"/>
  <c r="J263" i="17"/>
  <c r="I263" i="17"/>
  <c r="H263" i="17"/>
  <c r="G263" i="17"/>
  <c r="F263" i="17"/>
  <c r="E263" i="17"/>
  <c r="D263" i="17"/>
  <c r="B263" i="17"/>
  <c r="A263" i="17"/>
  <c r="AB262" i="17"/>
  <c r="AA262" i="17"/>
  <c r="Z262" i="17"/>
  <c r="V262" i="17"/>
  <c r="Y262" i="17" s="1"/>
  <c r="U262" i="17"/>
  <c r="T262" i="17"/>
  <c r="A262" i="422" s="1"/>
  <c r="S262" i="17"/>
  <c r="P262" i="17"/>
  <c r="O262" i="17"/>
  <c r="N262" i="17"/>
  <c r="M262" i="17"/>
  <c r="L262" i="17"/>
  <c r="K262" i="17"/>
  <c r="J262" i="17"/>
  <c r="I262" i="17"/>
  <c r="H262" i="17"/>
  <c r="G262" i="17"/>
  <c r="F262" i="17"/>
  <c r="E262" i="17"/>
  <c r="D262" i="17"/>
  <c r="B262" i="17"/>
  <c r="A262" i="17"/>
  <c r="AB261" i="17"/>
  <c r="AA261" i="17"/>
  <c r="Z261" i="17"/>
  <c r="V261" i="17"/>
  <c r="Y261" i="17" s="1"/>
  <c r="U261" i="17"/>
  <c r="T261" i="17"/>
  <c r="A261" i="422" s="1"/>
  <c r="S261" i="17"/>
  <c r="P261" i="17"/>
  <c r="O261" i="17"/>
  <c r="N261" i="17"/>
  <c r="M261" i="17"/>
  <c r="L261" i="17"/>
  <c r="K261" i="17"/>
  <c r="J261" i="17"/>
  <c r="I261" i="17"/>
  <c r="H261" i="17"/>
  <c r="G261" i="17"/>
  <c r="F261" i="17"/>
  <c r="E261" i="17"/>
  <c r="D261" i="17"/>
  <c r="B261" i="17"/>
  <c r="A261" i="17"/>
  <c r="AB260" i="17"/>
  <c r="AA260" i="17"/>
  <c r="Z260" i="17"/>
  <c r="V260" i="17"/>
  <c r="X260" i="17" s="1"/>
  <c r="U260" i="17"/>
  <c r="T260" i="17"/>
  <c r="A260" i="422" s="1"/>
  <c r="S260" i="17"/>
  <c r="P260" i="17"/>
  <c r="O260" i="17"/>
  <c r="N260" i="17"/>
  <c r="M260" i="17"/>
  <c r="L260" i="17"/>
  <c r="K260" i="17"/>
  <c r="J260" i="17"/>
  <c r="I260" i="17"/>
  <c r="H260" i="17"/>
  <c r="G260" i="17"/>
  <c r="F260" i="17"/>
  <c r="E260" i="17"/>
  <c r="D260" i="17"/>
  <c r="B260" i="17"/>
  <c r="A260" i="17"/>
  <c r="AB259" i="17"/>
  <c r="AA259" i="17"/>
  <c r="Z259" i="17"/>
  <c r="V259" i="17"/>
  <c r="Y259" i="17" s="1"/>
  <c r="U259" i="17"/>
  <c r="T259" i="17"/>
  <c r="A259" i="422" s="1"/>
  <c r="S259" i="17"/>
  <c r="P259" i="17"/>
  <c r="O259" i="17"/>
  <c r="N259" i="17"/>
  <c r="M259" i="17"/>
  <c r="L259" i="17"/>
  <c r="K259" i="17"/>
  <c r="J259" i="17"/>
  <c r="I259" i="17"/>
  <c r="H259" i="17"/>
  <c r="G259" i="17"/>
  <c r="F259" i="17"/>
  <c r="E259" i="17"/>
  <c r="D259" i="17"/>
  <c r="B259" i="17"/>
  <c r="A259" i="17"/>
  <c r="AB258" i="17"/>
  <c r="AA258" i="17"/>
  <c r="Z258" i="17"/>
  <c r="V258" i="17"/>
  <c r="X258" i="17" s="1"/>
  <c r="U258" i="17"/>
  <c r="T258" i="17"/>
  <c r="A258" i="422" s="1"/>
  <c r="S258" i="17"/>
  <c r="P258" i="17"/>
  <c r="O258" i="17"/>
  <c r="N258" i="17"/>
  <c r="M258" i="17"/>
  <c r="L258" i="17"/>
  <c r="K258" i="17"/>
  <c r="J258" i="17"/>
  <c r="I258" i="17"/>
  <c r="H258" i="17"/>
  <c r="G258" i="17"/>
  <c r="F258" i="17"/>
  <c r="E258" i="17"/>
  <c r="D258" i="17"/>
  <c r="B258" i="17"/>
  <c r="A258" i="17"/>
  <c r="AB257" i="17"/>
  <c r="AA257" i="17"/>
  <c r="Z257" i="17"/>
  <c r="V257" i="17"/>
  <c r="Y257" i="17" s="1"/>
  <c r="U257" i="17"/>
  <c r="T257" i="17"/>
  <c r="A257" i="422" s="1"/>
  <c r="S257" i="17"/>
  <c r="P257" i="17"/>
  <c r="O257" i="17"/>
  <c r="N257" i="17"/>
  <c r="M257" i="17"/>
  <c r="L257" i="17"/>
  <c r="K257" i="17"/>
  <c r="J257" i="17"/>
  <c r="I257" i="17"/>
  <c r="H257" i="17"/>
  <c r="G257" i="17"/>
  <c r="F257" i="17"/>
  <c r="E257" i="17"/>
  <c r="D257" i="17"/>
  <c r="B257" i="17"/>
  <c r="A257" i="17"/>
  <c r="AB256" i="17"/>
  <c r="AA256" i="17"/>
  <c r="Z256" i="17"/>
  <c r="V256" i="17"/>
  <c r="Y256" i="17" s="1"/>
  <c r="U256" i="17"/>
  <c r="T256" i="17"/>
  <c r="A256" i="422" s="1"/>
  <c r="S256" i="17"/>
  <c r="P256" i="17"/>
  <c r="O256" i="17"/>
  <c r="N256" i="17"/>
  <c r="M256" i="17"/>
  <c r="L256" i="17"/>
  <c r="K256" i="17"/>
  <c r="J256" i="17"/>
  <c r="I256" i="17"/>
  <c r="H256" i="17"/>
  <c r="G256" i="17"/>
  <c r="F256" i="17"/>
  <c r="E256" i="17"/>
  <c r="D256" i="17"/>
  <c r="B256" i="17"/>
  <c r="A256" i="17"/>
  <c r="AB255" i="17"/>
  <c r="AA255" i="17"/>
  <c r="Z255" i="17"/>
  <c r="V255" i="17"/>
  <c r="Y255" i="17" s="1"/>
  <c r="U255" i="17"/>
  <c r="T255" i="17"/>
  <c r="A255" i="422" s="1"/>
  <c r="S255" i="17"/>
  <c r="P255" i="17"/>
  <c r="O255" i="17"/>
  <c r="N255" i="17"/>
  <c r="M255" i="17"/>
  <c r="L255" i="17"/>
  <c r="K255" i="17"/>
  <c r="J255" i="17"/>
  <c r="I255" i="17"/>
  <c r="H255" i="17"/>
  <c r="G255" i="17"/>
  <c r="F255" i="17"/>
  <c r="E255" i="17"/>
  <c r="D255" i="17"/>
  <c r="B255" i="17"/>
  <c r="A255" i="17"/>
  <c r="AB254" i="17"/>
  <c r="AA254" i="17"/>
  <c r="Z254" i="17"/>
  <c r="V254" i="17"/>
  <c r="W254" i="17" s="1"/>
  <c r="U254" i="17"/>
  <c r="T254" i="17"/>
  <c r="A254" i="422" s="1"/>
  <c r="S254" i="17"/>
  <c r="P254" i="17"/>
  <c r="O254" i="17"/>
  <c r="N254" i="17"/>
  <c r="M254" i="17"/>
  <c r="L254" i="17"/>
  <c r="K254" i="17"/>
  <c r="J254" i="17"/>
  <c r="I254" i="17"/>
  <c r="H254" i="17"/>
  <c r="G254" i="17"/>
  <c r="F254" i="17"/>
  <c r="E254" i="17"/>
  <c r="D254" i="17"/>
  <c r="B254" i="17"/>
  <c r="A254" i="17"/>
  <c r="AB253" i="17"/>
  <c r="AA253" i="17"/>
  <c r="Z253" i="17"/>
  <c r="V253" i="17"/>
  <c r="Y253" i="17" s="1"/>
  <c r="U253" i="17"/>
  <c r="T253" i="17"/>
  <c r="A253" i="422" s="1"/>
  <c r="S253" i="17"/>
  <c r="P253" i="17"/>
  <c r="O253" i="17"/>
  <c r="N253" i="17"/>
  <c r="M253" i="17"/>
  <c r="L253" i="17"/>
  <c r="K253" i="17"/>
  <c r="J253" i="17"/>
  <c r="I253" i="17"/>
  <c r="H253" i="17"/>
  <c r="G253" i="17"/>
  <c r="F253" i="17"/>
  <c r="E253" i="17"/>
  <c r="D253" i="17"/>
  <c r="B253" i="17"/>
  <c r="A253" i="17"/>
  <c r="AB252" i="17"/>
  <c r="AA252" i="17"/>
  <c r="Z252" i="17"/>
  <c r="V252" i="17"/>
  <c r="W252" i="17" s="1"/>
  <c r="U252" i="17"/>
  <c r="T252" i="17"/>
  <c r="A252" i="422" s="1"/>
  <c r="S252" i="17"/>
  <c r="P252" i="17"/>
  <c r="O252" i="17"/>
  <c r="N252" i="17"/>
  <c r="M252" i="17"/>
  <c r="L252" i="17"/>
  <c r="K252" i="17"/>
  <c r="J252" i="17"/>
  <c r="I252" i="17"/>
  <c r="H252" i="17"/>
  <c r="G252" i="17"/>
  <c r="F252" i="17"/>
  <c r="E252" i="17"/>
  <c r="D252" i="17"/>
  <c r="B252" i="17"/>
  <c r="A252" i="17"/>
  <c r="AB251" i="17"/>
  <c r="AA251" i="17"/>
  <c r="Z251" i="17"/>
  <c r="V251" i="17"/>
  <c r="Y251" i="17" s="1"/>
  <c r="U251" i="17"/>
  <c r="T251" i="17"/>
  <c r="A251" i="422" s="1"/>
  <c r="S251" i="17"/>
  <c r="P251" i="17"/>
  <c r="O251" i="17"/>
  <c r="N251" i="17"/>
  <c r="M251" i="17"/>
  <c r="L251" i="17"/>
  <c r="K251" i="17"/>
  <c r="J251" i="17"/>
  <c r="I251" i="17"/>
  <c r="H251" i="17"/>
  <c r="G251" i="17"/>
  <c r="F251" i="17"/>
  <c r="E251" i="17"/>
  <c r="D251" i="17"/>
  <c r="B251" i="17"/>
  <c r="A251" i="17"/>
  <c r="AB250" i="17"/>
  <c r="AA250" i="17"/>
  <c r="Z250" i="17"/>
  <c r="V250" i="17"/>
  <c r="Y250" i="17" s="1"/>
  <c r="U250" i="17"/>
  <c r="T250" i="17"/>
  <c r="A250" i="422" s="1"/>
  <c r="S250" i="17"/>
  <c r="P250" i="17"/>
  <c r="O250" i="17"/>
  <c r="N250" i="17"/>
  <c r="M250" i="17"/>
  <c r="L250" i="17"/>
  <c r="K250" i="17"/>
  <c r="J250" i="17"/>
  <c r="I250" i="17"/>
  <c r="H250" i="17"/>
  <c r="G250" i="17"/>
  <c r="F250" i="17"/>
  <c r="E250" i="17"/>
  <c r="D250" i="17"/>
  <c r="B250" i="17"/>
  <c r="A250" i="17"/>
  <c r="AB249" i="17"/>
  <c r="AA249" i="17"/>
  <c r="Z249" i="17"/>
  <c r="V249" i="17"/>
  <c r="Y249" i="17" s="1"/>
  <c r="U249" i="17"/>
  <c r="T249" i="17"/>
  <c r="A249" i="422" s="1"/>
  <c r="S249" i="17"/>
  <c r="P249" i="17"/>
  <c r="O249" i="17"/>
  <c r="N249" i="17"/>
  <c r="M249" i="17"/>
  <c r="L249" i="17"/>
  <c r="K249" i="17"/>
  <c r="J249" i="17"/>
  <c r="I249" i="17"/>
  <c r="H249" i="17"/>
  <c r="G249" i="17"/>
  <c r="F249" i="17"/>
  <c r="E249" i="17"/>
  <c r="D249" i="17"/>
  <c r="B249" i="17"/>
  <c r="A249" i="17"/>
  <c r="AB248" i="17"/>
  <c r="AA248" i="17"/>
  <c r="Z248" i="17"/>
  <c r="V248" i="17"/>
  <c r="Y248" i="17" s="1"/>
  <c r="U248" i="17"/>
  <c r="T248" i="17"/>
  <c r="A248" i="422" s="1"/>
  <c r="S248" i="17"/>
  <c r="P248" i="17"/>
  <c r="O248" i="17"/>
  <c r="N248" i="17"/>
  <c r="M248" i="17"/>
  <c r="L248" i="17"/>
  <c r="K248" i="17"/>
  <c r="J248" i="17"/>
  <c r="I248" i="17"/>
  <c r="H248" i="17"/>
  <c r="G248" i="17"/>
  <c r="F248" i="17"/>
  <c r="E248" i="17"/>
  <c r="D248" i="17"/>
  <c r="B248" i="17"/>
  <c r="A248" i="17"/>
  <c r="AB247" i="17"/>
  <c r="AA247" i="17"/>
  <c r="Z247" i="17"/>
  <c r="V247" i="17"/>
  <c r="Y247" i="17" s="1"/>
  <c r="U247" i="17"/>
  <c r="T247" i="17"/>
  <c r="A247" i="422" s="1"/>
  <c r="S247" i="17"/>
  <c r="P247" i="17"/>
  <c r="O247" i="17"/>
  <c r="N247" i="17"/>
  <c r="M247" i="17"/>
  <c r="L247" i="17"/>
  <c r="K247" i="17"/>
  <c r="J247" i="17"/>
  <c r="I247" i="17"/>
  <c r="H247" i="17"/>
  <c r="G247" i="17"/>
  <c r="F247" i="17"/>
  <c r="E247" i="17"/>
  <c r="D247" i="17"/>
  <c r="B247" i="17"/>
  <c r="A247" i="17"/>
  <c r="AB246" i="17"/>
  <c r="AA246" i="17"/>
  <c r="Z246" i="17"/>
  <c r="V246" i="17"/>
  <c r="Y246" i="17" s="1"/>
  <c r="U246" i="17"/>
  <c r="T246" i="17"/>
  <c r="A246" i="422" s="1"/>
  <c r="S246" i="17"/>
  <c r="P246" i="17"/>
  <c r="O246" i="17"/>
  <c r="N246" i="17"/>
  <c r="M246" i="17"/>
  <c r="L246" i="17"/>
  <c r="K246" i="17"/>
  <c r="J246" i="17"/>
  <c r="I246" i="17"/>
  <c r="H246" i="17"/>
  <c r="G246" i="17"/>
  <c r="F246" i="17"/>
  <c r="E246" i="17"/>
  <c r="D246" i="17"/>
  <c r="B246" i="17"/>
  <c r="A246" i="17"/>
  <c r="AB245" i="17"/>
  <c r="AA245" i="17"/>
  <c r="Z245" i="17"/>
  <c r="V245" i="17"/>
  <c r="Y245" i="17" s="1"/>
  <c r="U245" i="17"/>
  <c r="T245" i="17"/>
  <c r="A245" i="422" s="1"/>
  <c r="S245" i="17"/>
  <c r="P245" i="17"/>
  <c r="O245" i="17"/>
  <c r="N245" i="17"/>
  <c r="M245" i="17"/>
  <c r="L245" i="17"/>
  <c r="K245" i="17"/>
  <c r="J245" i="17"/>
  <c r="I245" i="17"/>
  <c r="H245" i="17"/>
  <c r="G245" i="17"/>
  <c r="F245" i="17"/>
  <c r="E245" i="17"/>
  <c r="D245" i="17"/>
  <c r="B245" i="17"/>
  <c r="A245" i="17"/>
  <c r="AB244" i="17"/>
  <c r="AA244" i="17"/>
  <c r="Z244" i="17"/>
  <c r="V244" i="17"/>
  <c r="Y244" i="17" s="1"/>
  <c r="U244" i="17"/>
  <c r="T244" i="17"/>
  <c r="A244" i="422" s="1"/>
  <c r="S244" i="17"/>
  <c r="P244" i="17"/>
  <c r="O244" i="17"/>
  <c r="N244" i="17"/>
  <c r="M244" i="17"/>
  <c r="L244" i="17"/>
  <c r="K244" i="17"/>
  <c r="J244" i="17"/>
  <c r="I244" i="17"/>
  <c r="H244" i="17"/>
  <c r="G244" i="17"/>
  <c r="F244" i="17"/>
  <c r="E244" i="17"/>
  <c r="D244" i="17"/>
  <c r="B244" i="17"/>
  <c r="A244" i="17"/>
  <c r="AB243" i="17"/>
  <c r="AA243" i="17"/>
  <c r="Z243" i="17"/>
  <c r="V243" i="17"/>
  <c r="Y243" i="17" s="1"/>
  <c r="U243" i="17"/>
  <c r="T243" i="17"/>
  <c r="A243" i="422" s="1"/>
  <c r="S243" i="17"/>
  <c r="P243" i="17"/>
  <c r="O243" i="17"/>
  <c r="N243" i="17"/>
  <c r="M243" i="17"/>
  <c r="L243" i="17"/>
  <c r="K243" i="17"/>
  <c r="J243" i="17"/>
  <c r="I243" i="17"/>
  <c r="H243" i="17"/>
  <c r="G243" i="17"/>
  <c r="F243" i="17"/>
  <c r="E243" i="17"/>
  <c r="D243" i="17"/>
  <c r="B243" i="17"/>
  <c r="A243" i="17"/>
  <c r="AB242" i="17"/>
  <c r="AA242" i="17"/>
  <c r="Z242" i="17"/>
  <c r="V242" i="17"/>
  <c r="W242" i="17" s="1"/>
  <c r="U242" i="17"/>
  <c r="T242" i="17"/>
  <c r="A242" i="422" s="1"/>
  <c r="S242" i="17"/>
  <c r="P242" i="17"/>
  <c r="O242" i="17"/>
  <c r="N242" i="17"/>
  <c r="M242" i="17"/>
  <c r="L242" i="17"/>
  <c r="K242" i="17"/>
  <c r="J242" i="17"/>
  <c r="I242" i="17"/>
  <c r="H242" i="17"/>
  <c r="G242" i="17"/>
  <c r="F242" i="17"/>
  <c r="E242" i="17"/>
  <c r="D242" i="17"/>
  <c r="B242" i="17"/>
  <c r="A242" i="17"/>
  <c r="AB241" i="17"/>
  <c r="AA241" i="17"/>
  <c r="Z241" i="17"/>
  <c r="V241" i="17"/>
  <c r="Y241" i="17" s="1"/>
  <c r="U241" i="17"/>
  <c r="T241" i="17"/>
  <c r="A241" i="422" s="1"/>
  <c r="S241" i="17"/>
  <c r="P241" i="17"/>
  <c r="O241" i="17"/>
  <c r="N241" i="17"/>
  <c r="M241" i="17"/>
  <c r="L241" i="17"/>
  <c r="K241" i="17"/>
  <c r="J241" i="17"/>
  <c r="I241" i="17"/>
  <c r="H241" i="17"/>
  <c r="G241" i="17"/>
  <c r="F241" i="17"/>
  <c r="E241" i="17"/>
  <c r="D241" i="17"/>
  <c r="B241" i="17"/>
  <c r="A241" i="17"/>
  <c r="AB240" i="17"/>
  <c r="AA240" i="17"/>
  <c r="Z240" i="17"/>
  <c r="V240" i="17"/>
  <c r="Y240" i="17" s="1"/>
  <c r="U240" i="17"/>
  <c r="T240" i="17"/>
  <c r="A240" i="422" s="1"/>
  <c r="S240" i="17"/>
  <c r="P240" i="17"/>
  <c r="O240" i="17"/>
  <c r="N240" i="17"/>
  <c r="M240" i="17"/>
  <c r="L240" i="17"/>
  <c r="K240" i="17"/>
  <c r="J240" i="17"/>
  <c r="I240" i="17"/>
  <c r="H240" i="17"/>
  <c r="G240" i="17"/>
  <c r="F240" i="17"/>
  <c r="E240" i="17"/>
  <c r="D240" i="17"/>
  <c r="B240" i="17"/>
  <c r="A240" i="17"/>
  <c r="AB239" i="17"/>
  <c r="AA239" i="17"/>
  <c r="Z239" i="17"/>
  <c r="V239" i="17"/>
  <c r="W239" i="17" s="1"/>
  <c r="U239" i="17"/>
  <c r="T239" i="17"/>
  <c r="A239" i="422" s="1"/>
  <c r="S239" i="17"/>
  <c r="P239" i="17"/>
  <c r="O239" i="17"/>
  <c r="N239" i="17"/>
  <c r="M239" i="17"/>
  <c r="L239" i="17"/>
  <c r="K239" i="17"/>
  <c r="J239" i="17"/>
  <c r="I239" i="17"/>
  <c r="H239" i="17"/>
  <c r="G239" i="17"/>
  <c r="F239" i="17"/>
  <c r="E239" i="17"/>
  <c r="D239" i="17"/>
  <c r="B239" i="17"/>
  <c r="A239" i="17"/>
  <c r="AB238" i="17"/>
  <c r="AA238" i="17"/>
  <c r="Z238" i="17"/>
  <c r="V238" i="17"/>
  <c r="W238" i="17" s="1"/>
  <c r="U238" i="17"/>
  <c r="T238" i="17"/>
  <c r="A238" i="422" s="1"/>
  <c r="S238" i="17"/>
  <c r="P238" i="17"/>
  <c r="O238" i="17"/>
  <c r="N238" i="17"/>
  <c r="M238" i="17"/>
  <c r="L238" i="17"/>
  <c r="K238" i="17"/>
  <c r="J238" i="17"/>
  <c r="I238" i="17"/>
  <c r="H238" i="17"/>
  <c r="G238" i="17"/>
  <c r="F238" i="17"/>
  <c r="E238" i="17"/>
  <c r="D238" i="17"/>
  <c r="B238" i="17"/>
  <c r="A238" i="17"/>
  <c r="AB237" i="17"/>
  <c r="AA237" i="17"/>
  <c r="Z237" i="17"/>
  <c r="V237" i="17"/>
  <c r="Y237" i="17" s="1"/>
  <c r="U237" i="17"/>
  <c r="T237" i="17"/>
  <c r="A237" i="422" s="1"/>
  <c r="S237" i="17"/>
  <c r="P237" i="17"/>
  <c r="O237" i="17"/>
  <c r="N237" i="17"/>
  <c r="M237" i="17"/>
  <c r="L237" i="17"/>
  <c r="K237" i="17"/>
  <c r="J237" i="17"/>
  <c r="I237" i="17"/>
  <c r="H237" i="17"/>
  <c r="G237" i="17"/>
  <c r="F237" i="17"/>
  <c r="E237" i="17"/>
  <c r="D237" i="17"/>
  <c r="B237" i="17"/>
  <c r="A237" i="17"/>
  <c r="AB236" i="17"/>
  <c r="AA236" i="17"/>
  <c r="Z236" i="17"/>
  <c r="V236" i="17"/>
  <c r="Y236" i="17" s="1"/>
  <c r="U236" i="17"/>
  <c r="T236" i="17"/>
  <c r="A236" i="422" s="1"/>
  <c r="S236" i="17"/>
  <c r="P236" i="17"/>
  <c r="O236" i="17"/>
  <c r="N236" i="17"/>
  <c r="M236" i="17"/>
  <c r="L236" i="17"/>
  <c r="K236" i="17"/>
  <c r="J236" i="17"/>
  <c r="I236" i="17"/>
  <c r="H236" i="17"/>
  <c r="G236" i="17"/>
  <c r="F236" i="17"/>
  <c r="E236" i="17"/>
  <c r="D236" i="17"/>
  <c r="B236" i="17"/>
  <c r="A236" i="17"/>
  <c r="AB235" i="17"/>
  <c r="AA235" i="17"/>
  <c r="Z235" i="17"/>
  <c r="V235" i="17"/>
  <c r="Y235" i="17" s="1"/>
  <c r="U235" i="17"/>
  <c r="T235" i="17"/>
  <c r="A235" i="422" s="1"/>
  <c r="S235" i="17"/>
  <c r="P235" i="17"/>
  <c r="O235" i="17"/>
  <c r="N235" i="17"/>
  <c r="M235" i="17"/>
  <c r="L235" i="17"/>
  <c r="K235" i="17"/>
  <c r="J235" i="17"/>
  <c r="I235" i="17"/>
  <c r="H235" i="17"/>
  <c r="G235" i="17"/>
  <c r="F235" i="17"/>
  <c r="E235" i="17"/>
  <c r="D235" i="17"/>
  <c r="B235" i="17"/>
  <c r="A235" i="17"/>
  <c r="AB234" i="17"/>
  <c r="AA234" i="17"/>
  <c r="Z234" i="17"/>
  <c r="V234" i="17"/>
  <c r="X234" i="17" s="1"/>
  <c r="U234" i="17"/>
  <c r="T234" i="17"/>
  <c r="A234" i="422" s="1"/>
  <c r="S234" i="17"/>
  <c r="P234" i="17"/>
  <c r="O234" i="17"/>
  <c r="N234" i="17"/>
  <c r="M234" i="17"/>
  <c r="L234" i="17"/>
  <c r="K234" i="17"/>
  <c r="J234" i="17"/>
  <c r="I234" i="17"/>
  <c r="H234" i="17"/>
  <c r="G234" i="17"/>
  <c r="F234" i="17"/>
  <c r="E234" i="17"/>
  <c r="D234" i="17"/>
  <c r="B234" i="17"/>
  <c r="A234" i="17"/>
  <c r="AB233" i="17"/>
  <c r="AA233" i="17"/>
  <c r="Z233" i="17"/>
  <c r="V233" i="17"/>
  <c r="W233" i="17" s="1"/>
  <c r="U233" i="17"/>
  <c r="T233" i="17"/>
  <c r="A233" i="422" s="1"/>
  <c r="S233" i="17"/>
  <c r="P233" i="17"/>
  <c r="O233" i="17"/>
  <c r="N233" i="17"/>
  <c r="M233" i="17"/>
  <c r="L233" i="17"/>
  <c r="K233" i="17"/>
  <c r="J233" i="17"/>
  <c r="I233" i="17"/>
  <c r="H233" i="17"/>
  <c r="G233" i="17"/>
  <c r="F233" i="17"/>
  <c r="E233" i="17"/>
  <c r="D233" i="17"/>
  <c r="B233" i="17"/>
  <c r="A233" i="17"/>
  <c r="AB232" i="17"/>
  <c r="AA232" i="17"/>
  <c r="Z232" i="17"/>
  <c r="V232" i="17"/>
  <c r="Y232" i="17" s="1"/>
  <c r="U232" i="17"/>
  <c r="T232" i="17"/>
  <c r="A232" i="422" s="1"/>
  <c r="S232" i="17"/>
  <c r="P232" i="17"/>
  <c r="O232" i="17"/>
  <c r="N232" i="17"/>
  <c r="M232" i="17"/>
  <c r="L232" i="17"/>
  <c r="K232" i="17"/>
  <c r="J232" i="17"/>
  <c r="I232" i="17"/>
  <c r="H232" i="17"/>
  <c r="G232" i="17"/>
  <c r="F232" i="17"/>
  <c r="E232" i="17"/>
  <c r="D232" i="17"/>
  <c r="B232" i="17"/>
  <c r="A232" i="17"/>
  <c r="AB231" i="17"/>
  <c r="AA231" i="17"/>
  <c r="Z231" i="17"/>
  <c r="V231" i="17"/>
  <c r="X231" i="17" s="1"/>
  <c r="U231" i="17"/>
  <c r="T231" i="17"/>
  <c r="A231" i="422" s="1"/>
  <c r="S231" i="17"/>
  <c r="P231" i="17"/>
  <c r="O231" i="17"/>
  <c r="N231" i="17"/>
  <c r="M231" i="17"/>
  <c r="L231" i="17"/>
  <c r="K231" i="17"/>
  <c r="J231" i="17"/>
  <c r="I231" i="17"/>
  <c r="H231" i="17"/>
  <c r="G231" i="17"/>
  <c r="F231" i="17"/>
  <c r="E231" i="17"/>
  <c r="D231" i="17"/>
  <c r="B231" i="17"/>
  <c r="A231" i="17"/>
  <c r="AB230" i="17"/>
  <c r="AA230" i="17"/>
  <c r="Z230" i="17"/>
  <c r="V230" i="17"/>
  <c r="Y230" i="17" s="1"/>
  <c r="U230" i="17"/>
  <c r="T230" i="17"/>
  <c r="A230" i="422" s="1"/>
  <c r="S230" i="17"/>
  <c r="P230" i="17"/>
  <c r="O230" i="17"/>
  <c r="N230" i="17"/>
  <c r="M230" i="17"/>
  <c r="L230" i="17"/>
  <c r="K230" i="17"/>
  <c r="J230" i="17"/>
  <c r="I230" i="17"/>
  <c r="H230" i="17"/>
  <c r="G230" i="17"/>
  <c r="F230" i="17"/>
  <c r="E230" i="17"/>
  <c r="D230" i="17"/>
  <c r="B230" i="17"/>
  <c r="A230" i="17"/>
  <c r="AB229" i="17"/>
  <c r="AA229" i="17"/>
  <c r="Z229" i="17"/>
  <c r="V229" i="17"/>
  <c r="W229" i="17" s="1"/>
  <c r="U229" i="17"/>
  <c r="T229" i="17"/>
  <c r="A229" i="422" s="1"/>
  <c r="S229" i="17"/>
  <c r="P229" i="17"/>
  <c r="O229" i="17"/>
  <c r="N229" i="17"/>
  <c r="M229" i="17"/>
  <c r="L229" i="17"/>
  <c r="K229" i="17"/>
  <c r="J229" i="17"/>
  <c r="I229" i="17"/>
  <c r="H229" i="17"/>
  <c r="G229" i="17"/>
  <c r="F229" i="17"/>
  <c r="E229" i="17"/>
  <c r="D229" i="17"/>
  <c r="B229" i="17"/>
  <c r="A229" i="17"/>
  <c r="AB228" i="17"/>
  <c r="AA228" i="17"/>
  <c r="Z228" i="17"/>
  <c r="V228" i="17"/>
  <c r="Y228" i="17" s="1"/>
  <c r="U228" i="17"/>
  <c r="T228" i="17"/>
  <c r="A228" i="422" s="1"/>
  <c r="S228" i="17"/>
  <c r="P228" i="17"/>
  <c r="O228" i="17"/>
  <c r="N228" i="17"/>
  <c r="M228" i="17"/>
  <c r="L228" i="17"/>
  <c r="K228" i="17"/>
  <c r="J228" i="17"/>
  <c r="I228" i="17"/>
  <c r="H228" i="17"/>
  <c r="G228" i="17"/>
  <c r="F228" i="17"/>
  <c r="E228" i="17"/>
  <c r="D228" i="17"/>
  <c r="B228" i="17"/>
  <c r="A228" i="17"/>
  <c r="AB227" i="17"/>
  <c r="AA227" i="17"/>
  <c r="Z227" i="17"/>
  <c r="V227" i="17"/>
  <c r="Y227" i="17" s="1"/>
  <c r="U227" i="17"/>
  <c r="T227" i="17"/>
  <c r="A227" i="422" s="1"/>
  <c r="S227" i="17"/>
  <c r="P227" i="17"/>
  <c r="O227" i="17"/>
  <c r="N227" i="17"/>
  <c r="M227" i="17"/>
  <c r="L227" i="17"/>
  <c r="K227" i="17"/>
  <c r="J227" i="17"/>
  <c r="I227" i="17"/>
  <c r="H227" i="17"/>
  <c r="G227" i="17"/>
  <c r="F227" i="17"/>
  <c r="E227" i="17"/>
  <c r="D227" i="17"/>
  <c r="B227" i="17"/>
  <c r="A227" i="17"/>
  <c r="AB226" i="17"/>
  <c r="AA226" i="17"/>
  <c r="Z226" i="17"/>
  <c r="V226" i="17"/>
  <c r="Y226" i="17" s="1"/>
  <c r="U226" i="17"/>
  <c r="T226" i="17"/>
  <c r="A226" i="422" s="1"/>
  <c r="S226" i="17"/>
  <c r="P226" i="17"/>
  <c r="O226" i="17"/>
  <c r="N226" i="17"/>
  <c r="M226" i="17"/>
  <c r="L226" i="17"/>
  <c r="K226" i="17"/>
  <c r="J226" i="17"/>
  <c r="I226" i="17"/>
  <c r="H226" i="17"/>
  <c r="G226" i="17"/>
  <c r="F226" i="17"/>
  <c r="E226" i="17"/>
  <c r="D226" i="17"/>
  <c r="B226" i="17"/>
  <c r="A226" i="17"/>
  <c r="AB225" i="17"/>
  <c r="AA225" i="17"/>
  <c r="Z225" i="17"/>
  <c r="V225" i="17"/>
  <c r="X225" i="17" s="1"/>
  <c r="U225" i="17"/>
  <c r="T225" i="17"/>
  <c r="A225" i="422" s="1"/>
  <c r="S225" i="17"/>
  <c r="P225" i="17"/>
  <c r="O225" i="17"/>
  <c r="N225" i="17"/>
  <c r="M225" i="17"/>
  <c r="L225" i="17"/>
  <c r="K225" i="17"/>
  <c r="J225" i="17"/>
  <c r="I225" i="17"/>
  <c r="H225" i="17"/>
  <c r="G225" i="17"/>
  <c r="F225" i="17"/>
  <c r="E225" i="17"/>
  <c r="D225" i="17"/>
  <c r="B225" i="17"/>
  <c r="A225" i="17"/>
  <c r="AB224" i="17"/>
  <c r="AA224" i="17"/>
  <c r="Z224" i="17"/>
  <c r="V224" i="17"/>
  <c r="X224" i="17" s="1"/>
  <c r="U224" i="17"/>
  <c r="T224" i="17"/>
  <c r="A224" i="422" s="1"/>
  <c r="S224" i="17"/>
  <c r="P224" i="17"/>
  <c r="O224" i="17"/>
  <c r="N224" i="17"/>
  <c r="M224" i="17"/>
  <c r="L224" i="17"/>
  <c r="K224" i="17"/>
  <c r="J224" i="17"/>
  <c r="I224" i="17"/>
  <c r="H224" i="17"/>
  <c r="G224" i="17"/>
  <c r="F224" i="17"/>
  <c r="E224" i="17"/>
  <c r="D224" i="17"/>
  <c r="B224" i="17"/>
  <c r="A224" i="17"/>
  <c r="AB223" i="17"/>
  <c r="AA223" i="17"/>
  <c r="Z223" i="17"/>
  <c r="V223" i="17"/>
  <c r="Y223" i="17" s="1"/>
  <c r="U223" i="17"/>
  <c r="T223" i="17"/>
  <c r="A223" i="422" s="1"/>
  <c r="S223" i="17"/>
  <c r="P223" i="17"/>
  <c r="O223" i="17"/>
  <c r="N223" i="17"/>
  <c r="M223" i="17"/>
  <c r="L223" i="17"/>
  <c r="K223" i="17"/>
  <c r="J223" i="17"/>
  <c r="I223" i="17"/>
  <c r="H223" i="17"/>
  <c r="G223" i="17"/>
  <c r="F223" i="17"/>
  <c r="E223" i="17"/>
  <c r="D223" i="17"/>
  <c r="B223" i="17"/>
  <c r="A223" i="17"/>
  <c r="AB221" i="17"/>
  <c r="AA221" i="17"/>
  <c r="Z221" i="17"/>
  <c r="V221" i="17"/>
  <c r="Y221" i="17" s="1"/>
  <c r="U221" i="17"/>
  <c r="T221" i="17"/>
  <c r="A221" i="422" s="1"/>
  <c r="S221" i="17"/>
  <c r="P221" i="17"/>
  <c r="O221" i="17"/>
  <c r="N221" i="17"/>
  <c r="M221" i="17"/>
  <c r="L221" i="17"/>
  <c r="K221" i="17"/>
  <c r="J221" i="17"/>
  <c r="I221" i="17"/>
  <c r="H221" i="17"/>
  <c r="G221" i="17"/>
  <c r="F221" i="17"/>
  <c r="E221" i="17"/>
  <c r="D221" i="17"/>
  <c r="B221" i="17"/>
  <c r="A221" i="17"/>
  <c r="AB220" i="17"/>
  <c r="AA220" i="17"/>
  <c r="Z220" i="17"/>
  <c r="V220" i="17"/>
  <c r="W220" i="17" s="1"/>
  <c r="U220" i="17"/>
  <c r="T220" i="17"/>
  <c r="A220" i="422" s="1"/>
  <c r="S220" i="17"/>
  <c r="P220" i="17"/>
  <c r="O220" i="17"/>
  <c r="N220" i="17"/>
  <c r="M220" i="17"/>
  <c r="L220" i="17"/>
  <c r="K220" i="17"/>
  <c r="J220" i="17"/>
  <c r="I220" i="17"/>
  <c r="H220" i="17"/>
  <c r="G220" i="17"/>
  <c r="F220" i="17"/>
  <c r="E220" i="17"/>
  <c r="D220" i="17"/>
  <c r="B220" i="17"/>
  <c r="A220" i="17"/>
  <c r="AB219" i="17"/>
  <c r="AA219" i="17"/>
  <c r="Z219" i="17"/>
  <c r="V219" i="17"/>
  <c r="U219" i="17"/>
  <c r="T219" i="17"/>
  <c r="A219" i="422" s="1"/>
  <c r="S219" i="17"/>
  <c r="P219" i="17"/>
  <c r="O219" i="17"/>
  <c r="N219" i="17"/>
  <c r="M219" i="17"/>
  <c r="L219" i="17"/>
  <c r="K219" i="17"/>
  <c r="J219" i="17"/>
  <c r="I219" i="17"/>
  <c r="H219" i="17"/>
  <c r="G219" i="17"/>
  <c r="F219" i="17"/>
  <c r="E219" i="17"/>
  <c r="D219" i="17"/>
  <c r="B219" i="17"/>
  <c r="A219" i="17"/>
  <c r="AB218" i="17"/>
  <c r="AA218" i="17"/>
  <c r="Z218" i="17"/>
  <c r="V218" i="17"/>
  <c r="Y218" i="17" s="1"/>
  <c r="U218" i="17"/>
  <c r="T218" i="17"/>
  <c r="A218" i="422" s="1"/>
  <c r="S218" i="17"/>
  <c r="P218" i="17"/>
  <c r="O218" i="17"/>
  <c r="N218" i="17"/>
  <c r="M218" i="17"/>
  <c r="L218" i="17"/>
  <c r="K218" i="17"/>
  <c r="J218" i="17"/>
  <c r="I218" i="17"/>
  <c r="H218" i="17"/>
  <c r="G218" i="17"/>
  <c r="F218" i="17"/>
  <c r="E218" i="17"/>
  <c r="D218" i="17"/>
  <c r="B218" i="17"/>
  <c r="A218" i="17"/>
  <c r="AB217" i="17"/>
  <c r="AA217" i="17"/>
  <c r="Z217" i="17"/>
  <c r="V217" i="17"/>
  <c r="X217" i="17" s="1"/>
  <c r="U217" i="17"/>
  <c r="T217" i="17"/>
  <c r="A217" i="422" s="1"/>
  <c r="S217" i="17"/>
  <c r="P217" i="17"/>
  <c r="O217" i="17"/>
  <c r="N217" i="17"/>
  <c r="M217" i="17"/>
  <c r="L217" i="17"/>
  <c r="K217" i="17"/>
  <c r="J217" i="17"/>
  <c r="I217" i="17"/>
  <c r="H217" i="17"/>
  <c r="G217" i="17"/>
  <c r="F217" i="17"/>
  <c r="E217" i="17"/>
  <c r="D217" i="17"/>
  <c r="B217" i="17"/>
  <c r="A217" i="17"/>
  <c r="AB216" i="17"/>
  <c r="AA216" i="17"/>
  <c r="Z216" i="17"/>
  <c r="V216" i="17"/>
  <c r="X216" i="17" s="1"/>
  <c r="U216" i="17"/>
  <c r="T216" i="17"/>
  <c r="A216" i="422" s="1"/>
  <c r="S216" i="17"/>
  <c r="P216" i="17"/>
  <c r="O216" i="17"/>
  <c r="N216" i="17"/>
  <c r="M216" i="17"/>
  <c r="L216" i="17"/>
  <c r="K216" i="17"/>
  <c r="J216" i="17"/>
  <c r="I216" i="17"/>
  <c r="H216" i="17"/>
  <c r="G216" i="17"/>
  <c r="F216" i="17"/>
  <c r="E216" i="17"/>
  <c r="D216" i="17"/>
  <c r="B216" i="17"/>
  <c r="A216" i="17"/>
  <c r="AB215" i="17"/>
  <c r="AA215" i="17"/>
  <c r="Z215" i="17"/>
  <c r="V215" i="17"/>
  <c r="Y215" i="17" s="1"/>
  <c r="U215" i="17"/>
  <c r="T215" i="17"/>
  <c r="A215" i="422" s="1"/>
  <c r="S215" i="17"/>
  <c r="P215" i="17"/>
  <c r="O215" i="17"/>
  <c r="N215" i="17"/>
  <c r="M215" i="17"/>
  <c r="L215" i="17"/>
  <c r="K215" i="17"/>
  <c r="J215" i="17"/>
  <c r="I215" i="17"/>
  <c r="H215" i="17"/>
  <c r="G215" i="17"/>
  <c r="F215" i="17"/>
  <c r="E215" i="17"/>
  <c r="D215" i="17"/>
  <c r="B215" i="17"/>
  <c r="A215" i="17"/>
  <c r="AB214" i="17"/>
  <c r="AA214" i="17"/>
  <c r="Z214" i="17"/>
  <c r="V214" i="17"/>
  <c r="Y214" i="17" s="1"/>
  <c r="U214" i="17"/>
  <c r="T214" i="17"/>
  <c r="A214" i="422" s="1"/>
  <c r="S214" i="17"/>
  <c r="P214" i="17"/>
  <c r="O214" i="17"/>
  <c r="N214" i="17"/>
  <c r="M214" i="17"/>
  <c r="L214" i="17"/>
  <c r="K214" i="17"/>
  <c r="J214" i="17"/>
  <c r="I214" i="17"/>
  <c r="H214" i="17"/>
  <c r="G214" i="17"/>
  <c r="F214" i="17"/>
  <c r="E214" i="17"/>
  <c r="D214" i="17"/>
  <c r="B214" i="17"/>
  <c r="A214" i="17"/>
  <c r="AB213" i="17"/>
  <c r="AA213" i="17"/>
  <c r="Z213" i="17"/>
  <c r="V213" i="17"/>
  <c r="Y213" i="17" s="1"/>
  <c r="U213" i="17"/>
  <c r="T213" i="17"/>
  <c r="A213" i="422" s="1"/>
  <c r="S213" i="17"/>
  <c r="P213" i="17"/>
  <c r="O213" i="17"/>
  <c r="N213" i="17"/>
  <c r="M213" i="17"/>
  <c r="L213" i="17"/>
  <c r="K213" i="17"/>
  <c r="J213" i="17"/>
  <c r="I213" i="17"/>
  <c r="H213" i="17"/>
  <c r="G213" i="17"/>
  <c r="F213" i="17"/>
  <c r="E213" i="17"/>
  <c r="D213" i="17"/>
  <c r="B213" i="17"/>
  <c r="A213" i="17"/>
  <c r="AB212" i="17"/>
  <c r="AA212" i="17"/>
  <c r="Z212" i="17"/>
  <c r="V212" i="17"/>
  <c r="Y212" i="17" s="1"/>
  <c r="U212" i="17"/>
  <c r="T212" i="17"/>
  <c r="A212" i="422" s="1"/>
  <c r="S212" i="17"/>
  <c r="P212" i="17"/>
  <c r="O212" i="17"/>
  <c r="N212" i="17"/>
  <c r="M212" i="17"/>
  <c r="L212" i="17"/>
  <c r="K212" i="17"/>
  <c r="J212" i="17"/>
  <c r="I212" i="17"/>
  <c r="H212" i="17"/>
  <c r="G212" i="17"/>
  <c r="F212" i="17"/>
  <c r="E212" i="17"/>
  <c r="D212" i="17"/>
  <c r="B212" i="17"/>
  <c r="A212" i="17"/>
  <c r="AB211" i="17"/>
  <c r="AA211" i="17"/>
  <c r="Z211" i="17"/>
  <c r="V211" i="17"/>
  <c r="Y211" i="17" s="1"/>
  <c r="U211" i="17"/>
  <c r="T211" i="17"/>
  <c r="A211" i="422" s="1"/>
  <c r="S211" i="17"/>
  <c r="P211" i="17"/>
  <c r="O211" i="17"/>
  <c r="N211" i="17"/>
  <c r="M211" i="17"/>
  <c r="L211" i="17"/>
  <c r="K211" i="17"/>
  <c r="J211" i="17"/>
  <c r="I211" i="17"/>
  <c r="H211" i="17"/>
  <c r="G211" i="17"/>
  <c r="F211" i="17"/>
  <c r="E211" i="17"/>
  <c r="D211" i="17"/>
  <c r="B211" i="17"/>
  <c r="A211" i="17"/>
  <c r="AB210" i="17"/>
  <c r="AA210" i="17"/>
  <c r="Z210" i="17"/>
  <c r="V210" i="17"/>
  <c r="Y210" i="17" s="1"/>
  <c r="U210" i="17"/>
  <c r="T210" i="17"/>
  <c r="A210" i="422" s="1"/>
  <c r="S210" i="17"/>
  <c r="P210" i="17"/>
  <c r="O210" i="17"/>
  <c r="N210" i="17"/>
  <c r="M210" i="17"/>
  <c r="L210" i="17"/>
  <c r="K210" i="17"/>
  <c r="J210" i="17"/>
  <c r="I210" i="17"/>
  <c r="H210" i="17"/>
  <c r="G210" i="17"/>
  <c r="F210" i="17"/>
  <c r="E210" i="17"/>
  <c r="D210" i="17"/>
  <c r="B210" i="17"/>
  <c r="A210" i="17"/>
  <c r="AB209" i="17"/>
  <c r="AA209" i="17"/>
  <c r="Z209" i="17"/>
  <c r="V209" i="17"/>
  <c r="Y209" i="17" s="1"/>
  <c r="U209" i="17"/>
  <c r="T209" i="17"/>
  <c r="A209" i="422" s="1"/>
  <c r="S209" i="17"/>
  <c r="P209" i="17"/>
  <c r="O209" i="17"/>
  <c r="N209" i="17"/>
  <c r="M209" i="17"/>
  <c r="L209" i="17"/>
  <c r="K209" i="17"/>
  <c r="J209" i="17"/>
  <c r="I209" i="17"/>
  <c r="H209" i="17"/>
  <c r="G209" i="17"/>
  <c r="F209" i="17"/>
  <c r="E209" i="17"/>
  <c r="D209" i="17"/>
  <c r="B209" i="17"/>
  <c r="A209" i="17"/>
  <c r="AB208" i="17"/>
  <c r="AA208" i="17"/>
  <c r="Z208" i="17"/>
  <c r="V208" i="17"/>
  <c r="Y208" i="17" s="1"/>
  <c r="U208" i="17"/>
  <c r="T208" i="17"/>
  <c r="A208" i="422" s="1"/>
  <c r="S208" i="17"/>
  <c r="P208" i="17"/>
  <c r="O208" i="17"/>
  <c r="N208" i="17"/>
  <c r="M208" i="17"/>
  <c r="L208" i="17"/>
  <c r="K208" i="17"/>
  <c r="J208" i="17"/>
  <c r="I208" i="17"/>
  <c r="H208" i="17"/>
  <c r="G208" i="17"/>
  <c r="F208" i="17"/>
  <c r="E208" i="17"/>
  <c r="D208" i="17"/>
  <c r="B208" i="17"/>
  <c r="A208" i="17"/>
  <c r="AB207" i="17"/>
  <c r="AA207" i="17"/>
  <c r="Z207" i="17"/>
  <c r="V207" i="17"/>
  <c r="Y207" i="17" s="1"/>
  <c r="U207" i="17"/>
  <c r="T207" i="17"/>
  <c r="A207" i="422" s="1"/>
  <c r="S207" i="17"/>
  <c r="P207" i="17"/>
  <c r="O207" i="17"/>
  <c r="N207" i="17"/>
  <c r="M207" i="17"/>
  <c r="L207" i="17"/>
  <c r="K207" i="17"/>
  <c r="J207" i="17"/>
  <c r="I207" i="17"/>
  <c r="H207" i="17"/>
  <c r="G207" i="17"/>
  <c r="F207" i="17"/>
  <c r="E207" i="17"/>
  <c r="D207" i="17"/>
  <c r="B207" i="17"/>
  <c r="A207" i="17"/>
  <c r="AB206" i="17"/>
  <c r="AA206" i="17"/>
  <c r="Z206" i="17"/>
  <c r="V206" i="17"/>
  <c r="Y206" i="17" s="1"/>
  <c r="U206" i="17"/>
  <c r="T206" i="17"/>
  <c r="A206" i="422" s="1"/>
  <c r="S206" i="17"/>
  <c r="P206" i="17"/>
  <c r="O206" i="17"/>
  <c r="N206" i="17"/>
  <c r="M206" i="17"/>
  <c r="L206" i="17"/>
  <c r="K206" i="17"/>
  <c r="J206" i="17"/>
  <c r="I206" i="17"/>
  <c r="H206" i="17"/>
  <c r="G206" i="17"/>
  <c r="F206" i="17"/>
  <c r="E206" i="17"/>
  <c r="D206" i="17"/>
  <c r="B206" i="17"/>
  <c r="A206" i="17"/>
  <c r="AB205" i="17"/>
  <c r="AA205" i="17"/>
  <c r="Z205" i="17"/>
  <c r="V205" i="17"/>
  <c r="Y205" i="17" s="1"/>
  <c r="U205" i="17"/>
  <c r="T205" i="17"/>
  <c r="A205" i="422" s="1"/>
  <c r="S205" i="17"/>
  <c r="P205" i="17"/>
  <c r="O205" i="17"/>
  <c r="N205" i="17"/>
  <c r="M205" i="17"/>
  <c r="L205" i="17"/>
  <c r="K205" i="17"/>
  <c r="J205" i="17"/>
  <c r="I205" i="17"/>
  <c r="H205" i="17"/>
  <c r="G205" i="17"/>
  <c r="F205" i="17"/>
  <c r="E205" i="17"/>
  <c r="D205" i="17"/>
  <c r="B205" i="17"/>
  <c r="A205" i="17"/>
  <c r="AB204" i="17"/>
  <c r="AA204" i="17"/>
  <c r="Z204" i="17"/>
  <c r="V204" i="17"/>
  <c r="Y204" i="17" s="1"/>
  <c r="U204" i="17"/>
  <c r="T204" i="17"/>
  <c r="A204" i="422" s="1"/>
  <c r="S204" i="17"/>
  <c r="P204" i="17"/>
  <c r="O204" i="17"/>
  <c r="N204" i="17"/>
  <c r="M204" i="17"/>
  <c r="L204" i="17"/>
  <c r="K204" i="17"/>
  <c r="J204" i="17"/>
  <c r="I204" i="17"/>
  <c r="H204" i="17"/>
  <c r="G204" i="17"/>
  <c r="F204" i="17"/>
  <c r="E204" i="17"/>
  <c r="D204" i="17"/>
  <c r="B204" i="17"/>
  <c r="A204" i="17"/>
  <c r="AB203" i="17"/>
  <c r="AA203" i="17"/>
  <c r="Z203" i="17"/>
  <c r="V203" i="17"/>
  <c r="Y203" i="17" s="1"/>
  <c r="U203" i="17"/>
  <c r="T203" i="17"/>
  <c r="A203" i="422" s="1"/>
  <c r="S203" i="17"/>
  <c r="P203" i="17"/>
  <c r="O203" i="17"/>
  <c r="N203" i="17"/>
  <c r="M203" i="17"/>
  <c r="L203" i="17"/>
  <c r="K203" i="17"/>
  <c r="J203" i="17"/>
  <c r="I203" i="17"/>
  <c r="H203" i="17"/>
  <c r="G203" i="17"/>
  <c r="F203" i="17"/>
  <c r="E203" i="17"/>
  <c r="D203" i="17"/>
  <c r="B203" i="17"/>
  <c r="A203" i="17"/>
  <c r="AB202" i="17"/>
  <c r="AA202" i="17"/>
  <c r="Z202" i="17"/>
  <c r="V202" i="17"/>
  <c r="Y202" i="17" s="1"/>
  <c r="U202" i="17"/>
  <c r="T202" i="17"/>
  <c r="A202" i="422" s="1"/>
  <c r="S202" i="17"/>
  <c r="P202" i="17"/>
  <c r="O202" i="17"/>
  <c r="N202" i="17"/>
  <c r="M202" i="17"/>
  <c r="L202" i="17"/>
  <c r="K202" i="17"/>
  <c r="J202" i="17"/>
  <c r="I202" i="17"/>
  <c r="H202" i="17"/>
  <c r="G202" i="17"/>
  <c r="F202" i="17"/>
  <c r="E202" i="17"/>
  <c r="D202" i="17"/>
  <c r="B202" i="17"/>
  <c r="A202" i="17"/>
  <c r="AB201" i="17"/>
  <c r="AA201" i="17"/>
  <c r="Z201" i="17"/>
  <c r="V201" i="17"/>
  <c r="Y201" i="17" s="1"/>
  <c r="U201" i="17"/>
  <c r="T201" i="17"/>
  <c r="A201" i="422" s="1"/>
  <c r="S201" i="17"/>
  <c r="P201" i="17"/>
  <c r="O201" i="17"/>
  <c r="N201" i="17"/>
  <c r="M201" i="17"/>
  <c r="L201" i="17"/>
  <c r="K201" i="17"/>
  <c r="J201" i="17"/>
  <c r="I201" i="17"/>
  <c r="H201" i="17"/>
  <c r="G201" i="17"/>
  <c r="F201" i="17"/>
  <c r="E201" i="17"/>
  <c r="D201" i="17"/>
  <c r="B201" i="17"/>
  <c r="A201" i="17"/>
  <c r="AB200" i="17"/>
  <c r="AA200" i="17"/>
  <c r="Z200" i="17"/>
  <c r="V200" i="17"/>
  <c r="W200" i="17" s="1"/>
  <c r="U200" i="17"/>
  <c r="T200" i="17"/>
  <c r="A200" i="422" s="1"/>
  <c r="S200" i="17"/>
  <c r="P200" i="17"/>
  <c r="O200" i="17"/>
  <c r="N200" i="17"/>
  <c r="M200" i="17"/>
  <c r="L200" i="17"/>
  <c r="K200" i="17"/>
  <c r="J200" i="17"/>
  <c r="I200" i="17"/>
  <c r="H200" i="17"/>
  <c r="G200" i="17"/>
  <c r="F200" i="17"/>
  <c r="E200" i="17"/>
  <c r="D200" i="17"/>
  <c r="B200" i="17"/>
  <c r="A200" i="17"/>
  <c r="AB199" i="17"/>
  <c r="AA199" i="17"/>
  <c r="Z199" i="17"/>
  <c r="V199" i="17"/>
  <c r="Y199" i="17" s="1"/>
  <c r="U199" i="17"/>
  <c r="T199" i="17"/>
  <c r="A199" i="422" s="1"/>
  <c r="S199" i="17"/>
  <c r="P199" i="17"/>
  <c r="O199" i="17"/>
  <c r="N199" i="17"/>
  <c r="M199" i="17"/>
  <c r="L199" i="17"/>
  <c r="K199" i="17"/>
  <c r="J199" i="17"/>
  <c r="I199" i="17"/>
  <c r="H199" i="17"/>
  <c r="G199" i="17"/>
  <c r="F199" i="17"/>
  <c r="E199" i="17"/>
  <c r="D199" i="17"/>
  <c r="B199" i="17"/>
  <c r="A199" i="17"/>
  <c r="AB198" i="17"/>
  <c r="AA198" i="17"/>
  <c r="Z198" i="17"/>
  <c r="V198" i="17"/>
  <c r="W198" i="17" s="1"/>
  <c r="U198" i="17"/>
  <c r="T198" i="17"/>
  <c r="A198" i="422" s="1"/>
  <c r="S198" i="17"/>
  <c r="P198" i="17"/>
  <c r="O198" i="17"/>
  <c r="N198" i="17"/>
  <c r="M198" i="17"/>
  <c r="L198" i="17"/>
  <c r="K198" i="17"/>
  <c r="J198" i="17"/>
  <c r="I198" i="17"/>
  <c r="H198" i="17"/>
  <c r="G198" i="17"/>
  <c r="F198" i="17"/>
  <c r="E198" i="17"/>
  <c r="D198" i="17"/>
  <c r="B198" i="17"/>
  <c r="A198" i="17"/>
  <c r="AB197" i="17"/>
  <c r="AA197" i="17"/>
  <c r="Z197" i="17"/>
  <c r="V197" i="17"/>
  <c r="X197" i="17" s="1"/>
  <c r="U197" i="17"/>
  <c r="T197" i="17"/>
  <c r="A197" i="422" s="1"/>
  <c r="S197" i="17"/>
  <c r="P197" i="17"/>
  <c r="O197" i="17"/>
  <c r="N197" i="17"/>
  <c r="M197" i="17"/>
  <c r="L197" i="17"/>
  <c r="K197" i="17"/>
  <c r="J197" i="17"/>
  <c r="I197" i="17"/>
  <c r="H197" i="17"/>
  <c r="G197" i="17"/>
  <c r="F197" i="17"/>
  <c r="E197" i="17"/>
  <c r="D197" i="17"/>
  <c r="B197" i="17"/>
  <c r="A197" i="17"/>
  <c r="AB196" i="17"/>
  <c r="AA196" i="17"/>
  <c r="Z196" i="17"/>
  <c r="V196" i="17"/>
  <c r="Y196" i="17" s="1"/>
  <c r="U196" i="17"/>
  <c r="T196" i="17"/>
  <c r="A196" i="422" s="1"/>
  <c r="S196" i="17"/>
  <c r="P196" i="17"/>
  <c r="O196" i="17"/>
  <c r="N196" i="17"/>
  <c r="M196" i="17"/>
  <c r="L196" i="17"/>
  <c r="K196" i="17"/>
  <c r="J196" i="17"/>
  <c r="I196" i="17"/>
  <c r="H196" i="17"/>
  <c r="G196" i="17"/>
  <c r="F196" i="17"/>
  <c r="E196" i="17"/>
  <c r="D196" i="17"/>
  <c r="B196" i="17"/>
  <c r="A196" i="17"/>
  <c r="AB195" i="17"/>
  <c r="AA195" i="17"/>
  <c r="Z195" i="17"/>
  <c r="V195" i="17"/>
  <c r="W195" i="17" s="1"/>
  <c r="U195" i="17"/>
  <c r="T195" i="17"/>
  <c r="A195" i="422" s="1"/>
  <c r="S195" i="17"/>
  <c r="P195" i="17"/>
  <c r="O195" i="17"/>
  <c r="N195" i="17"/>
  <c r="M195" i="17"/>
  <c r="L195" i="17"/>
  <c r="K195" i="17"/>
  <c r="J195" i="17"/>
  <c r="I195" i="17"/>
  <c r="H195" i="17"/>
  <c r="G195" i="17"/>
  <c r="F195" i="17"/>
  <c r="E195" i="17"/>
  <c r="D195" i="17"/>
  <c r="B195" i="17"/>
  <c r="A195" i="17"/>
  <c r="AB194" i="17"/>
  <c r="AA194" i="17"/>
  <c r="Z194" i="17"/>
  <c r="V194" i="17"/>
  <c r="Y194" i="17" s="1"/>
  <c r="U194" i="17"/>
  <c r="T194" i="17"/>
  <c r="A194" i="422" s="1"/>
  <c r="S194" i="17"/>
  <c r="P194" i="17"/>
  <c r="O194" i="17"/>
  <c r="N194" i="17"/>
  <c r="M194" i="17"/>
  <c r="L194" i="17"/>
  <c r="K194" i="17"/>
  <c r="J194" i="17"/>
  <c r="I194" i="17"/>
  <c r="H194" i="17"/>
  <c r="G194" i="17"/>
  <c r="F194" i="17"/>
  <c r="E194" i="17"/>
  <c r="D194" i="17"/>
  <c r="B194" i="17"/>
  <c r="A194" i="17"/>
  <c r="AB193" i="17"/>
  <c r="AA193" i="17"/>
  <c r="Z193" i="17"/>
  <c r="V193" i="17"/>
  <c r="Y193" i="17" s="1"/>
  <c r="U193" i="17"/>
  <c r="T193" i="17"/>
  <c r="A193" i="422" s="1"/>
  <c r="S193" i="17"/>
  <c r="P193" i="17"/>
  <c r="O193" i="17"/>
  <c r="N193" i="17"/>
  <c r="M193" i="17"/>
  <c r="L193" i="17"/>
  <c r="K193" i="17"/>
  <c r="J193" i="17"/>
  <c r="I193" i="17"/>
  <c r="H193" i="17"/>
  <c r="G193" i="17"/>
  <c r="F193" i="17"/>
  <c r="E193" i="17"/>
  <c r="D193" i="17"/>
  <c r="B193" i="17"/>
  <c r="A193" i="17"/>
  <c r="AB192" i="17"/>
  <c r="AA192" i="17"/>
  <c r="Z192" i="17"/>
  <c r="V192" i="17"/>
  <c r="Y192" i="17" s="1"/>
  <c r="U192" i="17"/>
  <c r="T192" i="17"/>
  <c r="A192" i="422" s="1"/>
  <c r="S192" i="17"/>
  <c r="P192" i="17"/>
  <c r="O192" i="17"/>
  <c r="N192" i="17"/>
  <c r="M192" i="17"/>
  <c r="L192" i="17"/>
  <c r="K192" i="17"/>
  <c r="J192" i="17"/>
  <c r="I192" i="17"/>
  <c r="H192" i="17"/>
  <c r="G192" i="17"/>
  <c r="F192" i="17"/>
  <c r="E192" i="17"/>
  <c r="D192" i="17"/>
  <c r="B192" i="17"/>
  <c r="A192" i="17"/>
  <c r="AB191" i="17"/>
  <c r="AA191" i="17"/>
  <c r="Z191" i="17"/>
  <c r="V191" i="17"/>
  <c r="Y191" i="17" s="1"/>
  <c r="U191" i="17"/>
  <c r="T191" i="17"/>
  <c r="A191" i="422" s="1"/>
  <c r="S191" i="17"/>
  <c r="P191" i="17"/>
  <c r="O191" i="17"/>
  <c r="N191" i="17"/>
  <c r="M191" i="17"/>
  <c r="L191" i="17"/>
  <c r="K191" i="17"/>
  <c r="J191" i="17"/>
  <c r="I191" i="17"/>
  <c r="H191" i="17"/>
  <c r="G191" i="17"/>
  <c r="F191" i="17"/>
  <c r="E191" i="17"/>
  <c r="D191" i="17"/>
  <c r="B191" i="17"/>
  <c r="A191" i="17"/>
  <c r="AB190" i="17"/>
  <c r="AA190" i="17"/>
  <c r="Z190" i="17"/>
  <c r="V190" i="17"/>
  <c r="X190" i="17" s="1"/>
  <c r="U190" i="17"/>
  <c r="T190" i="17"/>
  <c r="A190" i="422" s="1"/>
  <c r="S190" i="17"/>
  <c r="P190" i="17"/>
  <c r="O190" i="17"/>
  <c r="N190" i="17"/>
  <c r="M190" i="17"/>
  <c r="L190" i="17"/>
  <c r="K190" i="17"/>
  <c r="J190" i="17"/>
  <c r="I190" i="17"/>
  <c r="H190" i="17"/>
  <c r="G190" i="17"/>
  <c r="F190" i="17"/>
  <c r="E190" i="17"/>
  <c r="D190" i="17"/>
  <c r="B190" i="17"/>
  <c r="A190" i="17"/>
  <c r="AB189" i="17"/>
  <c r="AA189" i="17"/>
  <c r="Z189" i="17"/>
  <c r="V189" i="17"/>
  <c r="Y189" i="17" s="1"/>
  <c r="U189" i="17"/>
  <c r="T189" i="17"/>
  <c r="A189" i="422" s="1"/>
  <c r="S189" i="17"/>
  <c r="P189" i="17"/>
  <c r="O189" i="17"/>
  <c r="N189" i="17"/>
  <c r="M189" i="17"/>
  <c r="L189" i="17"/>
  <c r="K189" i="17"/>
  <c r="J189" i="17"/>
  <c r="I189" i="17"/>
  <c r="H189" i="17"/>
  <c r="G189" i="17"/>
  <c r="F189" i="17"/>
  <c r="E189" i="17"/>
  <c r="D189" i="17"/>
  <c r="B189" i="17"/>
  <c r="A189" i="17"/>
  <c r="AB188" i="17"/>
  <c r="AA188" i="17"/>
  <c r="Z188" i="17"/>
  <c r="V188" i="17"/>
  <c r="Y188" i="17" s="1"/>
  <c r="U188" i="17"/>
  <c r="T188" i="17"/>
  <c r="A188" i="422" s="1"/>
  <c r="S188" i="17"/>
  <c r="P188" i="17"/>
  <c r="O188" i="17"/>
  <c r="N188" i="17"/>
  <c r="M188" i="17"/>
  <c r="L188" i="17"/>
  <c r="K188" i="17"/>
  <c r="J188" i="17"/>
  <c r="I188" i="17"/>
  <c r="H188" i="17"/>
  <c r="G188" i="17"/>
  <c r="F188" i="17"/>
  <c r="E188" i="17"/>
  <c r="D188" i="17"/>
  <c r="B188" i="17"/>
  <c r="A188" i="17"/>
  <c r="AB187" i="17"/>
  <c r="AA187" i="17"/>
  <c r="Z187" i="17"/>
  <c r="V187" i="17"/>
  <c r="W187" i="17" s="1"/>
  <c r="U187" i="17"/>
  <c r="T187" i="17"/>
  <c r="A187" i="422" s="1"/>
  <c r="S187" i="17"/>
  <c r="P187" i="17"/>
  <c r="O187" i="17"/>
  <c r="N187" i="17"/>
  <c r="M187" i="17"/>
  <c r="L187" i="17"/>
  <c r="K187" i="17"/>
  <c r="J187" i="17"/>
  <c r="I187" i="17"/>
  <c r="H187" i="17"/>
  <c r="G187" i="17"/>
  <c r="F187" i="17"/>
  <c r="E187" i="17"/>
  <c r="D187" i="17"/>
  <c r="B187" i="17"/>
  <c r="A187" i="17"/>
  <c r="AB186" i="17"/>
  <c r="AA186" i="17"/>
  <c r="Z186" i="17"/>
  <c r="V186" i="17"/>
  <c r="Y186" i="17" s="1"/>
  <c r="U186" i="17"/>
  <c r="T186" i="17"/>
  <c r="A186" i="422" s="1"/>
  <c r="S186" i="17"/>
  <c r="P186" i="17"/>
  <c r="O186" i="17"/>
  <c r="N186" i="17"/>
  <c r="M186" i="17"/>
  <c r="L186" i="17"/>
  <c r="K186" i="17"/>
  <c r="J186" i="17"/>
  <c r="I186" i="17"/>
  <c r="H186" i="17"/>
  <c r="G186" i="17"/>
  <c r="F186" i="17"/>
  <c r="E186" i="17"/>
  <c r="D186" i="17"/>
  <c r="B186" i="17"/>
  <c r="A186" i="17"/>
  <c r="AB185" i="17"/>
  <c r="AA185" i="17"/>
  <c r="Z185" i="17"/>
  <c r="V185" i="17"/>
  <c r="Y185" i="17" s="1"/>
  <c r="U185" i="17"/>
  <c r="T185" i="17"/>
  <c r="A185" i="422" s="1"/>
  <c r="S185" i="17"/>
  <c r="P185" i="17"/>
  <c r="O185" i="17"/>
  <c r="N185" i="17"/>
  <c r="M185" i="17"/>
  <c r="L185" i="17"/>
  <c r="K185" i="17"/>
  <c r="J185" i="17"/>
  <c r="I185" i="17"/>
  <c r="H185" i="17"/>
  <c r="G185" i="17"/>
  <c r="F185" i="17"/>
  <c r="E185" i="17"/>
  <c r="D185" i="17"/>
  <c r="B185" i="17"/>
  <c r="A185" i="17"/>
  <c r="AB184" i="17"/>
  <c r="AA184" i="17"/>
  <c r="Z184" i="17"/>
  <c r="V184" i="17"/>
  <c r="Y184" i="17" s="1"/>
  <c r="U184" i="17"/>
  <c r="T184" i="17"/>
  <c r="A184" i="422" s="1"/>
  <c r="S184" i="17"/>
  <c r="P184" i="17"/>
  <c r="O184" i="17"/>
  <c r="N184" i="17"/>
  <c r="M184" i="17"/>
  <c r="L184" i="17"/>
  <c r="K184" i="17"/>
  <c r="J184" i="17"/>
  <c r="I184" i="17"/>
  <c r="H184" i="17"/>
  <c r="G184" i="17"/>
  <c r="F184" i="17"/>
  <c r="E184" i="17"/>
  <c r="D184" i="17"/>
  <c r="B184" i="17"/>
  <c r="A184" i="17"/>
  <c r="AB183" i="17"/>
  <c r="AA183" i="17"/>
  <c r="Z183" i="17"/>
  <c r="V183" i="17"/>
  <c r="Y183" i="17" s="1"/>
  <c r="U183" i="17"/>
  <c r="T183" i="17"/>
  <c r="A183" i="422" s="1"/>
  <c r="S183" i="17"/>
  <c r="P183" i="17"/>
  <c r="O183" i="17"/>
  <c r="N183" i="17"/>
  <c r="M183" i="17"/>
  <c r="L183" i="17"/>
  <c r="K183" i="17"/>
  <c r="J183" i="17"/>
  <c r="I183" i="17"/>
  <c r="H183" i="17"/>
  <c r="G183" i="17"/>
  <c r="F183" i="17"/>
  <c r="E183" i="17"/>
  <c r="D183" i="17"/>
  <c r="B183" i="17"/>
  <c r="A183" i="17"/>
  <c r="AB182" i="17"/>
  <c r="AA182" i="17"/>
  <c r="Z182" i="17"/>
  <c r="V182" i="17"/>
  <c r="Y182" i="17" s="1"/>
  <c r="U182" i="17"/>
  <c r="T182" i="17"/>
  <c r="A182" i="422" s="1"/>
  <c r="S182" i="17"/>
  <c r="P182" i="17"/>
  <c r="O182" i="17"/>
  <c r="N182" i="17"/>
  <c r="M182" i="17"/>
  <c r="L182" i="17"/>
  <c r="K182" i="17"/>
  <c r="J182" i="17"/>
  <c r="I182" i="17"/>
  <c r="H182" i="17"/>
  <c r="G182" i="17"/>
  <c r="F182" i="17"/>
  <c r="E182" i="17"/>
  <c r="D182" i="17"/>
  <c r="B182" i="17"/>
  <c r="A182" i="17"/>
  <c r="AB181" i="17"/>
  <c r="AA181" i="17"/>
  <c r="Z181" i="17"/>
  <c r="V181" i="17"/>
  <c r="Y181" i="17" s="1"/>
  <c r="U181" i="17"/>
  <c r="T181" i="17"/>
  <c r="A181" i="422" s="1"/>
  <c r="S181" i="17"/>
  <c r="P181" i="17"/>
  <c r="O181" i="17"/>
  <c r="N181" i="17"/>
  <c r="M181" i="17"/>
  <c r="L181" i="17"/>
  <c r="K181" i="17"/>
  <c r="J181" i="17"/>
  <c r="I181" i="17"/>
  <c r="H181" i="17"/>
  <c r="G181" i="17"/>
  <c r="F181" i="17"/>
  <c r="E181" i="17"/>
  <c r="D181" i="17"/>
  <c r="B181" i="17"/>
  <c r="A181" i="17"/>
  <c r="AB180" i="17"/>
  <c r="AA180" i="17"/>
  <c r="Z180" i="17"/>
  <c r="V180" i="17"/>
  <c r="Y180" i="17" s="1"/>
  <c r="U180" i="17"/>
  <c r="T180" i="17"/>
  <c r="A180" i="422" s="1"/>
  <c r="S180" i="17"/>
  <c r="P180" i="17"/>
  <c r="O180" i="17"/>
  <c r="N180" i="17"/>
  <c r="M180" i="17"/>
  <c r="L180" i="17"/>
  <c r="K180" i="17"/>
  <c r="J180" i="17"/>
  <c r="I180" i="17"/>
  <c r="H180" i="17"/>
  <c r="G180" i="17"/>
  <c r="F180" i="17"/>
  <c r="E180" i="17"/>
  <c r="D180" i="17"/>
  <c r="B180" i="17"/>
  <c r="A180" i="17"/>
  <c r="AB179" i="17"/>
  <c r="AA179" i="17"/>
  <c r="Z179" i="17"/>
  <c r="V179" i="17"/>
  <c r="Y179" i="17" s="1"/>
  <c r="U179" i="17"/>
  <c r="T179" i="17"/>
  <c r="A179" i="422" s="1"/>
  <c r="S179" i="17"/>
  <c r="P179" i="17"/>
  <c r="O179" i="17"/>
  <c r="N179" i="17"/>
  <c r="M179" i="17"/>
  <c r="L179" i="17"/>
  <c r="K179" i="17"/>
  <c r="J179" i="17"/>
  <c r="I179" i="17"/>
  <c r="H179" i="17"/>
  <c r="G179" i="17"/>
  <c r="F179" i="17"/>
  <c r="E179" i="17"/>
  <c r="D179" i="17"/>
  <c r="B179" i="17"/>
  <c r="A179" i="17"/>
  <c r="AB178" i="17"/>
  <c r="AA178" i="17"/>
  <c r="Z178" i="17"/>
  <c r="V178" i="17"/>
  <c r="Y178" i="17" s="1"/>
  <c r="U178" i="17"/>
  <c r="T178" i="17"/>
  <c r="A178" i="422" s="1"/>
  <c r="S178" i="17"/>
  <c r="P178" i="17"/>
  <c r="O178" i="17"/>
  <c r="N178" i="17"/>
  <c r="M178" i="17"/>
  <c r="L178" i="17"/>
  <c r="K178" i="17"/>
  <c r="J178" i="17"/>
  <c r="I178" i="17"/>
  <c r="H178" i="17"/>
  <c r="G178" i="17"/>
  <c r="F178" i="17"/>
  <c r="E178" i="17"/>
  <c r="D178" i="17"/>
  <c r="B178" i="17"/>
  <c r="A178" i="17"/>
  <c r="AB177" i="17"/>
  <c r="AA177" i="17"/>
  <c r="Z177" i="17"/>
  <c r="V177" i="17"/>
  <c r="X177" i="17" s="1"/>
  <c r="U177" i="17"/>
  <c r="T177" i="17"/>
  <c r="A177" i="422" s="1"/>
  <c r="S177" i="17"/>
  <c r="P177" i="17"/>
  <c r="O177" i="17"/>
  <c r="N177" i="17"/>
  <c r="M177" i="17"/>
  <c r="L177" i="17"/>
  <c r="K177" i="17"/>
  <c r="J177" i="17"/>
  <c r="I177" i="17"/>
  <c r="H177" i="17"/>
  <c r="G177" i="17"/>
  <c r="F177" i="17"/>
  <c r="E177" i="17"/>
  <c r="D177" i="17"/>
  <c r="B177" i="17"/>
  <c r="A177" i="17"/>
  <c r="AB176" i="17"/>
  <c r="AA176" i="17"/>
  <c r="Z176" i="17"/>
  <c r="V176" i="17"/>
  <c r="Y176" i="17" s="1"/>
  <c r="U176" i="17"/>
  <c r="T176" i="17"/>
  <c r="A176" i="422" s="1"/>
  <c r="S176" i="17"/>
  <c r="P176" i="17"/>
  <c r="O176" i="17"/>
  <c r="N176" i="17"/>
  <c r="M176" i="17"/>
  <c r="L176" i="17"/>
  <c r="K176" i="17"/>
  <c r="J176" i="17"/>
  <c r="I176" i="17"/>
  <c r="H176" i="17"/>
  <c r="G176" i="17"/>
  <c r="F176" i="17"/>
  <c r="E176" i="17"/>
  <c r="D176" i="17"/>
  <c r="B176" i="17"/>
  <c r="A176" i="17"/>
  <c r="AB175" i="17"/>
  <c r="AA175" i="17"/>
  <c r="Z175" i="17"/>
  <c r="V175" i="17"/>
  <c r="X175" i="17" s="1"/>
  <c r="U175" i="17"/>
  <c r="T175" i="17"/>
  <c r="A175" i="422" s="1"/>
  <c r="S175" i="17"/>
  <c r="P175" i="17"/>
  <c r="O175" i="17"/>
  <c r="N175" i="17"/>
  <c r="M175" i="17"/>
  <c r="L175" i="17"/>
  <c r="K175" i="17"/>
  <c r="J175" i="17"/>
  <c r="I175" i="17"/>
  <c r="H175" i="17"/>
  <c r="G175" i="17"/>
  <c r="F175" i="17"/>
  <c r="E175" i="17"/>
  <c r="D175" i="17"/>
  <c r="B175" i="17"/>
  <c r="A175" i="17"/>
  <c r="AB174" i="17"/>
  <c r="AA174" i="17"/>
  <c r="Z174" i="17"/>
  <c r="V174" i="17"/>
  <c r="X174" i="17" s="1"/>
  <c r="U174" i="17"/>
  <c r="T174" i="17"/>
  <c r="A174" i="422" s="1"/>
  <c r="S174" i="17"/>
  <c r="P174" i="17"/>
  <c r="O174" i="17"/>
  <c r="N174" i="17"/>
  <c r="M174" i="17"/>
  <c r="L174" i="17"/>
  <c r="K174" i="17"/>
  <c r="J174" i="17"/>
  <c r="I174" i="17"/>
  <c r="H174" i="17"/>
  <c r="G174" i="17"/>
  <c r="F174" i="17"/>
  <c r="E174" i="17"/>
  <c r="D174" i="17"/>
  <c r="B174" i="17"/>
  <c r="A174" i="17"/>
  <c r="AB173" i="17"/>
  <c r="AA173" i="17"/>
  <c r="Z173" i="17"/>
  <c r="V173" i="17"/>
  <c r="Y173" i="17" s="1"/>
  <c r="U173" i="17"/>
  <c r="T173" i="17"/>
  <c r="A173" i="422" s="1"/>
  <c r="S173" i="17"/>
  <c r="P173" i="17"/>
  <c r="O173" i="17"/>
  <c r="N173" i="17"/>
  <c r="M173" i="17"/>
  <c r="L173" i="17"/>
  <c r="K173" i="17"/>
  <c r="J173" i="17"/>
  <c r="I173" i="17"/>
  <c r="H173" i="17"/>
  <c r="G173" i="17"/>
  <c r="F173" i="17"/>
  <c r="E173" i="17"/>
  <c r="D173" i="17"/>
  <c r="B173" i="17"/>
  <c r="A173" i="17"/>
  <c r="AB172" i="17"/>
  <c r="AA172" i="17"/>
  <c r="Z172" i="17"/>
  <c r="V172" i="17"/>
  <c r="Y172" i="17" s="1"/>
  <c r="U172" i="17"/>
  <c r="T172" i="17"/>
  <c r="A172" i="422" s="1"/>
  <c r="S172" i="17"/>
  <c r="P172" i="17"/>
  <c r="O172" i="17"/>
  <c r="N172" i="17"/>
  <c r="M172" i="17"/>
  <c r="L172" i="17"/>
  <c r="K172" i="17"/>
  <c r="J172" i="17"/>
  <c r="I172" i="17"/>
  <c r="H172" i="17"/>
  <c r="G172" i="17"/>
  <c r="F172" i="17"/>
  <c r="E172" i="17"/>
  <c r="D172" i="17"/>
  <c r="B172" i="17"/>
  <c r="A172" i="17"/>
  <c r="AB171" i="17"/>
  <c r="AA171" i="17"/>
  <c r="Z171" i="17"/>
  <c r="V171" i="17"/>
  <c r="Y171" i="17" s="1"/>
  <c r="U171" i="17"/>
  <c r="T171" i="17"/>
  <c r="A171" i="422" s="1"/>
  <c r="S171" i="17"/>
  <c r="P171" i="17"/>
  <c r="O171" i="17"/>
  <c r="N171" i="17"/>
  <c r="M171" i="17"/>
  <c r="L171" i="17"/>
  <c r="K171" i="17"/>
  <c r="J171" i="17"/>
  <c r="I171" i="17"/>
  <c r="H171" i="17"/>
  <c r="G171" i="17"/>
  <c r="F171" i="17"/>
  <c r="E171" i="17"/>
  <c r="D171" i="17"/>
  <c r="B171" i="17"/>
  <c r="A171" i="17"/>
  <c r="AB170" i="17"/>
  <c r="AA170" i="17"/>
  <c r="Z170" i="17"/>
  <c r="V170" i="17"/>
  <c r="W170" i="17" s="1"/>
  <c r="U170" i="17"/>
  <c r="T170" i="17"/>
  <c r="A170" i="422" s="1"/>
  <c r="S170" i="17"/>
  <c r="P170" i="17"/>
  <c r="O170" i="17"/>
  <c r="N170" i="17"/>
  <c r="M170" i="17"/>
  <c r="L170" i="17"/>
  <c r="K170" i="17"/>
  <c r="J170" i="17"/>
  <c r="I170" i="17"/>
  <c r="H170" i="17"/>
  <c r="G170" i="17"/>
  <c r="F170" i="17"/>
  <c r="E170" i="17"/>
  <c r="D170" i="17"/>
  <c r="B170" i="17"/>
  <c r="A170" i="17"/>
  <c r="AB169" i="17"/>
  <c r="AA169" i="17"/>
  <c r="Z169" i="17"/>
  <c r="V169" i="17"/>
  <c r="Y169" i="17" s="1"/>
  <c r="U169" i="17"/>
  <c r="T169" i="17"/>
  <c r="A169" i="422" s="1"/>
  <c r="S169" i="17"/>
  <c r="P169" i="17"/>
  <c r="O169" i="17"/>
  <c r="N169" i="17"/>
  <c r="M169" i="17"/>
  <c r="L169" i="17"/>
  <c r="K169" i="17"/>
  <c r="J169" i="17"/>
  <c r="I169" i="17"/>
  <c r="H169" i="17"/>
  <c r="G169" i="17"/>
  <c r="F169" i="17"/>
  <c r="E169" i="17"/>
  <c r="D169" i="17"/>
  <c r="B169" i="17"/>
  <c r="A169" i="17"/>
  <c r="AB168" i="17"/>
  <c r="AA168" i="17"/>
  <c r="Z168" i="17"/>
  <c r="V168" i="17"/>
  <c r="Y168" i="17" s="1"/>
  <c r="U168" i="17"/>
  <c r="T168" i="17"/>
  <c r="A168" i="422" s="1"/>
  <c r="S168" i="17"/>
  <c r="P168" i="17"/>
  <c r="O168" i="17"/>
  <c r="N168" i="17"/>
  <c r="M168" i="17"/>
  <c r="L168" i="17"/>
  <c r="K168" i="17"/>
  <c r="J168" i="17"/>
  <c r="I168" i="17"/>
  <c r="H168" i="17"/>
  <c r="G168" i="17"/>
  <c r="F168" i="17"/>
  <c r="E168" i="17"/>
  <c r="D168" i="17"/>
  <c r="B168" i="17"/>
  <c r="A168" i="17"/>
  <c r="AB167" i="17"/>
  <c r="AA167" i="17"/>
  <c r="Z167" i="17"/>
  <c r="V167" i="17"/>
  <c r="X167" i="17" s="1"/>
  <c r="U167" i="17"/>
  <c r="T167" i="17"/>
  <c r="A167" i="422" s="1"/>
  <c r="S167" i="17"/>
  <c r="P167" i="17"/>
  <c r="O167" i="17"/>
  <c r="N167" i="17"/>
  <c r="M167" i="17"/>
  <c r="L167" i="17"/>
  <c r="K167" i="17"/>
  <c r="J167" i="17"/>
  <c r="I167" i="17"/>
  <c r="H167" i="17"/>
  <c r="G167" i="17"/>
  <c r="F167" i="17"/>
  <c r="E167" i="17"/>
  <c r="D167" i="17"/>
  <c r="B167" i="17"/>
  <c r="A167" i="17"/>
  <c r="AB166" i="17"/>
  <c r="AA166" i="17"/>
  <c r="Z166" i="17"/>
  <c r="V166" i="17"/>
  <c r="W166" i="17" s="1"/>
  <c r="U166" i="17"/>
  <c r="T166" i="17"/>
  <c r="A166" i="422" s="1"/>
  <c r="S166" i="17"/>
  <c r="P166" i="17"/>
  <c r="O166" i="17"/>
  <c r="N166" i="17"/>
  <c r="M166" i="17"/>
  <c r="L166" i="17"/>
  <c r="K166" i="17"/>
  <c r="J166" i="17"/>
  <c r="I166" i="17"/>
  <c r="H166" i="17"/>
  <c r="G166" i="17"/>
  <c r="F166" i="17"/>
  <c r="E166" i="17"/>
  <c r="D166" i="17"/>
  <c r="B166" i="17"/>
  <c r="A166" i="17"/>
  <c r="AB165" i="17"/>
  <c r="AA165" i="17"/>
  <c r="Z165" i="17"/>
  <c r="V165" i="17"/>
  <c r="Y165" i="17" s="1"/>
  <c r="U165" i="17"/>
  <c r="T165" i="17"/>
  <c r="A165" i="422" s="1"/>
  <c r="S165" i="17"/>
  <c r="P165" i="17"/>
  <c r="O165" i="17"/>
  <c r="N165" i="17"/>
  <c r="M165" i="17"/>
  <c r="L165" i="17"/>
  <c r="K165" i="17"/>
  <c r="J165" i="17"/>
  <c r="I165" i="17"/>
  <c r="H165" i="17"/>
  <c r="G165" i="17"/>
  <c r="F165" i="17"/>
  <c r="E165" i="17"/>
  <c r="D165" i="17"/>
  <c r="B165" i="17"/>
  <c r="A165" i="17"/>
  <c r="AB164" i="17"/>
  <c r="AA164" i="17"/>
  <c r="Z164" i="17"/>
  <c r="V164" i="17"/>
  <c r="Y164" i="17" s="1"/>
  <c r="U164" i="17"/>
  <c r="T164" i="17"/>
  <c r="A164" i="422" s="1"/>
  <c r="S164" i="17"/>
  <c r="P164" i="17"/>
  <c r="O164" i="17"/>
  <c r="N164" i="17"/>
  <c r="M164" i="17"/>
  <c r="L164" i="17"/>
  <c r="K164" i="17"/>
  <c r="J164" i="17"/>
  <c r="I164" i="17"/>
  <c r="H164" i="17"/>
  <c r="G164" i="17"/>
  <c r="F164" i="17"/>
  <c r="E164" i="17"/>
  <c r="D164" i="17"/>
  <c r="B164" i="17"/>
  <c r="A164" i="17"/>
  <c r="AB163" i="17"/>
  <c r="AA163" i="17"/>
  <c r="Z163" i="17"/>
  <c r="V163" i="17"/>
  <c r="X163" i="17" s="1"/>
  <c r="U163" i="17"/>
  <c r="T163" i="17"/>
  <c r="A163" i="422" s="1"/>
  <c r="S163" i="17"/>
  <c r="P163" i="17"/>
  <c r="O163" i="17"/>
  <c r="N163" i="17"/>
  <c r="M163" i="17"/>
  <c r="L163" i="17"/>
  <c r="K163" i="17"/>
  <c r="J163" i="17"/>
  <c r="I163" i="17"/>
  <c r="H163" i="17"/>
  <c r="G163" i="17"/>
  <c r="F163" i="17"/>
  <c r="E163" i="17"/>
  <c r="D163" i="17"/>
  <c r="B163" i="17"/>
  <c r="A163" i="17"/>
  <c r="AB162" i="17"/>
  <c r="AA162" i="17"/>
  <c r="Z162" i="17"/>
  <c r="V162" i="17"/>
  <c r="Y162" i="17" s="1"/>
  <c r="U162" i="17"/>
  <c r="T162" i="17"/>
  <c r="A162" i="422" s="1"/>
  <c r="S162" i="17"/>
  <c r="P162" i="17"/>
  <c r="O162" i="17"/>
  <c r="N162" i="17"/>
  <c r="M162" i="17"/>
  <c r="L162" i="17"/>
  <c r="K162" i="17"/>
  <c r="J162" i="17"/>
  <c r="I162" i="17"/>
  <c r="H162" i="17"/>
  <c r="G162" i="17"/>
  <c r="F162" i="17"/>
  <c r="E162" i="17"/>
  <c r="D162" i="17"/>
  <c r="B162" i="17"/>
  <c r="A162" i="17"/>
  <c r="AB161" i="17"/>
  <c r="AA161" i="17"/>
  <c r="Z161" i="17"/>
  <c r="V161" i="17"/>
  <c r="Y161" i="17" s="1"/>
  <c r="U161" i="17"/>
  <c r="T161" i="17"/>
  <c r="A161" i="422" s="1"/>
  <c r="S161" i="17"/>
  <c r="P161" i="17"/>
  <c r="O161" i="17"/>
  <c r="N161" i="17"/>
  <c r="M161" i="17"/>
  <c r="L161" i="17"/>
  <c r="K161" i="17"/>
  <c r="J161" i="17"/>
  <c r="I161" i="17"/>
  <c r="H161" i="17"/>
  <c r="G161" i="17"/>
  <c r="F161" i="17"/>
  <c r="E161" i="17"/>
  <c r="D161" i="17"/>
  <c r="B161" i="17"/>
  <c r="A161" i="17"/>
  <c r="AB160" i="17"/>
  <c r="AA160" i="17"/>
  <c r="Z160" i="17"/>
  <c r="V160" i="17"/>
  <c r="X160" i="17" s="1"/>
  <c r="U160" i="17"/>
  <c r="T160" i="17"/>
  <c r="A160" i="422" s="1"/>
  <c r="S160" i="17"/>
  <c r="P160" i="17"/>
  <c r="O160" i="17"/>
  <c r="N160" i="17"/>
  <c r="M160" i="17"/>
  <c r="L160" i="17"/>
  <c r="K160" i="17"/>
  <c r="J160" i="17"/>
  <c r="I160" i="17"/>
  <c r="H160" i="17"/>
  <c r="G160" i="17"/>
  <c r="F160" i="17"/>
  <c r="E160" i="17"/>
  <c r="D160" i="17"/>
  <c r="B160" i="17"/>
  <c r="A160" i="17"/>
  <c r="AB159" i="17"/>
  <c r="AA159" i="17"/>
  <c r="Z159" i="17"/>
  <c r="V159" i="17"/>
  <c r="Y159" i="17" s="1"/>
  <c r="U159" i="17"/>
  <c r="T159" i="17"/>
  <c r="A159" i="422" s="1"/>
  <c r="S159" i="17"/>
  <c r="P159" i="17"/>
  <c r="O159" i="17"/>
  <c r="N159" i="17"/>
  <c r="M159" i="17"/>
  <c r="L159" i="17"/>
  <c r="K159" i="17"/>
  <c r="J159" i="17"/>
  <c r="I159" i="17"/>
  <c r="H159" i="17"/>
  <c r="G159" i="17"/>
  <c r="F159" i="17"/>
  <c r="E159" i="17"/>
  <c r="D159" i="17"/>
  <c r="B159" i="17"/>
  <c r="A159" i="17"/>
  <c r="AB158" i="17"/>
  <c r="AA158" i="17"/>
  <c r="Z158" i="17"/>
  <c r="V158" i="17"/>
  <c r="Y158" i="17" s="1"/>
  <c r="U158" i="17"/>
  <c r="T158" i="17"/>
  <c r="A158" i="422" s="1"/>
  <c r="S158" i="17"/>
  <c r="P158" i="17"/>
  <c r="O158" i="17"/>
  <c r="N158" i="17"/>
  <c r="M158" i="17"/>
  <c r="L158" i="17"/>
  <c r="K158" i="17"/>
  <c r="J158" i="17"/>
  <c r="I158" i="17"/>
  <c r="H158" i="17"/>
  <c r="G158" i="17"/>
  <c r="F158" i="17"/>
  <c r="E158" i="17"/>
  <c r="D158" i="17"/>
  <c r="B158" i="17"/>
  <c r="A158" i="17"/>
  <c r="AB157" i="17"/>
  <c r="AA157" i="17"/>
  <c r="Z157" i="17"/>
  <c r="V157" i="17"/>
  <c r="Y157" i="17" s="1"/>
  <c r="U157" i="17"/>
  <c r="T157" i="17"/>
  <c r="A157" i="422" s="1"/>
  <c r="S157" i="17"/>
  <c r="P157" i="17"/>
  <c r="O157" i="17"/>
  <c r="N157" i="17"/>
  <c r="M157" i="17"/>
  <c r="L157" i="17"/>
  <c r="K157" i="17"/>
  <c r="J157" i="17"/>
  <c r="I157" i="17"/>
  <c r="H157" i="17"/>
  <c r="G157" i="17"/>
  <c r="F157" i="17"/>
  <c r="E157" i="17"/>
  <c r="D157" i="17"/>
  <c r="B157" i="17"/>
  <c r="A157" i="17"/>
  <c r="AB156" i="17"/>
  <c r="AA156" i="17"/>
  <c r="Z156" i="17"/>
  <c r="V156" i="17"/>
  <c r="Y156" i="17" s="1"/>
  <c r="U156" i="17"/>
  <c r="T156" i="17"/>
  <c r="A156" i="422" s="1"/>
  <c r="S156" i="17"/>
  <c r="P156" i="17"/>
  <c r="O156" i="17"/>
  <c r="N156" i="17"/>
  <c r="M156" i="17"/>
  <c r="L156" i="17"/>
  <c r="K156" i="17"/>
  <c r="J156" i="17"/>
  <c r="I156" i="17"/>
  <c r="H156" i="17"/>
  <c r="G156" i="17"/>
  <c r="F156" i="17"/>
  <c r="E156" i="17"/>
  <c r="D156" i="17"/>
  <c r="B156" i="17"/>
  <c r="A156" i="17"/>
  <c r="AB155" i="17"/>
  <c r="AA155" i="17"/>
  <c r="Z155" i="17"/>
  <c r="V155" i="17"/>
  <c r="Y155" i="17" s="1"/>
  <c r="U155" i="17"/>
  <c r="T155" i="17"/>
  <c r="A155" i="422" s="1"/>
  <c r="S155" i="17"/>
  <c r="P155" i="17"/>
  <c r="O155" i="17"/>
  <c r="N155" i="17"/>
  <c r="M155" i="17"/>
  <c r="L155" i="17"/>
  <c r="K155" i="17"/>
  <c r="J155" i="17"/>
  <c r="I155" i="17"/>
  <c r="H155" i="17"/>
  <c r="G155" i="17"/>
  <c r="F155" i="17"/>
  <c r="E155" i="17"/>
  <c r="D155" i="17"/>
  <c r="B155" i="17"/>
  <c r="A155" i="17"/>
  <c r="AB154" i="17"/>
  <c r="AA154" i="17"/>
  <c r="Z154" i="17"/>
  <c r="V154" i="17"/>
  <c r="Y154" i="17" s="1"/>
  <c r="U154" i="17"/>
  <c r="T154" i="17"/>
  <c r="A154" i="422" s="1"/>
  <c r="S154" i="17"/>
  <c r="P154" i="17"/>
  <c r="O154" i="17"/>
  <c r="N154" i="17"/>
  <c r="M154" i="17"/>
  <c r="L154" i="17"/>
  <c r="K154" i="17"/>
  <c r="J154" i="17"/>
  <c r="I154" i="17"/>
  <c r="H154" i="17"/>
  <c r="G154" i="17"/>
  <c r="F154" i="17"/>
  <c r="E154" i="17"/>
  <c r="D154" i="17"/>
  <c r="B154" i="17"/>
  <c r="A154" i="17"/>
  <c r="AB153" i="17"/>
  <c r="AA153" i="17"/>
  <c r="Z153" i="17"/>
  <c r="V153" i="17"/>
  <c r="Y153" i="17" s="1"/>
  <c r="U153" i="17"/>
  <c r="T153" i="17"/>
  <c r="A153" i="422" s="1"/>
  <c r="S153" i="17"/>
  <c r="P153" i="17"/>
  <c r="O153" i="17"/>
  <c r="N153" i="17"/>
  <c r="M153" i="17"/>
  <c r="L153" i="17"/>
  <c r="K153" i="17"/>
  <c r="J153" i="17"/>
  <c r="I153" i="17"/>
  <c r="H153" i="17"/>
  <c r="G153" i="17"/>
  <c r="F153" i="17"/>
  <c r="E153" i="17"/>
  <c r="D153" i="17"/>
  <c r="B153" i="17"/>
  <c r="A153" i="17"/>
  <c r="AB152" i="17"/>
  <c r="AA152" i="17"/>
  <c r="Z152" i="17"/>
  <c r="V152" i="17"/>
  <c r="Y152" i="17" s="1"/>
  <c r="U152" i="17"/>
  <c r="T152" i="17"/>
  <c r="A152" i="422" s="1"/>
  <c r="S152" i="17"/>
  <c r="P152" i="17"/>
  <c r="O152" i="17"/>
  <c r="N152" i="17"/>
  <c r="M152" i="17"/>
  <c r="L152" i="17"/>
  <c r="K152" i="17"/>
  <c r="J152" i="17"/>
  <c r="I152" i="17"/>
  <c r="H152" i="17"/>
  <c r="G152" i="17"/>
  <c r="F152" i="17"/>
  <c r="E152" i="17"/>
  <c r="D152" i="17"/>
  <c r="B152" i="17"/>
  <c r="A152" i="17"/>
  <c r="AB151" i="17"/>
  <c r="AA151" i="17"/>
  <c r="Z151" i="17"/>
  <c r="V151" i="17"/>
  <c r="Y151" i="17" s="1"/>
  <c r="U151" i="17"/>
  <c r="T151" i="17"/>
  <c r="A151" i="422" s="1"/>
  <c r="S151" i="17"/>
  <c r="P151" i="17"/>
  <c r="O151" i="17"/>
  <c r="N151" i="17"/>
  <c r="M151" i="17"/>
  <c r="L151" i="17"/>
  <c r="K151" i="17"/>
  <c r="J151" i="17"/>
  <c r="I151" i="17"/>
  <c r="H151" i="17"/>
  <c r="G151" i="17"/>
  <c r="F151" i="17"/>
  <c r="E151" i="17"/>
  <c r="D151" i="17"/>
  <c r="B151" i="17"/>
  <c r="A151" i="17"/>
  <c r="AB150" i="17"/>
  <c r="AA150" i="17"/>
  <c r="Z150" i="17"/>
  <c r="V150" i="17"/>
  <c r="Y150" i="17" s="1"/>
  <c r="U150" i="17"/>
  <c r="T150" i="17"/>
  <c r="A150" i="422" s="1"/>
  <c r="S150" i="17"/>
  <c r="P150" i="17"/>
  <c r="O150" i="17"/>
  <c r="N150" i="17"/>
  <c r="M150" i="17"/>
  <c r="L150" i="17"/>
  <c r="K150" i="17"/>
  <c r="J150" i="17"/>
  <c r="I150" i="17"/>
  <c r="H150" i="17"/>
  <c r="G150" i="17"/>
  <c r="F150" i="17"/>
  <c r="E150" i="17"/>
  <c r="D150" i="17"/>
  <c r="B150" i="17"/>
  <c r="A150" i="17"/>
  <c r="AB149" i="17"/>
  <c r="AA149" i="17"/>
  <c r="Z149" i="17"/>
  <c r="V149" i="17"/>
  <c r="Y149" i="17" s="1"/>
  <c r="U149" i="17"/>
  <c r="T149" i="17"/>
  <c r="A149" i="422" s="1"/>
  <c r="S149" i="17"/>
  <c r="P149" i="17"/>
  <c r="O149" i="17"/>
  <c r="N149" i="17"/>
  <c r="M149" i="17"/>
  <c r="L149" i="17"/>
  <c r="K149" i="17"/>
  <c r="J149" i="17"/>
  <c r="I149" i="17"/>
  <c r="H149" i="17"/>
  <c r="G149" i="17"/>
  <c r="F149" i="17"/>
  <c r="E149" i="17"/>
  <c r="D149" i="17"/>
  <c r="B149" i="17"/>
  <c r="A149" i="17"/>
  <c r="AB148" i="17"/>
  <c r="AA148" i="17"/>
  <c r="Z148" i="17"/>
  <c r="V148" i="17"/>
  <c r="X148" i="17" s="1"/>
  <c r="U148" i="17"/>
  <c r="T148" i="17"/>
  <c r="A148" i="422" s="1"/>
  <c r="S148" i="17"/>
  <c r="P148" i="17"/>
  <c r="O148" i="17"/>
  <c r="N148" i="17"/>
  <c r="M148" i="17"/>
  <c r="L148" i="17"/>
  <c r="K148" i="17"/>
  <c r="J148" i="17"/>
  <c r="I148" i="17"/>
  <c r="H148" i="17"/>
  <c r="G148" i="17"/>
  <c r="F148" i="17"/>
  <c r="E148" i="17"/>
  <c r="D148" i="17"/>
  <c r="B148" i="17"/>
  <c r="A148" i="17"/>
  <c r="AB147" i="17"/>
  <c r="AA147" i="17"/>
  <c r="Z147" i="17"/>
  <c r="V147" i="17"/>
  <c r="Y147" i="17" s="1"/>
  <c r="U147" i="17"/>
  <c r="T147" i="17"/>
  <c r="A147" i="422" s="1"/>
  <c r="S147" i="17"/>
  <c r="P147" i="17"/>
  <c r="O147" i="17"/>
  <c r="N147" i="17"/>
  <c r="M147" i="17"/>
  <c r="L147" i="17"/>
  <c r="K147" i="17"/>
  <c r="J147" i="17"/>
  <c r="I147" i="17"/>
  <c r="H147" i="17"/>
  <c r="G147" i="17"/>
  <c r="F147" i="17"/>
  <c r="E147" i="17"/>
  <c r="D147" i="17"/>
  <c r="B147" i="17"/>
  <c r="A147" i="17"/>
  <c r="AB146" i="17"/>
  <c r="AA146" i="17"/>
  <c r="Z146" i="17"/>
  <c r="V146" i="17"/>
  <c r="Y146" i="17" s="1"/>
  <c r="U146" i="17"/>
  <c r="T146" i="17"/>
  <c r="A146" i="422" s="1"/>
  <c r="S146" i="17"/>
  <c r="P146" i="17"/>
  <c r="O146" i="17"/>
  <c r="N146" i="17"/>
  <c r="M146" i="17"/>
  <c r="L146" i="17"/>
  <c r="K146" i="17"/>
  <c r="J146" i="17"/>
  <c r="I146" i="17"/>
  <c r="H146" i="17"/>
  <c r="G146" i="17"/>
  <c r="F146" i="17"/>
  <c r="E146" i="17"/>
  <c r="D146" i="17"/>
  <c r="B146" i="17"/>
  <c r="A146" i="17"/>
  <c r="AB145" i="17"/>
  <c r="AA145" i="17"/>
  <c r="Z145" i="17"/>
  <c r="V145" i="17"/>
  <c r="Y145" i="17" s="1"/>
  <c r="U145" i="17"/>
  <c r="T145" i="17"/>
  <c r="A145" i="422" s="1"/>
  <c r="S145" i="17"/>
  <c r="P145" i="17"/>
  <c r="O145" i="17"/>
  <c r="N145" i="17"/>
  <c r="M145" i="17"/>
  <c r="L145" i="17"/>
  <c r="K145" i="17"/>
  <c r="J145" i="17"/>
  <c r="I145" i="17"/>
  <c r="H145" i="17"/>
  <c r="G145" i="17"/>
  <c r="F145" i="17"/>
  <c r="E145" i="17"/>
  <c r="D145" i="17"/>
  <c r="B145" i="17"/>
  <c r="A145" i="17"/>
  <c r="AB144" i="17"/>
  <c r="AA144" i="17"/>
  <c r="Z144" i="17"/>
  <c r="V144" i="17"/>
  <c r="Y144" i="17" s="1"/>
  <c r="U144" i="17"/>
  <c r="T144" i="17"/>
  <c r="A144" i="422" s="1"/>
  <c r="S144" i="17"/>
  <c r="P144" i="17"/>
  <c r="O144" i="17"/>
  <c r="N144" i="17"/>
  <c r="M144" i="17"/>
  <c r="L144" i="17"/>
  <c r="K144" i="17"/>
  <c r="J144" i="17"/>
  <c r="I144" i="17"/>
  <c r="H144" i="17"/>
  <c r="G144" i="17"/>
  <c r="F144" i="17"/>
  <c r="E144" i="17"/>
  <c r="D144" i="17"/>
  <c r="B144" i="17"/>
  <c r="A144" i="17"/>
  <c r="AB143" i="17"/>
  <c r="AA143" i="17"/>
  <c r="Z143" i="17"/>
  <c r="V143" i="17"/>
  <c r="W143" i="17" s="1"/>
  <c r="U143" i="17"/>
  <c r="T143" i="17"/>
  <c r="A143" i="422" s="1"/>
  <c r="S143" i="17"/>
  <c r="P143" i="17"/>
  <c r="O143" i="17"/>
  <c r="N143" i="17"/>
  <c r="M143" i="17"/>
  <c r="L143" i="17"/>
  <c r="K143" i="17"/>
  <c r="J143" i="17"/>
  <c r="I143" i="17"/>
  <c r="H143" i="17"/>
  <c r="G143" i="17"/>
  <c r="F143" i="17"/>
  <c r="E143" i="17"/>
  <c r="D143" i="17"/>
  <c r="B143" i="17"/>
  <c r="A143" i="17"/>
  <c r="AB142" i="17"/>
  <c r="AA142" i="17"/>
  <c r="Z142" i="17"/>
  <c r="V142" i="17"/>
  <c r="Y142" i="17" s="1"/>
  <c r="U142" i="17"/>
  <c r="T142" i="17"/>
  <c r="A142" i="422" s="1"/>
  <c r="S142" i="17"/>
  <c r="P142" i="17"/>
  <c r="O142" i="17"/>
  <c r="N142" i="17"/>
  <c r="M142" i="17"/>
  <c r="L142" i="17"/>
  <c r="K142" i="17"/>
  <c r="J142" i="17"/>
  <c r="I142" i="17"/>
  <c r="H142" i="17"/>
  <c r="G142" i="17"/>
  <c r="F142" i="17"/>
  <c r="E142" i="17"/>
  <c r="D142" i="17"/>
  <c r="B142" i="17"/>
  <c r="A142" i="17"/>
  <c r="AB141" i="17"/>
  <c r="AA141" i="17"/>
  <c r="Z141" i="17"/>
  <c r="V141" i="17"/>
  <c r="Y141" i="17" s="1"/>
  <c r="U141" i="17"/>
  <c r="T141" i="17"/>
  <c r="A141" i="422" s="1"/>
  <c r="S141" i="17"/>
  <c r="P141" i="17"/>
  <c r="O141" i="17"/>
  <c r="N141" i="17"/>
  <c r="M141" i="17"/>
  <c r="L141" i="17"/>
  <c r="K141" i="17"/>
  <c r="J141" i="17"/>
  <c r="I141" i="17"/>
  <c r="H141" i="17"/>
  <c r="G141" i="17"/>
  <c r="F141" i="17"/>
  <c r="E141" i="17"/>
  <c r="D141" i="17"/>
  <c r="B141" i="17"/>
  <c r="A141" i="17"/>
  <c r="AB140" i="17"/>
  <c r="AA140" i="17"/>
  <c r="Z140" i="17"/>
  <c r="V140" i="17"/>
  <c r="Y140" i="17" s="1"/>
  <c r="U140" i="17"/>
  <c r="T140" i="17"/>
  <c r="A140" i="422" s="1"/>
  <c r="S140" i="17"/>
  <c r="P140" i="17"/>
  <c r="O140" i="17"/>
  <c r="N140" i="17"/>
  <c r="M140" i="17"/>
  <c r="L140" i="17"/>
  <c r="K140" i="17"/>
  <c r="J140" i="17"/>
  <c r="I140" i="17"/>
  <c r="H140" i="17"/>
  <c r="G140" i="17"/>
  <c r="F140" i="17"/>
  <c r="E140" i="17"/>
  <c r="D140" i="17"/>
  <c r="B140" i="17"/>
  <c r="A140" i="17"/>
  <c r="AB139" i="17"/>
  <c r="AA139" i="17"/>
  <c r="Z139" i="17"/>
  <c r="V139" i="17"/>
  <c r="Y139" i="17" s="1"/>
  <c r="U139" i="17"/>
  <c r="T139" i="17"/>
  <c r="A139" i="422" s="1"/>
  <c r="S139" i="17"/>
  <c r="P139" i="17"/>
  <c r="O139" i="17"/>
  <c r="N139" i="17"/>
  <c r="M139" i="17"/>
  <c r="L139" i="17"/>
  <c r="K139" i="17"/>
  <c r="J139" i="17"/>
  <c r="I139" i="17"/>
  <c r="H139" i="17"/>
  <c r="G139" i="17"/>
  <c r="F139" i="17"/>
  <c r="E139" i="17"/>
  <c r="D139" i="17"/>
  <c r="B139" i="17"/>
  <c r="A139" i="17"/>
  <c r="AB138" i="17"/>
  <c r="AA138" i="17"/>
  <c r="Z138" i="17"/>
  <c r="V138" i="17"/>
  <c r="Y138" i="17" s="1"/>
  <c r="U138" i="17"/>
  <c r="T138" i="17"/>
  <c r="A138" i="422" s="1"/>
  <c r="S138" i="17"/>
  <c r="P138" i="17"/>
  <c r="O138" i="17"/>
  <c r="N138" i="17"/>
  <c r="M138" i="17"/>
  <c r="L138" i="17"/>
  <c r="K138" i="17"/>
  <c r="J138" i="17"/>
  <c r="I138" i="17"/>
  <c r="H138" i="17"/>
  <c r="G138" i="17"/>
  <c r="F138" i="17"/>
  <c r="E138" i="17"/>
  <c r="D138" i="17"/>
  <c r="B138" i="17"/>
  <c r="A138" i="17"/>
  <c r="AB137" i="17"/>
  <c r="AA137" i="17"/>
  <c r="Z137" i="17"/>
  <c r="V137" i="17"/>
  <c r="Y137" i="17" s="1"/>
  <c r="U137" i="17"/>
  <c r="T137" i="17"/>
  <c r="A137" i="422" s="1"/>
  <c r="S137" i="17"/>
  <c r="P137" i="17"/>
  <c r="O137" i="17"/>
  <c r="N137" i="17"/>
  <c r="M137" i="17"/>
  <c r="L137" i="17"/>
  <c r="K137" i="17"/>
  <c r="J137" i="17"/>
  <c r="I137" i="17"/>
  <c r="H137" i="17"/>
  <c r="G137" i="17"/>
  <c r="F137" i="17"/>
  <c r="E137" i="17"/>
  <c r="D137" i="17"/>
  <c r="B137" i="17"/>
  <c r="A137" i="17"/>
  <c r="AB136" i="17"/>
  <c r="AA136" i="17"/>
  <c r="Z136" i="17"/>
  <c r="V136" i="17"/>
  <c r="Y136" i="17" s="1"/>
  <c r="U136" i="17"/>
  <c r="T136" i="17"/>
  <c r="A136" i="422" s="1"/>
  <c r="S136" i="17"/>
  <c r="P136" i="17"/>
  <c r="O136" i="17"/>
  <c r="N136" i="17"/>
  <c r="M136" i="17"/>
  <c r="L136" i="17"/>
  <c r="K136" i="17"/>
  <c r="J136" i="17"/>
  <c r="I136" i="17"/>
  <c r="H136" i="17"/>
  <c r="G136" i="17"/>
  <c r="F136" i="17"/>
  <c r="E136" i="17"/>
  <c r="D136" i="17"/>
  <c r="B136" i="17"/>
  <c r="A136" i="17"/>
  <c r="AB135" i="17"/>
  <c r="AA135" i="17"/>
  <c r="Z135" i="17"/>
  <c r="V135" i="17"/>
  <c r="Y135" i="17" s="1"/>
  <c r="U135" i="17"/>
  <c r="T135" i="17"/>
  <c r="A135" i="422" s="1"/>
  <c r="S135" i="17"/>
  <c r="P135" i="17"/>
  <c r="O135" i="17"/>
  <c r="N135" i="17"/>
  <c r="M135" i="17"/>
  <c r="L135" i="17"/>
  <c r="K135" i="17"/>
  <c r="J135" i="17"/>
  <c r="I135" i="17"/>
  <c r="H135" i="17"/>
  <c r="G135" i="17"/>
  <c r="F135" i="17"/>
  <c r="E135" i="17"/>
  <c r="D135" i="17"/>
  <c r="B135" i="17"/>
  <c r="A135" i="17"/>
  <c r="AB134" i="17"/>
  <c r="AA134" i="17"/>
  <c r="Z134" i="17"/>
  <c r="V134" i="17"/>
  <c r="Y134" i="17" s="1"/>
  <c r="U134" i="17"/>
  <c r="T134" i="17"/>
  <c r="A134" i="422" s="1"/>
  <c r="S134" i="17"/>
  <c r="P134" i="17"/>
  <c r="O134" i="17"/>
  <c r="N134" i="17"/>
  <c r="M134" i="17"/>
  <c r="L134" i="17"/>
  <c r="K134" i="17"/>
  <c r="J134" i="17"/>
  <c r="I134" i="17"/>
  <c r="H134" i="17"/>
  <c r="G134" i="17"/>
  <c r="F134" i="17"/>
  <c r="E134" i="17"/>
  <c r="D134" i="17"/>
  <c r="B134" i="17"/>
  <c r="A134" i="17"/>
  <c r="AB133" i="17"/>
  <c r="AA133" i="17"/>
  <c r="Z133" i="17"/>
  <c r="V133" i="17"/>
  <c r="Y133" i="17" s="1"/>
  <c r="U133" i="17"/>
  <c r="T133" i="17"/>
  <c r="A133" i="422" s="1"/>
  <c r="S133" i="17"/>
  <c r="P133" i="17"/>
  <c r="O133" i="17"/>
  <c r="N133" i="17"/>
  <c r="M133" i="17"/>
  <c r="L133" i="17"/>
  <c r="K133" i="17"/>
  <c r="J133" i="17"/>
  <c r="I133" i="17"/>
  <c r="H133" i="17"/>
  <c r="G133" i="17"/>
  <c r="F133" i="17"/>
  <c r="E133" i="17"/>
  <c r="D133" i="17"/>
  <c r="B133" i="17"/>
  <c r="A133" i="17"/>
  <c r="AB132" i="17"/>
  <c r="AA132" i="17"/>
  <c r="Z132" i="17"/>
  <c r="V132" i="17"/>
  <c r="Y132" i="17" s="1"/>
  <c r="U132" i="17"/>
  <c r="T132" i="17"/>
  <c r="A132" i="422" s="1"/>
  <c r="S132" i="17"/>
  <c r="P132" i="17"/>
  <c r="O132" i="17"/>
  <c r="N132" i="17"/>
  <c r="M132" i="17"/>
  <c r="L132" i="17"/>
  <c r="K132" i="17"/>
  <c r="J132" i="17"/>
  <c r="I132" i="17"/>
  <c r="H132" i="17"/>
  <c r="G132" i="17"/>
  <c r="F132" i="17"/>
  <c r="E132" i="17"/>
  <c r="D132" i="17"/>
  <c r="B132" i="17"/>
  <c r="A132" i="17"/>
  <c r="AB131" i="17"/>
  <c r="AA131" i="17"/>
  <c r="Z131" i="17"/>
  <c r="V131" i="17"/>
  <c r="Y131" i="17" s="1"/>
  <c r="U131" i="17"/>
  <c r="T131" i="17"/>
  <c r="A131" i="422" s="1"/>
  <c r="S131" i="17"/>
  <c r="P131" i="17"/>
  <c r="O131" i="17"/>
  <c r="N131" i="17"/>
  <c r="M131" i="17"/>
  <c r="L131" i="17"/>
  <c r="K131" i="17"/>
  <c r="J131" i="17"/>
  <c r="I131" i="17"/>
  <c r="H131" i="17"/>
  <c r="G131" i="17"/>
  <c r="F131" i="17"/>
  <c r="E131" i="17"/>
  <c r="D131" i="17"/>
  <c r="B131" i="17"/>
  <c r="A131" i="17"/>
  <c r="AB130" i="17"/>
  <c r="AA130" i="17"/>
  <c r="Z130" i="17"/>
  <c r="V130" i="17"/>
  <c r="Y130" i="17" s="1"/>
  <c r="U130" i="17"/>
  <c r="T130" i="17"/>
  <c r="A130" i="422" s="1"/>
  <c r="S130" i="17"/>
  <c r="P130" i="17"/>
  <c r="O130" i="17"/>
  <c r="N130" i="17"/>
  <c r="M130" i="17"/>
  <c r="L130" i="17"/>
  <c r="K130" i="17"/>
  <c r="J130" i="17"/>
  <c r="I130" i="17"/>
  <c r="H130" i="17"/>
  <c r="G130" i="17"/>
  <c r="F130" i="17"/>
  <c r="E130" i="17"/>
  <c r="D130" i="17"/>
  <c r="B130" i="17"/>
  <c r="A130" i="17"/>
  <c r="AB129" i="17"/>
  <c r="AA129" i="17"/>
  <c r="Z129" i="17"/>
  <c r="V129" i="17"/>
  <c r="Y129" i="17" s="1"/>
  <c r="U129" i="17"/>
  <c r="T129" i="17"/>
  <c r="A129" i="422" s="1"/>
  <c r="S129" i="17"/>
  <c r="P129" i="17"/>
  <c r="O129" i="17"/>
  <c r="N129" i="17"/>
  <c r="M129" i="17"/>
  <c r="L129" i="17"/>
  <c r="K129" i="17"/>
  <c r="J129" i="17"/>
  <c r="I129" i="17"/>
  <c r="H129" i="17"/>
  <c r="G129" i="17"/>
  <c r="F129" i="17"/>
  <c r="E129" i="17"/>
  <c r="D129" i="17"/>
  <c r="B129" i="17"/>
  <c r="A129" i="17"/>
  <c r="AB128" i="17"/>
  <c r="AA128" i="17"/>
  <c r="Z128" i="17"/>
  <c r="V128" i="17"/>
  <c r="X128" i="17" s="1"/>
  <c r="U128" i="17"/>
  <c r="T128" i="17"/>
  <c r="A128" i="422" s="1"/>
  <c r="S128" i="17"/>
  <c r="P128" i="17"/>
  <c r="O128" i="17"/>
  <c r="N128" i="17"/>
  <c r="M128" i="17"/>
  <c r="L128" i="17"/>
  <c r="K128" i="17"/>
  <c r="J128" i="17"/>
  <c r="I128" i="17"/>
  <c r="H128" i="17"/>
  <c r="G128" i="17"/>
  <c r="F128" i="17"/>
  <c r="E128" i="17"/>
  <c r="D128" i="17"/>
  <c r="B128" i="17"/>
  <c r="A128" i="17"/>
  <c r="AB127" i="17"/>
  <c r="AA127" i="17"/>
  <c r="Z127" i="17"/>
  <c r="V127" i="17"/>
  <c r="W127" i="17" s="1"/>
  <c r="U127" i="17"/>
  <c r="T127" i="17"/>
  <c r="A127" i="422" s="1"/>
  <c r="S127" i="17"/>
  <c r="P127" i="17"/>
  <c r="O127" i="17"/>
  <c r="N127" i="17"/>
  <c r="M127" i="17"/>
  <c r="L127" i="17"/>
  <c r="K127" i="17"/>
  <c r="J127" i="17"/>
  <c r="I127" i="17"/>
  <c r="H127" i="17"/>
  <c r="G127" i="17"/>
  <c r="F127" i="17"/>
  <c r="E127" i="17"/>
  <c r="D127" i="17"/>
  <c r="B127" i="17"/>
  <c r="A127" i="17"/>
  <c r="AB126" i="17"/>
  <c r="AA126" i="17"/>
  <c r="Z126" i="17"/>
  <c r="V126" i="17"/>
  <c r="Y126" i="17" s="1"/>
  <c r="U126" i="17"/>
  <c r="T126" i="17"/>
  <c r="A126" i="422" s="1"/>
  <c r="S126" i="17"/>
  <c r="P126" i="17"/>
  <c r="O126" i="17"/>
  <c r="N126" i="17"/>
  <c r="M126" i="17"/>
  <c r="L126" i="17"/>
  <c r="K126" i="17"/>
  <c r="J126" i="17"/>
  <c r="I126" i="17"/>
  <c r="H126" i="17"/>
  <c r="G126" i="17"/>
  <c r="F126" i="17"/>
  <c r="E126" i="17"/>
  <c r="D126" i="17"/>
  <c r="B126" i="17"/>
  <c r="A126" i="17"/>
  <c r="AB125" i="17"/>
  <c r="AA125" i="17"/>
  <c r="Z125" i="17"/>
  <c r="V125" i="17"/>
  <c r="X125" i="17" s="1"/>
  <c r="U125" i="17"/>
  <c r="T125" i="17"/>
  <c r="A125" i="422" s="1"/>
  <c r="S125" i="17"/>
  <c r="P125" i="17"/>
  <c r="O125" i="17"/>
  <c r="N125" i="17"/>
  <c r="M125" i="17"/>
  <c r="L125" i="17"/>
  <c r="K125" i="17"/>
  <c r="J125" i="17"/>
  <c r="I125" i="17"/>
  <c r="H125" i="17"/>
  <c r="G125" i="17"/>
  <c r="F125" i="17"/>
  <c r="E125" i="17"/>
  <c r="D125" i="17"/>
  <c r="B125" i="17"/>
  <c r="A125" i="17"/>
  <c r="AB124" i="17"/>
  <c r="AA124" i="17"/>
  <c r="Z124" i="17"/>
  <c r="V124" i="17"/>
  <c r="Y124" i="17" s="1"/>
  <c r="U124" i="17"/>
  <c r="T124" i="17"/>
  <c r="A124" i="422" s="1"/>
  <c r="S124" i="17"/>
  <c r="P124" i="17"/>
  <c r="O124" i="17"/>
  <c r="N124" i="17"/>
  <c r="M124" i="17"/>
  <c r="L124" i="17"/>
  <c r="K124" i="17"/>
  <c r="J124" i="17"/>
  <c r="I124" i="17"/>
  <c r="H124" i="17"/>
  <c r="G124" i="17"/>
  <c r="F124" i="17"/>
  <c r="E124" i="17"/>
  <c r="D124" i="17"/>
  <c r="B124" i="17"/>
  <c r="A124" i="17"/>
  <c r="AB123" i="17"/>
  <c r="AA123" i="17"/>
  <c r="Z123" i="17"/>
  <c r="V123" i="17"/>
  <c r="X123" i="17" s="1"/>
  <c r="U123" i="17"/>
  <c r="T123" i="17"/>
  <c r="A123" i="422" s="1"/>
  <c r="S123" i="17"/>
  <c r="P123" i="17"/>
  <c r="O123" i="17"/>
  <c r="N123" i="17"/>
  <c r="M123" i="17"/>
  <c r="L123" i="17"/>
  <c r="K123" i="17"/>
  <c r="J123" i="17"/>
  <c r="I123" i="17"/>
  <c r="H123" i="17"/>
  <c r="G123" i="17"/>
  <c r="F123" i="17"/>
  <c r="E123" i="17"/>
  <c r="D123" i="17"/>
  <c r="B123" i="17"/>
  <c r="A123" i="17"/>
  <c r="AB122" i="17"/>
  <c r="AA122" i="17"/>
  <c r="Z122" i="17"/>
  <c r="V122" i="17"/>
  <c r="Y122" i="17" s="1"/>
  <c r="U122" i="17"/>
  <c r="T122" i="17"/>
  <c r="A122" i="422" s="1"/>
  <c r="S122" i="17"/>
  <c r="P122" i="17"/>
  <c r="O122" i="17"/>
  <c r="N122" i="17"/>
  <c r="M122" i="17"/>
  <c r="L122" i="17"/>
  <c r="K122" i="17"/>
  <c r="J122" i="17"/>
  <c r="I122" i="17"/>
  <c r="H122" i="17"/>
  <c r="G122" i="17"/>
  <c r="F122" i="17"/>
  <c r="E122" i="17"/>
  <c r="D122" i="17"/>
  <c r="B122" i="17"/>
  <c r="A122" i="17"/>
  <c r="AB121" i="17"/>
  <c r="AA121" i="17"/>
  <c r="Z121" i="17"/>
  <c r="V121" i="17"/>
  <c r="Y121" i="17" s="1"/>
  <c r="U121" i="17"/>
  <c r="T121" i="17"/>
  <c r="A121" i="422" s="1"/>
  <c r="S121" i="17"/>
  <c r="P121" i="17"/>
  <c r="O121" i="17"/>
  <c r="N121" i="17"/>
  <c r="M121" i="17"/>
  <c r="L121" i="17"/>
  <c r="K121" i="17"/>
  <c r="J121" i="17"/>
  <c r="I121" i="17"/>
  <c r="H121" i="17"/>
  <c r="G121" i="17"/>
  <c r="F121" i="17"/>
  <c r="E121" i="17"/>
  <c r="D121" i="17"/>
  <c r="B121" i="17"/>
  <c r="A121" i="17"/>
  <c r="AB120" i="17"/>
  <c r="AA120" i="17"/>
  <c r="Z120" i="17"/>
  <c r="V120" i="17"/>
  <c r="Y120" i="17" s="1"/>
  <c r="U120" i="17"/>
  <c r="T120" i="17"/>
  <c r="A120" i="422" s="1"/>
  <c r="S120" i="17"/>
  <c r="P120" i="17"/>
  <c r="O120" i="17"/>
  <c r="N120" i="17"/>
  <c r="M120" i="17"/>
  <c r="L120" i="17"/>
  <c r="K120" i="17"/>
  <c r="J120" i="17"/>
  <c r="I120" i="17"/>
  <c r="H120" i="17"/>
  <c r="G120" i="17"/>
  <c r="F120" i="17"/>
  <c r="E120" i="17"/>
  <c r="D120" i="17"/>
  <c r="B120" i="17"/>
  <c r="A120" i="17"/>
  <c r="AB119" i="17"/>
  <c r="AA119" i="17"/>
  <c r="Z119" i="17"/>
  <c r="V119" i="17"/>
  <c r="Y119" i="17" s="1"/>
  <c r="U119" i="17"/>
  <c r="T119" i="17"/>
  <c r="A119" i="422" s="1"/>
  <c r="S119" i="17"/>
  <c r="P119" i="17"/>
  <c r="O119" i="17"/>
  <c r="N119" i="17"/>
  <c r="M119" i="17"/>
  <c r="L119" i="17"/>
  <c r="K119" i="17"/>
  <c r="J119" i="17"/>
  <c r="I119" i="17"/>
  <c r="H119" i="17"/>
  <c r="G119" i="17"/>
  <c r="F119" i="17"/>
  <c r="E119" i="17"/>
  <c r="D119" i="17"/>
  <c r="B119" i="17"/>
  <c r="A119" i="17"/>
  <c r="AB118" i="17"/>
  <c r="AA118" i="17"/>
  <c r="Z118" i="17"/>
  <c r="V118" i="17"/>
  <c r="Y118" i="17" s="1"/>
  <c r="U118" i="17"/>
  <c r="T118" i="17"/>
  <c r="A118" i="422" s="1"/>
  <c r="S118" i="17"/>
  <c r="P118" i="17"/>
  <c r="O118" i="17"/>
  <c r="N118" i="17"/>
  <c r="M118" i="17"/>
  <c r="L118" i="17"/>
  <c r="K118" i="17"/>
  <c r="J118" i="17"/>
  <c r="I118" i="17"/>
  <c r="H118" i="17"/>
  <c r="G118" i="17"/>
  <c r="F118" i="17"/>
  <c r="E118" i="17"/>
  <c r="D118" i="17"/>
  <c r="B118" i="17"/>
  <c r="A118" i="17"/>
  <c r="AB117" i="17"/>
  <c r="AA117" i="17"/>
  <c r="Z117" i="17"/>
  <c r="V117" i="17"/>
  <c r="Y117" i="17" s="1"/>
  <c r="U117" i="17"/>
  <c r="T117" i="17"/>
  <c r="A117" i="422" s="1"/>
  <c r="S117" i="17"/>
  <c r="P117" i="17"/>
  <c r="O117" i="17"/>
  <c r="N117" i="17"/>
  <c r="M117" i="17"/>
  <c r="L117" i="17"/>
  <c r="K117" i="17"/>
  <c r="J117" i="17"/>
  <c r="I117" i="17"/>
  <c r="H117" i="17"/>
  <c r="G117" i="17"/>
  <c r="F117" i="17"/>
  <c r="E117" i="17"/>
  <c r="D117" i="17"/>
  <c r="B117" i="17"/>
  <c r="A117" i="17"/>
  <c r="AB116" i="17"/>
  <c r="AA116" i="17"/>
  <c r="Z116" i="17"/>
  <c r="V116" i="17"/>
  <c r="Y116" i="17" s="1"/>
  <c r="U116" i="17"/>
  <c r="T116" i="17"/>
  <c r="A116" i="422" s="1"/>
  <c r="S116" i="17"/>
  <c r="P116" i="17"/>
  <c r="O116" i="17"/>
  <c r="N116" i="17"/>
  <c r="M116" i="17"/>
  <c r="L116" i="17"/>
  <c r="K116" i="17"/>
  <c r="J116" i="17"/>
  <c r="I116" i="17"/>
  <c r="H116" i="17"/>
  <c r="G116" i="17"/>
  <c r="F116" i="17"/>
  <c r="E116" i="17"/>
  <c r="D116" i="17"/>
  <c r="B116" i="17"/>
  <c r="A116" i="17"/>
  <c r="AB115" i="17"/>
  <c r="AA115" i="17"/>
  <c r="Z115" i="17"/>
  <c r="V115" i="17"/>
  <c r="W115" i="17" s="1"/>
  <c r="U115" i="17"/>
  <c r="T115" i="17"/>
  <c r="A115" i="422" s="1"/>
  <c r="S115" i="17"/>
  <c r="P115" i="17"/>
  <c r="O115" i="17"/>
  <c r="N115" i="17"/>
  <c r="M115" i="17"/>
  <c r="L115" i="17"/>
  <c r="K115" i="17"/>
  <c r="J115" i="17"/>
  <c r="I115" i="17"/>
  <c r="H115" i="17"/>
  <c r="G115" i="17"/>
  <c r="F115" i="17"/>
  <c r="E115" i="17"/>
  <c r="D115" i="17"/>
  <c r="B115" i="17"/>
  <c r="A115" i="17"/>
  <c r="AB114" i="17"/>
  <c r="AA114" i="17"/>
  <c r="Z114" i="17"/>
  <c r="V114" i="17"/>
  <c r="Y114" i="17" s="1"/>
  <c r="U114" i="17"/>
  <c r="T114" i="17"/>
  <c r="A114" i="422" s="1"/>
  <c r="S114" i="17"/>
  <c r="P114" i="17"/>
  <c r="O114" i="17"/>
  <c r="N114" i="17"/>
  <c r="M114" i="17"/>
  <c r="L114" i="17"/>
  <c r="K114" i="17"/>
  <c r="J114" i="17"/>
  <c r="I114" i="17"/>
  <c r="H114" i="17"/>
  <c r="G114" i="17"/>
  <c r="F114" i="17"/>
  <c r="E114" i="17"/>
  <c r="D114" i="17"/>
  <c r="B114" i="17"/>
  <c r="A114" i="17"/>
  <c r="AB113" i="17"/>
  <c r="AA113" i="17"/>
  <c r="Z113" i="17"/>
  <c r="V113" i="17"/>
  <c r="Y113" i="17" s="1"/>
  <c r="U113" i="17"/>
  <c r="T113" i="17"/>
  <c r="A113" i="422" s="1"/>
  <c r="S113" i="17"/>
  <c r="P113" i="17"/>
  <c r="O113" i="17"/>
  <c r="N113" i="17"/>
  <c r="M113" i="17"/>
  <c r="L113" i="17"/>
  <c r="K113" i="17"/>
  <c r="J113" i="17"/>
  <c r="I113" i="17"/>
  <c r="H113" i="17"/>
  <c r="G113" i="17"/>
  <c r="F113" i="17"/>
  <c r="E113" i="17"/>
  <c r="D113" i="17"/>
  <c r="B113" i="17"/>
  <c r="A113" i="17"/>
  <c r="AB112" i="17"/>
  <c r="AA112" i="17"/>
  <c r="Z112" i="17"/>
  <c r="V112" i="17"/>
  <c r="X112" i="17" s="1"/>
  <c r="U112" i="17"/>
  <c r="T112" i="17"/>
  <c r="A112" i="422" s="1"/>
  <c r="S112" i="17"/>
  <c r="P112" i="17"/>
  <c r="O112" i="17"/>
  <c r="N112" i="17"/>
  <c r="M112" i="17"/>
  <c r="L112" i="17"/>
  <c r="K112" i="17"/>
  <c r="J112" i="17"/>
  <c r="I112" i="17"/>
  <c r="H112" i="17"/>
  <c r="G112" i="17"/>
  <c r="F112" i="17"/>
  <c r="E112" i="17"/>
  <c r="D112" i="17"/>
  <c r="B112" i="17"/>
  <c r="A112" i="17"/>
  <c r="AB111" i="17"/>
  <c r="AA111" i="17"/>
  <c r="Z111" i="17"/>
  <c r="V111" i="17"/>
  <c r="Y111" i="17" s="1"/>
  <c r="U111" i="17"/>
  <c r="T111" i="17"/>
  <c r="A111" i="422" s="1"/>
  <c r="S111" i="17"/>
  <c r="P111" i="17"/>
  <c r="O111" i="17"/>
  <c r="N111" i="17"/>
  <c r="M111" i="17"/>
  <c r="L111" i="17"/>
  <c r="K111" i="17"/>
  <c r="J111" i="17"/>
  <c r="I111" i="17"/>
  <c r="H111" i="17"/>
  <c r="G111" i="17"/>
  <c r="F111" i="17"/>
  <c r="E111" i="17"/>
  <c r="D111" i="17"/>
  <c r="B111" i="17"/>
  <c r="A111" i="17"/>
  <c r="AB110" i="17"/>
  <c r="AA110" i="17"/>
  <c r="Z110" i="17"/>
  <c r="V110" i="17"/>
  <c r="X110" i="17" s="1"/>
  <c r="U110" i="17"/>
  <c r="T110" i="17"/>
  <c r="A110" i="422" s="1"/>
  <c r="S110" i="17"/>
  <c r="P110" i="17"/>
  <c r="O110" i="17"/>
  <c r="N110" i="17"/>
  <c r="M110" i="17"/>
  <c r="L110" i="17"/>
  <c r="K110" i="17"/>
  <c r="J110" i="17"/>
  <c r="I110" i="17"/>
  <c r="H110" i="17"/>
  <c r="G110" i="17"/>
  <c r="F110" i="17"/>
  <c r="E110" i="17"/>
  <c r="D110" i="17"/>
  <c r="B110" i="17"/>
  <c r="A110" i="17"/>
  <c r="AB109" i="17"/>
  <c r="AA109" i="17"/>
  <c r="Z109" i="17"/>
  <c r="V109" i="17"/>
  <c r="Y109" i="17" s="1"/>
  <c r="U109" i="17"/>
  <c r="T109" i="17"/>
  <c r="A109" i="422" s="1"/>
  <c r="S109" i="17"/>
  <c r="P109" i="17"/>
  <c r="O109" i="17"/>
  <c r="N109" i="17"/>
  <c r="M109" i="17"/>
  <c r="L109" i="17"/>
  <c r="K109" i="17"/>
  <c r="J109" i="17"/>
  <c r="I109" i="17"/>
  <c r="H109" i="17"/>
  <c r="G109" i="17"/>
  <c r="F109" i="17"/>
  <c r="E109" i="17"/>
  <c r="D109" i="17"/>
  <c r="B109" i="17"/>
  <c r="A109" i="17"/>
  <c r="AB108" i="17"/>
  <c r="AA108" i="17"/>
  <c r="Z108" i="17"/>
  <c r="V108" i="17"/>
  <c r="W108" i="17" s="1"/>
  <c r="U108" i="17"/>
  <c r="T108" i="17"/>
  <c r="A108" i="422" s="1"/>
  <c r="S108" i="17"/>
  <c r="P108" i="17"/>
  <c r="O108" i="17"/>
  <c r="N108" i="17"/>
  <c r="M108" i="17"/>
  <c r="L108" i="17"/>
  <c r="K108" i="17"/>
  <c r="J108" i="17"/>
  <c r="I108" i="17"/>
  <c r="H108" i="17"/>
  <c r="G108" i="17"/>
  <c r="F108" i="17"/>
  <c r="E108" i="17"/>
  <c r="D108" i="17"/>
  <c r="B108" i="17"/>
  <c r="A108" i="17"/>
  <c r="AB107" i="17"/>
  <c r="AA107" i="17"/>
  <c r="Z107" i="17"/>
  <c r="V107" i="17"/>
  <c r="Y107" i="17" s="1"/>
  <c r="U107" i="17"/>
  <c r="T107" i="17"/>
  <c r="A107" i="422" s="1"/>
  <c r="S107" i="17"/>
  <c r="P107" i="17"/>
  <c r="O107" i="17"/>
  <c r="N107" i="17"/>
  <c r="M107" i="17"/>
  <c r="L107" i="17"/>
  <c r="K107" i="17"/>
  <c r="J107" i="17"/>
  <c r="I107" i="17"/>
  <c r="H107" i="17"/>
  <c r="G107" i="17"/>
  <c r="F107" i="17"/>
  <c r="E107" i="17"/>
  <c r="D107" i="17"/>
  <c r="B107" i="17"/>
  <c r="A107" i="17"/>
  <c r="AB106" i="17"/>
  <c r="AA106" i="17"/>
  <c r="Z106" i="17"/>
  <c r="V106" i="17"/>
  <c r="Y106" i="17" s="1"/>
  <c r="U106" i="17"/>
  <c r="T106" i="17"/>
  <c r="A106" i="422" s="1"/>
  <c r="S106" i="17"/>
  <c r="P106" i="17"/>
  <c r="O106" i="17"/>
  <c r="N106" i="17"/>
  <c r="M106" i="17"/>
  <c r="L106" i="17"/>
  <c r="K106" i="17"/>
  <c r="J106" i="17"/>
  <c r="I106" i="17"/>
  <c r="H106" i="17"/>
  <c r="G106" i="17"/>
  <c r="F106" i="17"/>
  <c r="E106" i="17"/>
  <c r="D106" i="17"/>
  <c r="B106" i="17"/>
  <c r="A106" i="17"/>
  <c r="AB105" i="17"/>
  <c r="AA105" i="17"/>
  <c r="Z105" i="17"/>
  <c r="V105" i="17"/>
  <c r="X105" i="17" s="1"/>
  <c r="U105" i="17"/>
  <c r="T105" i="17"/>
  <c r="A105" i="422" s="1"/>
  <c r="S105" i="17"/>
  <c r="P105" i="17"/>
  <c r="O105" i="17"/>
  <c r="N105" i="17"/>
  <c r="M105" i="17"/>
  <c r="L105" i="17"/>
  <c r="K105" i="17"/>
  <c r="J105" i="17"/>
  <c r="I105" i="17"/>
  <c r="H105" i="17"/>
  <c r="G105" i="17"/>
  <c r="F105" i="17"/>
  <c r="E105" i="17"/>
  <c r="D105" i="17"/>
  <c r="B105" i="17"/>
  <c r="A105" i="17"/>
  <c r="AB104" i="17"/>
  <c r="AA104" i="17"/>
  <c r="Z104" i="17"/>
  <c r="V104" i="17"/>
  <c r="Y104" i="17" s="1"/>
  <c r="U104" i="17"/>
  <c r="T104" i="17"/>
  <c r="A104" i="422" s="1"/>
  <c r="S104" i="17"/>
  <c r="P104" i="17"/>
  <c r="O104" i="17"/>
  <c r="N104" i="17"/>
  <c r="M104" i="17"/>
  <c r="L104" i="17"/>
  <c r="K104" i="17"/>
  <c r="J104" i="17"/>
  <c r="I104" i="17"/>
  <c r="H104" i="17"/>
  <c r="G104" i="17"/>
  <c r="F104" i="17"/>
  <c r="E104" i="17"/>
  <c r="D104" i="17"/>
  <c r="B104" i="17"/>
  <c r="A104" i="17"/>
  <c r="AB103" i="17"/>
  <c r="AA103" i="17"/>
  <c r="Z103" i="17"/>
  <c r="V103" i="17"/>
  <c r="Y103" i="17" s="1"/>
  <c r="U103" i="17"/>
  <c r="T103" i="17"/>
  <c r="A103" i="422" s="1"/>
  <c r="S103" i="17"/>
  <c r="P103" i="17"/>
  <c r="O103" i="17"/>
  <c r="N103" i="17"/>
  <c r="M103" i="17"/>
  <c r="L103" i="17"/>
  <c r="K103" i="17"/>
  <c r="J103" i="17"/>
  <c r="I103" i="17"/>
  <c r="H103" i="17"/>
  <c r="G103" i="17"/>
  <c r="F103" i="17"/>
  <c r="E103" i="17"/>
  <c r="D103" i="17"/>
  <c r="B103" i="17"/>
  <c r="A103" i="17"/>
  <c r="AB102" i="17"/>
  <c r="AA102" i="17"/>
  <c r="Z102" i="17"/>
  <c r="V102" i="17"/>
  <c r="Y102" i="17" s="1"/>
  <c r="U102" i="17"/>
  <c r="T102" i="17"/>
  <c r="A102" i="422" s="1"/>
  <c r="S102" i="17"/>
  <c r="P102" i="17"/>
  <c r="O102" i="17"/>
  <c r="N102" i="17"/>
  <c r="M102" i="17"/>
  <c r="L102" i="17"/>
  <c r="K102" i="17"/>
  <c r="J102" i="17"/>
  <c r="I102" i="17"/>
  <c r="H102" i="17"/>
  <c r="G102" i="17"/>
  <c r="F102" i="17"/>
  <c r="E102" i="17"/>
  <c r="D102" i="17"/>
  <c r="B102" i="17"/>
  <c r="A102" i="17"/>
  <c r="AB101" i="17"/>
  <c r="AA101" i="17"/>
  <c r="Z101" i="17"/>
  <c r="V101" i="17"/>
  <c r="Y101" i="17" s="1"/>
  <c r="U101" i="17"/>
  <c r="T101" i="17"/>
  <c r="A101" i="422" s="1"/>
  <c r="S101" i="17"/>
  <c r="P101" i="17"/>
  <c r="O101" i="17"/>
  <c r="N101" i="17"/>
  <c r="M101" i="17"/>
  <c r="L101" i="17"/>
  <c r="K101" i="17"/>
  <c r="J101" i="17"/>
  <c r="I101" i="17"/>
  <c r="H101" i="17"/>
  <c r="G101" i="17"/>
  <c r="F101" i="17"/>
  <c r="E101" i="17"/>
  <c r="D101" i="17"/>
  <c r="B101" i="17"/>
  <c r="A101" i="17"/>
  <c r="AB100" i="17"/>
  <c r="AA100" i="17"/>
  <c r="Z100" i="17"/>
  <c r="V100" i="17"/>
  <c r="Y100" i="17" s="1"/>
  <c r="U100" i="17"/>
  <c r="T100" i="17"/>
  <c r="A100" i="422" s="1"/>
  <c r="S100" i="17"/>
  <c r="P100" i="17"/>
  <c r="O100" i="17"/>
  <c r="N100" i="17"/>
  <c r="M100" i="17"/>
  <c r="L100" i="17"/>
  <c r="K100" i="17"/>
  <c r="J100" i="17"/>
  <c r="I100" i="17"/>
  <c r="H100" i="17"/>
  <c r="G100" i="17"/>
  <c r="F100" i="17"/>
  <c r="E100" i="17"/>
  <c r="D100" i="17"/>
  <c r="B100" i="17"/>
  <c r="A100" i="17"/>
  <c r="AB99" i="17"/>
  <c r="AA99" i="17"/>
  <c r="Z99" i="17"/>
  <c r="V99" i="17"/>
  <c r="X99" i="17" s="1"/>
  <c r="U99" i="17"/>
  <c r="T99" i="17"/>
  <c r="A99" i="422" s="1"/>
  <c r="S99" i="17"/>
  <c r="P99" i="17"/>
  <c r="O99" i="17"/>
  <c r="N99" i="17"/>
  <c r="M99" i="17"/>
  <c r="L99" i="17"/>
  <c r="K99" i="17"/>
  <c r="J99" i="17"/>
  <c r="I99" i="17"/>
  <c r="H99" i="17"/>
  <c r="G99" i="17"/>
  <c r="F99" i="17"/>
  <c r="E99" i="17"/>
  <c r="D99" i="17"/>
  <c r="B99" i="17"/>
  <c r="A99" i="17"/>
  <c r="AB98" i="17"/>
  <c r="AA98" i="17"/>
  <c r="Z98" i="17"/>
  <c r="V98" i="17"/>
  <c r="Y98" i="17" s="1"/>
  <c r="U98" i="17"/>
  <c r="T98" i="17"/>
  <c r="A98" i="422" s="1"/>
  <c r="S98" i="17"/>
  <c r="P98" i="17"/>
  <c r="O98" i="17"/>
  <c r="N98" i="17"/>
  <c r="M98" i="17"/>
  <c r="L98" i="17"/>
  <c r="K98" i="17"/>
  <c r="J98" i="17"/>
  <c r="I98" i="17"/>
  <c r="H98" i="17"/>
  <c r="G98" i="17"/>
  <c r="F98" i="17"/>
  <c r="E98" i="17"/>
  <c r="D98" i="17"/>
  <c r="B98" i="17"/>
  <c r="A98" i="17"/>
  <c r="AB97" i="17"/>
  <c r="AA97" i="17"/>
  <c r="Z97" i="17"/>
  <c r="V97" i="17"/>
  <c r="Y97" i="17" s="1"/>
  <c r="U97" i="17"/>
  <c r="T97" i="17"/>
  <c r="A97" i="422" s="1"/>
  <c r="S97" i="17"/>
  <c r="P97" i="17"/>
  <c r="O97" i="17"/>
  <c r="N97" i="17"/>
  <c r="M97" i="17"/>
  <c r="L97" i="17"/>
  <c r="K97" i="17"/>
  <c r="J97" i="17"/>
  <c r="I97" i="17"/>
  <c r="H97" i="17"/>
  <c r="G97" i="17"/>
  <c r="F97" i="17"/>
  <c r="E97" i="17"/>
  <c r="D97" i="17"/>
  <c r="B97" i="17"/>
  <c r="A97" i="17"/>
  <c r="AB96" i="17"/>
  <c r="AA96" i="17"/>
  <c r="Z96" i="17"/>
  <c r="V96" i="17"/>
  <c r="Y96" i="17" s="1"/>
  <c r="U96" i="17"/>
  <c r="T96" i="17"/>
  <c r="A96" i="422" s="1"/>
  <c r="S96" i="17"/>
  <c r="P96" i="17"/>
  <c r="O96" i="17"/>
  <c r="N96" i="17"/>
  <c r="M96" i="17"/>
  <c r="L96" i="17"/>
  <c r="K96" i="17"/>
  <c r="J96" i="17"/>
  <c r="I96" i="17"/>
  <c r="H96" i="17"/>
  <c r="G96" i="17"/>
  <c r="F96" i="17"/>
  <c r="E96" i="17"/>
  <c r="D96" i="17"/>
  <c r="B96" i="17"/>
  <c r="A96" i="17"/>
  <c r="AB95" i="17"/>
  <c r="AA95" i="17"/>
  <c r="Z95" i="17"/>
  <c r="V95" i="17"/>
  <c r="Y95" i="17" s="1"/>
  <c r="U95" i="17"/>
  <c r="T95" i="17"/>
  <c r="A95" i="422" s="1"/>
  <c r="S95" i="17"/>
  <c r="P95" i="17"/>
  <c r="O95" i="17"/>
  <c r="N95" i="17"/>
  <c r="M95" i="17"/>
  <c r="L95" i="17"/>
  <c r="K95" i="17"/>
  <c r="J95" i="17"/>
  <c r="I95" i="17"/>
  <c r="H95" i="17"/>
  <c r="G95" i="17"/>
  <c r="F95" i="17"/>
  <c r="E95" i="17"/>
  <c r="D95" i="17"/>
  <c r="B95" i="17"/>
  <c r="A95" i="17"/>
  <c r="AB94" i="17"/>
  <c r="AA94" i="17"/>
  <c r="Z94" i="17"/>
  <c r="V94" i="17"/>
  <c r="Y94" i="17" s="1"/>
  <c r="U94" i="17"/>
  <c r="T94" i="17"/>
  <c r="A94" i="422" s="1"/>
  <c r="S94" i="17"/>
  <c r="P94" i="17"/>
  <c r="O94" i="17"/>
  <c r="N94" i="17"/>
  <c r="M94" i="17"/>
  <c r="L94" i="17"/>
  <c r="K94" i="17"/>
  <c r="J94" i="17"/>
  <c r="I94" i="17"/>
  <c r="H94" i="17"/>
  <c r="G94" i="17"/>
  <c r="F94" i="17"/>
  <c r="E94" i="17"/>
  <c r="D94" i="17"/>
  <c r="B94" i="17"/>
  <c r="A94" i="17"/>
  <c r="AB93" i="17"/>
  <c r="AA93" i="17"/>
  <c r="Z93" i="17"/>
  <c r="V93" i="17"/>
  <c r="Y93" i="17" s="1"/>
  <c r="U93" i="17"/>
  <c r="T93" i="17"/>
  <c r="A93" i="422" s="1"/>
  <c r="S93" i="17"/>
  <c r="P93" i="17"/>
  <c r="O93" i="17"/>
  <c r="N93" i="17"/>
  <c r="M93" i="17"/>
  <c r="L93" i="17"/>
  <c r="K93" i="17"/>
  <c r="J93" i="17"/>
  <c r="I93" i="17"/>
  <c r="H93" i="17"/>
  <c r="G93" i="17"/>
  <c r="F93" i="17"/>
  <c r="E93" i="17"/>
  <c r="D93" i="17"/>
  <c r="B93" i="17"/>
  <c r="A93" i="17"/>
  <c r="AB92" i="17"/>
  <c r="AA92" i="17"/>
  <c r="Z92" i="17"/>
  <c r="V92" i="17"/>
  <c r="X92" i="17" s="1"/>
  <c r="U92" i="17"/>
  <c r="T92" i="17"/>
  <c r="A92" i="422" s="1"/>
  <c r="S92" i="17"/>
  <c r="P92" i="17"/>
  <c r="O92" i="17"/>
  <c r="N92" i="17"/>
  <c r="M92" i="17"/>
  <c r="L92" i="17"/>
  <c r="K92" i="17"/>
  <c r="J92" i="17"/>
  <c r="I92" i="17"/>
  <c r="H92" i="17"/>
  <c r="G92" i="17"/>
  <c r="F92" i="17"/>
  <c r="E92" i="17"/>
  <c r="D92" i="17"/>
  <c r="B92" i="17"/>
  <c r="A92" i="17"/>
  <c r="AB91" i="17"/>
  <c r="AA91" i="17"/>
  <c r="Z91" i="17"/>
  <c r="V91" i="17"/>
  <c r="Y91" i="17" s="1"/>
  <c r="U91" i="17"/>
  <c r="T91" i="17"/>
  <c r="A91" i="422" s="1"/>
  <c r="S91" i="17"/>
  <c r="P91" i="17"/>
  <c r="O91" i="17"/>
  <c r="N91" i="17"/>
  <c r="M91" i="17"/>
  <c r="L91" i="17"/>
  <c r="K91" i="17"/>
  <c r="J91" i="17"/>
  <c r="I91" i="17"/>
  <c r="H91" i="17"/>
  <c r="G91" i="17"/>
  <c r="F91" i="17"/>
  <c r="E91" i="17"/>
  <c r="D91" i="17"/>
  <c r="B91" i="17"/>
  <c r="A91" i="17"/>
  <c r="AB90" i="17"/>
  <c r="AA90" i="17"/>
  <c r="Z90" i="17"/>
  <c r="V90" i="17"/>
  <c r="Y90" i="17" s="1"/>
  <c r="U90" i="17"/>
  <c r="T90" i="17"/>
  <c r="A90" i="422" s="1"/>
  <c r="S90" i="17"/>
  <c r="P90" i="17"/>
  <c r="O90" i="17"/>
  <c r="N90" i="17"/>
  <c r="M90" i="17"/>
  <c r="L90" i="17"/>
  <c r="K90" i="17"/>
  <c r="J90" i="17"/>
  <c r="I90" i="17"/>
  <c r="H90" i="17"/>
  <c r="G90" i="17"/>
  <c r="F90" i="17"/>
  <c r="E90" i="17"/>
  <c r="D90" i="17"/>
  <c r="B90" i="17"/>
  <c r="A90" i="17"/>
  <c r="AB89" i="17"/>
  <c r="AA89" i="17"/>
  <c r="Z89" i="17"/>
  <c r="V89" i="17"/>
  <c r="Y89" i="17" s="1"/>
  <c r="U89" i="17"/>
  <c r="T89" i="17"/>
  <c r="A89" i="422" s="1"/>
  <c r="S89" i="17"/>
  <c r="P89" i="17"/>
  <c r="O89" i="17"/>
  <c r="N89" i="17"/>
  <c r="M89" i="17"/>
  <c r="L89" i="17"/>
  <c r="K89" i="17"/>
  <c r="J89" i="17"/>
  <c r="I89" i="17"/>
  <c r="H89" i="17"/>
  <c r="G89" i="17"/>
  <c r="F89" i="17"/>
  <c r="E89" i="17"/>
  <c r="D89" i="17"/>
  <c r="B89" i="17"/>
  <c r="A89" i="17"/>
  <c r="AB88" i="17"/>
  <c r="AA88" i="17"/>
  <c r="Z88" i="17"/>
  <c r="V88" i="17"/>
  <c r="Y88" i="17" s="1"/>
  <c r="U88" i="17"/>
  <c r="T88" i="17"/>
  <c r="A88" i="422" s="1"/>
  <c r="S88" i="17"/>
  <c r="P88" i="17"/>
  <c r="O88" i="17"/>
  <c r="N88" i="17"/>
  <c r="M88" i="17"/>
  <c r="L88" i="17"/>
  <c r="K88" i="17"/>
  <c r="J88" i="17"/>
  <c r="I88" i="17"/>
  <c r="H88" i="17"/>
  <c r="G88" i="17"/>
  <c r="F88" i="17"/>
  <c r="E88" i="17"/>
  <c r="D88" i="17"/>
  <c r="B88" i="17"/>
  <c r="A88" i="17"/>
  <c r="AB87" i="17"/>
  <c r="AA87" i="17"/>
  <c r="Z87" i="17"/>
  <c r="V87" i="17"/>
  <c r="Y87" i="17" s="1"/>
  <c r="U87" i="17"/>
  <c r="T87" i="17"/>
  <c r="A87" i="422" s="1"/>
  <c r="S87" i="17"/>
  <c r="P87" i="17"/>
  <c r="O87" i="17"/>
  <c r="N87" i="17"/>
  <c r="M87" i="17"/>
  <c r="L87" i="17"/>
  <c r="K87" i="17"/>
  <c r="J87" i="17"/>
  <c r="I87" i="17"/>
  <c r="H87" i="17"/>
  <c r="G87" i="17"/>
  <c r="F87" i="17"/>
  <c r="E87" i="17"/>
  <c r="D87" i="17"/>
  <c r="B87" i="17"/>
  <c r="A87" i="17"/>
  <c r="AB86" i="17"/>
  <c r="AA86" i="17"/>
  <c r="Z86" i="17"/>
  <c r="V86" i="17"/>
  <c r="X86" i="17" s="1"/>
  <c r="U86" i="17"/>
  <c r="T86" i="17"/>
  <c r="A86" i="422" s="1"/>
  <c r="S86" i="17"/>
  <c r="P86" i="17"/>
  <c r="O86" i="17"/>
  <c r="N86" i="17"/>
  <c r="M86" i="17"/>
  <c r="L86" i="17"/>
  <c r="K86" i="17"/>
  <c r="J86" i="17"/>
  <c r="I86" i="17"/>
  <c r="H86" i="17"/>
  <c r="G86" i="17"/>
  <c r="F86" i="17"/>
  <c r="E86" i="17"/>
  <c r="D86" i="17"/>
  <c r="B86" i="17"/>
  <c r="A86" i="17"/>
  <c r="AB85" i="17"/>
  <c r="AA85" i="17"/>
  <c r="Z85" i="17"/>
  <c r="V85" i="17"/>
  <c r="W85" i="17" s="1"/>
  <c r="U85" i="17"/>
  <c r="T85" i="17"/>
  <c r="A85" i="422" s="1"/>
  <c r="S85" i="17"/>
  <c r="P85" i="17"/>
  <c r="O85" i="17"/>
  <c r="N85" i="17"/>
  <c r="M85" i="17"/>
  <c r="L85" i="17"/>
  <c r="K85" i="17"/>
  <c r="J85" i="17"/>
  <c r="I85" i="17"/>
  <c r="H85" i="17"/>
  <c r="G85" i="17"/>
  <c r="F85" i="17"/>
  <c r="E85" i="17"/>
  <c r="D85" i="17"/>
  <c r="B85" i="17"/>
  <c r="A85" i="17"/>
  <c r="AB84" i="17"/>
  <c r="AA84" i="17"/>
  <c r="Z84" i="17"/>
  <c r="V84" i="17"/>
  <c r="Y84" i="17" s="1"/>
  <c r="U84" i="17"/>
  <c r="T84" i="17"/>
  <c r="A84" i="422" s="1"/>
  <c r="S84" i="17"/>
  <c r="P84" i="17"/>
  <c r="O84" i="17"/>
  <c r="N84" i="17"/>
  <c r="M84" i="17"/>
  <c r="L84" i="17"/>
  <c r="K84" i="17"/>
  <c r="J84" i="17"/>
  <c r="I84" i="17"/>
  <c r="H84" i="17"/>
  <c r="G84" i="17"/>
  <c r="F84" i="17"/>
  <c r="E84" i="17"/>
  <c r="D84" i="17"/>
  <c r="B84" i="17"/>
  <c r="A84" i="17"/>
  <c r="AB83" i="17"/>
  <c r="AA83" i="17"/>
  <c r="Z83" i="17"/>
  <c r="V83" i="17"/>
  <c r="Y83" i="17" s="1"/>
  <c r="U83" i="17"/>
  <c r="T83" i="17"/>
  <c r="A83" i="422" s="1"/>
  <c r="S83" i="17"/>
  <c r="P83" i="17"/>
  <c r="O83" i="17"/>
  <c r="N83" i="17"/>
  <c r="M83" i="17"/>
  <c r="L83" i="17"/>
  <c r="K83" i="17"/>
  <c r="J83" i="17"/>
  <c r="I83" i="17"/>
  <c r="H83" i="17"/>
  <c r="G83" i="17"/>
  <c r="F83" i="17"/>
  <c r="E83" i="17"/>
  <c r="D83" i="17"/>
  <c r="B83" i="17"/>
  <c r="A83" i="17"/>
  <c r="AB82" i="17"/>
  <c r="AA82" i="17"/>
  <c r="Z82" i="17"/>
  <c r="V82" i="17"/>
  <c r="Y82" i="17" s="1"/>
  <c r="U82" i="17"/>
  <c r="T82" i="17"/>
  <c r="A82" i="422" s="1"/>
  <c r="S82" i="17"/>
  <c r="P82" i="17"/>
  <c r="O82" i="17"/>
  <c r="N82" i="17"/>
  <c r="M82" i="17"/>
  <c r="L82" i="17"/>
  <c r="K82" i="17"/>
  <c r="J82" i="17"/>
  <c r="I82" i="17"/>
  <c r="H82" i="17"/>
  <c r="G82" i="17"/>
  <c r="F82" i="17"/>
  <c r="E82" i="17"/>
  <c r="D82" i="17"/>
  <c r="B82" i="17"/>
  <c r="A82" i="17"/>
  <c r="AB81" i="17"/>
  <c r="AA81" i="17"/>
  <c r="Z81" i="17"/>
  <c r="V81" i="17"/>
  <c r="Y81" i="17" s="1"/>
  <c r="U81" i="17"/>
  <c r="T81" i="17"/>
  <c r="A81" i="422" s="1"/>
  <c r="S81" i="17"/>
  <c r="P81" i="17"/>
  <c r="O81" i="17"/>
  <c r="N81" i="17"/>
  <c r="M81" i="17"/>
  <c r="L81" i="17"/>
  <c r="K81" i="17"/>
  <c r="J81" i="17"/>
  <c r="I81" i="17"/>
  <c r="H81" i="17"/>
  <c r="G81" i="17"/>
  <c r="F81" i="17"/>
  <c r="E81" i="17"/>
  <c r="D81" i="17"/>
  <c r="B81" i="17"/>
  <c r="A81" i="17"/>
  <c r="AB80" i="17"/>
  <c r="AA80" i="17"/>
  <c r="Z80" i="17"/>
  <c r="V80" i="17"/>
  <c r="X80" i="17" s="1"/>
  <c r="U80" i="17"/>
  <c r="T80" i="17"/>
  <c r="A80" i="422" s="1"/>
  <c r="S80" i="17"/>
  <c r="P80" i="17"/>
  <c r="O80" i="17"/>
  <c r="N80" i="17"/>
  <c r="M80" i="17"/>
  <c r="L80" i="17"/>
  <c r="K80" i="17"/>
  <c r="J80" i="17"/>
  <c r="I80" i="17"/>
  <c r="H80" i="17"/>
  <c r="G80" i="17"/>
  <c r="F80" i="17"/>
  <c r="E80" i="17"/>
  <c r="D80" i="17"/>
  <c r="B80" i="17"/>
  <c r="A80" i="17"/>
  <c r="AB79" i="17"/>
  <c r="AA79" i="17"/>
  <c r="Z79" i="17"/>
  <c r="V79" i="17"/>
  <c r="Y79" i="17" s="1"/>
  <c r="U79" i="17"/>
  <c r="T79" i="17"/>
  <c r="A79" i="422" s="1"/>
  <c r="S79" i="17"/>
  <c r="P79" i="17"/>
  <c r="O79" i="17"/>
  <c r="N79" i="17"/>
  <c r="M79" i="17"/>
  <c r="L79" i="17"/>
  <c r="K79" i="17"/>
  <c r="J79" i="17"/>
  <c r="I79" i="17"/>
  <c r="H79" i="17"/>
  <c r="G79" i="17"/>
  <c r="F79" i="17"/>
  <c r="E79" i="17"/>
  <c r="D79" i="17"/>
  <c r="B79" i="17"/>
  <c r="A79" i="17"/>
  <c r="AB78" i="17"/>
  <c r="AA78" i="17"/>
  <c r="Z78" i="17"/>
  <c r="V78" i="17"/>
  <c r="W78" i="17" s="1"/>
  <c r="U78" i="17"/>
  <c r="T78" i="17"/>
  <c r="A78" i="422" s="1"/>
  <c r="S78" i="17"/>
  <c r="P78" i="17"/>
  <c r="O78" i="17"/>
  <c r="N78" i="17"/>
  <c r="M78" i="17"/>
  <c r="L78" i="17"/>
  <c r="K78" i="17"/>
  <c r="J78" i="17"/>
  <c r="I78" i="17"/>
  <c r="H78" i="17"/>
  <c r="G78" i="17"/>
  <c r="F78" i="17"/>
  <c r="E78" i="17"/>
  <c r="D78" i="17"/>
  <c r="B78" i="17"/>
  <c r="A78" i="17"/>
  <c r="AB77" i="17"/>
  <c r="AA77" i="17"/>
  <c r="Z77" i="17"/>
  <c r="V77" i="17"/>
  <c r="X77" i="17" s="1"/>
  <c r="U77" i="17"/>
  <c r="T77" i="17"/>
  <c r="A77" i="422" s="1"/>
  <c r="S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B77" i="17"/>
  <c r="A77" i="17"/>
  <c r="AB76" i="17"/>
  <c r="AA76" i="17"/>
  <c r="Z76" i="17"/>
  <c r="V76" i="17"/>
  <c r="Y76" i="17" s="1"/>
  <c r="U76" i="17"/>
  <c r="T76" i="17"/>
  <c r="A76" i="422" s="1"/>
  <c r="S76" i="17"/>
  <c r="P76" i="17"/>
  <c r="O76" i="17"/>
  <c r="N76" i="17"/>
  <c r="M76" i="17"/>
  <c r="L76" i="17"/>
  <c r="K76" i="17"/>
  <c r="J76" i="17"/>
  <c r="I76" i="17"/>
  <c r="H76" i="17"/>
  <c r="G76" i="17"/>
  <c r="F76" i="17"/>
  <c r="E76" i="17"/>
  <c r="D76" i="17"/>
  <c r="B76" i="17"/>
  <c r="A76" i="17"/>
  <c r="AB75" i="17"/>
  <c r="AA75" i="17"/>
  <c r="Z75" i="17"/>
  <c r="V75" i="17"/>
  <c r="X75" i="17" s="1"/>
  <c r="U75" i="17"/>
  <c r="T75" i="17"/>
  <c r="A75" i="422" s="1"/>
  <c r="S75" i="17"/>
  <c r="P75" i="17"/>
  <c r="O75" i="17"/>
  <c r="N75" i="17"/>
  <c r="M75" i="17"/>
  <c r="L75" i="17"/>
  <c r="K75" i="17"/>
  <c r="J75" i="17"/>
  <c r="I75" i="17"/>
  <c r="H75" i="17"/>
  <c r="G75" i="17"/>
  <c r="F75" i="17"/>
  <c r="E75" i="17"/>
  <c r="D75" i="17"/>
  <c r="B75" i="17"/>
  <c r="A75" i="17"/>
  <c r="AB74" i="17"/>
  <c r="AA74" i="17"/>
  <c r="Z74" i="17"/>
  <c r="V74" i="17"/>
  <c r="Y74" i="17" s="1"/>
  <c r="U74" i="17"/>
  <c r="T74" i="17"/>
  <c r="A74" i="422" s="1"/>
  <c r="S74" i="17"/>
  <c r="P74" i="17"/>
  <c r="O74" i="17"/>
  <c r="N74" i="17"/>
  <c r="M74" i="17"/>
  <c r="L74" i="17"/>
  <c r="K74" i="17"/>
  <c r="J74" i="17"/>
  <c r="I74" i="17"/>
  <c r="H74" i="17"/>
  <c r="G74" i="17"/>
  <c r="F74" i="17"/>
  <c r="E74" i="17"/>
  <c r="D74" i="17"/>
  <c r="B74" i="17"/>
  <c r="A74" i="17"/>
  <c r="AB73" i="17"/>
  <c r="AA73" i="17"/>
  <c r="Z73" i="17"/>
  <c r="V73" i="17"/>
  <c r="X73" i="17" s="1"/>
  <c r="U73" i="17"/>
  <c r="T73" i="17"/>
  <c r="A73" i="422" s="1"/>
  <c r="S73" i="17"/>
  <c r="P73" i="17"/>
  <c r="O73" i="17"/>
  <c r="N73" i="17"/>
  <c r="M73" i="17"/>
  <c r="L73" i="17"/>
  <c r="K73" i="17"/>
  <c r="J73" i="17"/>
  <c r="I73" i="17"/>
  <c r="H73" i="17"/>
  <c r="G73" i="17"/>
  <c r="F73" i="17"/>
  <c r="E73" i="17"/>
  <c r="D73" i="17"/>
  <c r="B73" i="17"/>
  <c r="A73" i="17"/>
  <c r="AB72" i="17"/>
  <c r="AA72" i="17"/>
  <c r="Z72" i="17"/>
  <c r="V72" i="17"/>
  <c r="W72" i="17" s="1"/>
  <c r="U72" i="17"/>
  <c r="T72" i="17"/>
  <c r="A72" i="422" s="1"/>
  <c r="S72" i="17"/>
  <c r="P72" i="17"/>
  <c r="O72" i="17"/>
  <c r="N72" i="17"/>
  <c r="M72" i="17"/>
  <c r="L72" i="17"/>
  <c r="K72" i="17"/>
  <c r="J72" i="17"/>
  <c r="I72" i="17"/>
  <c r="H72" i="17"/>
  <c r="G72" i="17"/>
  <c r="F72" i="17"/>
  <c r="E72" i="17"/>
  <c r="D72" i="17"/>
  <c r="B72" i="17"/>
  <c r="A72" i="17"/>
  <c r="AB71" i="17"/>
  <c r="AA71" i="17"/>
  <c r="Z71" i="17"/>
  <c r="V71" i="17"/>
  <c r="Y71" i="17" s="1"/>
  <c r="U71" i="17"/>
  <c r="T71" i="17"/>
  <c r="A71" i="422" s="1"/>
  <c r="S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B71" i="17"/>
  <c r="A71" i="17"/>
  <c r="AB70" i="17"/>
  <c r="AA70" i="17"/>
  <c r="Z70" i="17"/>
  <c r="V70" i="17"/>
  <c r="Y70" i="17" s="1"/>
  <c r="U70" i="17"/>
  <c r="T70" i="17"/>
  <c r="A70" i="422" s="1"/>
  <c r="S70" i="17"/>
  <c r="P70" i="17"/>
  <c r="O70" i="17"/>
  <c r="N70" i="17"/>
  <c r="M70" i="17"/>
  <c r="L70" i="17"/>
  <c r="K70" i="17"/>
  <c r="J70" i="17"/>
  <c r="I70" i="17"/>
  <c r="H70" i="17"/>
  <c r="G70" i="17"/>
  <c r="F70" i="17"/>
  <c r="E70" i="17"/>
  <c r="D70" i="17"/>
  <c r="B70" i="17"/>
  <c r="A70" i="17"/>
  <c r="AB69" i="17"/>
  <c r="AA69" i="17"/>
  <c r="Z69" i="17"/>
  <c r="V69" i="17"/>
  <c r="Y69" i="17" s="1"/>
  <c r="U69" i="17"/>
  <c r="T69" i="17"/>
  <c r="A69" i="422" s="1"/>
  <c r="S69" i="17"/>
  <c r="P69" i="17"/>
  <c r="O69" i="17"/>
  <c r="N69" i="17"/>
  <c r="M69" i="17"/>
  <c r="L69" i="17"/>
  <c r="K69" i="17"/>
  <c r="J69" i="17"/>
  <c r="I69" i="17"/>
  <c r="H69" i="17"/>
  <c r="G69" i="17"/>
  <c r="F69" i="17"/>
  <c r="E69" i="17"/>
  <c r="D69" i="17"/>
  <c r="B69" i="17"/>
  <c r="A69" i="17"/>
  <c r="AB68" i="17"/>
  <c r="AA68" i="17"/>
  <c r="Z68" i="17"/>
  <c r="V68" i="17"/>
  <c r="Y68" i="17" s="1"/>
  <c r="U68" i="17"/>
  <c r="T68" i="17"/>
  <c r="A68" i="422" s="1"/>
  <c r="S68" i="17"/>
  <c r="P68" i="17"/>
  <c r="O68" i="17"/>
  <c r="N68" i="17"/>
  <c r="M68" i="17"/>
  <c r="L68" i="17"/>
  <c r="K68" i="17"/>
  <c r="J68" i="17"/>
  <c r="I68" i="17"/>
  <c r="H68" i="17"/>
  <c r="G68" i="17"/>
  <c r="F68" i="17"/>
  <c r="E68" i="17"/>
  <c r="D68" i="17"/>
  <c r="B68" i="17"/>
  <c r="A68" i="17"/>
  <c r="AB67" i="17"/>
  <c r="AA67" i="17"/>
  <c r="Z67" i="17"/>
  <c r="V67" i="17"/>
  <c r="Y67" i="17" s="1"/>
  <c r="U67" i="17"/>
  <c r="T67" i="17"/>
  <c r="A67" i="422" s="1"/>
  <c r="S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B67" i="17"/>
  <c r="A67" i="17"/>
  <c r="AB66" i="17"/>
  <c r="AA66" i="17"/>
  <c r="Z66" i="17"/>
  <c r="V66" i="17"/>
  <c r="Y66" i="17" s="1"/>
  <c r="U66" i="17"/>
  <c r="T66" i="17"/>
  <c r="A66" i="422" s="1"/>
  <c r="S66" i="17"/>
  <c r="P66" i="17"/>
  <c r="O66" i="17"/>
  <c r="N66" i="17"/>
  <c r="M66" i="17"/>
  <c r="L66" i="17"/>
  <c r="K66" i="17"/>
  <c r="J66" i="17"/>
  <c r="I66" i="17"/>
  <c r="H66" i="17"/>
  <c r="G66" i="17"/>
  <c r="F66" i="17"/>
  <c r="E66" i="17"/>
  <c r="D66" i="17"/>
  <c r="B66" i="17"/>
  <c r="A66" i="17"/>
  <c r="AB65" i="17"/>
  <c r="AA65" i="17"/>
  <c r="Z65" i="17"/>
  <c r="V65" i="17"/>
  <c r="X65" i="17" s="1"/>
  <c r="U65" i="17"/>
  <c r="T65" i="17"/>
  <c r="A65" i="422" s="1"/>
  <c r="S65" i="17"/>
  <c r="P65" i="17"/>
  <c r="O65" i="17"/>
  <c r="N65" i="17"/>
  <c r="M65" i="17"/>
  <c r="L65" i="17"/>
  <c r="K65" i="17"/>
  <c r="J65" i="17"/>
  <c r="I65" i="17"/>
  <c r="H65" i="17"/>
  <c r="G65" i="17"/>
  <c r="F65" i="17"/>
  <c r="E65" i="17"/>
  <c r="D65" i="17"/>
  <c r="B65" i="17"/>
  <c r="A65" i="17"/>
  <c r="AB64" i="17"/>
  <c r="AA64" i="17"/>
  <c r="Z64" i="17"/>
  <c r="V64" i="17"/>
  <c r="Y64" i="17" s="1"/>
  <c r="U64" i="17"/>
  <c r="T64" i="17"/>
  <c r="A64" i="422" s="1"/>
  <c r="S64" i="17"/>
  <c r="P64" i="17"/>
  <c r="O64" i="17"/>
  <c r="N64" i="17"/>
  <c r="M64" i="17"/>
  <c r="L64" i="17"/>
  <c r="K64" i="17"/>
  <c r="J64" i="17"/>
  <c r="I64" i="17"/>
  <c r="H64" i="17"/>
  <c r="G64" i="17"/>
  <c r="F64" i="17"/>
  <c r="E64" i="17"/>
  <c r="D64" i="17"/>
  <c r="B64" i="17"/>
  <c r="A64" i="17"/>
  <c r="AB63" i="17"/>
  <c r="AA63" i="17"/>
  <c r="Z63" i="17"/>
  <c r="V63" i="17"/>
  <c r="W63" i="17" s="1"/>
  <c r="U63" i="17"/>
  <c r="T63" i="17"/>
  <c r="A63" i="422" s="1"/>
  <c r="S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B63" i="17"/>
  <c r="A63" i="17"/>
  <c r="AB62" i="17"/>
  <c r="AA62" i="17"/>
  <c r="Z62" i="17"/>
  <c r="V62" i="17"/>
  <c r="Y62" i="17" s="1"/>
  <c r="U62" i="17"/>
  <c r="T62" i="17"/>
  <c r="A62" i="422" s="1"/>
  <c r="S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B62" i="17"/>
  <c r="A62" i="17"/>
  <c r="AB61" i="17"/>
  <c r="AA61" i="17"/>
  <c r="Z61" i="17"/>
  <c r="V61" i="17"/>
  <c r="Y61" i="17" s="1"/>
  <c r="U61" i="17"/>
  <c r="T61" i="17"/>
  <c r="A61" i="422" s="1"/>
  <c r="S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B61" i="17"/>
  <c r="A61" i="17"/>
  <c r="AB60" i="17"/>
  <c r="AA60" i="17"/>
  <c r="Z60" i="17"/>
  <c r="V60" i="17"/>
  <c r="X60" i="17" s="1"/>
  <c r="U60" i="17"/>
  <c r="T60" i="17"/>
  <c r="A60" i="422" s="1"/>
  <c r="S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B60" i="17"/>
  <c r="A60" i="17"/>
  <c r="AB59" i="17"/>
  <c r="AA59" i="17"/>
  <c r="Z59" i="17"/>
  <c r="V59" i="17"/>
  <c r="Y59" i="17" s="1"/>
  <c r="U59" i="17"/>
  <c r="T59" i="17"/>
  <c r="A59" i="422" s="1"/>
  <c r="S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B59" i="17"/>
  <c r="A59" i="17"/>
  <c r="AB58" i="17"/>
  <c r="AA58" i="17"/>
  <c r="Z58" i="17"/>
  <c r="V58" i="17"/>
  <c r="Y58" i="17" s="1"/>
  <c r="U58" i="17"/>
  <c r="T58" i="17"/>
  <c r="A58" i="422" s="1"/>
  <c r="S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B58" i="17"/>
  <c r="A58" i="17"/>
  <c r="AB57" i="17"/>
  <c r="AA57" i="17"/>
  <c r="Z57" i="17"/>
  <c r="V57" i="17"/>
  <c r="Y57" i="17" s="1"/>
  <c r="U57" i="17"/>
  <c r="T57" i="17"/>
  <c r="A57" i="422" s="1"/>
  <c r="S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B57" i="17"/>
  <c r="A57" i="17"/>
  <c r="AB56" i="17"/>
  <c r="AA56" i="17"/>
  <c r="Z56" i="17"/>
  <c r="V56" i="17"/>
  <c r="Y56" i="17" s="1"/>
  <c r="U56" i="17"/>
  <c r="T56" i="17"/>
  <c r="A56" i="422" s="1"/>
  <c r="S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B56" i="17"/>
  <c r="A56" i="17"/>
  <c r="AB55" i="17"/>
  <c r="AA55" i="17"/>
  <c r="Z55" i="17"/>
  <c r="V55" i="17"/>
  <c r="Y55" i="17" s="1"/>
  <c r="U55" i="17"/>
  <c r="T55" i="17"/>
  <c r="A55" i="422" s="1"/>
  <c r="S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B55" i="17"/>
  <c r="A55" i="17"/>
  <c r="AB54" i="17"/>
  <c r="AA54" i="17"/>
  <c r="Z54" i="17"/>
  <c r="V54" i="17"/>
  <c r="X54" i="17" s="1"/>
  <c r="U54" i="17"/>
  <c r="T54" i="17"/>
  <c r="A54" i="422" s="1"/>
  <c r="S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B54" i="17"/>
  <c r="A54" i="17"/>
  <c r="AB53" i="17"/>
  <c r="AA53" i="17"/>
  <c r="Z53" i="17"/>
  <c r="V53" i="17"/>
  <c r="W53" i="17" s="1"/>
  <c r="U53" i="17"/>
  <c r="T53" i="17"/>
  <c r="A53" i="422" s="1"/>
  <c r="S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B53" i="17"/>
  <c r="A53" i="17"/>
  <c r="AB52" i="17"/>
  <c r="AA52" i="17"/>
  <c r="Z52" i="17"/>
  <c r="V52" i="17"/>
  <c r="Y52" i="17" s="1"/>
  <c r="U52" i="17"/>
  <c r="T52" i="17"/>
  <c r="A52" i="422" s="1"/>
  <c r="S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B52" i="17"/>
  <c r="A52" i="17"/>
  <c r="AB51" i="17"/>
  <c r="AA51" i="17"/>
  <c r="Z51" i="17"/>
  <c r="V51" i="17"/>
  <c r="X51" i="17" s="1"/>
  <c r="U51" i="17"/>
  <c r="T51" i="17"/>
  <c r="A51" i="422" s="1"/>
  <c r="S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B51" i="17"/>
  <c r="A51" i="17"/>
  <c r="AB50" i="17"/>
  <c r="AA50" i="17"/>
  <c r="Z50" i="17"/>
  <c r="V50" i="17"/>
  <c r="Y50" i="17" s="1"/>
  <c r="U50" i="17"/>
  <c r="T50" i="17"/>
  <c r="A50" i="422" s="1"/>
  <c r="S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B50" i="17"/>
  <c r="A50" i="17"/>
  <c r="AB49" i="17"/>
  <c r="AA49" i="17"/>
  <c r="Z49" i="17"/>
  <c r="V49" i="17"/>
  <c r="Y49" i="17" s="1"/>
  <c r="U49" i="17"/>
  <c r="T49" i="17"/>
  <c r="A49" i="422" s="1"/>
  <c r="S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B49" i="17"/>
  <c r="A49" i="17"/>
  <c r="AB48" i="17"/>
  <c r="AA48" i="17"/>
  <c r="Z48" i="17"/>
  <c r="V48" i="17"/>
  <c r="Y48" i="17" s="1"/>
  <c r="U48" i="17"/>
  <c r="T48" i="17"/>
  <c r="A48" i="422" s="1"/>
  <c r="S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B48" i="17"/>
  <c r="A48" i="17"/>
  <c r="AB47" i="17"/>
  <c r="AA47" i="17"/>
  <c r="Z47" i="17"/>
  <c r="V47" i="17"/>
  <c r="Y47" i="17" s="1"/>
  <c r="U47" i="17"/>
  <c r="T47" i="17"/>
  <c r="A47" i="422" s="1"/>
  <c r="S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B47" i="17"/>
  <c r="A47" i="17"/>
  <c r="AB46" i="17"/>
  <c r="AA46" i="17"/>
  <c r="Z46" i="17"/>
  <c r="V46" i="17"/>
  <c r="Y46" i="17" s="1"/>
  <c r="U46" i="17"/>
  <c r="T46" i="17"/>
  <c r="A46" i="422" s="1"/>
  <c r="S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B46" i="17"/>
  <c r="A46" i="17"/>
  <c r="AB45" i="17"/>
  <c r="AA45" i="17"/>
  <c r="Z45" i="17"/>
  <c r="V45" i="17"/>
  <c r="Y45" i="17" s="1"/>
  <c r="U45" i="17"/>
  <c r="T45" i="17"/>
  <c r="A45" i="422" s="1"/>
  <c r="S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B45" i="17"/>
  <c r="A45" i="17"/>
  <c r="AB44" i="17"/>
  <c r="AA44" i="17"/>
  <c r="Z44" i="17"/>
  <c r="V44" i="17"/>
  <c r="X44" i="17" s="1"/>
  <c r="U44" i="17"/>
  <c r="T44" i="17"/>
  <c r="A44" i="422" s="1"/>
  <c r="S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B44" i="17"/>
  <c r="A44" i="17"/>
  <c r="AB43" i="17"/>
  <c r="AA43" i="17"/>
  <c r="Z43" i="17"/>
  <c r="V43" i="17"/>
  <c r="W43" i="17" s="1"/>
  <c r="U43" i="17"/>
  <c r="T43" i="17"/>
  <c r="A43" i="422" s="1"/>
  <c r="S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B43" i="17"/>
  <c r="A43" i="17"/>
  <c r="AB42" i="17"/>
  <c r="AA42" i="17"/>
  <c r="Z42" i="17"/>
  <c r="V42" i="17"/>
  <c r="Y42" i="17" s="1"/>
  <c r="U42" i="17"/>
  <c r="T42" i="17"/>
  <c r="A42" i="422" s="1"/>
  <c r="S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B42" i="17"/>
  <c r="A42" i="17"/>
  <c r="AB41" i="17"/>
  <c r="AA41" i="17"/>
  <c r="Z41" i="17"/>
  <c r="V41" i="17"/>
  <c r="Y41" i="17" s="1"/>
  <c r="U41" i="17"/>
  <c r="T41" i="17"/>
  <c r="A41" i="422" s="1"/>
  <c r="S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B41" i="17"/>
  <c r="A41" i="17"/>
  <c r="AB40" i="17"/>
  <c r="AA40" i="17"/>
  <c r="Z40" i="17"/>
  <c r="V40" i="17"/>
  <c r="Y40" i="17" s="1"/>
  <c r="U40" i="17"/>
  <c r="T40" i="17"/>
  <c r="A40" i="422" s="1"/>
  <c r="S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B40" i="17"/>
  <c r="A40" i="17"/>
  <c r="AB39" i="17"/>
  <c r="AA39" i="17"/>
  <c r="Z39" i="17"/>
  <c r="Y39" i="17"/>
  <c r="V39" i="17"/>
  <c r="X39" i="17" s="1"/>
  <c r="U39" i="17"/>
  <c r="T39" i="17"/>
  <c r="A39" i="422" s="1"/>
  <c r="S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B39" i="17"/>
  <c r="A39" i="17"/>
  <c r="AB38" i="17"/>
  <c r="AA38" i="17"/>
  <c r="Z38" i="17"/>
  <c r="V38" i="17"/>
  <c r="Y38" i="17" s="1"/>
  <c r="U38" i="17"/>
  <c r="T38" i="17"/>
  <c r="A38" i="422" s="1"/>
  <c r="S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B38" i="17"/>
  <c r="A38" i="17"/>
  <c r="AB37" i="17"/>
  <c r="AA37" i="17"/>
  <c r="Z37" i="17"/>
  <c r="V37" i="17"/>
  <c r="Y37" i="17" s="1"/>
  <c r="U37" i="17"/>
  <c r="T37" i="17"/>
  <c r="A37" i="422" s="1"/>
  <c r="S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B37" i="17"/>
  <c r="A37" i="17"/>
  <c r="AB36" i="17"/>
  <c r="AA36" i="17"/>
  <c r="Z36" i="17"/>
  <c r="V36" i="17"/>
  <c r="Y36" i="17" s="1"/>
  <c r="U36" i="17"/>
  <c r="T36" i="17"/>
  <c r="A36" i="422" s="1"/>
  <c r="S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B36" i="17"/>
  <c r="A36" i="17"/>
  <c r="AB35" i="17"/>
  <c r="AA35" i="17"/>
  <c r="Z35" i="17"/>
  <c r="V35" i="17"/>
  <c r="X35" i="17" s="1"/>
  <c r="U35" i="17"/>
  <c r="T35" i="17"/>
  <c r="A35" i="422" s="1"/>
  <c r="S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B35" i="17"/>
  <c r="A35" i="17"/>
  <c r="AB34" i="17"/>
  <c r="AA34" i="17"/>
  <c r="Z34" i="17"/>
  <c r="V34" i="17"/>
  <c r="Y34" i="17" s="1"/>
  <c r="U34" i="17"/>
  <c r="T34" i="17"/>
  <c r="A34" i="422" s="1"/>
  <c r="S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B34" i="17"/>
  <c r="A34" i="17"/>
  <c r="AB33" i="17"/>
  <c r="AA33" i="17"/>
  <c r="Z33" i="17"/>
  <c r="V33" i="17"/>
  <c r="Y33" i="17" s="1"/>
  <c r="U33" i="17"/>
  <c r="T33" i="17"/>
  <c r="A33" i="422" s="1"/>
  <c r="S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B33" i="17"/>
  <c r="A33" i="17"/>
  <c r="AB32" i="17"/>
  <c r="AA32" i="17"/>
  <c r="Z32" i="17"/>
  <c r="V32" i="17"/>
  <c r="X32" i="17" s="1"/>
  <c r="U32" i="17"/>
  <c r="T32" i="17"/>
  <c r="A32" i="422" s="1"/>
  <c r="S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B32" i="17"/>
  <c r="A32" i="17"/>
  <c r="AB31" i="17"/>
  <c r="AA31" i="17"/>
  <c r="Z31" i="17"/>
  <c r="V31" i="17"/>
  <c r="Y31" i="17" s="1"/>
  <c r="U31" i="17"/>
  <c r="T31" i="17"/>
  <c r="A31" i="422" s="1"/>
  <c r="S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B31" i="17"/>
  <c r="A31" i="17"/>
  <c r="AB30" i="17"/>
  <c r="AA30" i="17"/>
  <c r="Z30" i="17"/>
  <c r="V30" i="17"/>
  <c r="Y30" i="17" s="1"/>
  <c r="U30" i="17"/>
  <c r="T30" i="17"/>
  <c r="A30" i="422" s="1"/>
  <c r="S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B30" i="17"/>
  <c r="A30" i="17"/>
  <c r="AB29" i="17"/>
  <c r="AA29" i="17"/>
  <c r="Z29" i="17"/>
  <c r="V29" i="17"/>
  <c r="X29" i="17" s="1"/>
  <c r="U29" i="17"/>
  <c r="T29" i="17"/>
  <c r="A29" i="422" s="1"/>
  <c r="S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B29" i="17"/>
  <c r="A29" i="17"/>
  <c r="AB28" i="17"/>
  <c r="AA28" i="17"/>
  <c r="Z28" i="17"/>
  <c r="V28" i="17"/>
  <c r="Y28" i="17" s="1"/>
  <c r="U28" i="17"/>
  <c r="T28" i="17"/>
  <c r="A28" i="422" s="1"/>
  <c r="S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B28" i="17"/>
  <c r="A28" i="17"/>
  <c r="AB27" i="17"/>
  <c r="AA27" i="17"/>
  <c r="Z27" i="17"/>
  <c r="V27" i="17"/>
  <c r="Y27" i="17" s="1"/>
  <c r="U27" i="17"/>
  <c r="T27" i="17"/>
  <c r="A27" i="422" s="1"/>
  <c r="S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B27" i="17"/>
  <c r="A27" i="17"/>
  <c r="AB26" i="17"/>
  <c r="AA26" i="17"/>
  <c r="Z26" i="17"/>
  <c r="V26" i="17"/>
  <c r="X26" i="17" s="1"/>
  <c r="U26" i="17"/>
  <c r="T26" i="17"/>
  <c r="A26" i="422" s="1"/>
  <c r="S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B26" i="17"/>
  <c r="A26" i="17"/>
  <c r="AB25" i="17"/>
  <c r="AA25" i="17"/>
  <c r="Z25" i="17"/>
  <c r="V25" i="17"/>
  <c r="Y25" i="17" s="1"/>
  <c r="U25" i="17"/>
  <c r="T25" i="17"/>
  <c r="A25" i="422" s="1"/>
  <c r="S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B25" i="17"/>
  <c r="A25" i="17"/>
  <c r="AB24" i="17"/>
  <c r="AA24" i="17"/>
  <c r="Z24" i="17"/>
  <c r="V24" i="17"/>
  <c r="Y24" i="17" s="1"/>
  <c r="U24" i="17"/>
  <c r="T24" i="17"/>
  <c r="A24" i="422" s="1"/>
  <c r="S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B24" i="17"/>
  <c r="A24" i="17"/>
  <c r="AB23" i="17"/>
  <c r="AA23" i="17"/>
  <c r="Z23" i="17"/>
  <c r="V23" i="17"/>
  <c r="Y23" i="17" s="1"/>
  <c r="U23" i="17"/>
  <c r="T23" i="17"/>
  <c r="A23" i="422" s="1"/>
  <c r="S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B23" i="17"/>
  <c r="A23" i="17"/>
  <c r="AB22" i="17"/>
  <c r="AA22" i="17"/>
  <c r="Z22" i="17"/>
  <c r="V22" i="17"/>
  <c r="Y22" i="17" s="1"/>
  <c r="U22" i="17"/>
  <c r="T22" i="17"/>
  <c r="A22" i="422" s="1"/>
  <c r="S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B22" i="17"/>
  <c r="A22" i="17"/>
  <c r="AB21" i="17"/>
  <c r="AA21" i="17"/>
  <c r="Z21" i="17"/>
  <c r="V21" i="17"/>
  <c r="Y21" i="17" s="1"/>
  <c r="U21" i="17"/>
  <c r="T21" i="17"/>
  <c r="A21" i="422" s="1"/>
  <c r="S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B21" i="17"/>
  <c r="A21" i="17"/>
  <c r="AB20" i="17"/>
  <c r="AA20" i="17"/>
  <c r="Z20" i="17"/>
  <c r="V20" i="17"/>
  <c r="Y20" i="17" s="1"/>
  <c r="U20" i="17"/>
  <c r="T20" i="17"/>
  <c r="A20" i="422" s="1"/>
  <c r="S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B20" i="17"/>
  <c r="A20" i="17"/>
  <c r="AB19" i="17"/>
  <c r="AA19" i="17"/>
  <c r="Z19" i="17"/>
  <c r="V19" i="17"/>
  <c r="W19" i="17" s="1"/>
  <c r="U19" i="17"/>
  <c r="T19" i="17"/>
  <c r="A19" i="422" s="1"/>
  <c r="S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B19" i="17"/>
  <c r="A19" i="17"/>
  <c r="AB18" i="17"/>
  <c r="AA18" i="17"/>
  <c r="Z18" i="17"/>
  <c r="V18" i="17"/>
  <c r="X18" i="17" s="1"/>
  <c r="U18" i="17"/>
  <c r="T18" i="17"/>
  <c r="A18" i="422" s="1"/>
  <c r="S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B18" i="17"/>
  <c r="A18" i="17"/>
  <c r="AB17" i="17"/>
  <c r="AA17" i="17"/>
  <c r="Z17" i="17"/>
  <c r="V17" i="17"/>
  <c r="W17" i="17" s="1"/>
  <c r="U17" i="17"/>
  <c r="T17" i="17"/>
  <c r="A17" i="422" s="1"/>
  <c r="S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B17" i="17"/>
  <c r="A17" i="17"/>
  <c r="AB16" i="17"/>
  <c r="AA16" i="17"/>
  <c r="Z16" i="17"/>
  <c r="V16" i="17"/>
  <c r="Y16" i="17" s="1"/>
  <c r="U16" i="17"/>
  <c r="T16" i="17"/>
  <c r="A16" i="422" s="1"/>
  <c r="S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B16" i="17"/>
  <c r="A16" i="17"/>
  <c r="AB15" i="17"/>
  <c r="AA15" i="17"/>
  <c r="Z15" i="17"/>
  <c r="V15" i="17"/>
  <c r="Y15" i="17" s="1"/>
  <c r="U15" i="17"/>
  <c r="T15" i="17"/>
  <c r="A15" i="422" s="1"/>
  <c r="S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B15" i="17"/>
  <c r="A15" i="17"/>
  <c r="AB14" i="17"/>
  <c r="AA14" i="17"/>
  <c r="Z14" i="17"/>
  <c r="V14" i="17"/>
  <c r="Y14" i="17" s="1"/>
  <c r="U14" i="17"/>
  <c r="T14" i="17"/>
  <c r="A14" i="422" s="1"/>
  <c r="S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B14" i="17"/>
  <c r="A14" i="17"/>
  <c r="AB13" i="17"/>
  <c r="AA13" i="17"/>
  <c r="Z13" i="17"/>
  <c r="V13" i="17"/>
  <c r="X13" i="17" s="1"/>
  <c r="U13" i="17"/>
  <c r="T13" i="17"/>
  <c r="A13" i="422" s="1"/>
  <c r="S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B13" i="17"/>
  <c r="A13" i="17"/>
  <c r="AB12" i="17"/>
  <c r="AA12" i="17"/>
  <c r="Z12" i="17"/>
  <c r="V12" i="17"/>
  <c r="Y12" i="17" s="1"/>
  <c r="U12" i="17"/>
  <c r="T12" i="17"/>
  <c r="A12" i="422" s="1"/>
  <c r="S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B12" i="17"/>
  <c r="A12" i="17"/>
  <c r="AB11" i="17"/>
  <c r="AA11" i="17"/>
  <c r="Z11" i="17"/>
  <c r="V11" i="17"/>
  <c r="Y11" i="17" s="1"/>
  <c r="U11" i="17"/>
  <c r="T11" i="17"/>
  <c r="A11" i="422" s="1"/>
  <c r="S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B11" i="17"/>
  <c r="A11" i="17"/>
  <c r="AB10" i="17"/>
  <c r="AA10" i="17"/>
  <c r="Z10" i="17"/>
  <c r="V10" i="17"/>
  <c r="Y10" i="17" s="1"/>
  <c r="U10" i="17"/>
  <c r="T10" i="17"/>
  <c r="A10" i="422" s="1"/>
  <c r="S10" i="17"/>
  <c r="P10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B10" i="17"/>
  <c r="A10" i="17"/>
  <c r="AB9" i="17"/>
  <c r="AA9" i="17"/>
  <c r="Z9" i="17"/>
  <c r="V9" i="17"/>
  <c r="X9" i="17" s="1"/>
  <c r="U9" i="17"/>
  <c r="T9" i="17"/>
  <c r="A9" i="422" s="1"/>
  <c r="S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B9" i="17"/>
  <c r="A9" i="17"/>
  <c r="AB8" i="17"/>
  <c r="AA8" i="17"/>
  <c r="Z8" i="17"/>
  <c r="V8" i="17"/>
  <c r="Y8" i="17" s="1"/>
  <c r="U8" i="17"/>
  <c r="T8" i="17"/>
  <c r="A8" i="422" s="1"/>
  <c r="S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B8" i="17"/>
  <c r="A8" i="17"/>
  <c r="AB7" i="17"/>
  <c r="AA7" i="17"/>
  <c r="Z7" i="17"/>
  <c r="V7" i="17"/>
  <c r="W7" i="17" s="1"/>
  <c r="U7" i="17"/>
  <c r="T7" i="17"/>
  <c r="A7" i="422" s="1"/>
  <c r="S7" i="17"/>
  <c r="P7" i="17"/>
  <c r="O7" i="17"/>
  <c r="N7" i="17"/>
  <c r="M7" i="17"/>
  <c r="L7" i="17"/>
  <c r="K7" i="17"/>
  <c r="J7" i="17"/>
  <c r="I7" i="17"/>
  <c r="H7" i="17"/>
  <c r="G7" i="17"/>
  <c r="F7" i="17"/>
  <c r="E7" i="17"/>
  <c r="D7" i="17"/>
  <c r="B7" i="17"/>
  <c r="A7" i="17"/>
  <c r="AB6" i="17"/>
  <c r="AA6" i="17"/>
  <c r="Z6" i="17"/>
  <c r="V6" i="17"/>
  <c r="X6" i="17" s="1"/>
  <c r="U6" i="17"/>
  <c r="T6" i="17"/>
  <c r="A6" i="422" s="1"/>
  <c r="S6" i="17"/>
  <c r="P6" i="17"/>
  <c r="O6" i="17"/>
  <c r="N6" i="17"/>
  <c r="M6" i="17"/>
  <c r="L6" i="17"/>
  <c r="K6" i="17"/>
  <c r="J6" i="17"/>
  <c r="I6" i="17"/>
  <c r="H6" i="17"/>
  <c r="G6" i="17"/>
  <c r="F6" i="17"/>
  <c r="E6" i="17"/>
  <c r="D6" i="17"/>
  <c r="B6" i="17"/>
  <c r="A6" i="17"/>
  <c r="AB5" i="17"/>
  <c r="AA5" i="17"/>
  <c r="Z5" i="17"/>
  <c r="V5" i="17"/>
  <c r="Y5" i="17" s="1"/>
  <c r="U5" i="17"/>
  <c r="T5" i="17"/>
  <c r="A5" i="422" s="1"/>
  <c r="S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B5" i="17"/>
  <c r="A5" i="17"/>
  <c r="AB4" i="17"/>
  <c r="AA4" i="17"/>
  <c r="Z4" i="17"/>
  <c r="V4" i="17"/>
  <c r="Y4" i="17" s="1"/>
  <c r="U4" i="17"/>
  <c r="T4" i="17"/>
  <c r="A4" i="422" s="1"/>
  <c r="S4" i="17"/>
  <c r="P4" i="17"/>
  <c r="O4" i="17"/>
  <c r="N4" i="17"/>
  <c r="M4" i="17"/>
  <c r="L4" i="17"/>
  <c r="K4" i="17"/>
  <c r="J4" i="17"/>
  <c r="I4" i="17"/>
  <c r="H4" i="17"/>
  <c r="G4" i="17"/>
  <c r="F4" i="17"/>
  <c r="E4" i="17"/>
  <c r="D4" i="17"/>
  <c r="B4" i="17"/>
  <c r="A4" i="17"/>
  <c r="AB3" i="17"/>
  <c r="AA3" i="17"/>
  <c r="Z3" i="17"/>
  <c r="V3" i="17"/>
  <c r="Y3" i="17" s="1"/>
  <c r="U3" i="17"/>
  <c r="T3" i="17"/>
  <c r="A3" i="422" s="1"/>
  <c r="S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A3" i="17"/>
  <c r="AB2" i="17"/>
  <c r="AA2" i="17"/>
  <c r="Z2" i="17"/>
  <c r="V2" i="17"/>
  <c r="Y2" i="17" s="1"/>
  <c r="U2" i="17"/>
  <c r="S2" i="17"/>
  <c r="P2" i="17"/>
  <c r="O2" i="17"/>
  <c r="N2" i="17"/>
  <c r="M2" i="17"/>
  <c r="L2" i="17"/>
  <c r="K2" i="17"/>
  <c r="J2" i="17"/>
  <c r="I2" i="17"/>
  <c r="H2" i="17"/>
  <c r="G2" i="17"/>
  <c r="F2" i="17"/>
  <c r="E2" i="17"/>
  <c r="D2" i="17"/>
  <c r="C2" i="17"/>
  <c r="B2" i="17"/>
  <c r="A2" i="17"/>
  <c r="F14" i="422"/>
  <c r="F15" i="422"/>
  <c r="F16" i="422"/>
  <c r="F17" i="422"/>
  <c r="F18" i="422"/>
  <c r="F19" i="422"/>
  <c r="F20" i="422"/>
  <c r="F21" i="422"/>
  <c r="F22" i="422"/>
  <c r="F23" i="422"/>
  <c r="F24" i="422"/>
  <c r="F25" i="422"/>
  <c r="F26" i="422"/>
  <c r="F27" i="422"/>
  <c r="F28" i="422"/>
  <c r="F29" i="422"/>
  <c r="D30" i="422"/>
  <c r="F30" i="422" s="1"/>
  <c r="D31" i="422"/>
  <c r="F31" i="422" s="1"/>
  <c r="D32" i="422"/>
  <c r="F32" i="422" s="1"/>
  <c r="D33" i="422"/>
  <c r="F33" i="422" s="1"/>
  <c r="D34" i="422"/>
  <c r="F34" i="422" s="1"/>
  <c r="D35" i="422"/>
  <c r="F35" i="422" s="1"/>
  <c r="D36" i="422"/>
  <c r="F36" i="422" s="1"/>
  <c r="D37" i="422"/>
  <c r="F37" i="422" s="1"/>
  <c r="D38" i="422"/>
  <c r="F38" i="422" s="1"/>
  <c r="D39" i="422"/>
  <c r="F39" i="422" s="1"/>
  <c r="D40" i="422"/>
  <c r="F40" i="422" s="1"/>
  <c r="D41" i="422"/>
  <c r="F41" i="422" s="1"/>
  <c r="D42" i="422"/>
  <c r="F42" i="422" s="1"/>
  <c r="D43" i="422"/>
  <c r="F43" i="422" s="1"/>
  <c r="D44" i="422"/>
  <c r="F44" i="422" s="1"/>
  <c r="D45" i="422"/>
  <c r="F45" i="422" s="1"/>
  <c r="D46" i="422"/>
  <c r="F46" i="422" s="1"/>
  <c r="D47" i="422"/>
  <c r="F47" i="422" s="1"/>
  <c r="D48" i="422"/>
  <c r="F48" i="422" s="1"/>
  <c r="D49" i="422"/>
  <c r="F49" i="422" s="1"/>
  <c r="D50" i="422"/>
  <c r="F50" i="422" s="1"/>
  <c r="D51" i="422"/>
  <c r="F51" i="422" s="1"/>
  <c r="D52" i="422"/>
  <c r="F52" i="422" s="1"/>
  <c r="D53" i="422"/>
  <c r="F53" i="422" s="1"/>
  <c r="D54" i="422"/>
  <c r="F54" i="422" s="1"/>
  <c r="D55" i="422"/>
  <c r="F55" i="422" s="1"/>
  <c r="D56" i="422"/>
  <c r="F56" i="422" s="1"/>
  <c r="D57" i="422"/>
  <c r="F57" i="422" s="1"/>
  <c r="D58" i="422"/>
  <c r="F58" i="422" s="1"/>
  <c r="D59" i="422"/>
  <c r="F59" i="422" s="1"/>
  <c r="D60" i="422"/>
  <c r="F60" i="422" s="1"/>
  <c r="D61" i="422"/>
  <c r="F61" i="422" s="1"/>
  <c r="D62" i="422"/>
  <c r="F62" i="422" s="1"/>
  <c r="D63" i="422"/>
  <c r="F63" i="422" s="1"/>
  <c r="D64" i="422"/>
  <c r="F64" i="422" s="1"/>
  <c r="D65" i="422"/>
  <c r="F65" i="422" s="1"/>
  <c r="D66" i="422"/>
  <c r="F66" i="422" s="1"/>
  <c r="D67" i="422"/>
  <c r="F67" i="422" s="1"/>
  <c r="D68" i="422"/>
  <c r="F68" i="422" s="1"/>
  <c r="D69" i="422"/>
  <c r="F69" i="422" s="1"/>
  <c r="D70" i="422"/>
  <c r="F70" i="422" s="1"/>
  <c r="D71" i="422"/>
  <c r="F71" i="422" s="1"/>
  <c r="D72" i="422"/>
  <c r="F72" i="422" s="1"/>
  <c r="D73" i="422"/>
  <c r="F73" i="422" s="1"/>
  <c r="D74" i="422"/>
  <c r="F74" i="422" s="1"/>
  <c r="D75" i="422"/>
  <c r="F75" i="422" s="1"/>
  <c r="D76" i="422"/>
  <c r="F76" i="422" s="1"/>
  <c r="D77" i="422"/>
  <c r="F77" i="422" s="1"/>
  <c r="D78" i="422"/>
  <c r="F78" i="422" s="1"/>
  <c r="D79" i="422"/>
  <c r="F79" i="422" s="1"/>
  <c r="D80" i="422"/>
  <c r="F80" i="422" s="1"/>
  <c r="D81" i="422"/>
  <c r="F81" i="422" s="1"/>
  <c r="D82" i="422"/>
  <c r="F82" i="422" s="1"/>
  <c r="D83" i="422"/>
  <c r="F83" i="422" s="1"/>
  <c r="D84" i="422"/>
  <c r="F84" i="422" s="1"/>
  <c r="D85" i="422"/>
  <c r="F85" i="422" s="1"/>
  <c r="D86" i="422"/>
  <c r="F86" i="422" s="1"/>
  <c r="D87" i="422"/>
  <c r="F87" i="422" s="1"/>
  <c r="D88" i="422"/>
  <c r="F88" i="422" s="1"/>
  <c r="D89" i="422"/>
  <c r="F89" i="422" s="1"/>
  <c r="D90" i="422"/>
  <c r="F90" i="422" s="1"/>
  <c r="D91" i="422"/>
  <c r="F91" i="422" s="1"/>
  <c r="D92" i="422"/>
  <c r="F92" i="422" s="1"/>
  <c r="D93" i="422"/>
  <c r="F93" i="422" s="1"/>
  <c r="D94" i="422"/>
  <c r="F94" i="422" s="1"/>
  <c r="D95" i="422"/>
  <c r="F95" i="422" s="1"/>
  <c r="D96" i="422"/>
  <c r="F96" i="422" s="1"/>
  <c r="D97" i="422"/>
  <c r="F97" i="422" s="1"/>
  <c r="D98" i="422"/>
  <c r="F98" i="422" s="1"/>
  <c r="D99" i="422"/>
  <c r="F99" i="422" s="1"/>
  <c r="D100" i="422"/>
  <c r="F100" i="422" s="1"/>
  <c r="D101" i="422"/>
  <c r="F101" i="422" s="1"/>
  <c r="D102" i="422"/>
  <c r="F102" i="422" s="1"/>
  <c r="D103" i="422"/>
  <c r="F103" i="422" s="1"/>
  <c r="D104" i="422"/>
  <c r="F104" i="422" s="1"/>
  <c r="D105" i="422"/>
  <c r="F105" i="422" s="1"/>
  <c r="D106" i="422"/>
  <c r="F106" i="422" s="1"/>
  <c r="D107" i="422"/>
  <c r="F107" i="422" s="1"/>
  <c r="D108" i="422"/>
  <c r="F108" i="422" s="1"/>
  <c r="D109" i="422"/>
  <c r="F109" i="422" s="1"/>
  <c r="D110" i="422"/>
  <c r="F110" i="422" s="1"/>
  <c r="D111" i="422"/>
  <c r="F111" i="422" s="1"/>
  <c r="D112" i="422"/>
  <c r="F112" i="422" s="1"/>
  <c r="D113" i="422"/>
  <c r="F113" i="422" s="1"/>
  <c r="D114" i="422"/>
  <c r="F114" i="422" s="1"/>
  <c r="D115" i="422"/>
  <c r="F115" i="422" s="1"/>
  <c r="D116" i="422"/>
  <c r="F116" i="422" s="1"/>
  <c r="D117" i="422"/>
  <c r="F117" i="422" s="1"/>
  <c r="D118" i="422"/>
  <c r="F118" i="422" s="1"/>
  <c r="D119" i="422"/>
  <c r="F119" i="422" s="1"/>
  <c r="D120" i="422"/>
  <c r="F120" i="422" s="1"/>
  <c r="D121" i="422"/>
  <c r="F121" i="422" s="1"/>
  <c r="D122" i="422"/>
  <c r="F122" i="422" s="1"/>
  <c r="D123" i="422"/>
  <c r="F123" i="422" s="1"/>
  <c r="D124" i="422"/>
  <c r="F124" i="422" s="1"/>
  <c r="D125" i="422"/>
  <c r="F125" i="422" s="1"/>
  <c r="D126" i="422"/>
  <c r="F126" i="422" s="1"/>
  <c r="D127" i="422"/>
  <c r="F127" i="422" s="1"/>
  <c r="D128" i="422"/>
  <c r="F128" i="422" s="1"/>
  <c r="D129" i="422"/>
  <c r="F129" i="422" s="1"/>
  <c r="D130" i="422"/>
  <c r="F130" i="422" s="1"/>
  <c r="D131" i="422"/>
  <c r="F131" i="422" s="1"/>
  <c r="D132" i="422"/>
  <c r="F132" i="422" s="1"/>
  <c r="D133" i="422"/>
  <c r="F133" i="422" s="1"/>
  <c r="D134" i="422"/>
  <c r="F134" i="422" s="1"/>
  <c r="D135" i="422"/>
  <c r="F135" i="422" s="1"/>
  <c r="D136" i="422"/>
  <c r="F136" i="422" s="1"/>
  <c r="D137" i="422"/>
  <c r="F137" i="422" s="1"/>
  <c r="D138" i="422"/>
  <c r="F138" i="422" s="1"/>
  <c r="D139" i="422"/>
  <c r="F139" i="422" s="1"/>
  <c r="D140" i="422"/>
  <c r="F140" i="422" s="1"/>
  <c r="D141" i="422"/>
  <c r="F141" i="422" s="1"/>
  <c r="D142" i="422"/>
  <c r="F142" i="422" s="1"/>
  <c r="D143" i="422"/>
  <c r="F143" i="422" s="1"/>
  <c r="D144" i="422"/>
  <c r="F144" i="422" s="1"/>
  <c r="D145" i="422"/>
  <c r="F145" i="422" s="1"/>
  <c r="D146" i="422"/>
  <c r="F146" i="422" s="1"/>
  <c r="D147" i="422"/>
  <c r="F147" i="422" s="1"/>
  <c r="D148" i="422"/>
  <c r="F148" i="422" s="1"/>
  <c r="D149" i="422"/>
  <c r="F149" i="422" s="1"/>
  <c r="D150" i="422"/>
  <c r="F150" i="422" s="1"/>
  <c r="D151" i="422"/>
  <c r="F151" i="422" s="1"/>
  <c r="D152" i="422"/>
  <c r="F152" i="422" s="1"/>
  <c r="D153" i="422"/>
  <c r="F153" i="422" s="1"/>
  <c r="D154" i="422"/>
  <c r="F154" i="422" s="1"/>
  <c r="D155" i="422"/>
  <c r="F155" i="422" s="1"/>
  <c r="D156" i="422"/>
  <c r="F156" i="422" s="1"/>
  <c r="D157" i="422"/>
  <c r="F157" i="422" s="1"/>
  <c r="D158" i="422"/>
  <c r="F158" i="422" s="1"/>
  <c r="D159" i="422"/>
  <c r="F159" i="422" s="1"/>
  <c r="D160" i="422"/>
  <c r="F160" i="422" s="1"/>
  <c r="D161" i="422"/>
  <c r="F161" i="422" s="1"/>
  <c r="D162" i="422"/>
  <c r="F162" i="422" s="1"/>
  <c r="D163" i="422"/>
  <c r="F163" i="422" s="1"/>
  <c r="D164" i="422"/>
  <c r="F164" i="422" s="1"/>
  <c r="D165" i="422"/>
  <c r="F165" i="422" s="1"/>
  <c r="D166" i="422"/>
  <c r="F166" i="422" s="1"/>
  <c r="D167" i="422"/>
  <c r="F167" i="422" s="1"/>
  <c r="D168" i="422"/>
  <c r="F168" i="422" s="1"/>
  <c r="D169" i="422"/>
  <c r="F169" i="422" s="1"/>
  <c r="D170" i="422"/>
  <c r="F170" i="422" s="1"/>
  <c r="D171" i="422"/>
  <c r="F171" i="422" s="1"/>
  <c r="D172" i="422"/>
  <c r="F172" i="422" s="1"/>
  <c r="D173" i="422"/>
  <c r="F173" i="422" s="1"/>
  <c r="D174" i="422"/>
  <c r="F174" i="422" s="1"/>
  <c r="D175" i="422"/>
  <c r="F175" i="422" s="1"/>
  <c r="D176" i="422"/>
  <c r="F176" i="422" s="1"/>
  <c r="D177" i="422"/>
  <c r="F177" i="422" s="1"/>
  <c r="D178" i="422"/>
  <c r="F178" i="422" s="1"/>
  <c r="D179" i="422"/>
  <c r="F179" i="422" s="1"/>
  <c r="D180" i="422"/>
  <c r="F180" i="422" s="1"/>
  <c r="D181" i="422"/>
  <c r="F181" i="422" s="1"/>
  <c r="D182" i="422"/>
  <c r="F182" i="422" s="1"/>
  <c r="D183" i="422"/>
  <c r="F183" i="422" s="1"/>
  <c r="D184" i="422"/>
  <c r="F184" i="422" s="1"/>
  <c r="D185" i="422"/>
  <c r="F185" i="422" s="1"/>
  <c r="D186" i="422"/>
  <c r="F186" i="422" s="1"/>
  <c r="D187" i="422"/>
  <c r="F187" i="422" s="1"/>
  <c r="D188" i="422"/>
  <c r="F188" i="422" s="1"/>
  <c r="D189" i="422"/>
  <c r="F189" i="422" s="1"/>
  <c r="D190" i="422"/>
  <c r="F190" i="422" s="1"/>
  <c r="D191" i="422"/>
  <c r="F191" i="422" s="1"/>
  <c r="D192" i="422"/>
  <c r="F192" i="422" s="1"/>
  <c r="D193" i="422"/>
  <c r="F193" i="422" s="1"/>
  <c r="D194" i="422"/>
  <c r="F194" i="422" s="1"/>
  <c r="D195" i="422"/>
  <c r="F195" i="422" s="1"/>
  <c r="D196" i="422"/>
  <c r="F196" i="422" s="1"/>
  <c r="D197" i="422"/>
  <c r="F197" i="422" s="1"/>
  <c r="D198" i="422"/>
  <c r="F198" i="422" s="1"/>
  <c r="D199" i="422"/>
  <c r="F199" i="422" s="1"/>
  <c r="D200" i="422"/>
  <c r="F200" i="422" s="1"/>
  <c r="D201" i="422"/>
  <c r="F201" i="422" s="1"/>
  <c r="D202" i="422"/>
  <c r="F202" i="422" s="1"/>
  <c r="D203" i="422"/>
  <c r="F203" i="422" s="1"/>
  <c r="D204" i="422"/>
  <c r="F204" i="422" s="1"/>
  <c r="D205" i="422"/>
  <c r="F205" i="422" s="1"/>
  <c r="D206" i="422"/>
  <c r="F206" i="422" s="1"/>
  <c r="D207" i="422"/>
  <c r="F207" i="422" s="1"/>
  <c r="D208" i="422"/>
  <c r="F208" i="422" s="1"/>
  <c r="D209" i="422"/>
  <c r="F209" i="422" s="1"/>
  <c r="D210" i="422"/>
  <c r="F210" i="422" s="1"/>
  <c r="D211" i="422"/>
  <c r="F211" i="422" s="1"/>
  <c r="D212" i="422"/>
  <c r="F212" i="422" s="1"/>
  <c r="D213" i="422"/>
  <c r="F213" i="422" s="1"/>
  <c r="D214" i="422"/>
  <c r="F214" i="422" s="1"/>
  <c r="D215" i="422"/>
  <c r="F215" i="422" s="1"/>
  <c r="D216" i="422"/>
  <c r="F216" i="422" s="1"/>
  <c r="D217" i="422"/>
  <c r="F217" i="422" s="1"/>
  <c r="D218" i="422"/>
  <c r="F218" i="422" s="1"/>
  <c r="D219" i="422"/>
  <c r="F219" i="422" s="1"/>
  <c r="D220" i="422"/>
  <c r="F220" i="422" s="1"/>
  <c r="D221" i="422"/>
  <c r="F221" i="422" s="1"/>
  <c r="D222" i="422"/>
  <c r="F222" i="422" s="1"/>
  <c r="D223" i="422"/>
  <c r="F223" i="422" s="1"/>
  <c r="D224" i="422"/>
  <c r="F224" i="422" s="1"/>
  <c r="D225" i="422"/>
  <c r="F225" i="422" s="1"/>
  <c r="D226" i="422"/>
  <c r="F226" i="422" s="1"/>
  <c r="D227" i="422"/>
  <c r="F227" i="422" s="1"/>
  <c r="D228" i="422"/>
  <c r="F228" i="422" s="1"/>
  <c r="D229" i="422"/>
  <c r="F229" i="422" s="1"/>
  <c r="D230" i="422"/>
  <c r="F230" i="422" s="1"/>
  <c r="D231" i="422"/>
  <c r="F231" i="422" s="1"/>
  <c r="D232" i="422"/>
  <c r="F232" i="422" s="1"/>
  <c r="D233" i="422"/>
  <c r="F233" i="422" s="1"/>
  <c r="D234" i="422"/>
  <c r="F234" i="422" s="1"/>
  <c r="D235" i="422"/>
  <c r="F235" i="422" s="1"/>
  <c r="D236" i="422"/>
  <c r="F236" i="422" s="1"/>
  <c r="D237" i="422"/>
  <c r="F237" i="422" s="1"/>
  <c r="D238" i="422"/>
  <c r="F238" i="422" s="1"/>
  <c r="D239" i="422"/>
  <c r="F239" i="422" s="1"/>
  <c r="D240" i="422"/>
  <c r="F240" i="422" s="1"/>
  <c r="D241" i="422"/>
  <c r="F241" i="422" s="1"/>
  <c r="D242" i="422"/>
  <c r="F242" i="422" s="1"/>
  <c r="D243" i="422"/>
  <c r="F243" i="422" s="1"/>
  <c r="D244" i="422"/>
  <c r="F244" i="422" s="1"/>
  <c r="D245" i="422"/>
  <c r="F245" i="422" s="1"/>
  <c r="D246" i="422"/>
  <c r="F246" i="422" s="1"/>
  <c r="D247" i="422"/>
  <c r="F247" i="422" s="1"/>
  <c r="D248" i="422"/>
  <c r="F248" i="422" s="1"/>
  <c r="D249" i="422"/>
  <c r="F249" i="422" s="1"/>
  <c r="D250" i="422"/>
  <c r="F250" i="422" s="1"/>
  <c r="D251" i="422"/>
  <c r="F251" i="422" s="1"/>
  <c r="D252" i="422"/>
  <c r="F252" i="422" s="1"/>
  <c r="D253" i="422"/>
  <c r="F253" i="422" s="1"/>
  <c r="D254" i="422"/>
  <c r="F254" i="422" s="1"/>
  <c r="D255" i="422"/>
  <c r="F255" i="422" s="1"/>
  <c r="D256" i="422"/>
  <c r="F256" i="422" s="1"/>
  <c r="D257" i="422"/>
  <c r="F257" i="422" s="1"/>
  <c r="D258" i="422"/>
  <c r="F258" i="422" s="1"/>
  <c r="D259" i="422"/>
  <c r="F259" i="422" s="1"/>
  <c r="D260" i="422"/>
  <c r="F260" i="422" s="1"/>
  <c r="D261" i="422"/>
  <c r="F261" i="422" s="1"/>
  <c r="D262" i="422"/>
  <c r="F262" i="422" s="1"/>
  <c r="D263" i="422"/>
  <c r="F263" i="422" s="1"/>
  <c r="D264" i="422"/>
  <c r="F264" i="422" s="1"/>
  <c r="D265" i="422"/>
  <c r="F265" i="422" s="1"/>
  <c r="D266" i="422"/>
  <c r="F266" i="422" s="1"/>
  <c r="D267" i="422"/>
  <c r="F267" i="422" s="1"/>
  <c r="D268" i="422"/>
  <c r="F268" i="422" s="1"/>
  <c r="D269" i="422"/>
  <c r="F269" i="422" s="1"/>
  <c r="D270" i="422"/>
  <c r="F270" i="422" s="1"/>
  <c r="D271" i="422"/>
  <c r="F271" i="422" s="1"/>
  <c r="D272" i="422"/>
  <c r="F272" i="422" s="1"/>
  <c r="D273" i="422"/>
  <c r="F273" i="422" s="1"/>
  <c r="D274" i="422"/>
  <c r="F274" i="422" s="1"/>
  <c r="D275" i="422"/>
  <c r="F275" i="422" s="1"/>
  <c r="D276" i="422"/>
  <c r="F276" i="422" s="1"/>
  <c r="D277" i="422"/>
  <c r="F277" i="422" s="1"/>
  <c r="D278" i="422"/>
  <c r="F278" i="422" s="1"/>
  <c r="D279" i="422"/>
  <c r="F279" i="422" s="1"/>
  <c r="D280" i="422"/>
  <c r="F280" i="422" s="1"/>
  <c r="D281" i="422"/>
  <c r="F281" i="422" s="1"/>
  <c r="D282" i="422"/>
  <c r="F282" i="422" s="1"/>
  <c r="D283" i="422"/>
  <c r="F283" i="422" s="1"/>
  <c r="D284" i="422"/>
  <c r="F284" i="422" s="1"/>
  <c r="D285" i="422"/>
  <c r="F285" i="422" s="1"/>
  <c r="D286" i="422"/>
  <c r="F286" i="422" s="1"/>
  <c r="D287" i="422"/>
  <c r="F287" i="422" s="1"/>
  <c r="D288" i="422"/>
  <c r="F288" i="422" s="1"/>
  <c r="D289" i="422"/>
  <c r="F289" i="422" s="1"/>
  <c r="D290" i="422"/>
  <c r="F290" i="422" s="1"/>
  <c r="D291" i="422"/>
  <c r="F291" i="422" s="1"/>
  <c r="D292" i="422"/>
  <c r="F292" i="422" s="1"/>
  <c r="D293" i="422"/>
  <c r="F293" i="422" s="1"/>
  <c r="D294" i="422"/>
  <c r="F294" i="422" s="1"/>
  <c r="D295" i="422"/>
  <c r="F295" i="422" s="1"/>
  <c r="D296" i="422"/>
  <c r="F296" i="422" s="1"/>
  <c r="D297" i="422"/>
  <c r="F297" i="422" s="1"/>
  <c r="D298" i="422"/>
  <c r="F298" i="422" s="1"/>
  <c r="D299" i="422"/>
  <c r="F299" i="422" s="1"/>
  <c r="D300" i="422"/>
  <c r="F300" i="422" s="1"/>
  <c r="D301" i="422"/>
  <c r="F301" i="422" s="1"/>
  <c r="D302" i="422"/>
  <c r="F302" i="422" s="1"/>
  <c r="D303" i="422"/>
  <c r="F303" i="422" s="1"/>
  <c r="D304" i="422"/>
  <c r="F304" i="422" s="1"/>
  <c r="D305" i="422"/>
  <c r="F305" i="422" s="1"/>
  <c r="D306" i="422"/>
  <c r="F306" i="422" s="1"/>
  <c r="D307" i="422"/>
  <c r="F307" i="422" s="1"/>
  <c r="D308" i="422"/>
  <c r="F308" i="422" s="1"/>
  <c r="D309" i="422"/>
  <c r="F309" i="422" s="1"/>
  <c r="D310" i="422"/>
  <c r="F310" i="422" s="1"/>
  <c r="D311" i="422"/>
  <c r="F311" i="422" s="1"/>
  <c r="D312" i="422"/>
  <c r="F312" i="422" s="1"/>
  <c r="D313" i="422"/>
  <c r="F313" i="422" s="1"/>
  <c r="D314" i="422"/>
  <c r="F314" i="422" s="1"/>
  <c r="D315" i="422"/>
  <c r="F315" i="422" s="1"/>
  <c r="D316" i="422"/>
  <c r="F316" i="422" s="1"/>
  <c r="D317" i="422"/>
  <c r="F317" i="422" s="1"/>
  <c r="D318" i="422"/>
  <c r="F318" i="422" s="1"/>
  <c r="D319" i="422"/>
  <c r="F319" i="422" s="1"/>
  <c r="D320" i="422"/>
  <c r="F320" i="422" s="1"/>
  <c r="D321" i="422"/>
  <c r="F321" i="422" s="1"/>
  <c r="D322" i="422"/>
  <c r="F322" i="422" s="1"/>
  <c r="D323" i="422"/>
  <c r="F323" i="422" s="1"/>
  <c r="D324" i="422"/>
  <c r="F324" i="422" s="1"/>
  <c r="D325" i="422"/>
  <c r="F325" i="422" s="1"/>
  <c r="D326" i="422"/>
  <c r="F326" i="422" s="1"/>
  <c r="D327" i="422"/>
  <c r="F327" i="422" s="1"/>
  <c r="D328" i="422"/>
  <c r="F328" i="422" s="1"/>
  <c r="D329" i="422"/>
  <c r="F329" i="422" s="1"/>
  <c r="D330" i="422"/>
  <c r="F330" i="422" s="1"/>
  <c r="D331" i="422"/>
  <c r="F331" i="422" s="1"/>
  <c r="D332" i="422"/>
  <c r="F332" i="422" s="1"/>
  <c r="D333" i="422"/>
  <c r="F333" i="422" s="1"/>
  <c r="D334" i="422"/>
  <c r="F334" i="422" s="1"/>
  <c r="D335" i="422"/>
  <c r="F335" i="422" s="1"/>
  <c r="D336" i="422"/>
  <c r="F336" i="422" s="1"/>
  <c r="D337" i="422"/>
  <c r="F337" i="422" s="1"/>
  <c r="D338" i="422"/>
  <c r="F338" i="422" s="1"/>
  <c r="D339" i="422"/>
  <c r="F339" i="422" s="1"/>
  <c r="D340" i="422"/>
  <c r="F340" i="422" s="1"/>
  <c r="D341" i="422"/>
  <c r="F341" i="422" s="1"/>
  <c r="D342" i="422"/>
  <c r="F342" i="422" s="1"/>
  <c r="D343" i="422"/>
  <c r="F343" i="422" s="1"/>
  <c r="D344" i="422"/>
  <c r="F344" i="422" s="1"/>
  <c r="D345" i="422"/>
  <c r="F345" i="422" s="1"/>
  <c r="D346" i="422"/>
  <c r="F346" i="422" s="1"/>
  <c r="D347" i="422"/>
  <c r="F347" i="422" s="1"/>
  <c r="D348" i="422"/>
  <c r="F348" i="422" s="1"/>
  <c r="D349" i="422"/>
  <c r="F349" i="422" s="1"/>
  <c r="D350" i="422"/>
  <c r="F350" i="422" s="1"/>
  <c r="D351" i="422"/>
  <c r="F351" i="422" s="1"/>
  <c r="D352" i="422"/>
  <c r="F352" i="422" s="1"/>
  <c r="D353" i="422"/>
  <c r="F353" i="422" s="1"/>
  <c r="D354" i="422"/>
  <c r="F354" i="422" s="1"/>
  <c r="D355" i="422"/>
  <c r="F355" i="422" s="1"/>
  <c r="D356" i="422"/>
  <c r="F356" i="422" s="1"/>
  <c r="D357" i="422"/>
  <c r="F357" i="422" s="1"/>
  <c r="D358" i="422"/>
  <c r="F358" i="422" s="1"/>
  <c r="D359" i="422"/>
  <c r="F359" i="422" s="1"/>
  <c r="D360" i="422"/>
  <c r="F360" i="422" s="1"/>
  <c r="D361" i="422"/>
  <c r="F361" i="422" s="1"/>
  <c r="D362" i="422"/>
  <c r="F362" i="422" s="1"/>
  <c r="D363" i="422"/>
  <c r="F363" i="422" s="1"/>
  <c r="D364" i="422"/>
  <c r="F364" i="422" s="1"/>
  <c r="D365" i="422"/>
  <c r="F365" i="422" s="1"/>
  <c r="D366" i="422"/>
  <c r="F366" i="422" s="1"/>
  <c r="D367" i="422"/>
  <c r="F367" i="422" s="1"/>
  <c r="D368" i="422"/>
  <c r="F368" i="422" s="1"/>
  <c r="D369" i="422"/>
  <c r="F369" i="422" s="1"/>
  <c r="D370" i="422"/>
  <c r="F370" i="422" s="1"/>
  <c r="D371" i="422"/>
  <c r="F371" i="422" s="1"/>
  <c r="D372" i="422"/>
  <c r="F372" i="422" s="1"/>
  <c r="D373" i="422"/>
  <c r="F373" i="422" s="1"/>
  <c r="D374" i="422"/>
  <c r="F374" i="422" s="1"/>
  <c r="D375" i="422"/>
  <c r="F375" i="422" s="1"/>
  <c r="D376" i="422"/>
  <c r="F376" i="422" s="1"/>
  <c r="D377" i="422"/>
  <c r="F377" i="422" s="1"/>
  <c r="D378" i="422"/>
  <c r="F378" i="422" s="1"/>
  <c r="D379" i="422"/>
  <c r="F379" i="422" s="1"/>
  <c r="D380" i="422"/>
  <c r="F380" i="422" s="1"/>
  <c r="D381" i="422"/>
  <c r="F381" i="422" s="1"/>
  <c r="D382" i="422"/>
  <c r="F382" i="422" s="1"/>
  <c r="D383" i="422"/>
  <c r="F383" i="422" s="1"/>
  <c r="D384" i="422"/>
  <c r="F384" i="422" s="1"/>
  <c r="D385" i="422"/>
  <c r="F385" i="422" s="1"/>
  <c r="D386" i="422"/>
  <c r="F386" i="422" s="1"/>
  <c r="D387" i="422"/>
  <c r="F387" i="422" s="1"/>
  <c r="D388" i="422"/>
  <c r="F388" i="422" s="1"/>
  <c r="D389" i="422"/>
  <c r="F389" i="422" s="1"/>
  <c r="D390" i="422"/>
  <c r="F390" i="422" s="1"/>
  <c r="D391" i="422"/>
  <c r="F391" i="422" s="1"/>
  <c r="D392" i="422"/>
  <c r="F392" i="422" s="1"/>
  <c r="D393" i="422"/>
  <c r="F393" i="422" s="1"/>
  <c r="D394" i="422"/>
  <c r="F394" i="422" s="1"/>
  <c r="D395" i="422"/>
  <c r="F395" i="422" s="1"/>
  <c r="D396" i="422"/>
  <c r="F396" i="422" s="1"/>
  <c r="D397" i="422"/>
  <c r="F397" i="422" s="1"/>
  <c r="D398" i="422"/>
  <c r="F398" i="422" s="1"/>
  <c r="D399" i="422"/>
  <c r="F399" i="422" s="1"/>
  <c r="D400" i="422"/>
  <c r="F400" i="422" s="1"/>
  <c r="D401" i="422"/>
  <c r="F401" i="422" s="1"/>
  <c r="F3" i="422"/>
  <c r="F4" i="422"/>
  <c r="F5" i="422"/>
  <c r="F6" i="422"/>
  <c r="F7" i="422"/>
  <c r="F8" i="422"/>
  <c r="F9" i="422"/>
  <c r="F10" i="422"/>
  <c r="F11" i="422"/>
  <c r="F12" i="422"/>
  <c r="F13" i="422"/>
  <c r="X342" i="17" l="1"/>
  <c r="W249" i="17"/>
  <c r="Y325" i="17"/>
  <c r="Y80" i="17"/>
  <c r="Y148" i="17"/>
  <c r="X374" i="17"/>
  <c r="X59" i="17"/>
  <c r="W307" i="17"/>
  <c r="W232" i="17"/>
  <c r="W365" i="17"/>
  <c r="X339" i="17"/>
  <c r="Y368" i="17"/>
  <c r="X180" i="17"/>
  <c r="Y312" i="17"/>
  <c r="X17" i="17"/>
  <c r="Y282" i="17"/>
  <c r="X281" i="17"/>
  <c r="Y286" i="17"/>
  <c r="Y396" i="17"/>
  <c r="X223" i="17"/>
  <c r="X356" i="17"/>
  <c r="Y386" i="17"/>
  <c r="Y343" i="17"/>
  <c r="Y63" i="17"/>
  <c r="W271" i="17"/>
  <c r="Y271" i="17"/>
  <c r="Y73" i="17"/>
  <c r="X362" i="17"/>
  <c r="Y362" i="17"/>
  <c r="Y86" i="17"/>
  <c r="Y219" i="17"/>
  <c r="W219" i="17"/>
  <c r="X289" i="17"/>
  <c r="Y289" i="17"/>
  <c r="W318" i="17"/>
  <c r="Y318" i="17"/>
  <c r="W31" i="17"/>
  <c r="X375" i="17"/>
  <c r="Y375" i="17"/>
  <c r="Y160" i="17"/>
  <c r="Y335" i="17"/>
  <c r="Y339" i="17"/>
  <c r="X312" i="17"/>
  <c r="X395" i="17"/>
  <c r="X25" i="17"/>
  <c r="W99" i="17"/>
  <c r="Y270" i="17"/>
  <c r="Y347" i="17"/>
  <c r="Y384" i="17"/>
  <c r="X368" i="17"/>
  <c r="W35" i="17"/>
  <c r="X88" i="17"/>
  <c r="W236" i="17"/>
  <c r="X304" i="17"/>
  <c r="Y35" i="17"/>
  <c r="X20" i="17"/>
  <c r="X396" i="17"/>
  <c r="Y44" i="17"/>
  <c r="W119" i="17"/>
  <c r="Y239" i="17"/>
  <c r="Y296" i="17"/>
  <c r="Y332" i="17"/>
  <c r="Y354" i="17"/>
  <c r="W381" i="17"/>
  <c r="X335" i="17"/>
  <c r="X347" i="17"/>
  <c r="Y7" i="17"/>
  <c r="W65" i="17"/>
  <c r="Y110" i="17"/>
  <c r="X187" i="17"/>
  <c r="X257" i="17"/>
  <c r="X292" i="17"/>
  <c r="Y309" i="17"/>
  <c r="Y348" i="17"/>
  <c r="W372" i="17"/>
  <c r="X388" i="17"/>
  <c r="X399" i="17"/>
  <c r="Y13" i="17"/>
  <c r="X72" i="17"/>
  <c r="Y115" i="17"/>
  <c r="Y187" i="17"/>
  <c r="X265" i="17"/>
  <c r="W295" i="17"/>
  <c r="Y372" i="17"/>
  <c r="W393" i="17"/>
  <c r="W73" i="17"/>
  <c r="W296" i="17"/>
  <c r="X393" i="17"/>
  <c r="W44" i="17"/>
  <c r="W160" i="17"/>
  <c r="Y29" i="17"/>
  <c r="Y51" i="17"/>
  <c r="Y298" i="17"/>
  <c r="W346" i="17"/>
  <c r="X384" i="17"/>
  <c r="X7" i="17"/>
  <c r="Y54" i="17"/>
  <c r="W92" i="17"/>
  <c r="W223" i="17"/>
  <c r="X239" i="17"/>
  <c r="W257" i="17"/>
  <c r="X271" i="17"/>
  <c r="W281" i="17"/>
  <c r="X286" i="17"/>
  <c r="W292" i="17"/>
  <c r="Y294" i="17"/>
  <c r="X298" i="17"/>
  <c r="W304" i="17"/>
  <c r="Y306" i="17"/>
  <c r="X318" i="17"/>
  <c r="X325" i="17"/>
  <c r="X332" i="17"/>
  <c r="W342" i="17"/>
  <c r="Y345" i="17"/>
  <c r="X348" i="17"/>
  <c r="W356" i="17"/>
  <c r="W374" i="17"/>
  <c r="Y378" i="17"/>
  <c r="W9" i="17"/>
  <c r="Y26" i="17"/>
  <c r="W36" i="17"/>
  <c r="W60" i="17"/>
  <c r="Y75" i="17"/>
  <c r="Y99" i="17"/>
  <c r="Y123" i="17"/>
  <c r="W193" i="17"/>
  <c r="Y225" i="17"/>
  <c r="X242" i="17"/>
  <c r="Y260" i="17"/>
  <c r="W273" i="17"/>
  <c r="W288" i="17"/>
  <c r="X295" i="17"/>
  <c r="W299" i="17"/>
  <c r="X307" i="17"/>
  <c r="W313" i="17"/>
  <c r="W320" i="17"/>
  <c r="W329" i="17"/>
  <c r="W333" i="17"/>
  <c r="X346" i="17"/>
  <c r="W349" i="17"/>
  <c r="X365" i="17"/>
  <c r="W370" i="17"/>
  <c r="X381" i="17"/>
  <c r="W394" i="17"/>
  <c r="W401" i="17"/>
  <c r="Y9" i="17"/>
  <c r="W29" i="17"/>
  <c r="Y60" i="17"/>
  <c r="W77" i="17"/>
  <c r="W105" i="17"/>
  <c r="W125" i="17"/>
  <c r="Y197" i="17"/>
  <c r="W227" i="17"/>
  <c r="Y242" i="17"/>
  <c r="X273" i="17"/>
  <c r="W282" i="17"/>
  <c r="X288" i="17"/>
  <c r="W293" i="17"/>
  <c r="X299" i="17"/>
  <c r="W305" i="17"/>
  <c r="X313" i="17"/>
  <c r="X320" i="17"/>
  <c r="X329" i="17"/>
  <c r="X333" i="17"/>
  <c r="X337" i="17"/>
  <c r="W340" i="17"/>
  <c r="W343" i="17"/>
  <c r="X349" i="17"/>
  <c r="W359" i="17"/>
  <c r="X370" i="17"/>
  <c r="W375" i="17"/>
  <c r="W386" i="17"/>
  <c r="X394" i="17"/>
  <c r="X401" i="17"/>
  <c r="W13" i="17"/>
  <c r="W41" i="17"/>
  <c r="X63" i="17"/>
  <c r="Y77" i="17"/>
  <c r="Y105" i="17"/>
  <c r="Y125" i="17"/>
  <c r="W165" i="17"/>
  <c r="W209" i="17"/>
  <c r="Y231" i="17"/>
  <c r="X248" i="17"/>
  <c r="W270" i="17"/>
  <c r="X293" i="17"/>
  <c r="X305" i="17"/>
  <c r="W309" i="17"/>
  <c r="Y337" i="17"/>
  <c r="X340" i="17"/>
  <c r="X359" i="17"/>
  <c r="W367" i="17"/>
  <c r="W382" i="17"/>
  <c r="Y128" i="17"/>
  <c r="Y167" i="17"/>
  <c r="X209" i="17"/>
  <c r="W279" i="17"/>
  <c r="W289" i="17"/>
  <c r="W302" i="17"/>
  <c r="W316" i="17"/>
  <c r="W321" i="17"/>
  <c r="W331" i="17"/>
  <c r="W334" i="17"/>
  <c r="W338" i="17"/>
  <c r="W341" i="17"/>
  <c r="W354" i="17"/>
  <c r="X367" i="17"/>
  <c r="X371" i="17"/>
  <c r="X382" i="17"/>
  <c r="Y32" i="17"/>
  <c r="Y112" i="17"/>
  <c r="X135" i="17"/>
  <c r="Y174" i="17"/>
  <c r="Y217" i="17"/>
  <c r="Y234" i="17"/>
  <c r="X254" i="17"/>
  <c r="X279" i="17"/>
  <c r="W283" i="17"/>
  <c r="W294" i="17"/>
  <c r="X302" i="17"/>
  <c r="W306" i="17"/>
  <c r="X316" i="17"/>
  <c r="X321" i="17"/>
  <c r="Y331" i="17"/>
  <c r="X334" i="17"/>
  <c r="X338" i="17"/>
  <c r="X341" i="17"/>
  <c r="W345" i="17"/>
  <c r="W362" i="17"/>
  <c r="W378" i="17"/>
  <c r="Y6" i="17"/>
  <c r="Y18" i="17"/>
  <c r="X115" i="17"/>
  <c r="X139" i="17"/>
  <c r="Y254" i="17"/>
  <c r="Y383" i="17"/>
  <c r="W400" i="17"/>
  <c r="X400" i="17"/>
  <c r="W399" i="17"/>
  <c r="W398" i="17"/>
  <c r="X398" i="17"/>
  <c r="W397" i="17"/>
  <c r="X397" i="17"/>
  <c r="W395" i="17"/>
  <c r="W392" i="17"/>
  <c r="X392" i="17"/>
  <c r="W391" i="17"/>
  <c r="X391" i="17"/>
  <c r="W390" i="17"/>
  <c r="X390" i="17"/>
  <c r="W389" i="17"/>
  <c r="X389" i="17"/>
  <c r="W388" i="17"/>
  <c r="W387" i="17"/>
  <c r="X387" i="17"/>
  <c r="W385" i="17"/>
  <c r="X385" i="17"/>
  <c r="W383" i="17"/>
  <c r="W380" i="17"/>
  <c r="X380" i="17"/>
  <c r="W379" i="17"/>
  <c r="X379" i="17"/>
  <c r="W377" i="17"/>
  <c r="X377" i="17"/>
  <c r="W376" i="17"/>
  <c r="X376" i="17"/>
  <c r="W373" i="17"/>
  <c r="X373" i="17"/>
  <c r="W371" i="17"/>
  <c r="W369" i="17"/>
  <c r="X369" i="17"/>
  <c r="W366" i="17"/>
  <c r="X366" i="17"/>
  <c r="W364" i="17"/>
  <c r="X364" i="17"/>
  <c r="W363" i="17"/>
  <c r="X363" i="17"/>
  <c r="W361" i="17"/>
  <c r="X361" i="17"/>
  <c r="W360" i="17"/>
  <c r="X360" i="17"/>
  <c r="W358" i="17"/>
  <c r="X358" i="17"/>
  <c r="W357" i="17"/>
  <c r="X357" i="17"/>
  <c r="W355" i="17"/>
  <c r="X355" i="17"/>
  <c r="W353" i="17"/>
  <c r="X353" i="17"/>
  <c r="W352" i="17"/>
  <c r="X352" i="17"/>
  <c r="W351" i="17"/>
  <c r="X351" i="17"/>
  <c r="W350" i="17"/>
  <c r="X350" i="17"/>
  <c r="W344" i="17"/>
  <c r="X344" i="17"/>
  <c r="W336" i="17"/>
  <c r="X336" i="17"/>
  <c r="W330" i="17"/>
  <c r="X330" i="17"/>
  <c r="W328" i="17"/>
  <c r="X328" i="17"/>
  <c r="W327" i="17"/>
  <c r="X327" i="17"/>
  <c r="W326" i="17"/>
  <c r="X326" i="17"/>
  <c r="W324" i="17"/>
  <c r="X324" i="17"/>
  <c r="W323" i="17"/>
  <c r="X323" i="17"/>
  <c r="W322" i="17"/>
  <c r="X322" i="17"/>
  <c r="W319" i="17"/>
  <c r="X319" i="17"/>
  <c r="W317" i="17"/>
  <c r="X317" i="17"/>
  <c r="W315" i="17"/>
  <c r="X315" i="17"/>
  <c r="W314" i="17"/>
  <c r="X314" i="17"/>
  <c r="W311" i="17"/>
  <c r="X311" i="17"/>
  <c r="W310" i="17"/>
  <c r="X310" i="17"/>
  <c r="W308" i="17"/>
  <c r="X308" i="17"/>
  <c r="W303" i="17"/>
  <c r="X303" i="17"/>
  <c r="W301" i="17"/>
  <c r="X301" i="17"/>
  <c r="W300" i="17"/>
  <c r="X300" i="17"/>
  <c r="W297" i="17"/>
  <c r="X297" i="17"/>
  <c r="W291" i="17"/>
  <c r="X291" i="17"/>
  <c r="W290" i="17"/>
  <c r="X290" i="17"/>
  <c r="W287" i="17"/>
  <c r="X287" i="17"/>
  <c r="W285" i="17"/>
  <c r="X285" i="17"/>
  <c r="W284" i="17"/>
  <c r="X284" i="17"/>
  <c r="X283" i="17"/>
  <c r="W280" i="17"/>
  <c r="X280" i="17"/>
  <c r="W278" i="17"/>
  <c r="X278" i="17"/>
  <c r="W277" i="17"/>
  <c r="X277" i="17"/>
  <c r="W276" i="17"/>
  <c r="X276" i="17"/>
  <c r="W275" i="17"/>
  <c r="X275" i="17"/>
  <c r="W274" i="17"/>
  <c r="X274" i="17"/>
  <c r="W272" i="17"/>
  <c r="X272" i="17"/>
  <c r="W222" i="17"/>
  <c r="X222" i="17"/>
  <c r="W23" i="17"/>
  <c r="X31" i="17"/>
  <c r="W34" i="17"/>
  <c r="X37" i="17"/>
  <c r="X43" i="17"/>
  <c r="X48" i="17"/>
  <c r="X53" i="17"/>
  <c r="W58" i="17"/>
  <c r="Y65" i="17"/>
  <c r="X78" i="17"/>
  <c r="X85" i="17"/>
  <c r="Y92" i="17"/>
  <c r="X101" i="17"/>
  <c r="Y108" i="17"/>
  <c r="W114" i="17"/>
  <c r="W121" i="17"/>
  <c r="X127" i="17"/>
  <c r="W132" i="17"/>
  <c r="X143" i="17"/>
  <c r="W153" i="17"/>
  <c r="Y163" i="17"/>
  <c r="X166" i="17"/>
  <c r="X170" i="17"/>
  <c r="Y177" i="17"/>
  <c r="W186" i="17"/>
  <c r="Y190" i="17"/>
  <c r="X195" i="17"/>
  <c r="X200" i="17"/>
  <c r="Y216" i="17"/>
  <c r="X220" i="17"/>
  <c r="Y224" i="17"/>
  <c r="X229" i="17"/>
  <c r="X233" i="17"/>
  <c r="X238" i="17"/>
  <c r="W241" i="17"/>
  <c r="W247" i="17"/>
  <c r="X252" i="17"/>
  <c r="W256" i="17"/>
  <c r="Y258" i="17"/>
  <c r="W11" i="17"/>
  <c r="Y17" i="17"/>
  <c r="X23" i="17"/>
  <c r="W28" i="17"/>
  <c r="X34" i="17"/>
  <c r="W39" i="17"/>
  <c r="Y43" i="17"/>
  <c r="W49" i="17"/>
  <c r="Y53" i="17"/>
  <c r="X58" i="17"/>
  <c r="W62" i="17"/>
  <c r="W71" i="17"/>
  <c r="W75" i="17"/>
  <c r="Y78" i="17"/>
  <c r="Y85" i="17"/>
  <c r="W94" i="17"/>
  <c r="W104" i="17"/>
  <c r="W110" i="17"/>
  <c r="X114" i="17"/>
  <c r="X121" i="17"/>
  <c r="Y127" i="17"/>
  <c r="X132" i="17"/>
  <c r="Y143" i="17"/>
  <c r="X153" i="17"/>
  <c r="W164" i="17"/>
  <c r="Y166" i="17"/>
  <c r="Y170" i="17"/>
  <c r="W179" i="17"/>
  <c r="X186" i="17"/>
  <c r="W192" i="17"/>
  <c r="Y195" i="17"/>
  <c r="Y200" i="17"/>
  <c r="W217" i="17"/>
  <c r="Y220" i="17"/>
  <c r="W225" i="17"/>
  <c r="Y229" i="17"/>
  <c r="Y233" i="17"/>
  <c r="Y238" i="17"/>
  <c r="X241" i="17"/>
  <c r="X247" i="17"/>
  <c r="Y252" i="17"/>
  <c r="X256" i="17"/>
  <c r="W260" i="17"/>
  <c r="W6" i="17"/>
  <c r="X11" i="17"/>
  <c r="W18" i="17"/>
  <c r="X28" i="17"/>
  <c r="W32" i="17"/>
  <c r="X49" i="17"/>
  <c r="W54" i="17"/>
  <c r="X62" i="17"/>
  <c r="X71" i="17"/>
  <c r="W80" i="17"/>
  <c r="X94" i="17"/>
  <c r="X104" i="17"/>
  <c r="W128" i="17"/>
  <c r="W148" i="17"/>
  <c r="X164" i="17"/>
  <c r="W167" i="17"/>
  <c r="W174" i="17"/>
  <c r="X179" i="17"/>
  <c r="X192" i="17"/>
  <c r="W197" i="17"/>
  <c r="W208" i="17"/>
  <c r="X221" i="17"/>
  <c r="W231" i="17"/>
  <c r="W234" i="17"/>
  <c r="W25" i="17"/>
  <c r="W59" i="17"/>
  <c r="W88" i="17"/>
  <c r="W135" i="17"/>
  <c r="X19" i="17"/>
  <c r="W33" i="17"/>
  <c r="X41" i="17"/>
  <c r="W45" i="17"/>
  <c r="W52" i="17"/>
  <c r="W55" i="17"/>
  <c r="Y72" i="17"/>
  <c r="W84" i="17"/>
  <c r="W113" i="17"/>
  <c r="W129" i="17"/>
  <c r="W151" i="17"/>
  <c r="X165" i="17"/>
  <c r="W169" i="17"/>
  <c r="Y175" i="17"/>
  <c r="W184" i="17"/>
  <c r="X193" i="17"/>
  <c r="X198" i="17"/>
  <c r="X219" i="17"/>
  <c r="X227" i="17"/>
  <c r="X232" i="17"/>
  <c r="X236" i="17"/>
  <c r="W240" i="17"/>
  <c r="W244" i="17"/>
  <c r="W251" i="17"/>
  <c r="W255" i="17"/>
  <c r="X266" i="17"/>
  <c r="Y19" i="17"/>
  <c r="W26" i="17"/>
  <c r="X33" i="17"/>
  <c r="X45" i="17"/>
  <c r="X52" i="17"/>
  <c r="X55" i="17"/>
  <c r="X84" i="17"/>
  <c r="X113" i="17"/>
  <c r="X129" i="17"/>
  <c r="X151" i="17"/>
  <c r="W163" i="17"/>
  <c r="X169" i="17"/>
  <c r="W177" i="17"/>
  <c r="X184" i="17"/>
  <c r="W190" i="17"/>
  <c r="Y198" i="17"/>
  <c r="W216" i="17"/>
  <c r="W224" i="17"/>
  <c r="X240" i="17"/>
  <c r="X244" i="17"/>
  <c r="X251" i="17"/>
  <c r="X255" i="17"/>
  <c r="W258" i="17"/>
  <c r="Y266" i="17"/>
  <c r="W37" i="17"/>
  <c r="W101" i="17"/>
  <c r="X108" i="17"/>
  <c r="X119" i="17"/>
  <c r="W269" i="17"/>
  <c r="X269" i="17"/>
  <c r="W268" i="17"/>
  <c r="X268" i="17"/>
  <c r="W267" i="17"/>
  <c r="X267" i="17"/>
  <c r="W265" i="17"/>
  <c r="W264" i="17"/>
  <c r="X264" i="17"/>
  <c r="W263" i="17"/>
  <c r="X263" i="17"/>
  <c r="W262" i="17"/>
  <c r="X262" i="17"/>
  <c r="W261" i="17"/>
  <c r="X261" i="17"/>
  <c r="W259" i="17"/>
  <c r="X259" i="17"/>
  <c r="W253" i="17"/>
  <c r="X253" i="17"/>
  <c r="W250" i="17"/>
  <c r="X250" i="17"/>
  <c r="X249" i="17"/>
  <c r="W248" i="17"/>
  <c r="W246" i="17"/>
  <c r="X246" i="17"/>
  <c r="W245" i="17"/>
  <c r="X245" i="17"/>
  <c r="W243" i="17"/>
  <c r="X243" i="17"/>
  <c r="W237" i="17"/>
  <c r="X237" i="17"/>
  <c r="W235" i="17"/>
  <c r="X235" i="17"/>
  <c r="W230" i="17"/>
  <c r="X230" i="17"/>
  <c r="W228" i="17"/>
  <c r="X228" i="17"/>
  <c r="W226" i="17"/>
  <c r="X226" i="17"/>
  <c r="W221" i="17"/>
  <c r="W218" i="17"/>
  <c r="X218" i="17"/>
  <c r="W215" i="17"/>
  <c r="X215" i="17"/>
  <c r="W214" i="17"/>
  <c r="X214" i="17"/>
  <c r="W213" i="17"/>
  <c r="X213" i="17"/>
  <c r="W212" i="17"/>
  <c r="X212" i="17"/>
  <c r="W211" i="17"/>
  <c r="X211" i="17"/>
  <c r="W210" i="17"/>
  <c r="X210" i="17"/>
  <c r="X208" i="17"/>
  <c r="W207" i="17"/>
  <c r="X207" i="17"/>
  <c r="W206" i="17"/>
  <c r="X206" i="17"/>
  <c r="W205" i="17"/>
  <c r="X205" i="17"/>
  <c r="W204" i="17"/>
  <c r="X204" i="17"/>
  <c r="W203" i="17"/>
  <c r="X203" i="17"/>
  <c r="W202" i="17"/>
  <c r="X202" i="17"/>
  <c r="W201" i="17"/>
  <c r="X201" i="17"/>
  <c r="W199" i="17"/>
  <c r="X199" i="17"/>
  <c r="W196" i="17"/>
  <c r="X196" i="17"/>
  <c r="W194" i="17"/>
  <c r="X194" i="17"/>
  <c r="W191" i="17"/>
  <c r="X191" i="17"/>
  <c r="W189" i="17"/>
  <c r="X189" i="17"/>
  <c r="W188" i="17"/>
  <c r="X188" i="17"/>
  <c r="W185" i="17"/>
  <c r="X185" i="17"/>
  <c r="W183" i="17"/>
  <c r="X183" i="17"/>
  <c r="W182" i="17"/>
  <c r="X182" i="17"/>
  <c r="W181" i="17"/>
  <c r="X181" i="17"/>
  <c r="W180" i="17"/>
  <c r="W178" i="17"/>
  <c r="X178" i="17"/>
  <c r="W176" i="17"/>
  <c r="X176" i="17"/>
  <c r="W175" i="17"/>
  <c r="W173" i="17"/>
  <c r="X173" i="17"/>
  <c r="W172" i="17"/>
  <c r="X172" i="17"/>
  <c r="W171" i="17"/>
  <c r="X171" i="17"/>
  <c r="W168" i="17"/>
  <c r="X168" i="17"/>
  <c r="W162" i="17"/>
  <c r="X162" i="17"/>
  <c r="W161" i="17"/>
  <c r="X161" i="17"/>
  <c r="W159" i="17"/>
  <c r="X159" i="17"/>
  <c r="W158" i="17"/>
  <c r="X158" i="17"/>
  <c r="W157" i="17"/>
  <c r="X157" i="17"/>
  <c r="W156" i="17"/>
  <c r="X156" i="17"/>
  <c r="W155" i="17"/>
  <c r="X155" i="17"/>
  <c r="W154" i="17"/>
  <c r="X154" i="17"/>
  <c r="W152" i="17"/>
  <c r="X152" i="17"/>
  <c r="W150" i="17"/>
  <c r="X150" i="17"/>
  <c r="W149" i="17"/>
  <c r="X149" i="17"/>
  <c r="W147" i="17"/>
  <c r="X147" i="17"/>
  <c r="W146" i="17"/>
  <c r="X146" i="17"/>
  <c r="W145" i="17"/>
  <c r="X145" i="17"/>
  <c r="W144" i="17"/>
  <c r="X144" i="17"/>
  <c r="W142" i="17"/>
  <c r="X142" i="17"/>
  <c r="W141" i="17"/>
  <c r="X141" i="17"/>
  <c r="W140" i="17"/>
  <c r="X140" i="17"/>
  <c r="W139" i="17"/>
  <c r="W138" i="17"/>
  <c r="X138" i="17"/>
  <c r="W137" i="17"/>
  <c r="X137" i="17"/>
  <c r="W136" i="17"/>
  <c r="X136" i="17"/>
  <c r="W134" i="17"/>
  <c r="X134" i="17"/>
  <c r="W133" i="17"/>
  <c r="X133" i="17"/>
  <c r="W131" i="17"/>
  <c r="X131" i="17"/>
  <c r="W130" i="17"/>
  <c r="X130" i="17"/>
  <c r="W126" i="17"/>
  <c r="X126" i="17"/>
  <c r="W124" i="17"/>
  <c r="X124" i="17"/>
  <c r="W123" i="17"/>
  <c r="W122" i="17"/>
  <c r="X122" i="17"/>
  <c r="W120" i="17"/>
  <c r="X120" i="17"/>
  <c r="W118" i="17"/>
  <c r="X118" i="17"/>
  <c r="W117" i="17"/>
  <c r="X117" i="17"/>
  <c r="W116" i="17"/>
  <c r="X116" i="17"/>
  <c r="W112" i="17"/>
  <c r="W111" i="17"/>
  <c r="X111" i="17"/>
  <c r="W109" i="17"/>
  <c r="X109" i="17"/>
  <c r="W107" i="17"/>
  <c r="X107" i="17"/>
  <c r="W106" i="17"/>
  <c r="X106" i="17"/>
  <c r="W103" i="17"/>
  <c r="X103" i="17"/>
  <c r="W102" i="17"/>
  <c r="X102" i="17"/>
  <c r="W100" i="17"/>
  <c r="X100" i="17"/>
  <c r="W98" i="17"/>
  <c r="X98" i="17"/>
  <c r="W97" i="17"/>
  <c r="X97" i="17"/>
  <c r="W96" i="17"/>
  <c r="X96" i="17"/>
  <c r="W95" i="17"/>
  <c r="X95" i="17"/>
  <c r="W93" i="17"/>
  <c r="X93" i="17"/>
  <c r="W91" i="17"/>
  <c r="X91" i="17"/>
  <c r="W90" i="17"/>
  <c r="X90" i="17"/>
  <c r="W89" i="17"/>
  <c r="X89" i="17"/>
  <c r="W87" i="17"/>
  <c r="X87" i="17"/>
  <c r="W86" i="17"/>
  <c r="W83" i="17"/>
  <c r="X83" i="17"/>
  <c r="W82" i="17"/>
  <c r="X82" i="17"/>
  <c r="W81" i="17"/>
  <c r="X81" i="17"/>
  <c r="W79" i="17"/>
  <c r="X79" i="17"/>
  <c r="W76" i="17"/>
  <c r="X76" i="17"/>
  <c r="W74" i="17"/>
  <c r="X74" i="17"/>
  <c r="W70" i="17"/>
  <c r="X70" i="17"/>
  <c r="W69" i="17"/>
  <c r="X69" i="17"/>
  <c r="W68" i="17"/>
  <c r="X68" i="17"/>
  <c r="W67" i="17"/>
  <c r="X67" i="17"/>
  <c r="W66" i="17"/>
  <c r="X66" i="17"/>
  <c r="W64" i="17"/>
  <c r="X64" i="17"/>
  <c r="W61" i="17"/>
  <c r="X61" i="17"/>
  <c r="W57" i="17"/>
  <c r="X57" i="17"/>
  <c r="W56" i="17"/>
  <c r="X56" i="17"/>
  <c r="W51" i="17"/>
  <c r="W50" i="17"/>
  <c r="X50" i="17"/>
  <c r="W48" i="17"/>
  <c r="W47" i="17"/>
  <c r="X47" i="17"/>
  <c r="W46" i="17"/>
  <c r="X46" i="17"/>
  <c r="W42" i="17"/>
  <c r="X42" i="17"/>
  <c r="W40" i="17"/>
  <c r="X40" i="17"/>
  <c r="W38" i="17"/>
  <c r="X38" i="17"/>
  <c r="X36" i="17"/>
  <c r="W30" i="17"/>
  <c r="X30" i="17"/>
  <c r="W27" i="17"/>
  <c r="X27" i="17"/>
  <c r="W24" i="17"/>
  <c r="X24" i="17"/>
  <c r="W22" i="17"/>
  <c r="X22" i="17"/>
  <c r="W21" i="17"/>
  <c r="X21" i="17"/>
  <c r="W20" i="17"/>
  <c r="W16" i="17"/>
  <c r="X16" i="17"/>
  <c r="W15" i="17"/>
  <c r="X15" i="17"/>
  <c r="W14" i="17"/>
  <c r="X14" i="17"/>
  <c r="W12" i="17"/>
  <c r="X12" i="17"/>
  <c r="W10" i="17"/>
  <c r="X10" i="17"/>
  <c r="W8" i="17"/>
  <c r="X8" i="17"/>
  <c r="W5" i="17"/>
  <c r="X5" i="17"/>
  <c r="W4" i="17"/>
  <c r="X4" i="17"/>
  <c r="W3" i="17"/>
  <c r="X3" i="17"/>
  <c r="W2" i="17"/>
  <c r="X2" i="17"/>
  <c r="H759" i="2" l="1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T2" i="17" l="1"/>
  <c r="A2" i="422" s="1"/>
  <c r="G2" i="422" l="1"/>
  <c r="G4" i="422"/>
  <c r="G51" i="422"/>
  <c r="G115" i="422"/>
  <c r="G179" i="422"/>
  <c r="G243" i="422"/>
  <c r="G307" i="422"/>
  <c r="G371" i="422"/>
  <c r="G257" i="422"/>
  <c r="G44" i="422"/>
  <c r="G108" i="422"/>
  <c r="G172" i="422"/>
  <c r="G236" i="422"/>
  <c r="G300" i="422"/>
  <c r="G364" i="422"/>
  <c r="G201" i="422"/>
  <c r="G45" i="422"/>
  <c r="G109" i="422"/>
  <c r="G173" i="422"/>
  <c r="G237" i="422"/>
  <c r="G301" i="422"/>
  <c r="G365" i="422"/>
  <c r="G233" i="422"/>
  <c r="G38" i="422"/>
  <c r="G102" i="422"/>
  <c r="G166" i="422"/>
  <c r="G230" i="422"/>
  <c r="G294" i="422"/>
  <c r="G358" i="422"/>
  <c r="G97" i="422"/>
  <c r="G7" i="422"/>
  <c r="G71" i="422"/>
  <c r="G135" i="422"/>
  <c r="G199" i="422"/>
  <c r="G263" i="422"/>
  <c r="G327" i="422"/>
  <c r="G391" i="422"/>
  <c r="G265" i="422"/>
  <c r="G40" i="422"/>
  <c r="G104" i="422"/>
  <c r="G168" i="422"/>
  <c r="G232" i="422"/>
  <c r="G296" i="422"/>
  <c r="G360" i="422"/>
  <c r="G89" i="422"/>
  <c r="G26" i="422"/>
  <c r="G90" i="422"/>
  <c r="G154" i="422"/>
  <c r="G218" i="422"/>
  <c r="G282" i="422"/>
  <c r="G346" i="422"/>
  <c r="G293" i="422"/>
  <c r="G73" i="422"/>
  <c r="G319" i="422"/>
  <c r="G96" i="422"/>
  <c r="G18" i="422"/>
  <c r="G3" i="422"/>
  <c r="G27" i="422"/>
  <c r="G59" i="422"/>
  <c r="G123" i="422"/>
  <c r="G187" i="422"/>
  <c r="G251" i="422"/>
  <c r="G315" i="422"/>
  <c r="G379" i="422"/>
  <c r="G289" i="422"/>
  <c r="G52" i="422"/>
  <c r="G116" i="422"/>
  <c r="G180" i="422"/>
  <c r="G244" i="422"/>
  <c r="G308" i="422"/>
  <c r="G372" i="422"/>
  <c r="G249" i="422"/>
  <c r="G53" i="422"/>
  <c r="G117" i="422"/>
  <c r="G181" i="422"/>
  <c r="G245" i="422"/>
  <c r="G309" i="422"/>
  <c r="G373" i="422"/>
  <c r="G281" i="422"/>
  <c r="G46" i="422"/>
  <c r="G110" i="422"/>
  <c r="G174" i="422"/>
  <c r="G238" i="422"/>
  <c r="G302" i="422"/>
  <c r="G366" i="422"/>
  <c r="G137" i="422"/>
  <c r="G15" i="422"/>
  <c r="G79" i="422"/>
  <c r="G143" i="422"/>
  <c r="G207" i="422"/>
  <c r="G271" i="422"/>
  <c r="G335" i="422"/>
  <c r="G399" i="422"/>
  <c r="G313" i="422"/>
  <c r="G48" i="422"/>
  <c r="G112" i="422"/>
  <c r="G176" i="422"/>
  <c r="G240" i="422"/>
  <c r="G304" i="422"/>
  <c r="G368" i="422"/>
  <c r="G145" i="422"/>
  <c r="G34" i="422"/>
  <c r="G98" i="422"/>
  <c r="G162" i="422"/>
  <c r="G226" i="422"/>
  <c r="G290" i="422"/>
  <c r="G354" i="422"/>
  <c r="G177" i="422"/>
  <c r="G191" i="422"/>
  <c r="G160" i="422"/>
  <c r="G146" i="422"/>
  <c r="G5" i="422"/>
  <c r="G67" i="422"/>
  <c r="G131" i="422"/>
  <c r="G195" i="422"/>
  <c r="G259" i="422"/>
  <c r="G323" i="422"/>
  <c r="G387" i="422"/>
  <c r="G337" i="422"/>
  <c r="G60" i="422"/>
  <c r="G124" i="422"/>
  <c r="G188" i="422"/>
  <c r="G252" i="422"/>
  <c r="G316" i="422"/>
  <c r="G380" i="422"/>
  <c r="G297" i="422"/>
  <c r="G61" i="422"/>
  <c r="G125" i="422"/>
  <c r="G189" i="422"/>
  <c r="G253" i="422"/>
  <c r="G317" i="422"/>
  <c r="G381" i="422"/>
  <c r="G329" i="422"/>
  <c r="G54" i="422"/>
  <c r="G118" i="422"/>
  <c r="G182" i="422"/>
  <c r="G246" i="422"/>
  <c r="G310" i="422"/>
  <c r="G374" i="422"/>
  <c r="G185" i="422"/>
  <c r="G23" i="422"/>
  <c r="G87" i="422"/>
  <c r="G151" i="422"/>
  <c r="G215" i="422"/>
  <c r="G279" i="422"/>
  <c r="G343" i="422"/>
  <c r="G17" i="422"/>
  <c r="G345" i="422"/>
  <c r="G56" i="422"/>
  <c r="G120" i="422"/>
  <c r="G184" i="422"/>
  <c r="G248" i="422"/>
  <c r="G312" i="422"/>
  <c r="G376" i="422"/>
  <c r="G193" i="422"/>
  <c r="G42" i="422"/>
  <c r="G106" i="422"/>
  <c r="G170" i="422"/>
  <c r="G234" i="422"/>
  <c r="G298" i="422"/>
  <c r="G362" i="422"/>
  <c r="G357" i="422"/>
  <c r="G255" i="422"/>
  <c r="G224" i="422"/>
  <c r="G82" i="422"/>
  <c r="G75" i="422"/>
  <c r="G139" i="422"/>
  <c r="G203" i="422"/>
  <c r="G267" i="422"/>
  <c r="G331" i="422"/>
  <c r="G395" i="422"/>
  <c r="G385" i="422"/>
  <c r="G68" i="422"/>
  <c r="G132" i="422"/>
  <c r="G196" i="422"/>
  <c r="G260" i="422"/>
  <c r="G324" i="422"/>
  <c r="G388" i="422"/>
  <c r="G369" i="422"/>
  <c r="G69" i="422"/>
  <c r="G133" i="422"/>
  <c r="G197" i="422"/>
  <c r="G261" i="422"/>
  <c r="G325" i="422"/>
  <c r="G389" i="422"/>
  <c r="G377" i="422"/>
  <c r="G62" i="422"/>
  <c r="G126" i="422"/>
  <c r="G190" i="422"/>
  <c r="G254" i="422"/>
  <c r="G318" i="422"/>
  <c r="G382" i="422"/>
  <c r="G225" i="422"/>
  <c r="G31" i="422"/>
  <c r="G95" i="422"/>
  <c r="G159" i="422"/>
  <c r="G223" i="422"/>
  <c r="G287" i="422"/>
  <c r="G351" i="422"/>
  <c r="G57" i="422"/>
  <c r="G401" i="422"/>
  <c r="G64" i="422"/>
  <c r="G128" i="422"/>
  <c r="G192" i="422"/>
  <c r="G256" i="422"/>
  <c r="G320" i="422"/>
  <c r="G384" i="422"/>
  <c r="G241" i="422"/>
  <c r="G50" i="422"/>
  <c r="G114" i="422"/>
  <c r="G178" i="422"/>
  <c r="G242" i="422"/>
  <c r="G306" i="422"/>
  <c r="G370" i="422"/>
  <c r="G10" i="422"/>
  <c r="G30" i="422"/>
  <c r="G11" i="422"/>
  <c r="G83" i="422"/>
  <c r="G147" i="422"/>
  <c r="G211" i="422"/>
  <c r="G275" i="422"/>
  <c r="G339" i="422"/>
  <c r="G41" i="422"/>
  <c r="G12" i="422"/>
  <c r="G76" i="422"/>
  <c r="G140" i="422"/>
  <c r="G204" i="422"/>
  <c r="G268" i="422"/>
  <c r="G332" i="422"/>
  <c r="G396" i="422"/>
  <c r="G13" i="422"/>
  <c r="G77" i="422"/>
  <c r="G141" i="422"/>
  <c r="G205" i="422"/>
  <c r="G269" i="422"/>
  <c r="G333" i="422"/>
  <c r="G397" i="422"/>
  <c r="G6" i="422"/>
  <c r="G70" i="422"/>
  <c r="G134" i="422"/>
  <c r="G198" i="422"/>
  <c r="G262" i="422"/>
  <c r="G326" i="422"/>
  <c r="G390" i="422"/>
  <c r="G273" i="422"/>
  <c r="G39" i="422"/>
  <c r="G103" i="422"/>
  <c r="G167" i="422"/>
  <c r="G231" i="422"/>
  <c r="G295" i="422"/>
  <c r="G359" i="422"/>
  <c r="G81" i="422"/>
  <c r="G8" i="422"/>
  <c r="G72" i="422"/>
  <c r="G136" i="422"/>
  <c r="G200" i="422"/>
  <c r="G264" i="422"/>
  <c r="G328" i="422"/>
  <c r="G392" i="422"/>
  <c r="G305" i="422"/>
  <c r="G58" i="422"/>
  <c r="G122" i="422"/>
  <c r="G186" i="422"/>
  <c r="G250" i="422"/>
  <c r="G314" i="422"/>
  <c r="G378" i="422"/>
  <c r="G25" i="422"/>
  <c r="G101" i="422"/>
  <c r="G222" i="422"/>
  <c r="G127" i="422"/>
  <c r="G32" i="422"/>
  <c r="G65" i="422"/>
  <c r="G338" i="422"/>
  <c r="G19" i="422"/>
  <c r="G91" i="422"/>
  <c r="G155" i="422"/>
  <c r="G219" i="422"/>
  <c r="G283" i="422"/>
  <c r="G347" i="422"/>
  <c r="G113" i="422"/>
  <c r="G20" i="422"/>
  <c r="G84" i="422"/>
  <c r="G148" i="422"/>
  <c r="G212" i="422"/>
  <c r="G276" i="422"/>
  <c r="G340" i="422"/>
  <c r="G33" i="422"/>
  <c r="G21" i="422"/>
  <c r="G85" i="422"/>
  <c r="G149" i="422"/>
  <c r="G213" i="422"/>
  <c r="G277" i="422"/>
  <c r="G341" i="422"/>
  <c r="G49" i="422"/>
  <c r="G14" i="422"/>
  <c r="G78" i="422"/>
  <c r="G142" i="422"/>
  <c r="G206" i="422"/>
  <c r="G270" i="422"/>
  <c r="G334" i="422"/>
  <c r="G398" i="422"/>
  <c r="G321" i="422"/>
  <c r="G47" i="422"/>
  <c r="G111" i="422"/>
  <c r="G175" i="422"/>
  <c r="G239" i="422"/>
  <c r="G303" i="422"/>
  <c r="G367" i="422"/>
  <c r="G129" i="422"/>
  <c r="G16" i="422"/>
  <c r="G80" i="422"/>
  <c r="G144" i="422"/>
  <c r="G208" i="422"/>
  <c r="G272" i="422"/>
  <c r="G336" i="422"/>
  <c r="G400" i="422"/>
  <c r="G361" i="422"/>
  <c r="G66" i="422"/>
  <c r="G130" i="422"/>
  <c r="G194" i="422"/>
  <c r="G258" i="422"/>
  <c r="G322" i="422"/>
  <c r="G386" i="422"/>
  <c r="G344" i="422"/>
  <c r="G165" i="422"/>
  <c r="G94" i="422"/>
  <c r="G286" i="422"/>
  <c r="G63" i="422"/>
  <c r="G217" i="422"/>
  <c r="G352" i="422"/>
  <c r="G274" i="422"/>
  <c r="G35" i="422"/>
  <c r="G99" i="422"/>
  <c r="G163" i="422"/>
  <c r="G227" i="422"/>
  <c r="G291" i="422"/>
  <c r="G355" i="422"/>
  <c r="G161" i="422"/>
  <c r="G28" i="422"/>
  <c r="G92" i="422"/>
  <c r="G156" i="422"/>
  <c r="G220" i="422"/>
  <c r="G284" i="422"/>
  <c r="G348" i="422"/>
  <c r="G105" i="422"/>
  <c r="G29" i="422"/>
  <c r="G93" i="422"/>
  <c r="G157" i="422"/>
  <c r="G221" i="422"/>
  <c r="G285" i="422"/>
  <c r="G349" i="422"/>
  <c r="G121" i="422"/>
  <c r="G22" i="422"/>
  <c r="G86" i="422"/>
  <c r="G150" i="422"/>
  <c r="G214" i="422"/>
  <c r="G278" i="422"/>
  <c r="G342" i="422"/>
  <c r="G9" i="422"/>
  <c r="G353" i="422"/>
  <c r="G55" i="422"/>
  <c r="G119" i="422"/>
  <c r="G183" i="422"/>
  <c r="G247" i="422"/>
  <c r="G311" i="422"/>
  <c r="G375" i="422"/>
  <c r="G169" i="422"/>
  <c r="G24" i="422"/>
  <c r="G88" i="422"/>
  <c r="G152" i="422"/>
  <c r="G216" i="422"/>
  <c r="G280" i="422"/>
  <c r="G74" i="422"/>
  <c r="G138" i="422"/>
  <c r="G202" i="422"/>
  <c r="G266" i="422"/>
  <c r="G330" i="422"/>
  <c r="G394" i="422"/>
  <c r="G229" i="422"/>
  <c r="G158" i="422"/>
  <c r="G350" i="422"/>
  <c r="G393" i="422"/>
  <c r="G383" i="422"/>
  <c r="G288" i="422"/>
  <c r="G210" i="422"/>
  <c r="G43" i="422"/>
  <c r="G107" i="422"/>
  <c r="G171" i="422"/>
  <c r="G235" i="422"/>
  <c r="G299" i="422"/>
  <c r="G363" i="422"/>
  <c r="G209" i="422"/>
  <c r="G36" i="422"/>
  <c r="G100" i="422"/>
  <c r="G164" i="422"/>
  <c r="G228" i="422"/>
  <c r="G292" i="422"/>
  <c r="G356" i="422"/>
  <c r="G153" i="422"/>
  <c r="G37" i="422"/>
  <c r="H14" i="8"/>
  <c r="C23" i="18" l="1"/>
  <c r="H3" i="8" l="1"/>
  <c r="H4" i="8"/>
  <c r="H5" i="8"/>
  <c r="H6" i="8"/>
  <c r="H7" i="8"/>
  <c r="H8" i="8"/>
  <c r="H9" i="8"/>
  <c r="H10" i="8"/>
  <c r="H11" i="8"/>
  <c r="H12" i="8"/>
  <c r="H13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2" i="8"/>
  <c r="B2" i="8"/>
  <c r="G23" i="18" l="1"/>
  <c r="R401" i="17"/>
  <c r="Q396" i="17"/>
  <c r="R393" i="17"/>
  <c r="Q388" i="17"/>
  <c r="R385" i="17"/>
  <c r="Q380" i="17"/>
  <c r="R377" i="17"/>
  <c r="Q372" i="17"/>
  <c r="R369" i="17"/>
  <c r="Q364" i="17"/>
  <c r="R361" i="17"/>
  <c r="Q356" i="17"/>
  <c r="R353" i="17"/>
  <c r="Q348" i="17"/>
  <c r="R345" i="17"/>
  <c r="Q340" i="17"/>
  <c r="R337" i="17"/>
  <c r="Q332" i="17"/>
  <c r="R329" i="17"/>
  <c r="Q324" i="17"/>
  <c r="R321" i="17"/>
  <c r="Q316" i="17"/>
  <c r="R313" i="17"/>
  <c r="Q308" i="17"/>
  <c r="R305" i="17"/>
  <c r="Q397" i="17"/>
  <c r="Q357" i="17"/>
  <c r="R338" i="17"/>
  <c r="Q370" i="17"/>
  <c r="R319" i="17"/>
  <c r="Q401" i="17"/>
  <c r="R398" i="17"/>
  <c r="Q393" i="17"/>
  <c r="R390" i="17"/>
  <c r="Q385" i="17"/>
  <c r="R382" i="17"/>
  <c r="Q377" i="17"/>
  <c r="R374" i="17"/>
  <c r="Q369" i="17"/>
  <c r="R366" i="17"/>
  <c r="Q361" i="17"/>
  <c r="R358" i="17"/>
  <c r="Q353" i="17"/>
  <c r="R350" i="17"/>
  <c r="Q345" i="17"/>
  <c r="R342" i="17"/>
  <c r="Q337" i="17"/>
  <c r="R334" i="17"/>
  <c r="Q329" i="17"/>
  <c r="R326" i="17"/>
  <c r="Q321" i="17"/>
  <c r="R318" i="17"/>
  <c r="Q313" i="17"/>
  <c r="R310" i="17"/>
  <c r="Q305" i="17"/>
  <c r="R302" i="17"/>
  <c r="Q381" i="17"/>
  <c r="R346" i="17"/>
  <c r="R322" i="17"/>
  <c r="R306" i="17"/>
  <c r="R391" i="17"/>
  <c r="R351" i="17"/>
  <c r="R335" i="17"/>
  <c r="Q398" i="17"/>
  <c r="R395" i="17"/>
  <c r="Q390" i="17"/>
  <c r="R387" i="17"/>
  <c r="Q382" i="17"/>
  <c r="R379" i="17"/>
  <c r="Q374" i="17"/>
  <c r="R371" i="17"/>
  <c r="Q366" i="17"/>
  <c r="R363" i="17"/>
  <c r="Q358" i="17"/>
  <c r="R355" i="17"/>
  <c r="Q350" i="17"/>
  <c r="R347" i="17"/>
  <c r="Q342" i="17"/>
  <c r="R339" i="17"/>
  <c r="Q334" i="17"/>
  <c r="R331" i="17"/>
  <c r="Q326" i="17"/>
  <c r="R323" i="17"/>
  <c r="Q318" i="17"/>
  <c r="R315" i="17"/>
  <c r="Q310" i="17"/>
  <c r="R307" i="17"/>
  <c r="Q302" i="17"/>
  <c r="R394" i="17"/>
  <c r="R370" i="17"/>
  <c r="Q341" i="17"/>
  <c r="Q325" i="17"/>
  <c r="Q386" i="17"/>
  <c r="Q378" i="17"/>
  <c r="R359" i="17"/>
  <c r="R343" i="17"/>
  <c r="R327" i="17"/>
  <c r="R311" i="17"/>
  <c r="R400" i="17"/>
  <c r="Q395" i="17"/>
  <c r="R392" i="17"/>
  <c r="Q387" i="17"/>
  <c r="R384" i="17"/>
  <c r="Q379" i="17"/>
  <c r="R376" i="17"/>
  <c r="Q371" i="17"/>
  <c r="R368" i="17"/>
  <c r="Q363" i="17"/>
  <c r="R360" i="17"/>
  <c r="Q355" i="17"/>
  <c r="R352" i="17"/>
  <c r="Q347" i="17"/>
  <c r="R344" i="17"/>
  <c r="Q339" i="17"/>
  <c r="R336" i="17"/>
  <c r="Q331" i="17"/>
  <c r="R328" i="17"/>
  <c r="Q323" i="17"/>
  <c r="R320" i="17"/>
  <c r="Q315" i="17"/>
  <c r="R312" i="17"/>
  <c r="Q307" i="17"/>
  <c r="R304" i="17"/>
  <c r="Q389" i="17"/>
  <c r="R378" i="17"/>
  <c r="R362" i="17"/>
  <c r="Q333" i="17"/>
  <c r="Q317" i="17"/>
  <c r="R399" i="17"/>
  <c r="R383" i="17"/>
  <c r="R367" i="17"/>
  <c r="Q354" i="17"/>
  <c r="Q338" i="17"/>
  <c r="Q322" i="17"/>
  <c r="Q306" i="17"/>
  <c r="Q400" i="17"/>
  <c r="R397" i="17"/>
  <c r="Q392" i="17"/>
  <c r="R389" i="17"/>
  <c r="Q384" i="17"/>
  <c r="R381" i="17"/>
  <c r="Q376" i="17"/>
  <c r="R373" i="17"/>
  <c r="Q368" i="17"/>
  <c r="R365" i="17"/>
  <c r="Q360" i="17"/>
  <c r="R357" i="17"/>
  <c r="Q352" i="17"/>
  <c r="R349" i="17"/>
  <c r="Q344" i="17"/>
  <c r="R341" i="17"/>
  <c r="Q336" i="17"/>
  <c r="R333" i="17"/>
  <c r="Q328" i="17"/>
  <c r="R325" i="17"/>
  <c r="Q320" i="17"/>
  <c r="R317" i="17"/>
  <c r="Q312" i="17"/>
  <c r="R309" i="17"/>
  <c r="Q304" i="17"/>
  <c r="R386" i="17"/>
  <c r="R354" i="17"/>
  <c r="R330" i="17"/>
  <c r="Q309" i="17"/>
  <c r="Q346" i="17"/>
  <c r="Q330" i="17"/>
  <c r="Q399" i="17"/>
  <c r="R396" i="17"/>
  <c r="Q391" i="17"/>
  <c r="R388" i="17"/>
  <c r="Q383" i="17"/>
  <c r="R380" i="17"/>
  <c r="Q375" i="17"/>
  <c r="R372" i="17"/>
  <c r="Q367" i="17"/>
  <c r="R364" i="17"/>
  <c r="Q359" i="17"/>
  <c r="R356" i="17"/>
  <c r="Q351" i="17"/>
  <c r="R348" i="17"/>
  <c r="Q343" i="17"/>
  <c r="R340" i="17"/>
  <c r="Q335" i="17"/>
  <c r="R332" i="17"/>
  <c r="Q327" i="17"/>
  <c r="R324" i="17"/>
  <c r="Q319" i="17"/>
  <c r="R316" i="17"/>
  <c r="Q311" i="17"/>
  <c r="R308" i="17"/>
  <c r="Q303" i="17"/>
  <c r="Q373" i="17"/>
  <c r="Q365" i="17"/>
  <c r="Q349" i="17"/>
  <c r="R314" i="17"/>
  <c r="Q394" i="17"/>
  <c r="R375" i="17"/>
  <c r="Q362" i="17"/>
  <c r="Q314" i="17"/>
  <c r="R303" i="17"/>
  <c r="R301" i="17"/>
  <c r="Q296" i="17"/>
  <c r="R293" i="17"/>
  <c r="Q288" i="17"/>
  <c r="R285" i="17"/>
  <c r="Q280" i="17"/>
  <c r="R277" i="17"/>
  <c r="Q272" i="17"/>
  <c r="R269" i="17"/>
  <c r="Q264" i="17"/>
  <c r="R261" i="17"/>
  <c r="Q256" i="17"/>
  <c r="R253" i="17"/>
  <c r="Q248" i="17"/>
  <c r="R245" i="17"/>
  <c r="Q240" i="17"/>
  <c r="R237" i="17"/>
  <c r="Q232" i="17"/>
  <c r="R229" i="17"/>
  <c r="Q224" i="17"/>
  <c r="R221" i="17"/>
  <c r="Q216" i="17"/>
  <c r="R213" i="17"/>
  <c r="Q208" i="17"/>
  <c r="R205" i="17"/>
  <c r="Q283" i="17"/>
  <c r="Q251" i="17"/>
  <c r="R216" i="17"/>
  <c r="Q301" i="17"/>
  <c r="R298" i="17"/>
  <c r="Q293" i="17"/>
  <c r="R290" i="17"/>
  <c r="Q285" i="17"/>
  <c r="R282" i="17"/>
  <c r="Q277" i="17"/>
  <c r="R274" i="17"/>
  <c r="Q269" i="17"/>
  <c r="R266" i="17"/>
  <c r="Q261" i="17"/>
  <c r="R258" i="17"/>
  <c r="Q253" i="17"/>
  <c r="R250" i="17"/>
  <c r="Q245" i="17"/>
  <c r="R242" i="17"/>
  <c r="Q237" i="17"/>
  <c r="R234" i="17"/>
  <c r="Q229" i="17"/>
  <c r="R226" i="17"/>
  <c r="Q221" i="17"/>
  <c r="R218" i="17"/>
  <c r="Q213" i="17"/>
  <c r="R210" i="17"/>
  <c r="Q205" i="17"/>
  <c r="R202" i="17"/>
  <c r="R280" i="17"/>
  <c r="Q259" i="17"/>
  <c r="R240" i="17"/>
  <c r="Q219" i="17"/>
  <c r="Q298" i="17"/>
  <c r="R295" i="17"/>
  <c r="Q290" i="17"/>
  <c r="R287" i="17"/>
  <c r="Q282" i="17"/>
  <c r="R279" i="17"/>
  <c r="Q274" i="17"/>
  <c r="R271" i="17"/>
  <c r="Q266" i="17"/>
  <c r="R263" i="17"/>
  <c r="Q258" i="17"/>
  <c r="R255" i="17"/>
  <c r="Q250" i="17"/>
  <c r="R247" i="17"/>
  <c r="Q242" i="17"/>
  <c r="R239" i="17"/>
  <c r="Q234" i="17"/>
  <c r="R231" i="17"/>
  <c r="Q226" i="17"/>
  <c r="R223" i="17"/>
  <c r="Q218" i="17"/>
  <c r="R215" i="17"/>
  <c r="Q210" i="17"/>
  <c r="R207" i="17"/>
  <c r="Q202" i="17"/>
  <c r="R288" i="17"/>
  <c r="R264" i="17"/>
  <c r="R232" i="17"/>
  <c r="R300" i="17"/>
  <c r="Q295" i="17"/>
  <c r="R292" i="17"/>
  <c r="Q287" i="17"/>
  <c r="R284" i="17"/>
  <c r="Q279" i="17"/>
  <c r="R276" i="17"/>
  <c r="Q271" i="17"/>
  <c r="R268" i="17"/>
  <c r="Q263" i="17"/>
  <c r="R260" i="17"/>
  <c r="Q255" i="17"/>
  <c r="R252" i="17"/>
  <c r="Q247" i="17"/>
  <c r="R244" i="17"/>
  <c r="Q239" i="17"/>
  <c r="R236" i="17"/>
  <c r="Q231" i="17"/>
  <c r="R228" i="17"/>
  <c r="Q223" i="17"/>
  <c r="R220" i="17"/>
  <c r="Q215" i="17"/>
  <c r="R212" i="17"/>
  <c r="Q207" i="17"/>
  <c r="R204" i="17"/>
  <c r="R296" i="17"/>
  <c r="Q267" i="17"/>
  <c r="R208" i="17"/>
  <c r="Q300" i="17"/>
  <c r="R297" i="17"/>
  <c r="Q292" i="17"/>
  <c r="R289" i="17"/>
  <c r="Q284" i="17"/>
  <c r="R281" i="17"/>
  <c r="Q276" i="17"/>
  <c r="R273" i="17"/>
  <c r="Q268" i="17"/>
  <c r="R265" i="17"/>
  <c r="Q260" i="17"/>
  <c r="R257" i="17"/>
  <c r="Q252" i="17"/>
  <c r="R249" i="17"/>
  <c r="Q244" i="17"/>
  <c r="R241" i="17"/>
  <c r="Q236" i="17"/>
  <c r="R233" i="17"/>
  <c r="Q228" i="17"/>
  <c r="R225" i="17"/>
  <c r="Q220" i="17"/>
  <c r="R217" i="17"/>
  <c r="Q212" i="17"/>
  <c r="R209" i="17"/>
  <c r="Q204" i="17"/>
  <c r="R256" i="17"/>
  <c r="Q235" i="17"/>
  <c r="Q211" i="17"/>
  <c r="Q297" i="17"/>
  <c r="R294" i="17"/>
  <c r="Q289" i="17"/>
  <c r="R286" i="17"/>
  <c r="Q281" i="17"/>
  <c r="R278" i="17"/>
  <c r="Q273" i="17"/>
  <c r="R270" i="17"/>
  <c r="Q265" i="17"/>
  <c r="R262" i="17"/>
  <c r="Q257" i="17"/>
  <c r="R254" i="17"/>
  <c r="Q249" i="17"/>
  <c r="R246" i="17"/>
  <c r="Q241" i="17"/>
  <c r="R238" i="17"/>
  <c r="Q233" i="17"/>
  <c r="R230" i="17"/>
  <c r="Q225" i="17"/>
  <c r="R222" i="17"/>
  <c r="Q217" i="17"/>
  <c r="R214" i="17"/>
  <c r="Q209" i="17"/>
  <c r="R206" i="17"/>
  <c r="Q299" i="17"/>
  <c r="Q275" i="17"/>
  <c r="R248" i="17"/>
  <c r="Q227" i="17"/>
  <c r="R299" i="17"/>
  <c r="Q294" i="17"/>
  <c r="R291" i="17"/>
  <c r="Q286" i="17"/>
  <c r="R283" i="17"/>
  <c r="Q278" i="17"/>
  <c r="R275" i="17"/>
  <c r="Q270" i="17"/>
  <c r="R267" i="17"/>
  <c r="Q262" i="17"/>
  <c r="R259" i="17"/>
  <c r="Q254" i="17"/>
  <c r="R251" i="17"/>
  <c r="Q246" i="17"/>
  <c r="R243" i="17"/>
  <c r="Q238" i="17"/>
  <c r="R235" i="17"/>
  <c r="Q230" i="17"/>
  <c r="R227" i="17"/>
  <c r="Q222" i="17"/>
  <c r="R219" i="17"/>
  <c r="Q214" i="17"/>
  <c r="R211" i="17"/>
  <c r="Q206" i="17"/>
  <c r="R203" i="17"/>
  <c r="Q291" i="17"/>
  <c r="R272" i="17"/>
  <c r="Q243" i="17"/>
  <c r="R224" i="17"/>
  <c r="Q203" i="17"/>
  <c r="R201" i="17"/>
  <c r="Q196" i="17"/>
  <c r="R193" i="17"/>
  <c r="Q188" i="17"/>
  <c r="R185" i="17"/>
  <c r="Q180" i="17"/>
  <c r="R177" i="17"/>
  <c r="Q172" i="17"/>
  <c r="R169" i="17"/>
  <c r="Q164" i="17"/>
  <c r="R161" i="17"/>
  <c r="Q156" i="17"/>
  <c r="R153" i="17"/>
  <c r="Q148" i="17"/>
  <c r="R145" i="17"/>
  <c r="Q140" i="17"/>
  <c r="R137" i="17"/>
  <c r="Q132" i="17"/>
  <c r="R129" i="17"/>
  <c r="Q124" i="17"/>
  <c r="R121" i="17"/>
  <c r="Q116" i="17"/>
  <c r="R113" i="17"/>
  <c r="Q108" i="17"/>
  <c r="R105" i="17"/>
  <c r="Q100" i="17"/>
  <c r="R89" i="17"/>
  <c r="R81" i="17"/>
  <c r="R73" i="17"/>
  <c r="R119" i="17"/>
  <c r="R95" i="17"/>
  <c r="R71" i="17"/>
  <c r="Q201" i="17"/>
  <c r="R198" i="17"/>
  <c r="Q193" i="17"/>
  <c r="R190" i="17"/>
  <c r="Q185" i="17"/>
  <c r="R182" i="17"/>
  <c r="Q177" i="17"/>
  <c r="R174" i="17"/>
  <c r="Q169" i="17"/>
  <c r="R166" i="17"/>
  <c r="Q161" i="17"/>
  <c r="R158" i="17"/>
  <c r="Q153" i="17"/>
  <c r="R150" i="17"/>
  <c r="Q145" i="17"/>
  <c r="R142" i="17"/>
  <c r="Q137" i="17"/>
  <c r="R134" i="17"/>
  <c r="Q129" i="17"/>
  <c r="R126" i="17"/>
  <c r="Q121" i="17"/>
  <c r="R118" i="17"/>
  <c r="Q113" i="17"/>
  <c r="R110" i="17"/>
  <c r="Q105" i="17"/>
  <c r="R102" i="17"/>
  <c r="Q97" i="17"/>
  <c r="R94" i="17"/>
  <c r="Q89" i="17"/>
  <c r="R86" i="17"/>
  <c r="Q81" i="17"/>
  <c r="R78" i="17"/>
  <c r="Q73" i="17"/>
  <c r="R70" i="17"/>
  <c r="Q186" i="17"/>
  <c r="R175" i="17"/>
  <c r="R159" i="17"/>
  <c r="R143" i="17"/>
  <c r="R127" i="17"/>
  <c r="Q198" i="17"/>
  <c r="R195" i="17"/>
  <c r="Q190" i="17"/>
  <c r="R187" i="17"/>
  <c r="Q182" i="17"/>
  <c r="R179" i="17"/>
  <c r="Q174" i="17"/>
  <c r="R171" i="17"/>
  <c r="Q166" i="17"/>
  <c r="R163" i="17"/>
  <c r="Q158" i="17"/>
  <c r="R155" i="17"/>
  <c r="Q150" i="17"/>
  <c r="R147" i="17"/>
  <c r="Q142" i="17"/>
  <c r="R139" i="17"/>
  <c r="Q134" i="17"/>
  <c r="R131" i="17"/>
  <c r="Q126" i="17"/>
  <c r="R123" i="17"/>
  <c r="Q118" i="17"/>
  <c r="R115" i="17"/>
  <c r="Q110" i="17"/>
  <c r="R107" i="17"/>
  <c r="Q102" i="17"/>
  <c r="R99" i="17"/>
  <c r="Q94" i="17"/>
  <c r="R91" i="17"/>
  <c r="Q86" i="17"/>
  <c r="R83" i="17"/>
  <c r="Q78" i="17"/>
  <c r="R75" i="17"/>
  <c r="Q70" i="17"/>
  <c r="R67" i="17"/>
  <c r="Q178" i="17"/>
  <c r="Q154" i="17"/>
  <c r="Q130" i="17"/>
  <c r="R103" i="17"/>
  <c r="Q74" i="17"/>
  <c r="R200" i="17"/>
  <c r="Q195" i="17"/>
  <c r="R192" i="17"/>
  <c r="Q187" i="17"/>
  <c r="R184" i="17"/>
  <c r="Q179" i="17"/>
  <c r="R176" i="17"/>
  <c r="Q171" i="17"/>
  <c r="R168" i="17"/>
  <c r="Q163" i="17"/>
  <c r="R160" i="17"/>
  <c r="Q155" i="17"/>
  <c r="R152" i="17"/>
  <c r="Q147" i="17"/>
  <c r="R144" i="17"/>
  <c r="Q139" i="17"/>
  <c r="R136" i="17"/>
  <c r="Q131" i="17"/>
  <c r="R128" i="17"/>
  <c r="Q123" i="17"/>
  <c r="R120" i="17"/>
  <c r="Q115" i="17"/>
  <c r="R112" i="17"/>
  <c r="Q107" i="17"/>
  <c r="R104" i="17"/>
  <c r="Q99" i="17"/>
  <c r="R96" i="17"/>
  <c r="Q91" i="17"/>
  <c r="R88" i="17"/>
  <c r="Q83" i="17"/>
  <c r="R80" i="17"/>
  <c r="Q75" i="17"/>
  <c r="R72" i="17"/>
  <c r="Q67" i="17"/>
  <c r="Q194" i="17"/>
  <c r="R183" i="17"/>
  <c r="Q170" i="17"/>
  <c r="Q138" i="17"/>
  <c r="Q98" i="17"/>
  <c r="R79" i="17"/>
  <c r="Q200" i="17"/>
  <c r="R197" i="17"/>
  <c r="Q192" i="17"/>
  <c r="R189" i="17"/>
  <c r="Q184" i="17"/>
  <c r="R181" i="17"/>
  <c r="Q176" i="17"/>
  <c r="R173" i="17"/>
  <c r="Q168" i="17"/>
  <c r="R165" i="17"/>
  <c r="Q160" i="17"/>
  <c r="R157" i="17"/>
  <c r="Q152" i="17"/>
  <c r="R149" i="17"/>
  <c r="Q144" i="17"/>
  <c r="R141" i="17"/>
  <c r="Q136" i="17"/>
  <c r="R133" i="17"/>
  <c r="Q128" i="17"/>
  <c r="R125" i="17"/>
  <c r="Q120" i="17"/>
  <c r="R117" i="17"/>
  <c r="Q112" i="17"/>
  <c r="R109" i="17"/>
  <c r="Q104" i="17"/>
  <c r="R101" i="17"/>
  <c r="Q96" i="17"/>
  <c r="R93" i="17"/>
  <c r="Q88" i="17"/>
  <c r="R85" i="17"/>
  <c r="Q80" i="17"/>
  <c r="R77" i="17"/>
  <c r="Q72" i="17"/>
  <c r="R69" i="17"/>
  <c r="R191" i="17"/>
  <c r="R167" i="17"/>
  <c r="R151" i="17"/>
  <c r="R135" i="17"/>
  <c r="Q114" i="17"/>
  <c r="R87" i="17"/>
  <c r="Q197" i="17"/>
  <c r="R194" i="17"/>
  <c r="Q189" i="17"/>
  <c r="R186" i="17"/>
  <c r="Q181" i="17"/>
  <c r="R178" i="17"/>
  <c r="Q173" i="17"/>
  <c r="R170" i="17"/>
  <c r="Q165" i="17"/>
  <c r="R162" i="17"/>
  <c r="Q157" i="17"/>
  <c r="R154" i="17"/>
  <c r="Q149" i="17"/>
  <c r="R146" i="17"/>
  <c r="Q141" i="17"/>
  <c r="R138" i="17"/>
  <c r="Q133" i="17"/>
  <c r="R130" i="17"/>
  <c r="Q125" i="17"/>
  <c r="R122" i="17"/>
  <c r="Q117" i="17"/>
  <c r="R114" i="17"/>
  <c r="Q109" i="17"/>
  <c r="R106" i="17"/>
  <c r="Q101" i="17"/>
  <c r="R98" i="17"/>
  <c r="Q93" i="17"/>
  <c r="R90" i="17"/>
  <c r="Q85" i="17"/>
  <c r="R82" i="17"/>
  <c r="Q77" i="17"/>
  <c r="R74" i="17"/>
  <c r="Q69" i="17"/>
  <c r="R199" i="17"/>
  <c r="Q162" i="17"/>
  <c r="Q146" i="17"/>
  <c r="Q122" i="17"/>
  <c r="Q106" i="17"/>
  <c r="Q82" i="17"/>
  <c r="Q199" i="17"/>
  <c r="R196" i="17"/>
  <c r="Q191" i="17"/>
  <c r="R188" i="17"/>
  <c r="Q183" i="17"/>
  <c r="R180" i="17"/>
  <c r="Q175" i="17"/>
  <c r="R172" i="17"/>
  <c r="Q167" i="17"/>
  <c r="R164" i="17"/>
  <c r="Q159" i="17"/>
  <c r="R156" i="17"/>
  <c r="Q151" i="17"/>
  <c r="R148" i="17"/>
  <c r="Q143" i="17"/>
  <c r="R140" i="17"/>
  <c r="Q135" i="17"/>
  <c r="R132" i="17"/>
  <c r="Q127" i="17"/>
  <c r="R124" i="17"/>
  <c r="Q119" i="17"/>
  <c r="R116" i="17"/>
  <c r="Q111" i="17"/>
  <c r="R108" i="17"/>
  <c r="Q103" i="17"/>
  <c r="R100" i="17"/>
  <c r="Q95" i="17"/>
  <c r="R92" i="17"/>
  <c r="Q87" i="17"/>
  <c r="R84" i="17"/>
  <c r="Q79" i="17"/>
  <c r="R76" i="17"/>
  <c r="Q71" i="17"/>
  <c r="R68" i="17"/>
  <c r="R97" i="17"/>
  <c r="Q92" i="17"/>
  <c r="Q84" i="17"/>
  <c r="Q76" i="17"/>
  <c r="Q68" i="17"/>
  <c r="R111" i="17"/>
  <c r="Q90" i="17"/>
  <c r="R66" i="17"/>
  <c r="Q61" i="17"/>
  <c r="R58" i="17"/>
  <c r="Q53" i="17"/>
  <c r="R50" i="17"/>
  <c r="Q45" i="17"/>
  <c r="R42" i="17"/>
  <c r="Q37" i="17"/>
  <c r="R34" i="17"/>
  <c r="Q29" i="17"/>
  <c r="R26" i="17"/>
  <c r="Q21" i="17"/>
  <c r="R18" i="17"/>
  <c r="Q13" i="17"/>
  <c r="R10" i="17"/>
  <c r="Q5" i="17"/>
  <c r="Q34" i="17"/>
  <c r="R31" i="17"/>
  <c r="Q26" i="17"/>
  <c r="R23" i="17"/>
  <c r="R15" i="17"/>
  <c r="Q66" i="17"/>
  <c r="R63" i="17"/>
  <c r="Q58" i="17"/>
  <c r="R55" i="17"/>
  <c r="Q50" i="17"/>
  <c r="R47" i="17"/>
  <c r="Q42" i="17"/>
  <c r="R39" i="17"/>
  <c r="Q63" i="17"/>
  <c r="R60" i="17"/>
  <c r="Q55" i="17"/>
  <c r="R52" i="17"/>
  <c r="Q47" i="17"/>
  <c r="R44" i="17"/>
  <c r="Q39" i="17"/>
  <c r="R36" i="17"/>
  <c r="Q31" i="17"/>
  <c r="R28" i="17"/>
  <c r="Q23" i="17"/>
  <c r="R20" i="17"/>
  <c r="Q15" i="17"/>
  <c r="R12" i="17"/>
  <c r="Q7" i="17"/>
  <c r="R4" i="17"/>
  <c r="Q40" i="17"/>
  <c r="Q24" i="17"/>
  <c r="Q10" i="17"/>
  <c r="R65" i="17"/>
  <c r="Q60" i="17"/>
  <c r="R57" i="17"/>
  <c r="Q52" i="17"/>
  <c r="R49" i="17"/>
  <c r="Q44" i="17"/>
  <c r="R41" i="17"/>
  <c r="Q36" i="17"/>
  <c r="R33" i="17"/>
  <c r="Q28" i="17"/>
  <c r="R25" i="17"/>
  <c r="Q20" i="17"/>
  <c r="R17" i="17"/>
  <c r="Q12" i="17"/>
  <c r="R9" i="17"/>
  <c r="Q4" i="17"/>
  <c r="R61" i="17"/>
  <c r="R37" i="17"/>
  <c r="Q8" i="17"/>
  <c r="R7" i="17"/>
  <c r="Q65" i="17"/>
  <c r="R62" i="17"/>
  <c r="Q57" i="17"/>
  <c r="R54" i="17"/>
  <c r="Q49" i="17"/>
  <c r="R46" i="17"/>
  <c r="Q41" i="17"/>
  <c r="R38" i="17"/>
  <c r="Q33" i="17"/>
  <c r="R30" i="17"/>
  <c r="Q25" i="17"/>
  <c r="R22" i="17"/>
  <c r="Q17" i="17"/>
  <c r="R14" i="17"/>
  <c r="Q9" i="17"/>
  <c r="R6" i="17"/>
  <c r="Q64" i="17"/>
  <c r="Q48" i="17"/>
  <c r="R29" i="17"/>
  <c r="R13" i="17"/>
  <c r="Q62" i="17"/>
  <c r="R59" i="17"/>
  <c r="Q54" i="17"/>
  <c r="R51" i="17"/>
  <c r="Q46" i="17"/>
  <c r="R43" i="17"/>
  <c r="Q38" i="17"/>
  <c r="R35" i="17"/>
  <c r="Q30" i="17"/>
  <c r="R27" i="17"/>
  <c r="Q22" i="17"/>
  <c r="R19" i="17"/>
  <c r="Q14" i="17"/>
  <c r="R11" i="17"/>
  <c r="Q6" i="17"/>
  <c r="R3" i="17"/>
  <c r="R53" i="17"/>
  <c r="R21" i="17"/>
  <c r="R5" i="17"/>
  <c r="R64" i="17"/>
  <c r="Q59" i="17"/>
  <c r="R56" i="17"/>
  <c r="Q51" i="17"/>
  <c r="R48" i="17"/>
  <c r="Q43" i="17"/>
  <c r="R40" i="17"/>
  <c r="Q35" i="17"/>
  <c r="R32" i="17"/>
  <c r="Q27" i="17"/>
  <c r="R24" i="17"/>
  <c r="Q19" i="17"/>
  <c r="R16" i="17"/>
  <c r="Q11" i="17"/>
  <c r="R8" i="17"/>
  <c r="Q3" i="17"/>
  <c r="Q56" i="17"/>
  <c r="R45" i="17"/>
  <c r="Q32" i="17"/>
  <c r="Q16" i="17"/>
  <c r="Q18" i="17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R2" i="17" l="1"/>
  <c r="Q2" i="17"/>
</calcChain>
</file>

<file path=xl/connections.xml><?xml version="1.0" encoding="utf-8"?>
<connections xmlns="http://schemas.openxmlformats.org/spreadsheetml/2006/main">
  <connection id="1" sourceFile="F:\LDSD\Imports\Localisations\DPI_Localisations_Référentiel.xlsx" keepAlive="1" name="DPI_Localisations_Référentiel 'Sites et Bât$'" type="5" refreshedVersion="5" background="1" saveData="1">
    <dbPr connection="Provider=Microsoft.ACE.OLEDB.12.0;User ID=Admin;Data Source=F:\LDSD\Imports\Localisations\DPI_Localisations_Référentiel.xlsx;Mode=Share Deny Write;Extended Properties=&quot;HDR=YES;&quot;;Jet OLEDB:System database=&quot;&quot;;Jet OLEDB:Registry Path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'Sites et Bât$'" commandType="3"/>
  </connection>
</connections>
</file>

<file path=xl/sharedStrings.xml><?xml version="1.0" encoding="utf-8"?>
<sst xmlns="http://schemas.openxmlformats.org/spreadsheetml/2006/main" count="10743" uniqueCount="1575">
  <si>
    <t>Site</t>
  </si>
  <si>
    <t>Désignation site</t>
  </si>
  <si>
    <t>N° Bat</t>
  </si>
  <si>
    <t>Désignation bâtiment</t>
  </si>
  <si>
    <t>Numéro du Niveau</t>
  </si>
  <si>
    <t>Etage</t>
  </si>
  <si>
    <t>01</t>
  </si>
  <si>
    <t>CodeNiveauLDSD</t>
  </si>
  <si>
    <t xml:space="preserve"> indexation locaux</t>
  </si>
  <si>
    <t>TP Mécanique, EEA, Biochimie</t>
  </si>
  <si>
    <t>-1</t>
  </si>
  <si>
    <t>VS</t>
  </si>
  <si>
    <t>00</t>
  </si>
  <si>
    <t>02</t>
  </si>
  <si>
    <t>TT</t>
  </si>
  <si>
    <t>TP Physique</t>
  </si>
  <si>
    <t>03</t>
  </si>
  <si>
    <t>TP Chimie</t>
  </si>
  <si>
    <t>04</t>
  </si>
  <si>
    <t>TP Zoologie et Botanique</t>
  </si>
  <si>
    <t>05</t>
  </si>
  <si>
    <t>Bâtiment 5 - Enseignement</t>
  </si>
  <si>
    <t>06</t>
  </si>
  <si>
    <t>Bâtiment 6 - Enseignement</t>
  </si>
  <si>
    <t>07</t>
  </si>
  <si>
    <t>Administration</t>
  </si>
  <si>
    <t>08</t>
  </si>
  <si>
    <t>Bibliothèque Universitaire Sciences</t>
  </si>
  <si>
    <t>10</t>
  </si>
  <si>
    <t>09</t>
  </si>
  <si>
    <t>Recherche Mathématiques</t>
  </si>
  <si>
    <t>DSIN et Enseignement</t>
  </si>
  <si>
    <t>11</t>
  </si>
  <si>
    <t>Recherche Physique</t>
  </si>
  <si>
    <t>12</t>
  </si>
  <si>
    <t>13</t>
  </si>
  <si>
    <t>Bâtiment 13</t>
  </si>
  <si>
    <t>14</t>
  </si>
  <si>
    <t>TP EEA FDS / MIA Polytech</t>
  </si>
  <si>
    <t>15</t>
  </si>
  <si>
    <t>Recherche Chimie</t>
  </si>
  <si>
    <t>16</t>
  </si>
  <si>
    <t>Bâtiment 16 - Enseignement</t>
  </si>
  <si>
    <t>17</t>
  </si>
  <si>
    <t xml:space="preserve">Recherche chimie </t>
  </si>
  <si>
    <t>18</t>
  </si>
  <si>
    <t>19</t>
  </si>
  <si>
    <t>20</t>
  </si>
  <si>
    <t>21</t>
  </si>
  <si>
    <t xml:space="preserve">Recherche Physique </t>
  </si>
  <si>
    <t>22</t>
  </si>
  <si>
    <t>Recherche Géologie</t>
  </si>
  <si>
    <t>23</t>
  </si>
  <si>
    <t>TP Géologie</t>
  </si>
  <si>
    <t>24</t>
  </si>
  <si>
    <t>Recherche Biologie</t>
  </si>
  <si>
    <t>25</t>
  </si>
  <si>
    <t>TP Biochimie</t>
  </si>
  <si>
    <t>26</t>
  </si>
  <si>
    <t xml:space="preserve">TP Biologie Biochimie </t>
  </si>
  <si>
    <t>27</t>
  </si>
  <si>
    <t>D.P.I.</t>
  </si>
  <si>
    <t>28</t>
  </si>
  <si>
    <t>Espaces Verts</t>
  </si>
  <si>
    <t>29</t>
  </si>
  <si>
    <t>I.A.E.</t>
  </si>
  <si>
    <t>30</t>
  </si>
  <si>
    <t>UFR des Sciences</t>
  </si>
  <si>
    <t>31</t>
  </si>
  <si>
    <t>Polytech</t>
  </si>
  <si>
    <t>32</t>
  </si>
  <si>
    <t>Annexe Géologie</t>
  </si>
  <si>
    <t>33</t>
  </si>
  <si>
    <t>D.H.S.</t>
  </si>
  <si>
    <t>34</t>
  </si>
  <si>
    <t>Maison de l'Etudiant</t>
  </si>
  <si>
    <t>37</t>
  </si>
  <si>
    <t>Restaurant administratif</t>
  </si>
  <si>
    <t>38</t>
  </si>
  <si>
    <t>(S) PACE - Crous</t>
  </si>
  <si>
    <t>39</t>
  </si>
  <si>
    <t>Maison des Sciences de l'Eau</t>
  </si>
  <si>
    <t>40</t>
  </si>
  <si>
    <t>Institut Européen des Membranes</t>
  </si>
  <si>
    <t>41</t>
  </si>
  <si>
    <t>Chaufferie</t>
  </si>
  <si>
    <t>42</t>
  </si>
  <si>
    <t>43</t>
  </si>
  <si>
    <t>Reprographie</t>
  </si>
  <si>
    <t>44</t>
  </si>
  <si>
    <t>Coupole</t>
  </si>
  <si>
    <t>45</t>
  </si>
  <si>
    <t>Laboratoire du Froid</t>
  </si>
  <si>
    <t>46</t>
  </si>
  <si>
    <t>Soute à produits chimiques</t>
  </si>
  <si>
    <t>47</t>
  </si>
  <si>
    <t>Soute à Solvants</t>
  </si>
  <si>
    <t>48</t>
  </si>
  <si>
    <t>Magasin de Produits Chimiques</t>
  </si>
  <si>
    <t>49</t>
  </si>
  <si>
    <t>Hangar D.L.</t>
  </si>
  <si>
    <t>50</t>
  </si>
  <si>
    <t>Recherche physique - IRMN</t>
  </si>
  <si>
    <t>51</t>
  </si>
  <si>
    <t>Animalerie</t>
  </si>
  <si>
    <t>52</t>
  </si>
  <si>
    <t>53</t>
  </si>
  <si>
    <t>Animalerie A3L3</t>
  </si>
  <si>
    <t>54</t>
  </si>
  <si>
    <t>55</t>
  </si>
  <si>
    <t>Insectarium</t>
  </si>
  <si>
    <t>56</t>
  </si>
  <si>
    <t>Espaces verts D.L.</t>
  </si>
  <si>
    <t>57</t>
  </si>
  <si>
    <t>Déchets D.H.S</t>
  </si>
  <si>
    <t>58</t>
  </si>
  <si>
    <t>Atelier D.H.S.</t>
  </si>
  <si>
    <t>59</t>
  </si>
  <si>
    <t>Garage D.H.S.</t>
  </si>
  <si>
    <t>60</t>
  </si>
  <si>
    <t>Logement Rte Mende</t>
  </si>
  <si>
    <t>61</t>
  </si>
  <si>
    <t>Hangar D.P.I.</t>
  </si>
  <si>
    <t>62</t>
  </si>
  <si>
    <t>Colis D.L.</t>
  </si>
  <si>
    <t>63</t>
  </si>
  <si>
    <t>Logement D.P.I.</t>
  </si>
  <si>
    <t>64</t>
  </si>
  <si>
    <t>65</t>
  </si>
  <si>
    <t>Serre Espace Vert D.L.</t>
  </si>
  <si>
    <t>66</t>
  </si>
  <si>
    <t>Salle de Jeux C.L.E.</t>
  </si>
  <si>
    <t>Saint-Priest</t>
  </si>
  <si>
    <t>Foyer</t>
  </si>
  <si>
    <t>Bâtiment SP02</t>
  </si>
  <si>
    <t>Halle de mécatronique</t>
  </si>
  <si>
    <t>L.I.R.M.M.</t>
  </si>
  <si>
    <t>Bâtiment SP05</t>
  </si>
  <si>
    <t>PC Sécurité</t>
  </si>
  <si>
    <t>Institut de botanique</t>
  </si>
  <si>
    <t>SC BAT A Présidence</t>
  </si>
  <si>
    <t>SS1</t>
  </si>
  <si>
    <t>RDC</t>
  </si>
  <si>
    <t>N01</t>
  </si>
  <si>
    <t>N02</t>
  </si>
  <si>
    <t>N03</t>
  </si>
  <si>
    <t>SC BAT B DRH</t>
  </si>
  <si>
    <t>SC BAT C Daveau</t>
  </si>
  <si>
    <t>SC BAT D DEVE</t>
  </si>
  <si>
    <t>SC BAT E SGASAL (Maison Blanche)</t>
  </si>
  <si>
    <t>SC BAT F PEGURIER</t>
  </si>
  <si>
    <t>SMEL : Station Méditerranéenne de l'Environnement Littoral</t>
  </si>
  <si>
    <t>Bâtiment Principal</t>
  </si>
  <si>
    <t>Halle d'Aquaculture</t>
  </si>
  <si>
    <t>Front d'Etang</t>
  </si>
  <si>
    <t>Local Plongée</t>
  </si>
  <si>
    <t>Garage</t>
  </si>
  <si>
    <t>Piscine</t>
  </si>
  <si>
    <t>Gymnase Combat</t>
  </si>
  <si>
    <t>Gymnases B et C</t>
  </si>
  <si>
    <t>Gymnase Bulle</t>
  </si>
  <si>
    <t>Gymnase A</t>
  </si>
  <si>
    <t>Villa CSU</t>
  </si>
  <si>
    <t>IUT Montpellier - Sète : Site de Mtp</t>
  </si>
  <si>
    <t>Bât A - Administration</t>
  </si>
  <si>
    <t>Bât B - Physique</t>
  </si>
  <si>
    <t>Bât C - Physique</t>
  </si>
  <si>
    <t>Bât D - Atelier Physique</t>
  </si>
  <si>
    <t>Bât E - Biologie</t>
  </si>
  <si>
    <t>Bât F - Chimie</t>
  </si>
  <si>
    <t>Bât G - Chimie</t>
  </si>
  <si>
    <t>Bât H - Chimie</t>
  </si>
  <si>
    <t>Bât I - Electronique</t>
  </si>
  <si>
    <t>Bât J - Electronique</t>
  </si>
  <si>
    <t>Bât K - Informatique</t>
  </si>
  <si>
    <t>Bât L - Amphithéâtre</t>
  </si>
  <si>
    <t>Bât M - Atelier Biologie</t>
  </si>
  <si>
    <t>Bât P - Logements</t>
  </si>
  <si>
    <t>Bât R - Animalerie</t>
  </si>
  <si>
    <t>Bât S - Soute</t>
  </si>
  <si>
    <t>IUT Montpellier - Sète : Site de Sète</t>
  </si>
  <si>
    <t>Chimie Analytique</t>
  </si>
  <si>
    <t>rangement</t>
  </si>
  <si>
    <t>IUT de Béziers</t>
  </si>
  <si>
    <t>IUT de Nîmes (Gard)</t>
  </si>
  <si>
    <t>Bloc Central</t>
  </si>
  <si>
    <t>G.E.A. (Gestion des Entreprises et des Administrations)</t>
  </si>
  <si>
    <t>G.M.P. / S.G.M.</t>
  </si>
  <si>
    <t>Génie Civil</t>
  </si>
  <si>
    <t>G.E.I.I. (Génie Electrique et Informatique Industrielle)</t>
  </si>
  <si>
    <t>Logements</t>
  </si>
  <si>
    <t>FDE Site de Montpellier</t>
  </si>
  <si>
    <t>Bât A</t>
  </si>
  <si>
    <t>Bât B</t>
  </si>
  <si>
    <t>Bât C</t>
  </si>
  <si>
    <t>Bât D</t>
  </si>
  <si>
    <t>Bât E</t>
  </si>
  <si>
    <t>Bât F</t>
  </si>
  <si>
    <t>Bat G</t>
  </si>
  <si>
    <t>Bât H</t>
  </si>
  <si>
    <t>Bât I</t>
  </si>
  <si>
    <t>Bât J</t>
  </si>
  <si>
    <t>FDE Site de Nîmes</t>
  </si>
  <si>
    <t>FDE Site de Carcassone</t>
  </si>
  <si>
    <t>Bât A (Principal)</t>
  </si>
  <si>
    <t>FDE Site de Mende</t>
  </si>
  <si>
    <t>Bât Principal</t>
  </si>
  <si>
    <t>Bât Loge</t>
  </si>
  <si>
    <t>Logement de fonction</t>
  </si>
  <si>
    <t>Gymnase</t>
  </si>
  <si>
    <t>FDE Site de Perpignan</t>
  </si>
  <si>
    <t>Logements de fonctions</t>
  </si>
  <si>
    <t>Droit 1</t>
  </si>
  <si>
    <t>Droit 2</t>
  </si>
  <si>
    <t>91</t>
  </si>
  <si>
    <t>ESS</t>
  </si>
  <si>
    <t>E01</t>
  </si>
  <si>
    <t>N04</t>
  </si>
  <si>
    <t>N05</t>
  </si>
  <si>
    <t>E5T</t>
  </si>
  <si>
    <t>Droit 3</t>
  </si>
  <si>
    <t>Batiment historique (Bat A)</t>
  </si>
  <si>
    <t>RDJ</t>
  </si>
  <si>
    <t>EJC</t>
  </si>
  <si>
    <t>E01A</t>
  </si>
  <si>
    <t>E01B</t>
  </si>
  <si>
    <t>E12</t>
  </si>
  <si>
    <t>E2C</t>
  </si>
  <si>
    <t>CBL</t>
  </si>
  <si>
    <t>RDB</t>
  </si>
  <si>
    <t>EBH</t>
  </si>
  <si>
    <t>RDH</t>
  </si>
  <si>
    <t>EH1</t>
  </si>
  <si>
    <t>E23</t>
  </si>
  <si>
    <t>E34</t>
  </si>
  <si>
    <t>Serre Martin</t>
  </si>
  <si>
    <t>Serre Harant</t>
  </si>
  <si>
    <t>Serre Planchon</t>
  </si>
  <si>
    <t>Orangerie Broussonnet</t>
  </si>
  <si>
    <t>Logement gardien</t>
  </si>
  <si>
    <t>Nouvelle faculté de médecine</t>
  </si>
  <si>
    <t>UPM (Bat C)</t>
  </si>
  <si>
    <t>RCB</t>
  </si>
  <si>
    <t>RCH</t>
  </si>
  <si>
    <t>TT1</t>
  </si>
  <si>
    <t>TT2</t>
  </si>
  <si>
    <t>IURC (Bat D)</t>
  </si>
  <si>
    <t>Nimes Bat A</t>
  </si>
  <si>
    <t>Nimes Bat B (cafet&amp;log)</t>
  </si>
  <si>
    <t>Nimes Bat CE</t>
  </si>
  <si>
    <t>Nimes Bat D</t>
  </si>
  <si>
    <t>Cube</t>
  </si>
  <si>
    <t>le chalet</t>
  </si>
  <si>
    <t>BAT A</t>
  </si>
  <si>
    <t>BAT B</t>
  </si>
  <si>
    <t>BAT C</t>
  </si>
  <si>
    <t xml:space="preserve">Bat D </t>
  </si>
  <si>
    <t>BAT E</t>
  </si>
  <si>
    <t>BAT F1 - Caves</t>
  </si>
  <si>
    <t>BAT F2 - Bunker</t>
  </si>
  <si>
    <t>BAT G - Usine</t>
  </si>
  <si>
    <t>BAT H - Logement Gardien</t>
  </si>
  <si>
    <t>BAT I</t>
  </si>
  <si>
    <t>BAT J - Amphi</t>
  </si>
  <si>
    <t>BAT K</t>
  </si>
  <si>
    <t>BAT L - Infirmerie</t>
  </si>
  <si>
    <t>BAT M1 - Atelier</t>
  </si>
  <si>
    <t>BAT M2 - Bureau&amp;Sanitaires</t>
  </si>
  <si>
    <t>BAT N - SUAPS</t>
  </si>
  <si>
    <t>BAT P - Bibliothèque U.</t>
  </si>
  <si>
    <t>BAT R - Résidence</t>
  </si>
  <si>
    <t>BAT AC - Galerie</t>
  </si>
  <si>
    <t>BAT CD - Galerie</t>
  </si>
  <si>
    <t>BAT DE - Galerie</t>
  </si>
  <si>
    <t>BAT EI - Galerie</t>
  </si>
  <si>
    <t>BAT IK - Galerie</t>
  </si>
  <si>
    <t>BAT Q1 - Préfabriqué</t>
  </si>
  <si>
    <t>BAT Q2 - Préfabriqué</t>
  </si>
  <si>
    <t>BAT Q3 - Préfabriqué</t>
  </si>
  <si>
    <t>BAT Q4 - Préfabriqué</t>
  </si>
  <si>
    <t>Bat administratif Bat A</t>
  </si>
  <si>
    <t>Bat enseignement Bat E</t>
  </si>
  <si>
    <t>-2</t>
  </si>
  <si>
    <t>SS2</t>
  </si>
  <si>
    <t>Bat A - BIU Droit gestion</t>
  </si>
  <si>
    <t>RDCB</t>
  </si>
  <si>
    <t>E0H</t>
  </si>
  <si>
    <t>N01B</t>
  </si>
  <si>
    <t>E1H</t>
  </si>
  <si>
    <t>N02B</t>
  </si>
  <si>
    <t>E2H</t>
  </si>
  <si>
    <t>N03B</t>
  </si>
  <si>
    <t>E3H</t>
  </si>
  <si>
    <t>Bat C - Sciences Eco</t>
  </si>
  <si>
    <t>N06</t>
  </si>
  <si>
    <t>Bat E - Dideris</t>
  </si>
  <si>
    <t>STAPS</t>
  </si>
  <si>
    <t>Staps Bat Adm</t>
  </si>
  <si>
    <t>Staps Bat P1</t>
  </si>
  <si>
    <t>Staps Préfa</t>
  </si>
  <si>
    <t>Euromov</t>
  </si>
  <si>
    <t>PUSLR</t>
  </si>
  <si>
    <t>Triolet</t>
  </si>
  <si>
    <t>Odontologie</t>
  </si>
  <si>
    <t>Pharmacie</t>
  </si>
  <si>
    <t>Richter</t>
  </si>
  <si>
    <t>Médecine Nîmes (Gard)</t>
  </si>
  <si>
    <t>Médecine CV &amp; jardin des plantes</t>
  </si>
  <si>
    <t>Droit</t>
  </si>
  <si>
    <t>Botanique et Henri IV</t>
  </si>
  <si>
    <t>CSU : Centre Sportif Universitaire de la Motte-Rouge</t>
  </si>
  <si>
    <t>Médecine nord</t>
  </si>
  <si>
    <t>C.S.U. (Centre Spatial Universitaire)</t>
  </si>
  <si>
    <t>Balard Formation - Aile F</t>
  </si>
  <si>
    <t>Bat B - MOMA IPAG MDE</t>
  </si>
  <si>
    <t>Bat D - MOMA</t>
  </si>
  <si>
    <t>Institut de biologie</t>
  </si>
  <si>
    <t>Désignation bâtiment2</t>
  </si>
  <si>
    <t>N° IMMOBILISATION</t>
  </si>
  <si>
    <t>FICHE INVENTAIRE</t>
  </si>
  <si>
    <t>A transmettre obligatoirement à l’Agence comptable, dès certification du service fait, par mail : sifac-immobilisation@umontpellier.fr</t>
  </si>
  <si>
    <t xml:space="preserve">Téléphone : </t>
  </si>
  <si>
    <t xml:space="preserve">- Subventions reçues </t>
  </si>
  <si>
    <t>Date de certification du service fait = date de mise en service. 
Date de constatation du service fait = Date de livraison</t>
  </si>
  <si>
    <t>A renseigner par l'Agence Comptable</t>
  </si>
  <si>
    <t>Compte comptable</t>
  </si>
  <si>
    <t>01-TP Mécanique, EEA, Biochimie</t>
  </si>
  <si>
    <t>02-TP Physique</t>
  </si>
  <si>
    <t>03-TP Chimie</t>
  </si>
  <si>
    <t>04-TP Zoologie et Botanique</t>
  </si>
  <si>
    <t>05-Bâtiment 5 - Enseignement</t>
  </si>
  <si>
    <t>06-Bâtiment 6 - Enseignement</t>
  </si>
  <si>
    <t>07-Administration</t>
  </si>
  <si>
    <t>08-Bibliothèque Universitaire Sciences</t>
  </si>
  <si>
    <t>09-Recherche Mathématiques</t>
  </si>
  <si>
    <t>10-DSIN et Enseignement</t>
  </si>
  <si>
    <t>11-Recherche Physique</t>
  </si>
  <si>
    <t>12-TP Physique</t>
  </si>
  <si>
    <t>13-Bâtiment 13</t>
  </si>
  <si>
    <t>14-TP EEA FDS / MIA Polytech</t>
  </si>
  <si>
    <t>15-Recherche Chimie</t>
  </si>
  <si>
    <t>16-Bâtiment 16 - Enseignement</t>
  </si>
  <si>
    <t xml:space="preserve">17-Recherche chimie </t>
  </si>
  <si>
    <t>18-TP Chimie</t>
  </si>
  <si>
    <t>19-TP Chimie</t>
  </si>
  <si>
    <t>20-TP Physique</t>
  </si>
  <si>
    <t xml:space="preserve">21-Recherche Physique </t>
  </si>
  <si>
    <t>22-Recherche Géologie</t>
  </si>
  <si>
    <t>23-TP Géologie</t>
  </si>
  <si>
    <t>24-Recherche Biologie</t>
  </si>
  <si>
    <t>25-TP Biochimie</t>
  </si>
  <si>
    <t xml:space="preserve">26-TP Biologie Biochimie </t>
  </si>
  <si>
    <t>27-D.P.I.</t>
  </si>
  <si>
    <t>28-Espaces Verts</t>
  </si>
  <si>
    <t>29-I.A.E.</t>
  </si>
  <si>
    <t>30-UFR des Sciences</t>
  </si>
  <si>
    <t>31-Polytech</t>
  </si>
  <si>
    <t>32-Annexe Géologie</t>
  </si>
  <si>
    <t>33-D.H.S.</t>
  </si>
  <si>
    <t>34-Maison de l'Etudiant</t>
  </si>
  <si>
    <t>37-Restaurant administratif</t>
  </si>
  <si>
    <t>38-(S) PACE - Crous</t>
  </si>
  <si>
    <t>39-Maison des Sciences de l'Eau</t>
  </si>
  <si>
    <t>40-Institut Européen des Membranes</t>
  </si>
  <si>
    <t>41-Chaufferie</t>
  </si>
  <si>
    <t>42-Balard Formation - Aile F</t>
  </si>
  <si>
    <t>43-Reprographie</t>
  </si>
  <si>
    <t>44-Coupole</t>
  </si>
  <si>
    <t>45-Laboratoire du Froid</t>
  </si>
  <si>
    <t>46-Soute à produits chimiques</t>
  </si>
  <si>
    <t>47-Soute à Solvants</t>
  </si>
  <si>
    <t>48-Magasin de Produits Chimiques</t>
  </si>
  <si>
    <t>49-Hangar D.L.</t>
  </si>
  <si>
    <t>50-Recherche physique - IRMN</t>
  </si>
  <si>
    <t>51-Animalerie</t>
  </si>
  <si>
    <t>52-Animalerie</t>
  </si>
  <si>
    <t>53-Animalerie A3L3</t>
  </si>
  <si>
    <t>54-Animalerie</t>
  </si>
  <si>
    <t>55-Insectarium</t>
  </si>
  <si>
    <t>56-Espaces verts D.L.</t>
  </si>
  <si>
    <t>57-Déchets D.H.S</t>
  </si>
  <si>
    <t>58-Atelier D.H.S.</t>
  </si>
  <si>
    <t>59-Garage D.H.S.</t>
  </si>
  <si>
    <t>60-Logement Rte Mende</t>
  </si>
  <si>
    <t>61-Hangar D.P.I.</t>
  </si>
  <si>
    <t>62-Colis D.L.</t>
  </si>
  <si>
    <t>63-Logement D.P.I.</t>
  </si>
  <si>
    <t>64-PC Sécurité</t>
  </si>
  <si>
    <t>65-Serre Espace Vert D.L.</t>
  </si>
  <si>
    <t>66-Salle de Jeux C.L.E.</t>
  </si>
  <si>
    <t>01-Foyer</t>
  </si>
  <si>
    <t>02-Bâtiment SP02</t>
  </si>
  <si>
    <t>03-Halle de mécatronique</t>
  </si>
  <si>
    <t>04-L.I.R.M.M.</t>
  </si>
  <si>
    <t>05-Bâtiment SP05</t>
  </si>
  <si>
    <t>06-C.S.U. (Centre Spatial Universitaire)</t>
  </si>
  <si>
    <t>07-PC Sécurité</t>
  </si>
  <si>
    <t>01-Institut de botanique</t>
  </si>
  <si>
    <t>02-SC BAT A Présidence</t>
  </si>
  <si>
    <t>03-SC BAT B DRH</t>
  </si>
  <si>
    <t>04-SC BAT C Daveau</t>
  </si>
  <si>
    <t>05-SC BAT D DEVE</t>
  </si>
  <si>
    <t>06-SC BAT E SGASAL (Maison Blanche)</t>
  </si>
  <si>
    <t>07-SC BAT F PEGURIER</t>
  </si>
  <si>
    <t>08-Institut de biologie</t>
  </si>
  <si>
    <t>01-Bâtiment Principal</t>
  </si>
  <si>
    <t>02-Halle d'Aquaculture</t>
  </si>
  <si>
    <t>03-Front d'Etang</t>
  </si>
  <si>
    <t>04-Local Plongée</t>
  </si>
  <si>
    <t>05-Garage</t>
  </si>
  <si>
    <t>01-Piscine</t>
  </si>
  <si>
    <t>02-Gymnase Combat</t>
  </si>
  <si>
    <t>03-Gymnases B et C</t>
  </si>
  <si>
    <t>04-Gymnase Bulle</t>
  </si>
  <si>
    <t>05-Gymnase A</t>
  </si>
  <si>
    <t>06-Villa CSU</t>
  </si>
  <si>
    <t>01-Bât A - Administration</t>
  </si>
  <si>
    <t>02-Bât B - Physique</t>
  </si>
  <si>
    <t>03-Bât C - Physique</t>
  </si>
  <si>
    <t>04-Bât D - Atelier Physique</t>
  </si>
  <si>
    <t>05-Bât E - Biologie</t>
  </si>
  <si>
    <t>06-Bât F - Chimie</t>
  </si>
  <si>
    <t>07-Bât G - Chimie</t>
  </si>
  <si>
    <t>08-Bât H - Chimie</t>
  </si>
  <si>
    <t>09-Bât I - Electronique</t>
  </si>
  <si>
    <t>10-Bât J - Electronique</t>
  </si>
  <si>
    <t>11-Bât K - Informatique</t>
  </si>
  <si>
    <t>12-Bât L - Amphithéâtre</t>
  </si>
  <si>
    <t>13-Bât M - Atelier Biologie</t>
  </si>
  <si>
    <t>15-Bât P - Logements</t>
  </si>
  <si>
    <t>16-Bât R - Animalerie</t>
  </si>
  <si>
    <t>17-Bât S - Soute</t>
  </si>
  <si>
    <t>01-Chimie Analytique</t>
  </si>
  <si>
    <t>02-rangement</t>
  </si>
  <si>
    <t>01-IUT de Béziers</t>
  </si>
  <si>
    <t>01-Bloc Central</t>
  </si>
  <si>
    <t>02-G.E.A. (Gestion des Entreprises et des Administrations)</t>
  </si>
  <si>
    <t>03-G.M.P. / S.G.M.</t>
  </si>
  <si>
    <t>04-Génie Civil</t>
  </si>
  <si>
    <t>05-G.E.I.I. (Génie Electrique et Informatique Industrielle)</t>
  </si>
  <si>
    <t>06-Logements</t>
  </si>
  <si>
    <t>01-Bât A</t>
  </si>
  <si>
    <t>02-Bât B</t>
  </si>
  <si>
    <t>03-Bât C</t>
  </si>
  <si>
    <t>04-Bât D</t>
  </si>
  <si>
    <t>05-Bât E</t>
  </si>
  <si>
    <t>06-Bât F</t>
  </si>
  <si>
    <t>07-Bat G</t>
  </si>
  <si>
    <t>08-Bât H</t>
  </si>
  <si>
    <t>09-Bât I</t>
  </si>
  <si>
    <t>10-Bât J</t>
  </si>
  <si>
    <t>01-Bât A (Principal)</t>
  </si>
  <si>
    <t>01-Bât Principal</t>
  </si>
  <si>
    <t>02-Bât Loge</t>
  </si>
  <si>
    <t>03-Logement de fonction</t>
  </si>
  <si>
    <t>04-Garage</t>
  </si>
  <si>
    <t>05-Gymnase</t>
  </si>
  <si>
    <t>04-Logements de fonctions</t>
  </si>
  <si>
    <t>01-Droit 1</t>
  </si>
  <si>
    <t>02-Droit 2</t>
  </si>
  <si>
    <t>03-Droit 3</t>
  </si>
  <si>
    <t>01-Batiment historique (Bat A)</t>
  </si>
  <si>
    <t>03-Serre Martin</t>
  </si>
  <si>
    <t>04-Serre Harant</t>
  </si>
  <si>
    <t>05-Serre Planchon</t>
  </si>
  <si>
    <t>06-Orangerie Broussonnet</t>
  </si>
  <si>
    <t>07-Logement gardien</t>
  </si>
  <si>
    <t>01-Nouvelle faculté de médecine</t>
  </si>
  <si>
    <t>02-UPM (Bat C)</t>
  </si>
  <si>
    <t>03-IURC (Bat D)</t>
  </si>
  <si>
    <t>01-Nimes Bat A</t>
  </si>
  <si>
    <t>02-Nimes Bat B (cafet&amp;log)</t>
  </si>
  <si>
    <t>03-Nimes Bat CE</t>
  </si>
  <si>
    <t>04-Nimes Bat D</t>
  </si>
  <si>
    <t>05-Cube</t>
  </si>
  <si>
    <t>06-le chalet</t>
  </si>
  <si>
    <t>01-BAT A</t>
  </si>
  <si>
    <t>02-BAT B</t>
  </si>
  <si>
    <t>03-BAT C</t>
  </si>
  <si>
    <t xml:space="preserve">04-Bat D </t>
  </si>
  <si>
    <t>05-BAT E</t>
  </si>
  <si>
    <t>06-BAT F1 - Caves</t>
  </si>
  <si>
    <t>07-BAT F2 - Bunker</t>
  </si>
  <si>
    <t>08-BAT G - Usine</t>
  </si>
  <si>
    <t>09-BAT H - Logement Gardien</t>
  </si>
  <si>
    <t>10-BAT I</t>
  </si>
  <si>
    <t>11-BAT J - Amphi</t>
  </si>
  <si>
    <t>12-BAT K</t>
  </si>
  <si>
    <t>13-BAT L - Infirmerie</t>
  </si>
  <si>
    <t>14-BAT M1 - Atelier</t>
  </si>
  <si>
    <t>15-BAT M2 - Bureau&amp;Sanitaires</t>
  </si>
  <si>
    <t>16-BAT N - SUAPS</t>
  </si>
  <si>
    <t>17-BAT P - Bibliothèque U.</t>
  </si>
  <si>
    <t>18-BAT R - Résidence</t>
  </si>
  <si>
    <t>19-BAT AC - Galerie</t>
  </si>
  <si>
    <t>20-BAT CD - Galerie</t>
  </si>
  <si>
    <t>21-BAT DE - Galerie</t>
  </si>
  <si>
    <t>22-BAT EI - Galerie</t>
  </si>
  <si>
    <t>23-BAT IK - Galerie</t>
  </si>
  <si>
    <t>24-BAT Q1 - Préfabriqué</t>
  </si>
  <si>
    <t>25-BAT Q2 - Préfabriqué</t>
  </si>
  <si>
    <t>26-BAT Q3 - Préfabriqué</t>
  </si>
  <si>
    <t>27-BAT Q4 - Préfabriqué</t>
  </si>
  <si>
    <t>01-Bat administratif Bat A</t>
  </si>
  <si>
    <t>02-Bat enseignement Bat E</t>
  </si>
  <si>
    <t>01-Bat A - BIU Droit gestion</t>
  </si>
  <si>
    <t>02-Bat B - MOMA IPAG MDE</t>
  </si>
  <si>
    <t>03-Bat C - Sciences Eco</t>
  </si>
  <si>
    <t>04-Bat D - MOMA</t>
  </si>
  <si>
    <t>05-Bat E - Dideris</t>
  </si>
  <si>
    <t>01-Staps Bat Adm</t>
  </si>
  <si>
    <t>02-Staps Bat P1</t>
  </si>
  <si>
    <t>03-Staps Préfa</t>
  </si>
  <si>
    <t>04-Euromov</t>
  </si>
  <si>
    <t>05-PUSLR</t>
  </si>
  <si>
    <t>(Liste des codifications issue de sifac)</t>
  </si>
  <si>
    <t>=STXT(CELLULE("nomfichier";A1);TROUVE("]";CELLULE("nomfichier";A1))+1;NBCAR(CELLULE("nomfichier";A1))-TROUVE("]";CELLULE("nomfichier";A1)))</t>
  </si>
  <si>
    <t>Donner a une cellule le nom de l'onglet</t>
  </si>
  <si>
    <t>=DECALER(ref;lignes;colonnes;[hauteur];[largeur])</t>
  </si>
  <si>
    <t>ref</t>
  </si>
  <si>
    <t>lignes</t>
  </si>
  <si>
    <t>colonnes</t>
  </si>
  <si>
    <t>hauteur</t>
  </si>
  <si>
    <t>largeur</t>
  </si>
  <si>
    <t>listeun!$g$1</t>
  </si>
  <si>
    <t>EQUIV(B21;LISTEUN!$A$2:$A$203;0)</t>
  </si>
  <si>
    <t>NB.SI(LISTEUN!$A$2:$A$203;B21)</t>
  </si>
  <si>
    <t>argument non renseigné</t>
  </si>
  <si>
    <t>Décale une zone de référence par rapport à une référence</t>
  </si>
  <si>
    <t>'=DECALER(LISTEUN!$B$1;EQUIV(B21;LISTEUN!$A$2:$A$203;0);;NB.SI(LISTEUN!$A$2:$A$203;B21);1)</t>
  </si>
  <si>
    <t>exemple</t>
  </si>
  <si>
    <t>DECALER</t>
  </si>
  <si>
    <t xml:space="preserve">Localisation du matériel </t>
  </si>
  <si>
    <t>Concat pour recherchev cellule G21 FEUILLE SAISIE</t>
  </si>
  <si>
    <t>Zone libre ===&gt;</t>
  </si>
  <si>
    <t>Nom du/des  financeur(s) (ANR, Région, autres) :</t>
  </si>
  <si>
    <t xml:space="preserve">Montant du financement : </t>
  </si>
  <si>
    <t xml:space="preserve">N° Sifac pièce recette : </t>
  </si>
  <si>
    <t>Financement du bien</t>
  </si>
  <si>
    <t>Informations financières et comptables</t>
  </si>
  <si>
    <t>Contacts</t>
  </si>
  <si>
    <t>Désignation précise du bien inventoriable</t>
  </si>
  <si>
    <t xml:space="preserve">Type de matériel : </t>
  </si>
  <si>
    <t xml:space="preserve">Marque : </t>
  </si>
  <si>
    <t xml:space="preserve">Numéro de série : </t>
  </si>
  <si>
    <t xml:space="preserve">Fournisseur : </t>
  </si>
  <si>
    <r>
      <rPr>
        <sz val="10"/>
        <color theme="1"/>
        <rFont val="Cambria"/>
        <family val="1"/>
        <scheme val="major"/>
      </rPr>
      <t>Nom, prénom et coordonnées de l’utilisateur dédié du matériel</t>
    </r>
    <r>
      <rPr>
        <sz val="10"/>
        <color rgb="FFFF0000"/>
        <rFont val="Cambria"/>
        <family val="1"/>
        <scheme val="major"/>
      </rPr>
      <t>*</t>
    </r>
  </si>
  <si>
    <t xml:space="preserve">* Le renseignement de la zone « Nom, Prénom, Coordonnées de l’utilisateur dédié » est obligatoire pour les  matériels portatifs : ordinateurs portables, tablettes informatiques, appareil photos, etc. </t>
  </si>
  <si>
    <t xml:space="preserve">Date (jj/mm/aaaa) : </t>
  </si>
  <si>
    <t>Informations complémentaires de localisation</t>
  </si>
  <si>
    <t>Référent inventaire physique :</t>
  </si>
  <si>
    <t>Correspondant IP du référent 
(le cas échéant) :</t>
  </si>
  <si>
    <r>
      <t>N° du bon de commande commence par</t>
    </r>
    <r>
      <rPr>
        <sz val="11"/>
        <color theme="1"/>
        <rFont val="Cambria"/>
        <family val="1"/>
        <scheme val="major"/>
      </rPr>
      <t xml:space="preserve"> 45 :</t>
    </r>
  </si>
  <si>
    <t>=DECALER(LISTEUN!$B$1;EQUIV(C21;LISTEUN!$A$2:$A$203;0);;NB.SI(LISTEUN!$A$2:$A$203;C21);1)</t>
  </si>
  <si>
    <t>=DECALER(LISTEUN!$G$1;EQUIV(D21;LISTEUN!$F$2:$F$758;0);;NB.SI(LISTEUN!$F$2:$F$758;D21);1)</t>
  </si>
  <si>
    <t>35-TP Bio Eco</t>
  </si>
  <si>
    <t>36-Bâtiment 36 - Enseignement</t>
  </si>
  <si>
    <t>14-Bât N - Sud alternance</t>
  </si>
  <si>
    <t>01-Bât A/B</t>
  </si>
  <si>
    <t>T</t>
  </si>
  <si>
    <t>E02</t>
  </si>
  <si>
    <t>01/35/00/xx.x</t>
  </si>
  <si>
    <t>01/35/01/xx.x</t>
  </si>
  <si>
    <t>01/35/02/xx.x</t>
  </si>
  <si>
    <t>TP Bio Eco</t>
  </si>
  <si>
    <t>35</t>
  </si>
  <si>
    <t>Bâtiment 36 - Enseignement</t>
  </si>
  <si>
    <t>36</t>
  </si>
  <si>
    <t>Bât N - Sud alternance</t>
  </si>
  <si>
    <t>Bât A/B</t>
  </si>
  <si>
    <t>=SI(ESTNA(RECHERCHEV(D21&amp;F21;LISTEUN!$H$2:$J$758;2;FAUX));"";RECHERCHEV(D21&amp;F21;LISTEUN!$H$2:$J$758;2;FAUX))</t>
  </si>
  <si>
    <t>=SI(ESTNA(RECHERCHEV(D21&amp;F21;LISTEUN!$H$2:$J$758;3;FAUX));"";RECHERCHEV(D21&amp;F21;LISTEUN!$H$2:$J$758;3;FAUX))</t>
  </si>
  <si>
    <t>Validation des données</t>
  </si>
  <si>
    <t>TEST</t>
  </si>
  <si>
    <t>MENU</t>
  </si>
  <si>
    <t>=SI(ET(TEST!D1="";TEST!J1="";TEST!J26="";TEST!J27="");"L";"J")</t>
  </si>
  <si>
    <t>C5</t>
  </si>
  <si>
    <t>Formule</t>
  </si>
  <si>
    <t>DIVERS</t>
  </si>
  <si>
    <t>DIRECTION</t>
  </si>
  <si>
    <t>SERVICES COMMUNS</t>
  </si>
  <si>
    <t>UFR INSTITUT ECOLE</t>
  </si>
  <si>
    <t>INTER-UNIVERSITAIRE</t>
  </si>
  <si>
    <t>FONDATION</t>
  </si>
  <si>
    <t>RECHERCHE</t>
  </si>
  <si>
    <t>Structures</t>
  </si>
  <si>
    <t>D7</t>
  </si>
  <si>
    <t>=DECALER(STRUCTURES!$B$1;EQUIV(D7;STRUCTURES!$A$2:$A$150;0);;NB.SI(STRUCTURES!$A$2:$A$150;D7);1)</t>
  </si>
  <si>
    <t>B7</t>
  </si>
  <si>
    <t>=STRUCTURES</t>
  </si>
  <si>
    <t>=DESIGNATION_SITE</t>
  </si>
  <si>
    <t>**Si NON, remplir obligatoirement le tableau</t>
  </si>
  <si>
    <r>
      <rPr>
        <b/>
        <sz val="11"/>
        <color theme="1"/>
        <rFont val="Cambria"/>
        <family val="1"/>
        <scheme val="major"/>
      </rPr>
      <t>Date de mise en service</t>
    </r>
    <r>
      <rPr>
        <sz val="11"/>
        <color theme="1"/>
        <rFont val="Cambria"/>
        <family val="1"/>
        <scheme val="major"/>
      </rPr>
      <t xml:space="preserve"> 
</t>
    </r>
    <r>
      <rPr>
        <sz val="9"/>
        <color rgb="FFFF0000"/>
        <rFont val="Cambria"/>
        <family val="1"/>
        <scheme val="major"/>
      </rPr>
      <t>(à indiquer obligatoirement)</t>
    </r>
  </si>
  <si>
    <t>D8</t>
  </si>
  <si>
    <t>=D8</t>
  </si>
  <si>
    <t>C22</t>
  </si>
  <si>
    <t>D22</t>
  </si>
  <si>
    <t>F22</t>
  </si>
  <si>
    <t>G22</t>
  </si>
  <si>
    <t>D24</t>
  </si>
  <si>
    <t xml:space="preserve">FI1 </t>
  </si>
  <si>
    <t>A1</t>
  </si>
  <si>
    <t>ONGLET</t>
  </si>
  <si>
    <t>FI1 (5)</t>
  </si>
  <si>
    <t>Saisir BDC</t>
  </si>
  <si>
    <t>1880       Agence Comptable - AC</t>
  </si>
  <si>
    <t>1875      Direction des Affaires Financières - DAF</t>
  </si>
  <si>
    <t>1876      Direction des Affaires Générales et Institutionnelles - DAGI</t>
  </si>
  <si>
    <t>1869      Direction de la Culture Scientifique et du Patrimoine Historique - DCSPH</t>
  </si>
  <si>
    <t>1870      Direction de la Formation et des Enseignements - DFE</t>
  </si>
  <si>
    <t>1878      Direction Hygiène et Sécurité - DHS</t>
  </si>
  <si>
    <t>1867      Direction Innovation et Partenariats - DIPA</t>
  </si>
  <si>
    <t>2351      Direction Générale des Services - DIR GEN SERV</t>
  </si>
  <si>
    <t>1879      Direction de la Logistique - DLO</t>
  </si>
  <si>
    <t>1881      Direction de la Mission fusion - DMF</t>
  </si>
  <si>
    <t>1877      Direction du Patrimoine Immobilier - DPI</t>
  </si>
  <si>
    <t>1873      Direction du Pilotage - DPIL</t>
  </si>
  <si>
    <t>1866      Direction de la Recherche et des Etudes Doctorales - DRED</t>
  </si>
  <si>
    <t>1872      Direction des Ressources Humaines - DRH</t>
  </si>
  <si>
    <t>1868      Direction des Relations Internationales - DRI</t>
  </si>
  <si>
    <t>1874      Direction du Système d'Information et du Numérique - DSIN</t>
  </si>
  <si>
    <t>1871      Direction de la Vie des Campus - DVC</t>
  </si>
  <si>
    <t>2451      Fondation MUSE</t>
  </si>
  <si>
    <t>2104      Fondation Université de Montpellier</t>
  </si>
  <si>
    <t>2105      Fondation Van Allen</t>
  </si>
  <si>
    <t>2236      Direction de l'Unité de Formation et de Recherche d'Education - FDE Mtp</t>
  </si>
  <si>
    <t>2100      Plat.analyses chimiques Sète Mèze Bassin de Thau - PLATHAU</t>
  </si>
  <si>
    <t>2556      Atelier de Verrerie</t>
  </si>
  <si>
    <t>2474      Pt. Magasin de physique et de métallurgie</t>
  </si>
  <si>
    <t>2092      Atelier de Technologie Alimentaire- ATA</t>
  </si>
  <si>
    <t>2094      Fonderie d'innovation en BioNanoImagerie - BNIF</t>
  </si>
  <si>
    <t>2095      Centre d'Elevage et de Conditionnement Expérimental des Modèles Animaux - CECEMA</t>
  </si>
  <si>
    <t>2086      Centre Spatial Universitaire de Montpellier - CSUM</t>
  </si>
  <si>
    <t>2085      Centrale de Technologie en Micro et nanoélectronique - CTM</t>
  </si>
  <si>
    <t>2087      Laboratoire du froid - FROID</t>
  </si>
  <si>
    <t>2096      Spectroscopie Infrarouge et Raman -  IR-Raman</t>
  </si>
  <si>
    <t>2089      Laboratoire de Mesures Physiques- LMP</t>
  </si>
  <si>
    <t>2088      Microscopie Electronique et analytique - MEA</t>
  </si>
  <si>
    <t>2097      Méso-Centre Haute Performance - MESO@LR</t>
  </si>
  <si>
    <t>2099      Pôle CNFM de Montpellier - PCM</t>
  </si>
  <si>
    <t>2561      Centre Universitaire de Prototypage en 3 Dimensions - Pro3D</t>
  </si>
  <si>
    <t>2090      Réserve de Produits Chimiques - RPC</t>
  </si>
  <si>
    <t>2093      Réseau Rayons X et GAMMA - RRXG</t>
  </si>
  <si>
    <t>2031      UMI_233 - Recherche translationnelle appliquée au VIH et aux maladies Infectieuses - TransVIHMI</t>
  </si>
  <si>
    <t>2054      UMR 5004 - Biochimie et Physiologie Moléculaire des Plantes - BPMP</t>
  </si>
  <si>
    <t>2441      UMR 5021 - Chimie bio-inspirée et innovations écologiques - ChimEco</t>
  </si>
  <si>
    <t>2037      UMR 5048 - Centre de Biochimie structurale - CBS</t>
  </si>
  <si>
    <t>2003      UMR 5112 - Centre d'Etudes Politiques de l'Europe Latine - CEPEL</t>
  </si>
  <si>
    <t>2051      UMR 5120 - Botanique et modélisation de l’Architecture des Plantes - AMAP</t>
  </si>
  <si>
    <t>2020      UMR 5149 - Institut Montpelliérain Alexander Grothendieck- IMAG</t>
  </si>
  <si>
    <t>2050      UMR 5175 - Centre d'Ecologie Fonctionnelle et Evolutive - CEFE</t>
  </si>
  <si>
    <t>2036      UMR 5203 - Institut de Génomique Fonctionnelle - IGF</t>
  </si>
  <si>
    <t>2021      UMR 5214 - Institut d'Electronique et des Systèmes- IES</t>
  </si>
  <si>
    <t>2022      UMR 5221 - Laboratoire Charles Coulomb - L2C</t>
  </si>
  <si>
    <t>2062      UMR 5235 - Dynamique des Intéractions Membranaires Normales et Pathologiques - DIMNP</t>
  </si>
  <si>
    <t>2061      UMR 5237 - Centre de Recherche de Biochimie Macromoléculaire - CRBM</t>
  </si>
  <si>
    <t>2026      UMR 5243 - Géosciences Montpellier - GM</t>
  </si>
  <si>
    <t>2072      UMR 5244 - Interactions hôtes-pathogènes Environnement - IHPE</t>
  </si>
  <si>
    <t>2014      UMR 5247 - Institut des Biomolécules Max Mousseron - IBMM</t>
  </si>
  <si>
    <t>2017      UMR 5253 - Institut Charles Gerhardt, Montpellier - ICGM</t>
  </si>
  <si>
    <t>2018      UMR 5257 - Institut de Chimie Séparative de Marcoule - ICSM</t>
  </si>
  <si>
    <t>2069      UMR 5281 - Acteurs, ressources et territoires dans le Développement - ART-DEV</t>
  </si>
  <si>
    <t>2048      UMR 5290 - Maladies Infectieuses et Vecteurs : Ecologie, Génétique, Evolution et Contrôle - MIVEGEC</t>
  </si>
  <si>
    <t>2019      UMR 5299 - Laboratoire Univers et Particules de Montpellier - LUPM</t>
  </si>
  <si>
    <t>2023      UMR 5506 - Laboratoire d'Informatique de Robotique et de Micro-électronique de Mtp - LIRMM</t>
  </si>
  <si>
    <t>2024      UMR 5508 - Laboratoire de Mécanique et Génie Civil - LMGC</t>
  </si>
  <si>
    <t>2063      UMR 5535 - Institut de Génétique Moléculaire de Montpellier - IGMM</t>
  </si>
  <si>
    <t>2052      UMR 5554 - Institut des Sciences de l'Evolution de Montpellier - ISEM</t>
  </si>
  <si>
    <t>2027      UMR 5569 - Hydrosciences Monpellier - HSM</t>
  </si>
  <si>
    <t>2071      UMR 5635 - Institut Européen des Membranes - IEM</t>
  </si>
  <si>
    <t>2000      UMR 5815 - Dynamiques du Droit - DD</t>
  </si>
  <si>
    <t>2442      UMR 9002 - Institut de Génétique Humaine - IGH</t>
  </si>
  <si>
    <t>2431      UMR 9004 - Institut de Recherche en Infectiologie de Montpellier - IRIM</t>
  </si>
  <si>
    <t>2053      UMR 9190 - Biodiversité Marine, Exploitation et Conservation - MARBEC</t>
  </si>
  <si>
    <t>2029      UMR 9214 - Physiologie et Médecine Expérimentale du cœur et des muscles - PhyMedExp</t>
  </si>
  <si>
    <t>2008      UMR_A 0866 - Dynamique Musculaire et métabolisme - DMEM</t>
  </si>
  <si>
    <t>2041      UMR_A 1083 - Sciences pour l'Œnologie - SPO</t>
  </si>
  <si>
    <t>2067      UMR_A 1208 - Ingénierie des Agropolymères et Technologies Emergentes - IATE</t>
  </si>
  <si>
    <t>2055      UMR_A 1333 - Diversité, Génomes et Intéractions Microorganismes-Insectes - DGIMI</t>
  </si>
  <si>
    <t>2060      UMR_C 95 - Démarche intégrée pour l'obtention d'aliments de qualité - QUALISUD</t>
  </si>
  <si>
    <t>2058      UMR_D 040 - Laboratoire des Symbioses Tropicales et Méditerranéennes - LSTM</t>
  </si>
  <si>
    <t>2057      UMR_D 186 - Interactions Plantes Microorganismes Environnement - IPME</t>
  </si>
  <si>
    <t>2059      UMR_D 204 - Nutrition et Alimentation des Populations aux Suds - NUTRIPASS</t>
  </si>
  <si>
    <t>2065      UMR_D 228 - Espace pour le Développement - ESPACE-DEV</t>
  </si>
  <si>
    <t>2056      UMR_D 232 - DIversité, Adaptation et Développement des plantes - DIADE</t>
  </si>
  <si>
    <t>2042      UMR_S 1047 - Virulence Bactérienne et Maladies Infectieuses - VBMI</t>
  </si>
  <si>
    <t>2032      UMR_S 1051 - Institut Neurosciences Mtp : pathologies sensorielles neuroplasticité thérapies - INM</t>
  </si>
  <si>
    <t>2033      UMR_S 1058 - Pathogenèse et contrôle des infections chroniques - PCCI</t>
  </si>
  <si>
    <t>2034      UMR_S 1061 - Neuropsychiatrie : Recherche Epidémiologique Clinique - PSNREC</t>
  </si>
  <si>
    <t>2030      UMR_S 1183 - Institut de Médecine Régénératrice et de Biothérapie - IRMB</t>
  </si>
  <si>
    <t>2040      UMR_S 1194 - Institut de Recherche en Cancérologie de Montpellier - IRCM</t>
  </si>
  <si>
    <t>2064      UMR_S 1198 - Mécanismes Moléculaires dans les Démences Neurodégénératives - MMDN</t>
  </si>
  <si>
    <t>2038      UMR_S 1203 -Développement embryonnaire précoce humain et pluripotence - EmbryoPluripotency</t>
  </si>
  <si>
    <t>2025      UMS 3282 - Observatoire de REcherche Méditerranéen de l’Environnement - OREME</t>
  </si>
  <si>
    <t>2044      UMS 3426 - BioCampus Montpellier - BCM</t>
  </si>
  <si>
    <t>2070      UMS 3656 - Génopolys</t>
  </si>
  <si>
    <t>2341      UMS 3725 - Centre d'études des maladies infectieuses et pharmacologie anti-infectieuse - CEMIPAI</t>
  </si>
  <si>
    <t>2004      EA 2037 - Centre d'Etudes et de Recherches Comparatives constitutionnelles et Politiques - CERCOP</t>
  </si>
  <si>
    <t>2002      EA 2038 - Centre de Recherches et d'Etudes Administratives de Montpellier - CREAM</t>
  </si>
  <si>
    <t>2043      EA 2415 -  Aide à la Décision pour une Médecine Personnalisée - AiDMP</t>
  </si>
  <si>
    <t>2010      EA 2991 - Movement to Health - M2H</t>
  </si>
  <si>
    <t>2039      EA 2992 - Caractéristiques Féminines des Dysfonctions des Interfaces cardio-vasculaires - CaFéDIVas</t>
  </si>
  <si>
    <t>2001      EA 2996 - Ecole de Droit Social de Montpellier - EDSM</t>
  </si>
  <si>
    <t>2013      EA 3749 - Laboratoire Interdisciplinaire Recherche en Didactique, Education et Formation - LIRDEF</t>
  </si>
  <si>
    <t>1998      EA 3976 - Institut de Droit Européen des Droits de l'Homme - IDEDH</t>
  </si>
  <si>
    <t>2049      EA 4203 - Laboratoire Bioingénierie et Nanosciences - LBN</t>
  </si>
  <si>
    <t>2068      EA 4556 - Dynamiques des Capacités Humaines et des Conduites de Santé - EPSYLON</t>
  </si>
  <si>
    <t>2012      EA 4557 - Montpellier Recherche en Management - MRM</t>
  </si>
  <si>
    <t>2035      EA 4558 - Vaccination Antiparasitaire - VAP</t>
  </si>
  <si>
    <t>2009      EA 4614 - Santé, Education et Situations de Handicap - SANTESIH</t>
  </si>
  <si>
    <t>1999      EA 707 - Laboratoire de Droit Privé - LDP</t>
  </si>
  <si>
    <t>2006      EA 712 - Centre du Droit de l'Entreprise - CDE</t>
  </si>
  <si>
    <t>2046      EA 7288 - Biocommunication en Cardio-Métabolique - BC2M</t>
  </si>
  <si>
    <t>2005      EA 7401 - Institut d'Histoire du Droit - IHD</t>
  </si>
  <si>
    <t>2045      EA 7402 - Laboratoire de Génétique de Maladies Rares - LGMR</t>
  </si>
  <si>
    <t>2472      Montpellier Recherche en Economie - MRE</t>
  </si>
  <si>
    <t>2066      Biologie des Plantes - Languedoc Roussillon - BP-LR</t>
  </si>
  <si>
    <t>2016      FR 3105 - Fédération de Recherche Chimie Balard - CHIMIE BALARD</t>
  </si>
  <si>
    <t>2471      FRE 2010 - Centre d'Economie de l'Environnement - Montpellier - CEE-M</t>
  </si>
  <si>
    <t>1886      Service Commun de Documentation - SCD</t>
  </si>
  <si>
    <t>1883      Service Commun de la Formation Continue - SCFC</t>
  </si>
  <si>
    <t>1885      Service Commun de Médecine Préventive et de Promotion de la Santé - SCMPPS</t>
  </si>
  <si>
    <t>1884      Service Commun Universitaire d'information, d'Orientation et d'Insertion Professionnelle - SCUIO-IP</t>
  </si>
  <si>
    <t>1887      Service Universitaire des Activités Physiques et Sportives - SUAPS</t>
  </si>
  <si>
    <t>1894      Ecole Polytechnique Universitaire de Montpellier Polytech Montpellier - EPUM</t>
  </si>
  <si>
    <t>2553      Ecole Polytechnique Universitaire de Montpellier Polytech Montpellier - Site de Montpellier</t>
  </si>
  <si>
    <t>2554      Ecole Polytechnique Universitaire de Montpellier Polytech Montpellier - Site de Nîmes</t>
  </si>
  <si>
    <t>2555      Ecole Polytechnique Universitaire de Montpellier Polytech Montpellier - Site de Perpignan</t>
  </si>
  <si>
    <t>1895      Institut d'Administration des Entreprises - IAE</t>
  </si>
  <si>
    <t>1901      Institut de Préparation à l'Administration Générale - IPAG</t>
  </si>
  <si>
    <t>2371      Institut Montpellier Management - MOMA</t>
  </si>
  <si>
    <t>2541      Institut Montpellier Management - Site de Montpellier</t>
  </si>
  <si>
    <t>2542      Institut Montpellier Management - Site de Orfeuillette</t>
  </si>
  <si>
    <t>2487      Institut Universitaire de Technologie de Béziers - Site de Béziers</t>
  </si>
  <si>
    <t>2220      Institut Universitaire de Technologie de Montpellier Sète - Site de Montpellier - IUTMS Mtp</t>
  </si>
  <si>
    <t>1997      Institut Universitaire de Technologie de Montpellier Sète - Site de Sète - IUTMS SETE</t>
  </si>
  <si>
    <t>2551      Institut Universitaire de Technologie de Nîmes - Site de Nîmes</t>
  </si>
  <si>
    <t>2331      Observatoire des Sciences de l'Univers - OSU</t>
  </si>
  <si>
    <t>2219      Site de Montpellier - MEDECINE</t>
  </si>
  <si>
    <t>1989      Site de Nîmes - MEDECINE</t>
  </si>
  <si>
    <t>1993      UFR d'Education Carcassonne - FDE</t>
  </si>
  <si>
    <t>1995      UFR d'Education Mende - FDE</t>
  </si>
  <si>
    <t>1992      UFR d'Education Montpellier - FDE</t>
  </si>
  <si>
    <t>1994      UFR d'Education Nîmes - FDE</t>
  </si>
  <si>
    <t>1996      UFR d'Education Perpignan - FDE</t>
  </si>
  <si>
    <t>1903      Unité de Formation et de Recherche de Médecine - MEDECINE</t>
  </si>
  <si>
    <t>1898      Unité de Formation et de Recherche d'Economie - ECO</t>
  </si>
  <si>
    <t>1896      Unité de Formation et de Recherche d'Education - FDE</t>
  </si>
  <si>
    <t>1890      Unité de Formation et de Recherche des Sciences de Montpellier - FDS</t>
  </si>
  <si>
    <t>1902      Unité de Formation et de Recherche des Sciences Pharmaceutiques et Biologiques - PHARMA</t>
  </si>
  <si>
    <t>1905      Unité de Formation et de Recherche d'Odontologie - ODONTO</t>
  </si>
  <si>
    <t>1897      Unité de Formation et de Recherche Droit et Science Politique - DROIT SP</t>
  </si>
  <si>
    <t>1904      Unité de Formation et de Recherche Sciences et Techn. des Activités Physiques et Sportives - STAPS</t>
  </si>
  <si>
    <r>
      <t xml:space="preserve">N° INVENTAIRE
 </t>
    </r>
    <r>
      <rPr>
        <b/>
        <sz val="10"/>
        <color theme="1"/>
        <rFont val="Cambria"/>
        <family val="1"/>
        <scheme val="major"/>
      </rPr>
      <t>(numéro étiquette)</t>
    </r>
  </si>
  <si>
    <t>Si lot de plusieurs biens, mettre le numéro
de la première et dernière étiquette (NB)</t>
  </si>
  <si>
    <r>
      <t xml:space="preserve">Détail lot
</t>
    </r>
    <r>
      <rPr>
        <sz val="10"/>
        <color rgb="FFFF0000"/>
        <rFont val="Cambria"/>
        <family val="1"/>
        <scheme val="major"/>
      </rPr>
      <t>(</t>
    </r>
    <r>
      <rPr>
        <sz val="9"/>
        <color rgb="FFFF0000"/>
        <rFont val="Cambria"/>
        <family val="1"/>
        <scheme val="major"/>
      </rPr>
      <t>NB préciser nombre de bien si plusieurs)</t>
    </r>
  </si>
  <si>
    <t>Visa du référent (le cas échéant)</t>
  </si>
  <si>
    <t>Valeur de l'immobilisation HTR</t>
  </si>
  <si>
    <t>Montant HTR du bien à titre indicatif</t>
  </si>
  <si>
    <r>
      <t xml:space="preserve">UFR / Laboratoires / Directions : </t>
    </r>
    <r>
      <rPr>
        <b/>
        <sz val="12"/>
        <color rgb="FFFF0000"/>
        <rFont val="Cambria"/>
        <family val="1"/>
        <scheme val="major"/>
      </rPr>
      <t>S</t>
    </r>
    <r>
      <rPr>
        <b/>
        <i/>
        <sz val="12"/>
        <color rgb="FFFF0000"/>
        <rFont val="Cambria"/>
        <family val="1"/>
        <scheme val="major"/>
      </rPr>
      <t>électionnez votre site</t>
    </r>
  </si>
  <si>
    <t>10101-1</t>
  </si>
  <si>
    <t>1010100</t>
  </si>
  <si>
    <t>1010101</t>
  </si>
  <si>
    <t>1010102</t>
  </si>
  <si>
    <t>10102-1</t>
  </si>
  <si>
    <t>1010200</t>
  </si>
  <si>
    <t>1010201</t>
  </si>
  <si>
    <t>1010202</t>
  </si>
  <si>
    <t>10103-1</t>
  </si>
  <si>
    <t>1010300</t>
  </si>
  <si>
    <t>1010301</t>
  </si>
  <si>
    <t>1010302</t>
  </si>
  <si>
    <t>10104-1</t>
  </si>
  <si>
    <t>1010400</t>
  </si>
  <si>
    <t>1010401</t>
  </si>
  <si>
    <t>1010402</t>
  </si>
  <si>
    <t>10105-1</t>
  </si>
  <si>
    <t>1010500</t>
  </si>
  <si>
    <t>1010501</t>
  </si>
  <si>
    <t>1010502</t>
  </si>
  <si>
    <t>1010503</t>
  </si>
  <si>
    <t>1010600</t>
  </si>
  <si>
    <t>1010601</t>
  </si>
  <si>
    <t>1010602</t>
  </si>
  <si>
    <t>1010603</t>
  </si>
  <si>
    <t>10107-1</t>
  </si>
  <si>
    <t>1010700</t>
  </si>
  <si>
    <t>1010701</t>
  </si>
  <si>
    <t>1010702</t>
  </si>
  <si>
    <t>10108-1</t>
  </si>
  <si>
    <t>1010800</t>
  </si>
  <si>
    <t>1010801</t>
  </si>
  <si>
    <t>1010802</t>
  </si>
  <si>
    <t>1010810</t>
  </si>
  <si>
    <t>10109-1</t>
  </si>
  <si>
    <t>1010900</t>
  </si>
  <si>
    <t>1010901</t>
  </si>
  <si>
    <t>1010902</t>
  </si>
  <si>
    <t>1010903</t>
  </si>
  <si>
    <t>1010904</t>
  </si>
  <si>
    <t>1010905</t>
  </si>
  <si>
    <t>10110-1</t>
  </si>
  <si>
    <t>1011000</t>
  </si>
  <si>
    <t>1011001</t>
  </si>
  <si>
    <t>1011002</t>
  </si>
  <si>
    <t>10111-1</t>
  </si>
  <si>
    <t>1011100</t>
  </si>
  <si>
    <t>1011101</t>
  </si>
  <si>
    <t>1011102</t>
  </si>
  <si>
    <t>1011103</t>
  </si>
  <si>
    <t>1011104</t>
  </si>
  <si>
    <t>10112-1</t>
  </si>
  <si>
    <t>1011200</t>
  </si>
  <si>
    <t>1011201</t>
  </si>
  <si>
    <t>1011202</t>
  </si>
  <si>
    <t>10113-1</t>
  </si>
  <si>
    <t>1011300</t>
  </si>
  <si>
    <t>1011301</t>
  </si>
  <si>
    <t>1011302</t>
  </si>
  <si>
    <t>1011303</t>
  </si>
  <si>
    <t>1011304</t>
  </si>
  <si>
    <t>1011305</t>
  </si>
  <si>
    <t>1011306</t>
  </si>
  <si>
    <t>10114-1</t>
  </si>
  <si>
    <t>1011400</t>
  </si>
  <si>
    <t>1011401</t>
  </si>
  <si>
    <t>1011402</t>
  </si>
  <si>
    <t>10115-1</t>
  </si>
  <si>
    <t>1011500</t>
  </si>
  <si>
    <t>1011501</t>
  </si>
  <si>
    <t>1011502</t>
  </si>
  <si>
    <t>1011503</t>
  </si>
  <si>
    <t>1011504</t>
  </si>
  <si>
    <t>1011505</t>
  </si>
  <si>
    <t>10116-1</t>
  </si>
  <si>
    <t>1011600</t>
  </si>
  <si>
    <t>1011601</t>
  </si>
  <si>
    <t>1011602</t>
  </si>
  <si>
    <t>10117-1</t>
  </si>
  <si>
    <t>1011700</t>
  </si>
  <si>
    <t>1011701</t>
  </si>
  <si>
    <t>1011702</t>
  </si>
  <si>
    <t>1011703</t>
  </si>
  <si>
    <t>1011704</t>
  </si>
  <si>
    <t>1011705</t>
  </si>
  <si>
    <t>10118-1</t>
  </si>
  <si>
    <t>1011800</t>
  </si>
  <si>
    <t>1011801</t>
  </si>
  <si>
    <t>1011802</t>
  </si>
  <si>
    <t>10119-1</t>
  </si>
  <si>
    <t>1011900</t>
  </si>
  <si>
    <t>1011901</t>
  </si>
  <si>
    <t>1011902</t>
  </si>
  <si>
    <t>10120-1</t>
  </si>
  <si>
    <t>1012000</t>
  </si>
  <si>
    <t>1012001</t>
  </si>
  <si>
    <t>1012002</t>
  </si>
  <si>
    <t>10121-1</t>
  </si>
  <si>
    <t>1012100</t>
  </si>
  <si>
    <t>1012101</t>
  </si>
  <si>
    <t>1012102</t>
  </si>
  <si>
    <t>1012103</t>
  </si>
  <si>
    <t>1012104</t>
  </si>
  <si>
    <t>1012105</t>
  </si>
  <si>
    <t>10122-1</t>
  </si>
  <si>
    <t>1012200</t>
  </si>
  <si>
    <t>1012201</t>
  </si>
  <si>
    <t>1012202</t>
  </si>
  <si>
    <t>1012203</t>
  </si>
  <si>
    <t>1012204</t>
  </si>
  <si>
    <t>1012205</t>
  </si>
  <si>
    <t>10123-1</t>
  </si>
  <si>
    <t>1012300</t>
  </si>
  <si>
    <t>1012301</t>
  </si>
  <si>
    <t>1012302</t>
  </si>
  <si>
    <t>10124-1</t>
  </si>
  <si>
    <t>1012400</t>
  </si>
  <si>
    <t>1012401</t>
  </si>
  <si>
    <t>1012402</t>
  </si>
  <si>
    <t>1012403</t>
  </si>
  <si>
    <t>1012404</t>
  </si>
  <si>
    <t>1012405</t>
  </si>
  <si>
    <t>10125-1</t>
  </si>
  <si>
    <t>1012500</t>
  </si>
  <si>
    <t>1012501</t>
  </si>
  <si>
    <t>1012502</t>
  </si>
  <si>
    <t>10126-1</t>
  </si>
  <si>
    <t>1012600</t>
  </si>
  <si>
    <t>1012601</t>
  </si>
  <si>
    <t>1012602</t>
  </si>
  <si>
    <t>1012700</t>
  </si>
  <si>
    <t>1012701</t>
  </si>
  <si>
    <t>1012702</t>
  </si>
  <si>
    <t>1012800</t>
  </si>
  <si>
    <t>1012801</t>
  </si>
  <si>
    <t>1012802</t>
  </si>
  <si>
    <t>10129-1</t>
  </si>
  <si>
    <t>1012900</t>
  </si>
  <si>
    <t>1012901</t>
  </si>
  <si>
    <t>1012902</t>
  </si>
  <si>
    <t>1012903</t>
  </si>
  <si>
    <t>1013000</t>
  </si>
  <si>
    <t>1013001</t>
  </si>
  <si>
    <t>10131-1</t>
  </si>
  <si>
    <t>1013100</t>
  </si>
  <si>
    <t>1013101</t>
  </si>
  <si>
    <t>1013102</t>
  </si>
  <si>
    <t>1013103</t>
  </si>
  <si>
    <t>10132-1</t>
  </si>
  <si>
    <t>1013200</t>
  </si>
  <si>
    <t>1013201</t>
  </si>
  <si>
    <t>1013300</t>
  </si>
  <si>
    <t>1013301</t>
  </si>
  <si>
    <t>1013302</t>
  </si>
  <si>
    <t>1013400</t>
  </si>
  <si>
    <t>1013401</t>
  </si>
  <si>
    <t>1013402</t>
  </si>
  <si>
    <t>10135-1</t>
  </si>
  <si>
    <t>1013500</t>
  </si>
  <si>
    <t>1013501</t>
  </si>
  <si>
    <t>1013502</t>
  </si>
  <si>
    <t>1013503</t>
  </si>
  <si>
    <t>1013700</t>
  </si>
  <si>
    <t>1013701</t>
  </si>
  <si>
    <t>1013800</t>
  </si>
  <si>
    <t>1013801</t>
  </si>
  <si>
    <t>1013802</t>
  </si>
  <si>
    <t>10139-1</t>
  </si>
  <si>
    <t>1013900</t>
  </si>
  <si>
    <t>1013901</t>
  </si>
  <si>
    <t>1013902</t>
  </si>
  <si>
    <t>10140-1</t>
  </si>
  <si>
    <t>1014000</t>
  </si>
  <si>
    <t>1014001</t>
  </si>
  <si>
    <t>1014002</t>
  </si>
  <si>
    <t>1014003</t>
  </si>
  <si>
    <t>1014100</t>
  </si>
  <si>
    <t>1014101</t>
  </si>
  <si>
    <t>1014102</t>
  </si>
  <si>
    <t>10142-1</t>
  </si>
  <si>
    <t>1014200</t>
  </si>
  <si>
    <t>1014201</t>
  </si>
  <si>
    <t>1014202</t>
  </si>
  <si>
    <t>1014300</t>
  </si>
  <si>
    <t>1014301</t>
  </si>
  <si>
    <t>1014400</t>
  </si>
  <si>
    <t>1014401</t>
  </si>
  <si>
    <t>1014500</t>
  </si>
  <si>
    <t>1014501</t>
  </si>
  <si>
    <t>1014600</t>
  </si>
  <si>
    <t>1014601</t>
  </si>
  <si>
    <t>1014700</t>
  </si>
  <si>
    <t>1014701</t>
  </si>
  <si>
    <t>1014800</t>
  </si>
  <si>
    <t>1014801</t>
  </si>
  <si>
    <t>1014900</t>
  </si>
  <si>
    <t>1014901</t>
  </si>
  <si>
    <t>1015000</t>
  </si>
  <si>
    <t>1015001</t>
  </si>
  <si>
    <t>1015100</t>
  </si>
  <si>
    <t>1015101</t>
  </si>
  <si>
    <t>10152-1</t>
  </si>
  <si>
    <t>1015200</t>
  </si>
  <si>
    <t>1015201</t>
  </si>
  <si>
    <t>10153-1</t>
  </si>
  <si>
    <t>1015300</t>
  </si>
  <si>
    <t>1015301</t>
  </si>
  <si>
    <t>10154-1</t>
  </si>
  <si>
    <t>1015400</t>
  </si>
  <si>
    <t>1015401</t>
  </si>
  <si>
    <t>1015500</t>
  </si>
  <si>
    <t>1015501</t>
  </si>
  <si>
    <t>1015600</t>
  </si>
  <si>
    <t>1015601</t>
  </si>
  <si>
    <t>1015602</t>
  </si>
  <si>
    <t>1015700</t>
  </si>
  <si>
    <t>1015701</t>
  </si>
  <si>
    <t>1015800</t>
  </si>
  <si>
    <t>1015801</t>
  </si>
  <si>
    <t>1015802</t>
  </si>
  <si>
    <t>1015900</t>
  </si>
  <si>
    <t>1015901</t>
  </si>
  <si>
    <t>10160-1</t>
  </si>
  <si>
    <t>1016000</t>
  </si>
  <si>
    <t>1016001</t>
  </si>
  <si>
    <t>1016100</t>
  </si>
  <si>
    <t>1016101</t>
  </si>
  <si>
    <t>1016102</t>
  </si>
  <si>
    <t>1016200</t>
  </si>
  <si>
    <t>1016201</t>
  </si>
  <si>
    <t>1016300</t>
  </si>
  <si>
    <t>1016301</t>
  </si>
  <si>
    <t>1016302</t>
  </si>
  <si>
    <t>1016400</t>
  </si>
  <si>
    <t>1016401</t>
  </si>
  <si>
    <t>1016500</t>
  </si>
  <si>
    <t>1016501</t>
  </si>
  <si>
    <t>1016600</t>
  </si>
  <si>
    <t>1016601</t>
  </si>
  <si>
    <t>1020100</t>
  </si>
  <si>
    <t>1020101</t>
  </si>
  <si>
    <t>10202-1</t>
  </si>
  <si>
    <t>1020200</t>
  </si>
  <si>
    <t>1020201</t>
  </si>
  <si>
    <t>1020202</t>
  </si>
  <si>
    <t>1020203</t>
  </si>
  <si>
    <t>1020300</t>
  </si>
  <si>
    <t>1020301</t>
  </si>
  <si>
    <t>1020302</t>
  </si>
  <si>
    <t>10204-1</t>
  </si>
  <si>
    <t>1020400</t>
  </si>
  <si>
    <t>1020401</t>
  </si>
  <si>
    <t>1020402</t>
  </si>
  <si>
    <t>10205-1</t>
  </si>
  <si>
    <t>1020500</t>
  </si>
  <si>
    <t>1020501</t>
  </si>
  <si>
    <t>1020502</t>
  </si>
  <si>
    <t>1020503</t>
  </si>
  <si>
    <t>1020504</t>
  </si>
  <si>
    <t>1020505</t>
  </si>
  <si>
    <t>1020600</t>
  </si>
  <si>
    <t>1020601</t>
  </si>
  <si>
    <t>1020602</t>
  </si>
  <si>
    <t>1020603</t>
  </si>
  <si>
    <t>1020700</t>
  </si>
  <si>
    <t>1020701</t>
  </si>
  <si>
    <t>10301-1</t>
  </si>
  <si>
    <t>1030100</t>
  </si>
  <si>
    <t>1030101</t>
  </si>
  <si>
    <t>1030102</t>
  </si>
  <si>
    <t>1030103</t>
  </si>
  <si>
    <t>1030104</t>
  </si>
  <si>
    <t>1030105</t>
  </si>
  <si>
    <t>10302-1</t>
  </si>
  <si>
    <t>1030200</t>
  </si>
  <si>
    <t>1030201</t>
  </si>
  <si>
    <t>1030202</t>
  </si>
  <si>
    <t>1030203</t>
  </si>
  <si>
    <t>1030204</t>
  </si>
  <si>
    <t>10303-1</t>
  </si>
  <si>
    <t>1030300</t>
  </si>
  <si>
    <t>1030301</t>
  </si>
  <si>
    <t>1030302</t>
  </si>
  <si>
    <t>1030303</t>
  </si>
  <si>
    <t>1030400</t>
  </si>
  <si>
    <t>1030401</t>
  </si>
  <si>
    <t>1030402</t>
  </si>
  <si>
    <t>10305-1</t>
  </si>
  <si>
    <t>1030500</t>
  </si>
  <si>
    <t>1030501</t>
  </si>
  <si>
    <t>1030502</t>
  </si>
  <si>
    <t>1030600</t>
  </si>
  <si>
    <t>1030601</t>
  </si>
  <si>
    <t>1030602</t>
  </si>
  <si>
    <t>1030700</t>
  </si>
  <si>
    <t>1030701</t>
  </si>
  <si>
    <t>1030702</t>
  </si>
  <si>
    <t>1030703</t>
  </si>
  <si>
    <t>10308-1</t>
  </si>
  <si>
    <t>1030800</t>
  </si>
  <si>
    <t>1030801</t>
  </si>
  <si>
    <t>1030821</t>
  </si>
  <si>
    <t>1030802</t>
  </si>
  <si>
    <t>1030832</t>
  </si>
  <si>
    <t>1030803</t>
  </si>
  <si>
    <t>1030843</t>
  </si>
  <si>
    <t>1030804</t>
  </si>
  <si>
    <t>1030805</t>
  </si>
  <si>
    <t>1030806</t>
  </si>
  <si>
    <t>1030807</t>
  </si>
  <si>
    <t>10401-1</t>
  </si>
  <si>
    <t>1040100</t>
  </si>
  <si>
    <t>1040101</t>
  </si>
  <si>
    <t>1040102</t>
  </si>
  <si>
    <t>1040103</t>
  </si>
  <si>
    <t>1040200</t>
  </si>
  <si>
    <t>1040201</t>
  </si>
  <si>
    <t>1040202</t>
  </si>
  <si>
    <t>1040300</t>
  </si>
  <si>
    <t>1040301</t>
  </si>
  <si>
    <t>1040400</t>
  </si>
  <si>
    <t>1040401</t>
  </si>
  <si>
    <t>1040500</t>
  </si>
  <si>
    <t>1040501</t>
  </si>
  <si>
    <t>10501-1</t>
  </si>
  <si>
    <t>1050100</t>
  </si>
  <si>
    <t>1050101</t>
  </si>
  <si>
    <t>1050102</t>
  </si>
  <si>
    <t>1050200</t>
  </si>
  <si>
    <t>1050201</t>
  </si>
  <si>
    <t>1050300</t>
  </si>
  <si>
    <t>1050301</t>
  </si>
  <si>
    <t>1050400</t>
  </si>
  <si>
    <t>1050401</t>
  </si>
  <si>
    <t>1050500</t>
  </si>
  <si>
    <t>1050501</t>
  </si>
  <si>
    <t>1050502</t>
  </si>
  <si>
    <t>1050600</t>
  </si>
  <si>
    <t>1050601</t>
  </si>
  <si>
    <t>1050602</t>
  </si>
  <si>
    <t>11101-1</t>
  </si>
  <si>
    <t>1110100</t>
  </si>
  <si>
    <t>1110101</t>
  </si>
  <si>
    <t>1110102</t>
  </si>
  <si>
    <t>1110103</t>
  </si>
  <si>
    <t>11102-1</t>
  </si>
  <si>
    <t>1110200</t>
  </si>
  <si>
    <t>1110201</t>
  </si>
  <si>
    <t>11103-1</t>
  </si>
  <si>
    <t>1110300</t>
  </si>
  <si>
    <t>1110301</t>
  </si>
  <si>
    <t>1110302</t>
  </si>
  <si>
    <t>1110303</t>
  </si>
  <si>
    <t>11104-1</t>
  </si>
  <si>
    <t>1110400</t>
  </si>
  <si>
    <t>1110401</t>
  </si>
  <si>
    <t>11105-1</t>
  </si>
  <si>
    <t>1110500</t>
  </si>
  <si>
    <t>1110501</t>
  </si>
  <si>
    <t>1110502</t>
  </si>
  <si>
    <t>1110503</t>
  </si>
  <si>
    <t>11106-1</t>
  </si>
  <si>
    <t>1110600</t>
  </si>
  <si>
    <t>1110601</t>
  </si>
  <si>
    <t>11107-1</t>
  </si>
  <si>
    <t>1110700</t>
  </si>
  <si>
    <t>1110701</t>
  </si>
  <si>
    <t>1110702</t>
  </si>
  <si>
    <t>1110703</t>
  </si>
  <si>
    <t>11108-1</t>
  </si>
  <si>
    <t>1110800</t>
  </si>
  <si>
    <t>1110801</t>
  </si>
  <si>
    <t>1110802</t>
  </si>
  <si>
    <t>1110803</t>
  </si>
  <si>
    <t>11109-1</t>
  </si>
  <si>
    <t>1110900</t>
  </si>
  <si>
    <t>1110901</t>
  </si>
  <si>
    <t>11110-1</t>
  </si>
  <si>
    <t>1111000</t>
  </si>
  <si>
    <t>1111001</t>
  </si>
  <si>
    <t>1111002</t>
  </si>
  <si>
    <t>11111-1</t>
  </si>
  <si>
    <t>1111100</t>
  </si>
  <si>
    <t>1111101</t>
  </si>
  <si>
    <t>1111102</t>
  </si>
  <si>
    <t>1111103</t>
  </si>
  <si>
    <t>1111200</t>
  </si>
  <si>
    <t>1111201</t>
  </si>
  <si>
    <t>1111202</t>
  </si>
  <si>
    <t>1111300</t>
  </si>
  <si>
    <t>1111301</t>
  </si>
  <si>
    <t>1111400</t>
  </si>
  <si>
    <t>1111401</t>
  </si>
  <si>
    <t>1111402</t>
  </si>
  <si>
    <t>1111500</t>
  </si>
  <si>
    <t>1111501</t>
  </si>
  <si>
    <t>1111502</t>
  </si>
  <si>
    <t>1111600</t>
  </si>
  <si>
    <t>1111601</t>
  </si>
  <si>
    <t>1111700</t>
  </si>
  <si>
    <t>1111701</t>
  </si>
  <si>
    <t>1120100</t>
  </si>
  <si>
    <t>1120101</t>
  </si>
  <si>
    <t>1120102</t>
  </si>
  <si>
    <t>1120103</t>
  </si>
  <si>
    <t>1120200</t>
  </si>
  <si>
    <t>1120201</t>
  </si>
  <si>
    <t>11301-1</t>
  </si>
  <si>
    <t>1130100</t>
  </si>
  <si>
    <t>1130101</t>
  </si>
  <si>
    <t>1130102</t>
  </si>
  <si>
    <t>1130103</t>
  </si>
  <si>
    <t>11401-1</t>
  </si>
  <si>
    <t>1140100</t>
  </si>
  <si>
    <t>1140101</t>
  </si>
  <si>
    <t>1140102</t>
  </si>
  <si>
    <t>1140103</t>
  </si>
  <si>
    <t>1140104</t>
  </si>
  <si>
    <t>11402-1</t>
  </si>
  <si>
    <t>1140200</t>
  </si>
  <si>
    <t>1140201</t>
  </si>
  <si>
    <t>1140202</t>
  </si>
  <si>
    <t>11403-1</t>
  </si>
  <si>
    <t>1140300</t>
  </si>
  <si>
    <t>1140301</t>
  </si>
  <si>
    <t>1140302</t>
  </si>
  <si>
    <t>1140303</t>
  </si>
  <si>
    <t>11404-1</t>
  </si>
  <si>
    <t>1140400</t>
  </si>
  <si>
    <t>1140401</t>
  </si>
  <si>
    <t>1140402</t>
  </si>
  <si>
    <t>1140403</t>
  </si>
  <si>
    <t>11405-1</t>
  </si>
  <si>
    <t>1140500</t>
  </si>
  <si>
    <t>1140501</t>
  </si>
  <si>
    <t>1140502</t>
  </si>
  <si>
    <t>1140503</t>
  </si>
  <si>
    <t>1140600</t>
  </si>
  <si>
    <t>1140601</t>
  </si>
  <si>
    <t>1140602</t>
  </si>
  <si>
    <t>12101-1</t>
  </si>
  <si>
    <t>1210100</t>
  </si>
  <si>
    <t>1210101</t>
  </si>
  <si>
    <t>1210102</t>
  </si>
  <si>
    <t>1210103</t>
  </si>
  <si>
    <t>1210104</t>
  </si>
  <si>
    <t>1210105</t>
  </si>
  <si>
    <t>1210200</t>
  </si>
  <si>
    <t>1210201</t>
  </si>
  <si>
    <t>1210202</t>
  </si>
  <si>
    <t>1210203</t>
  </si>
  <si>
    <t>1210204</t>
  </si>
  <si>
    <t>1210300</t>
  </si>
  <si>
    <t>1210301</t>
  </si>
  <si>
    <t>1210302</t>
  </si>
  <si>
    <t>1210303</t>
  </si>
  <si>
    <t>1210400</t>
  </si>
  <si>
    <t>1210401</t>
  </si>
  <si>
    <t>1210500</t>
  </si>
  <si>
    <t>1210501</t>
  </si>
  <si>
    <t>1210600</t>
  </si>
  <si>
    <t>1210601</t>
  </si>
  <si>
    <t>1210700</t>
  </si>
  <si>
    <t>1210701</t>
  </si>
  <si>
    <t>1210800</t>
  </si>
  <si>
    <t>1210801</t>
  </si>
  <si>
    <t>1210900</t>
  </si>
  <si>
    <t>1210901</t>
  </si>
  <si>
    <t>1211000</t>
  </si>
  <si>
    <t>1211001</t>
  </si>
  <si>
    <t>1211002</t>
  </si>
  <si>
    <t>1220100</t>
  </si>
  <si>
    <t>1220101</t>
  </si>
  <si>
    <t>1220102</t>
  </si>
  <si>
    <t>1220103</t>
  </si>
  <si>
    <t>1220104</t>
  </si>
  <si>
    <t>1220300</t>
  </si>
  <si>
    <t>1220301</t>
  </si>
  <si>
    <t>1220302</t>
  </si>
  <si>
    <t>1220400</t>
  </si>
  <si>
    <t>1220401</t>
  </si>
  <si>
    <t>1230100</t>
  </si>
  <si>
    <t>1230101</t>
  </si>
  <si>
    <t>1230102</t>
  </si>
  <si>
    <t>1230103</t>
  </si>
  <si>
    <t>1230104</t>
  </si>
  <si>
    <t>1230200</t>
  </si>
  <si>
    <t>1230201</t>
  </si>
  <si>
    <t>1240100</t>
  </si>
  <si>
    <t>1240101</t>
  </si>
  <si>
    <t>1240102</t>
  </si>
  <si>
    <t>1240103</t>
  </si>
  <si>
    <t>1240104</t>
  </si>
  <si>
    <t>1240200</t>
  </si>
  <si>
    <t>1240201</t>
  </si>
  <si>
    <t>1240202</t>
  </si>
  <si>
    <t>1240203</t>
  </si>
  <si>
    <t>1240204</t>
  </si>
  <si>
    <t>1240300</t>
  </si>
  <si>
    <t>1240301</t>
  </si>
  <si>
    <t>1240302</t>
  </si>
  <si>
    <t>1240303</t>
  </si>
  <si>
    <t>1240400</t>
  </si>
  <si>
    <t>1240401</t>
  </si>
  <si>
    <t>1240500</t>
  </si>
  <si>
    <t>1240501</t>
  </si>
  <si>
    <t>1250100</t>
  </si>
  <si>
    <t>1250101</t>
  </si>
  <si>
    <t>1250102</t>
  </si>
  <si>
    <t>1250103</t>
  </si>
  <si>
    <t>1250200</t>
  </si>
  <si>
    <t>1250201</t>
  </si>
  <si>
    <t>1250202</t>
  </si>
  <si>
    <t>1250300</t>
  </si>
  <si>
    <t>1250301</t>
  </si>
  <si>
    <t>1250400</t>
  </si>
  <si>
    <t>1250401</t>
  </si>
  <si>
    <t>1250402</t>
  </si>
  <si>
    <t>13001-1</t>
  </si>
  <si>
    <t>1300100</t>
  </si>
  <si>
    <t>1300101</t>
  </si>
  <si>
    <t>1300102</t>
  </si>
  <si>
    <t>1300103</t>
  </si>
  <si>
    <t>1300104</t>
  </si>
  <si>
    <t>13002-1</t>
  </si>
  <si>
    <t>1300200</t>
  </si>
  <si>
    <t>1300201</t>
  </si>
  <si>
    <t>1300202</t>
  </si>
  <si>
    <t>1300203</t>
  </si>
  <si>
    <t>1300204</t>
  </si>
  <si>
    <t>1300205</t>
  </si>
  <si>
    <t>1300206</t>
  </si>
  <si>
    <t>1300210</t>
  </si>
  <si>
    <t>1300265</t>
  </si>
  <si>
    <t>1300291</t>
  </si>
  <si>
    <t>1300300</t>
  </si>
  <si>
    <t>1300301</t>
  </si>
  <si>
    <t>1300302</t>
  </si>
  <si>
    <t>1300303</t>
  </si>
  <si>
    <t>14001-1</t>
  </si>
  <si>
    <t>1400100</t>
  </si>
  <si>
    <t>1400110</t>
  </si>
  <si>
    <t>1400101</t>
  </si>
  <si>
    <t>1400121</t>
  </si>
  <si>
    <t>1400102</t>
  </si>
  <si>
    <t>1400132</t>
  </si>
  <si>
    <t>1400103</t>
  </si>
  <si>
    <t>1400104</t>
  </si>
  <si>
    <t>1400154</t>
  </si>
  <si>
    <t>1400105</t>
  </si>
  <si>
    <t>1400143</t>
  </si>
  <si>
    <t>1400300</t>
  </si>
  <si>
    <t>1400301</t>
  </si>
  <si>
    <t>1400400</t>
  </si>
  <si>
    <t>1400401</t>
  </si>
  <si>
    <t>1400500</t>
  </si>
  <si>
    <t>1400501</t>
  </si>
  <si>
    <t>1400600</t>
  </si>
  <si>
    <t>1400601</t>
  </si>
  <si>
    <t>1400700</t>
  </si>
  <si>
    <t>1400701</t>
  </si>
  <si>
    <t>14101-1</t>
  </si>
  <si>
    <t>1410100</t>
  </si>
  <si>
    <t>1410101</t>
  </si>
  <si>
    <t>1410102</t>
  </si>
  <si>
    <t>1410103</t>
  </si>
  <si>
    <t>1410104</t>
  </si>
  <si>
    <t>1410105</t>
  </si>
  <si>
    <t>14102-1</t>
  </si>
  <si>
    <t>1410200</t>
  </si>
  <si>
    <t>1410201</t>
  </si>
  <si>
    <t>1410202</t>
  </si>
  <si>
    <t>1410203</t>
  </si>
  <si>
    <t>1410204</t>
  </si>
  <si>
    <t>1410205</t>
  </si>
  <si>
    <t>14103-1</t>
  </si>
  <si>
    <t>1410300</t>
  </si>
  <si>
    <t>1410301</t>
  </si>
  <si>
    <t>1410302</t>
  </si>
  <si>
    <t>14201-1</t>
  </si>
  <si>
    <t>1420100</t>
  </si>
  <si>
    <t>1420101</t>
  </si>
  <si>
    <t>1420102</t>
  </si>
  <si>
    <t>1420103</t>
  </si>
  <si>
    <t>1420104</t>
  </si>
  <si>
    <t>1420105</t>
  </si>
  <si>
    <t>1420106</t>
  </si>
  <si>
    <t>1420200</t>
  </si>
  <si>
    <t>1420201</t>
  </si>
  <si>
    <t>1420202</t>
  </si>
  <si>
    <t>1420300</t>
  </si>
  <si>
    <t>1420301</t>
  </si>
  <si>
    <t>1420400</t>
  </si>
  <si>
    <t>1420401</t>
  </si>
  <si>
    <t>1420500</t>
  </si>
  <si>
    <t>1420501</t>
  </si>
  <si>
    <t>1420600</t>
  </si>
  <si>
    <t>1420601</t>
  </si>
  <si>
    <t>15001-1</t>
  </si>
  <si>
    <t>1500100</t>
  </si>
  <si>
    <t>1500101</t>
  </si>
  <si>
    <t>1500102</t>
  </si>
  <si>
    <t>1500103</t>
  </si>
  <si>
    <t>1500104</t>
  </si>
  <si>
    <t>15002-1</t>
  </si>
  <si>
    <t>1500200</t>
  </si>
  <si>
    <t>1500201</t>
  </si>
  <si>
    <t>1500202</t>
  </si>
  <si>
    <t>1500203</t>
  </si>
  <si>
    <t>15003-1</t>
  </si>
  <si>
    <t>1500300</t>
  </si>
  <si>
    <t>1500301</t>
  </si>
  <si>
    <t>1500302</t>
  </si>
  <si>
    <t>1500303</t>
  </si>
  <si>
    <t>1500304</t>
  </si>
  <si>
    <t>1500305</t>
  </si>
  <si>
    <t>15004-1</t>
  </si>
  <si>
    <t>1500400</t>
  </si>
  <si>
    <t>1500401</t>
  </si>
  <si>
    <t>1500402</t>
  </si>
  <si>
    <t>1500403</t>
  </si>
  <si>
    <t>1500404</t>
  </si>
  <si>
    <t>1500405</t>
  </si>
  <si>
    <t>15005-1</t>
  </si>
  <si>
    <t>1500500</t>
  </si>
  <si>
    <t>1500501</t>
  </si>
  <si>
    <t>1500502</t>
  </si>
  <si>
    <t>1500503</t>
  </si>
  <si>
    <t>1500504</t>
  </si>
  <si>
    <t>1500505</t>
  </si>
  <si>
    <t>1500600</t>
  </si>
  <si>
    <t>1500601</t>
  </si>
  <si>
    <t>1500700</t>
  </si>
  <si>
    <t>1500701</t>
  </si>
  <si>
    <t>1500800</t>
  </si>
  <si>
    <t>1500801</t>
  </si>
  <si>
    <t>1500802</t>
  </si>
  <si>
    <t>1500900</t>
  </si>
  <si>
    <t>1500901</t>
  </si>
  <si>
    <t>15010-1</t>
  </si>
  <si>
    <t>1501000</t>
  </si>
  <si>
    <t>1501001</t>
  </si>
  <si>
    <t>1501002</t>
  </si>
  <si>
    <t>1501003</t>
  </si>
  <si>
    <t>1501004</t>
  </si>
  <si>
    <t>1501100</t>
  </si>
  <si>
    <t>1501101</t>
  </si>
  <si>
    <t>1501102</t>
  </si>
  <si>
    <t>1501103</t>
  </si>
  <si>
    <t>15012-1</t>
  </si>
  <si>
    <t>1501200</t>
  </si>
  <si>
    <t>1501201</t>
  </si>
  <si>
    <t>1501202</t>
  </si>
  <si>
    <t>1501203</t>
  </si>
  <si>
    <t>1501300</t>
  </si>
  <si>
    <t>1501301</t>
  </si>
  <si>
    <t>1501400</t>
  </si>
  <si>
    <t>1501401</t>
  </si>
  <si>
    <t>1501402</t>
  </si>
  <si>
    <t>1501500</t>
  </si>
  <si>
    <t>1501501</t>
  </si>
  <si>
    <t>1501600</t>
  </si>
  <si>
    <t>1501601</t>
  </si>
  <si>
    <t>1501700</t>
  </si>
  <si>
    <t>1501701</t>
  </si>
  <si>
    <t>1501721</t>
  </si>
  <si>
    <t>1501702</t>
  </si>
  <si>
    <t>1501732</t>
  </si>
  <si>
    <t>1501703</t>
  </si>
  <si>
    <t>1501704</t>
  </si>
  <si>
    <t>1501800</t>
  </si>
  <si>
    <t>1501801</t>
  </si>
  <si>
    <t>1501802</t>
  </si>
  <si>
    <t>15019-1</t>
  </si>
  <si>
    <t>1501900</t>
  </si>
  <si>
    <t>1501901</t>
  </si>
  <si>
    <t>15020-1</t>
  </si>
  <si>
    <t>1502000</t>
  </si>
  <si>
    <t>1502001</t>
  </si>
  <si>
    <t>15021-1</t>
  </si>
  <si>
    <t>1502100</t>
  </si>
  <si>
    <t>1502101</t>
  </si>
  <si>
    <t>15022-1</t>
  </si>
  <si>
    <t>1502200</t>
  </si>
  <si>
    <t>1502201</t>
  </si>
  <si>
    <t>15023-1</t>
  </si>
  <si>
    <t>1502400</t>
  </si>
  <si>
    <t>1502401</t>
  </si>
  <si>
    <t>1502500</t>
  </si>
  <si>
    <t>1502501</t>
  </si>
  <si>
    <t>1502600</t>
  </si>
  <si>
    <t>1502601</t>
  </si>
  <si>
    <t>1502700</t>
  </si>
  <si>
    <t>1502701</t>
  </si>
  <si>
    <t>16001-1</t>
  </si>
  <si>
    <t>1600100</t>
  </si>
  <si>
    <t>1600101</t>
  </si>
  <si>
    <t>1600102</t>
  </si>
  <si>
    <t>1600103</t>
  </si>
  <si>
    <t>1600104</t>
  </si>
  <si>
    <t>16002-2</t>
  </si>
  <si>
    <t>16002-1</t>
  </si>
  <si>
    <t>1600200</t>
  </si>
  <si>
    <t>1600201</t>
  </si>
  <si>
    <t>1600202</t>
  </si>
  <si>
    <t>1600203</t>
  </si>
  <si>
    <t>17001-1</t>
  </si>
  <si>
    <t>1700100</t>
  </si>
  <si>
    <t>1700110</t>
  </si>
  <si>
    <t>1700101</t>
  </si>
  <si>
    <t>1700121</t>
  </si>
  <si>
    <t>1700102</t>
  </si>
  <si>
    <t>1700132</t>
  </si>
  <si>
    <t>1700103</t>
  </si>
  <si>
    <t>1700143</t>
  </si>
  <si>
    <t>1700104</t>
  </si>
  <si>
    <t>1700105</t>
  </si>
  <si>
    <t>17002-1</t>
  </si>
  <si>
    <t>1700200</t>
  </si>
  <si>
    <t>1700201</t>
  </si>
  <si>
    <t>1700202</t>
  </si>
  <si>
    <t>1700203</t>
  </si>
  <si>
    <t>1700204</t>
  </si>
  <si>
    <t>1700205</t>
  </si>
  <si>
    <t>1700206</t>
  </si>
  <si>
    <t>17003-1</t>
  </si>
  <si>
    <t>1700300</t>
  </si>
  <si>
    <t>1700301</t>
  </si>
  <si>
    <t>1700302</t>
  </si>
  <si>
    <t>1700303</t>
  </si>
  <si>
    <t>1700304</t>
  </si>
  <si>
    <t>1700305</t>
  </si>
  <si>
    <t>1700306</t>
  </si>
  <si>
    <t>1700307</t>
  </si>
  <si>
    <t>17004-1</t>
  </si>
  <si>
    <t>1700400</t>
  </si>
  <si>
    <t>1700401</t>
  </si>
  <si>
    <t>1700402</t>
  </si>
  <si>
    <t>1700403</t>
  </si>
  <si>
    <t>1700404</t>
  </si>
  <si>
    <t>1700405</t>
  </si>
  <si>
    <t>1700406</t>
  </si>
  <si>
    <t>17005-1</t>
  </si>
  <si>
    <t>1700500</t>
  </si>
  <si>
    <t>1700501</t>
  </si>
  <si>
    <t>1700502</t>
  </si>
  <si>
    <t>1700503</t>
  </si>
  <si>
    <t>1700504</t>
  </si>
  <si>
    <t>1700505</t>
  </si>
  <si>
    <t>1700506</t>
  </si>
  <si>
    <t>1800100</t>
  </si>
  <si>
    <t>1800101</t>
  </si>
  <si>
    <t>1800102</t>
  </si>
  <si>
    <t>1800103</t>
  </si>
  <si>
    <t>1800200</t>
  </si>
  <si>
    <t>1800201</t>
  </si>
  <si>
    <t>1800202</t>
  </si>
  <si>
    <t>1800300</t>
  </si>
  <si>
    <t>1800301</t>
  </si>
  <si>
    <t>1800400</t>
  </si>
  <si>
    <t>1800401</t>
  </si>
  <si>
    <t>1800402</t>
  </si>
  <si>
    <t>1800500</t>
  </si>
  <si>
    <t>1800501</t>
  </si>
  <si>
    <t>1800502</t>
  </si>
  <si>
    <r>
      <t xml:space="preserve">- Autofinancement (100%) </t>
    </r>
    <r>
      <rPr>
        <b/>
        <i/>
        <sz val="10"/>
        <color rgb="FFFF0000"/>
        <rFont val="Cambria"/>
        <family val="1"/>
        <scheme val="major"/>
      </rPr>
      <t>**</t>
    </r>
  </si>
  <si>
    <t>INSERM</t>
  </si>
  <si>
    <t>INSERM - ADV</t>
  </si>
  <si>
    <t>INSERM - ST ELOI</t>
  </si>
  <si>
    <t>ENSCM</t>
  </si>
  <si>
    <t>Université Paul Valéry - route de Mende</t>
  </si>
  <si>
    <t>Université Paul Valéry - Saint Charles</t>
  </si>
  <si>
    <t>Université Perpignan</t>
  </si>
  <si>
    <t>Université Nîmes</t>
  </si>
  <si>
    <t>Université d'Avignon</t>
  </si>
  <si>
    <t>Autres Universités en France métropolitaine</t>
  </si>
  <si>
    <t>CHU LAPEYRONIE</t>
  </si>
  <si>
    <t>CHU ARNAUD DE VILLENEUVE</t>
  </si>
  <si>
    <t>Centre Gérontologie A. Balmes</t>
  </si>
  <si>
    <t>CHU LA COLOMBIERE</t>
  </si>
  <si>
    <t>CHU SAINT ELOI</t>
  </si>
  <si>
    <t>CHU GUY DE CHAULIAC</t>
  </si>
  <si>
    <t>Centre Propara</t>
  </si>
  <si>
    <t>CHR Sète</t>
  </si>
  <si>
    <t>CHU NIMES CAREMEAU</t>
  </si>
  <si>
    <t>Autres CHU en France métropolitaine</t>
  </si>
  <si>
    <t>CNRS - ROUTE DE MENDE</t>
  </si>
  <si>
    <t>CNRS - Rue de la Cardonille</t>
  </si>
  <si>
    <t>CIRAD - Baillarguet</t>
  </si>
  <si>
    <t>CIRAD - Lavalette</t>
  </si>
  <si>
    <t>INRA</t>
  </si>
  <si>
    <t>SUPAGRO</t>
  </si>
  <si>
    <t>IRD</t>
  </si>
  <si>
    <t>Maison de la télédétection</t>
  </si>
  <si>
    <t>Cap Gamma</t>
  </si>
  <si>
    <t>CEA - Marcoule</t>
  </si>
  <si>
    <t>IFREMER</t>
  </si>
  <si>
    <t>Autres organismes de recherche en France métropolitaine</t>
  </si>
  <si>
    <t>AUTRES EXTERIEUR France Métropolitaine</t>
  </si>
  <si>
    <t>Université de la Réunion</t>
  </si>
  <si>
    <t>Université des Antilles</t>
  </si>
  <si>
    <t>Université de Guyane</t>
  </si>
  <si>
    <t>Université de Yaoundé Cameroun</t>
  </si>
  <si>
    <t>Autres Universités hors France métropolitaine</t>
  </si>
  <si>
    <t>Autres CHU International</t>
  </si>
  <si>
    <t>Centre IRD - Nouméa</t>
  </si>
  <si>
    <t>Centre IRD - Guyane</t>
  </si>
  <si>
    <t>Centre IRD - Martinique</t>
  </si>
  <si>
    <t>Centre CIRAD - Guyane</t>
  </si>
  <si>
    <t>Centre IRD - Bolivie</t>
  </si>
  <si>
    <t>Autres organismes de recherche hors France métropolitaine</t>
  </si>
  <si>
    <t>AUTRES EXTERIEUR hors France Métropolitaine</t>
  </si>
  <si>
    <t>AUTRES EXTERIEUR hors France</t>
  </si>
  <si>
    <t>LABEX</t>
  </si>
  <si>
    <t>Salle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</si>
</sst>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#&quot; &quot;##&quot; &quot;##&quot; &quot;##&quot; &quot;##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Maiandra GD"/>
      <family val="2"/>
    </font>
    <font>
      <u/>
      <sz val="11"/>
      <color theme="10"/>
      <name val="Maiandra GD"/>
      <family val="2"/>
    </font>
    <font>
      <b/>
      <sz val="11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6"/>
      <color rgb="FF00B0F0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26"/>
      <color rgb="FFFF565F"/>
      <name val="Cambria"/>
      <family val="1"/>
      <scheme val="major"/>
    </font>
    <font>
      <b/>
      <sz val="26"/>
      <color theme="1"/>
      <name val="Cambria"/>
      <family val="1"/>
      <scheme val="major"/>
    </font>
    <font>
      <u/>
      <sz val="10"/>
      <color theme="10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i/>
      <sz val="12"/>
      <color rgb="FFFF0000"/>
      <name val="Cambria"/>
      <family val="1"/>
      <scheme val="major"/>
    </font>
    <font>
      <sz val="10"/>
      <color theme="1"/>
      <name val="Cambria"/>
      <family val="1"/>
      <scheme val="major"/>
    </font>
    <font>
      <i/>
      <sz val="11"/>
      <color theme="3" tint="-0.249977111117893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sz val="10"/>
      <color rgb="FFFF0000"/>
      <name val="Cambria"/>
      <family val="1"/>
      <scheme val="major"/>
    </font>
    <font>
      <i/>
      <sz val="10"/>
      <color rgb="FFFF0000"/>
      <name val="Cambria"/>
      <family val="1"/>
      <scheme val="major"/>
    </font>
    <font>
      <i/>
      <sz val="8"/>
      <color rgb="FFFF0000"/>
      <name val="Cambria"/>
      <family val="1"/>
      <scheme val="major"/>
    </font>
    <font>
      <b/>
      <sz val="10"/>
      <name val="Cambria"/>
      <family val="1"/>
      <scheme val="major"/>
    </font>
    <font>
      <sz val="11"/>
      <color rgb="FFFF0000"/>
      <name val="Cambria"/>
      <family val="1"/>
      <scheme val="major"/>
    </font>
    <font>
      <sz val="14"/>
      <color rgb="FFFF0000"/>
      <name val="Cambria"/>
      <family val="1"/>
      <scheme val="major"/>
    </font>
    <font>
      <sz val="12"/>
      <color theme="1"/>
      <name val="Cambria"/>
      <family val="1"/>
      <scheme val="major"/>
    </font>
    <font>
      <b/>
      <i/>
      <sz val="10"/>
      <color rgb="FFFF0000"/>
      <name val="Cambria"/>
      <family val="1"/>
      <scheme val="major"/>
    </font>
    <font>
      <u/>
      <sz val="11"/>
      <color theme="10"/>
      <name val="Cambria"/>
      <family val="1"/>
      <scheme val="major"/>
    </font>
    <font>
      <i/>
      <sz val="9"/>
      <color rgb="FFFF0000"/>
      <name val="Cambria"/>
      <family val="1"/>
      <scheme val="major"/>
    </font>
    <font>
      <b/>
      <sz val="12"/>
      <color rgb="FFFF0000"/>
      <name val="Cambria"/>
      <family val="1"/>
      <scheme val="major"/>
    </font>
    <font>
      <b/>
      <sz val="11"/>
      <color theme="3" tint="-0.249977111117893"/>
      <name val="Cambria"/>
      <family val="1"/>
      <scheme val="major"/>
    </font>
    <font>
      <b/>
      <sz val="16"/>
      <color theme="1"/>
      <name val="Calibri"/>
      <family val="2"/>
      <scheme val="minor"/>
    </font>
    <font>
      <sz val="11"/>
      <color indexed="8"/>
      <name val="Calibri"/>
      <family val="2"/>
    </font>
    <font>
      <sz val="9"/>
      <color rgb="FFFF0000"/>
      <name val="Cambria"/>
      <family val="1"/>
      <scheme val="major"/>
    </font>
    <font>
      <sz val="14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mbria"/>
      <family val="1"/>
      <scheme val="major"/>
    </font>
    <font>
      <b/>
      <sz val="10"/>
      <color theme="0"/>
      <name val="Arial"/>
      <family val="2"/>
    </font>
    <font>
      <sz val="11"/>
      <color theme="0"/>
      <name val="Calibri"/>
      <family val="2"/>
    </font>
    <font>
      <b/>
      <sz val="14"/>
      <color theme="1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gray125">
        <bgColor theme="0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8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5" fillId="0" borderId="0" applyNumberForma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2" fillId="0" borderId="0" applyFill="0" applyAlignment="0" applyProtection="0">
      <alignment wrapText="1"/>
    </xf>
    <xf numFmtId="0" fontId="35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0" borderId="0" xfId="0" quotePrefix="1" applyFont="1"/>
    <xf numFmtId="0" fontId="8" fillId="0" borderId="0" xfId="0" applyFont="1" applyAlignment="1">
      <alignment horizontal="left" vertical="center"/>
    </xf>
    <xf numFmtId="0" fontId="9" fillId="0" borderId="0" xfId="12" applyFont="1" applyAlignment="1" applyProtection="1">
      <alignment vertical="center"/>
      <protection hidden="1"/>
    </xf>
    <xf numFmtId="0" fontId="12" fillId="0" borderId="0" xfId="12" applyFont="1" applyAlignment="1" applyProtection="1">
      <alignment vertical="center" wrapText="1"/>
      <protection hidden="1"/>
    </xf>
    <xf numFmtId="14" fontId="9" fillId="0" borderId="0" xfId="12" applyNumberFormat="1" applyFont="1" applyAlignment="1" applyProtection="1">
      <alignment vertical="center"/>
      <protection hidden="1"/>
    </xf>
    <xf numFmtId="0" fontId="13" fillId="0" borderId="0" xfId="13" applyFont="1" applyAlignment="1" applyProtection="1">
      <alignment horizontal="left" vertical="center"/>
      <protection hidden="1"/>
    </xf>
    <xf numFmtId="0" fontId="10" fillId="0" borderId="0" xfId="12" applyFont="1" applyAlignment="1" applyProtection="1">
      <alignment horizontal="left" vertical="center"/>
      <protection hidden="1"/>
    </xf>
    <xf numFmtId="0" fontId="9" fillId="0" borderId="0" xfId="12" applyFont="1" applyAlignment="1" applyProtection="1">
      <alignment horizontal="center" vertical="center"/>
      <protection hidden="1"/>
    </xf>
    <xf numFmtId="0" fontId="9" fillId="5" borderId="0" xfId="12" applyFont="1" applyFill="1" applyAlignment="1" applyProtection="1">
      <alignment vertical="center"/>
      <protection hidden="1"/>
    </xf>
    <xf numFmtId="0" fontId="9" fillId="0" borderId="0" xfId="12" applyFont="1" applyAlignment="1" applyProtection="1">
      <alignment horizontal="left" vertical="center"/>
      <protection hidden="1"/>
    </xf>
    <xf numFmtId="0" fontId="16" fillId="0" borderId="0" xfId="12" quotePrefix="1" applyFont="1" applyAlignment="1" applyProtection="1">
      <alignment vertical="center"/>
      <protection hidden="1"/>
    </xf>
    <xf numFmtId="0" fontId="16" fillId="0" borderId="0" xfId="12" applyFont="1" applyAlignment="1" applyProtection="1">
      <alignment vertical="center"/>
      <protection hidden="1"/>
    </xf>
    <xf numFmtId="0" fontId="16" fillId="0" borderId="0" xfId="12" applyFont="1" applyAlignment="1" applyProtection="1">
      <alignment horizontal="left" vertical="center"/>
      <protection hidden="1"/>
    </xf>
    <xf numFmtId="0" fontId="18" fillId="0" borderId="0" xfId="12" applyFont="1" applyAlignment="1" applyProtection="1">
      <alignment vertical="center"/>
      <protection hidden="1"/>
    </xf>
    <xf numFmtId="0" fontId="20" fillId="0" borderId="0" xfId="12" applyFont="1" applyAlignment="1" applyProtection="1">
      <alignment vertical="center" wrapText="1"/>
      <protection hidden="1"/>
    </xf>
    <xf numFmtId="0" fontId="20" fillId="5" borderId="0" xfId="12" applyFont="1" applyFill="1" applyAlignment="1" applyProtection="1">
      <alignment vertical="center" wrapText="1"/>
      <protection hidden="1"/>
    </xf>
    <xf numFmtId="0" fontId="9" fillId="0" borderId="0" xfId="12" applyFont="1" applyAlignment="1" applyProtection="1">
      <alignment horizontal="left" vertical="center" wrapText="1"/>
      <protection hidden="1"/>
    </xf>
    <xf numFmtId="0" fontId="21" fillId="0" borderId="0" xfId="12" applyFont="1" applyAlignment="1" applyProtection="1">
      <alignment vertical="center" wrapText="1"/>
      <protection hidden="1"/>
    </xf>
    <xf numFmtId="14" fontId="21" fillId="0" borderId="0" xfId="12" applyNumberFormat="1" applyFont="1" applyAlignment="1" applyProtection="1">
      <alignment vertical="center" wrapText="1"/>
      <protection hidden="1"/>
    </xf>
    <xf numFmtId="0" fontId="10" fillId="3" borderId="0" xfId="0" applyFont="1" applyFill="1" applyAlignment="1" applyProtection="1">
      <alignment horizontal="center" vertical="center" wrapText="1"/>
      <protection hidden="1"/>
    </xf>
    <xf numFmtId="0" fontId="22" fillId="5" borderId="0" xfId="0" applyFont="1" applyFill="1" applyAlignment="1" applyProtection="1">
      <alignment horizontal="center" vertical="center" wrapText="1"/>
      <protection hidden="1"/>
    </xf>
    <xf numFmtId="0" fontId="23" fillId="0" borderId="4" xfId="12" applyFont="1" applyBorder="1" applyAlignment="1" applyProtection="1">
      <alignment horizontal="center" vertical="center"/>
      <protection hidden="1"/>
    </xf>
    <xf numFmtId="0" fontId="9" fillId="5" borderId="0" xfId="12" applyFont="1" applyFill="1" applyAlignment="1" applyProtection="1">
      <alignment horizontal="center" vertical="center"/>
      <protection hidden="1"/>
    </xf>
    <xf numFmtId="0" fontId="9" fillId="0" borderId="1" xfId="12" applyFont="1" applyBorder="1" applyAlignment="1" applyProtection="1">
      <alignment horizontal="center" vertical="center"/>
      <protection hidden="1"/>
    </xf>
    <xf numFmtId="0" fontId="10" fillId="0" borderId="0" xfId="12" applyFont="1" applyAlignment="1" applyProtection="1">
      <alignment vertical="center"/>
      <protection hidden="1"/>
    </xf>
    <xf numFmtId="0" fontId="9" fillId="0" borderId="0" xfId="12" quotePrefix="1" applyFont="1" applyAlignment="1" applyProtection="1">
      <alignment vertical="center"/>
      <protection hidden="1"/>
    </xf>
    <xf numFmtId="0" fontId="24" fillId="0" borderId="0" xfId="0" quotePrefix="1" applyFont="1" applyAlignment="1" applyProtection="1">
      <alignment vertical="center"/>
      <protection hidden="1"/>
    </xf>
    <xf numFmtId="0" fontId="9" fillId="0" borderId="1" xfId="12" applyFont="1" applyBorder="1" applyAlignment="1" applyProtection="1">
      <alignment vertical="center"/>
      <protection locked="0" hidden="1"/>
    </xf>
    <xf numFmtId="0" fontId="22" fillId="4" borderId="1" xfId="0" applyFont="1" applyFill="1" applyBorder="1" applyAlignment="1" applyProtection="1">
      <alignment horizontal="center" vertical="center" wrapText="1"/>
      <protection hidden="1"/>
    </xf>
    <xf numFmtId="0" fontId="9" fillId="0" borderId="0" xfId="12" applyFont="1" applyBorder="1" applyAlignment="1" applyProtection="1">
      <alignment vertical="center"/>
      <protection hidden="1"/>
    </xf>
    <xf numFmtId="0" fontId="9" fillId="0" borderId="9" xfId="12" applyFont="1" applyBorder="1" applyAlignment="1" applyProtection="1">
      <alignment vertical="center"/>
      <protection hidden="1"/>
    </xf>
    <xf numFmtId="0" fontId="9" fillId="0" borderId="11" xfId="12" applyFont="1" applyBorder="1" applyAlignment="1" applyProtection="1">
      <alignment vertical="center"/>
      <protection hidden="1"/>
    </xf>
    <xf numFmtId="14" fontId="9" fillId="0" borderId="0" xfId="12" applyNumberFormat="1" applyFont="1" applyBorder="1" applyAlignment="1" applyProtection="1">
      <alignment vertical="center"/>
      <protection hidden="1"/>
    </xf>
    <xf numFmtId="0" fontId="25" fillId="0" borderId="5" xfId="12" applyFont="1" applyBorder="1" applyAlignment="1" applyProtection="1">
      <alignment horizontal="center" vertical="center" wrapText="1"/>
      <protection locked="0" hidden="1"/>
    </xf>
    <xf numFmtId="14" fontId="9" fillId="0" borderId="1" xfId="12" applyNumberFormat="1" applyFont="1" applyBorder="1" applyAlignment="1" applyProtection="1">
      <alignment vertical="center"/>
      <protection locked="0" hidden="1"/>
    </xf>
    <xf numFmtId="0" fontId="18" fillId="0" borderId="0" xfId="12" quotePrefix="1" applyFont="1" applyAlignment="1" applyProtection="1">
      <alignment vertical="center"/>
      <protection hidden="1"/>
    </xf>
    <xf numFmtId="165" fontId="9" fillId="0" borderId="1" xfId="12" applyNumberFormat="1" applyFont="1" applyBorder="1" applyAlignment="1" applyProtection="1">
      <alignment vertical="center"/>
      <protection locked="0" hidden="1"/>
    </xf>
    <xf numFmtId="0" fontId="0" fillId="0" borderId="0" xfId="0" applyBorder="1" applyAlignment="1">
      <alignment horizontal="center" vertical="center"/>
    </xf>
    <xf numFmtId="0" fontId="25" fillId="0" borderId="1" xfId="12" applyFont="1" applyBorder="1" applyAlignment="1" applyProtection="1">
      <alignment horizontal="center" vertical="center" wrapText="1"/>
      <protection locked="0" hidden="1"/>
    </xf>
    <xf numFmtId="0" fontId="16" fillId="0" borderId="0" xfId="12" applyFont="1" applyAlignment="1" applyProtection="1">
      <alignment horizontal="right" vertical="center" wrapText="1"/>
      <protection hidden="1"/>
    </xf>
    <xf numFmtId="44" fontId="9" fillId="0" borderId="1" xfId="15" applyFont="1" applyBorder="1" applyAlignment="1" applyProtection="1">
      <alignment vertical="center"/>
      <protection locked="0" hidden="1"/>
    </xf>
    <xf numFmtId="0" fontId="16" fillId="0" borderId="0" xfId="12" applyFont="1" applyAlignment="1" applyProtection="1">
      <alignment horizontal="left" vertical="center" wrapText="1" indent="1"/>
      <protection hidden="1"/>
    </xf>
    <xf numFmtId="0" fontId="16" fillId="0" borderId="0" xfId="12" applyFont="1" applyAlignment="1" applyProtection="1">
      <alignment horizontal="left" vertical="center" indent="1"/>
      <protection hidden="1"/>
    </xf>
    <xf numFmtId="0" fontId="28" fillId="0" borderId="0" xfId="12" applyFont="1" applyBorder="1" applyAlignment="1" applyProtection="1">
      <alignment vertical="center" wrapText="1"/>
      <protection hidden="1"/>
    </xf>
    <xf numFmtId="0" fontId="17" fillId="0" borderId="0" xfId="12" applyFont="1" applyAlignment="1" applyProtection="1">
      <alignment horizontal="left" vertical="center" indent="1"/>
      <protection hidden="1"/>
    </xf>
    <xf numFmtId="0" fontId="9" fillId="0" borderId="0" xfId="12" applyFont="1" applyAlignment="1" applyProtection="1">
      <alignment horizontal="left" vertical="center" indent="1"/>
      <protection hidden="1"/>
    </xf>
    <xf numFmtId="0" fontId="30" fillId="0" borderId="0" xfId="12" applyFont="1" applyAlignment="1" applyProtection="1">
      <alignment vertical="center"/>
      <protection hidden="1"/>
    </xf>
    <xf numFmtId="0" fontId="27" fillId="0" borderId="0" xfId="13" applyFont="1" applyBorder="1" applyAlignment="1" applyProtection="1">
      <alignment horizontal="left" vertical="center"/>
      <protection hidden="1"/>
    </xf>
    <xf numFmtId="0" fontId="10" fillId="0" borderId="0" xfId="12" applyFont="1" applyBorder="1" applyAlignment="1" applyProtection="1">
      <alignment horizontal="left" vertical="center"/>
      <protection hidden="1"/>
    </xf>
    <xf numFmtId="0" fontId="10" fillId="0" borderId="0" xfId="12" applyFont="1" applyBorder="1" applyAlignment="1" applyProtection="1">
      <alignment vertical="center"/>
      <protection hidden="1"/>
    </xf>
    <xf numFmtId="0" fontId="16" fillId="0" borderId="0" xfId="12" applyFont="1" applyBorder="1" applyAlignment="1" applyProtection="1">
      <alignment horizontal="left" vertical="center" indent="1"/>
      <protection hidden="1"/>
    </xf>
    <xf numFmtId="0" fontId="16" fillId="0" borderId="0" xfId="12" applyFont="1" applyBorder="1" applyAlignment="1" applyProtection="1">
      <alignment horizontal="left" vertical="center" wrapText="1" indent="1"/>
      <protection hidden="1"/>
    </xf>
    <xf numFmtId="0" fontId="20" fillId="0" borderId="0" xfId="12" applyFont="1" applyBorder="1" applyAlignment="1" applyProtection="1">
      <alignment horizontal="left" vertical="center"/>
      <protection hidden="1"/>
    </xf>
    <xf numFmtId="0" fontId="16" fillId="0" borderId="0" xfId="12" applyFont="1" applyBorder="1" applyAlignment="1" applyProtection="1">
      <alignment horizontal="left" vertical="center" wrapText="1" indent="2"/>
      <protection hidden="1"/>
    </xf>
    <xf numFmtId="0" fontId="9" fillId="5" borderId="0" xfId="12" applyFont="1" applyFill="1" applyBorder="1" applyAlignment="1" applyProtection="1">
      <alignment vertical="center"/>
      <protection hidden="1"/>
    </xf>
    <xf numFmtId="0" fontId="9" fillId="0" borderId="0" xfId="12" quotePrefix="1" applyFont="1" applyBorder="1" applyAlignment="1" applyProtection="1">
      <alignment vertical="center"/>
      <protection hidden="1"/>
    </xf>
    <xf numFmtId="0" fontId="12" fillId="0" borderId="0" xfId="12" applyFont="1" applyBorder="1" applyAlignment="1" applyProtection="1">
      <alignment vertical="center" wrapText="1"/>
      <protection hidden="1"/>
    </xf>
    <xf numFmtId="0" fontId="9" fillId="0" borderId="13" xfId="12" applyFont="1" applyBorder="1" applyAlignment="1" applyProtection="1">
      <alignment vertical="center"/>
      <protection hidden="1"/>
    </xf>
    <xf numFmtId="0" fontId="21" fillId="0" borderId="0" xfId="12" applyFont="1" applyBorder="1" applyAlignment="1" applyProtection="1">
      <alignment vertical="center" wrapText="1"/>
      <protection hidden="1"/>
    </xf>
    <xf numFmtId="0" fontId="10" fillId="0" borderId="0" xfId="12" applyFont="1" applyBorder="1" applyAlignment="1" applyProtection="1">
      <alignment horizontal="right" vertical="center"/>
      <protection hidden="1"/>
    </xf>
    <xf numFmtId="0" fontId="10" fillId="0" borderId="4" xfId="12" applyFont="1" applyBorder="1" applyAlignment="1" applyProtection="1">
      <alignment horizontal="right" vertical="center"/>
      <protection hidden="1"/>
    </xf>
    <xf numFmtId="0" fontId="16" fillId="0" borderId="0" xfId="12" quotePrefix="1" applyFont="1" applyBorder="1" applyAlignment="1" applyProtection="1">
      <alignment horizontal="left" vertical="center" wrapText="1" indent="1"/>
      <protection hidden="1"/>
    </xf>
    <xf numFmtId="0" fontId="7" fillId="0" borderId="0" xfId="0" quotePrefix="1" applyFont="1" applyAlignment="1">
      <alignment horizontal="left"/>
    </xf>
    <xf numFmtId="0" fontId="7" fillId="0" borderId="0" xfId="0" quotePrefix="1" applyFont="1" applyAlignment="1">
      <alignment horizontal="center" vertical="center"/>
    </xf>
    <xf numFmtId="0" fontId="7" fillId="0" borderId="0" xfId="0" quotePrefix="1" applyFont="1" applyAlignment="1">
      <alignment horizontal="center" vertical="center" wrapText="1"/>
    </xf>
    <xf numFmtId="0" fontId="7" fillId="0" borderId="0" xfId="0" quotePrefix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33" fillId="0" borderId="0" xfId="12" applyFont="1" applyAlignment="1" applyProtection="1">
      <alignment vertical="center"/>
      <protection hidden="1"/>
    </xf>
    <xf numFmtId="0" fontId="36" fillId="0" borderId="0" xfId="0" applyFont="1"/>
    <xf numFmtId="0" fontId="37" fillId="0" borderId="0" xfId="17" applyFont="1"/>
    <xf numFmtId="0" fontId="36" fillId="0" borderId="0" xfId="0" applyFont="1" applyFill="1"/>
    <xf numFmtId="0" fontId="38" fillId="0" borderId="0" xfId="0" applyFont="1" applyFill="1" applyBorder="1" applyAlignment="1">
      <alignment horizontal="center" vertical="center"/>
    </xf>
    <xf numFmtId="0" fontId="36" fillId="0" borderId="0" xfId="0" applyFont="1" applyFill="1" applyBorder="1"/>
    <xf numFmtId="44" fontId="36" fillId="0" borderId="0" xfId="0" applyNumberFormat="1" applyFont="1" applyFill="1" applyBorder="1"/>
    <xf numFmtId="0" fontId="36" fillId="0" borderId="0" xfId="0" applyFont="1" applyFill="1" applyBorder="1" applyAlignment="1">
      <alignment horizontal="center"/>
    </xf>
    <xf numFmtId="14" fontId="36" fillId="0" borderId="0" xfId="0" applyNumberFormat="1" applyFont="1" applyFill="1" applyBorder="1"/>
    <xf numFmtId="0" fontId="36" fillId="0" borderId="0" xfId="0" applyNumberFormat="1" applyFont="1" applyFill="1" applyBorder="1"/>
    <xf numFmtId="0" fontId="36" fillId="0" borderId="0" xfId="0" applyNumberFormat="1" applyFont="1" applyFill="1" applyBorder="1" applyAlignment="1">
      <alignment horizontal="center"/>
    </xf>
    <xf numFmtId="0" fontId="36" fillId="0" borderId="0" xfId="0" applyFont="1" applyBorder="1"/>
    <xf numFmtId="0" fontId="36" fillId="0" borderId="0" xfId="0" applyFont="1" applyFill="1" applyBorder="1" applyAlignment="1">
      <alignment horizontal="left" wrapText="1"/>
    </xf>
    <xf numFmtId="49" fontId="36" fillId="0" borderId="0" xfId="0" applyNumberFormat="1" applyFont="1" applyFill="1" applyBorder="1" applyAlignment="1">
      <alignment horizontal="left"/>
    </xf>
    <xf numFmtId="0" fontId="36" fillId="0" borderId="0" xfId="0" applyFont="1" applyFill="1" applyBorder="1" applyAlignment="1">
      <alignment horizontal="left"/>
    </xf>
    <xf numFmtId="0" fontId="36" fillId="0" borderId="0" xfId="0" applyNumberFormat="1" applyFont="1" applyFill="1" applyAlignment="1">
      <alignment horizontal="left"/>
    </xf>
    <xf numFmtId="0" fontId="36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center" vertical="center" wrapText="1"/>
    </xf>
    <xf numFmtId="0" fontId="36" fillId="0" borderId="0" xfId="0" applyFont="1" applyFill="1" applyAlignment="1">
      <alignment horizontal="left"/>
    </xf>
    <xf numFmtId="0" fontId="36" fillId="0" borderId="0" xfId="0" applyFont="1" applyFill="1" applyAlignment="1">
      <alignment horizontal="right"/>
    </xf>
    <xf numFmtId="0" fontId="10" fillId="0" borderId="0" xfId="12" applyFont="1" applyBorder="1" applyAlignment="1" applyProtection="1">
      <alignment horizontal="right" vertical="center" wrapText="1"/>
      <protection hidden="1"/>
    </xf>
    <xf numFmtId="0" fontId="34" fillId="0" borderId="5" xfId="12" applyFont="1" applyBorder="1" applyAlignment="1" applyProtection="1">
      <alignment horizontal="center" vertical="center" wrapText="1"/>
      <protection locked="0" hidden="1"/>
    </xf>
    <xf numFmtId="0" fontId="40" fillId="0" borderId="14" xfId="16" applyFont="1" applyFill="1" applyBorder="1" applyAlignment="1" applyProtection="1">
      <alignment horizontal="center" vertical="center" wrapText="1"/>
    </xf>
    <xf numFmtId="0" fontId="41" fillId="0" borderId="0" xfId="16" applyFont="1" applyFill="1" applyAlignment="1" applyProtection="1">
      <alignment wrapText="1"/>
    </xf>
    <xf numFmtId="0" fontId="40" fillId="0" borderId="14" xfId="16" applyFont="1" applyFill="1" applyBorder="1" applyAlignment="1" applyProtection="1">
      <alignment horizontal="center" wrapText="1"/>
    </xf>
    <xf numFmtId="0" fontId="41" fillId="0" borderId="0" xfId="16" applyFont="1" applyFill="1" applyAlignment="1" applyProtection="1">
      <alignment vertical="center" wrapText="1"/>
    </xf>
    <xf numFmtId="0" fontId="41" fillId="0" borderId="14" xfId="16" applyFont="1" applyFill="1" applyBorder="1" applyAlignment="1" applyProtection="1">
      <alignment vertical="center" wrapText="1"/>
    </xf>
    <xf numFmtId="0" fontId="36" fillId="0" borderId="0" xfId="0" applyFont="1" applyFill="1" applyBorder="1" applyAlignment="1" applyProtection="1">
      <alignment wrapText="1"/>
    </xf>
    <xf numFmtId="0" fontId="41" fillId="0" borderId="14" xfId="16" applyFont="1" applyFill="1" applyBorder="1" applyAlignment="1" applyProtection="1">
      <alignment horizontal="left" vertical="center" wrapText="1"/>
    </xf>
    <xf numFmtId="0" fontId="9" fillId="6" borderId="1" xfId="12" applyFont="1" applyFill="1" applyBorder="1" applyAlignment="1" applyProtection="1">
      <alignment horizontal="center" vertical="center"/>
      <protection hidden="1"/>
    </xf>
    <xf numFmtId="0" fontId="42" fillId="0" borderId="0" xfId="12" applyFont="1" applyAlignment="1" applyProtection="1">
      <alignment vertical="center"/>
      <protection hidden="1"/>
    </xf>
    <xf numFmtId="0" fontId="36" fillId="0" borderId="0" xfId="0" applyFont="1" applyFill="1" applyAlignment="1">
      <alignment horizontal="left" wrapText="1"/>
    </xf>
    <xf numFmtId="49" fontId="36" fillId="0" borderId="0" xfId="0" applyNumberFormat="1" applyFont="1" applyFill="1" applyAlignment="1">
      <alignment horizontal="left"/>
    </xf>
    <xf numFmtId="0" fontId="9" fillId="0" borderId="8" xfId="12" applyFont="1" applyBorder="1" applyAlignment="1" applyProtection="1">
      <alignment horizontal="left" vertical="center" wrapText="1"/>
      <protection locked="0" hidden="1"/>
    </xf>
    <xf numFmtId="0" fontId="9" fillId="0" borderId="9" xfId="12" applyFont="1" applyBorder="1" applyAlignment="1" applyProtection="1">
      <alignment horizontal="left" vertical="center" wrapText="1"/>
      <protection locked="0" hidden="1"/>
    </xf>
    <xf numFmtId="0" fontId="9" fillId="0" borderId="2" xfId="12" applyFont="1" applyBorder="1" applyAlignment="1" applyProtection="1">
      <alignment horizontal="left" vertical="center" wrapText="1"/>
      <protection locked="0" hidden="1"/>
    </xf>
    <xf numFmtId="0" fontId="11" fillId="0" borderId="0" xfId="12" applyFont="1" applyBorder="1" applyAlignment="1" applyProtection="1">
      <alignment horizontal="center" vertical="center" wrapText="1"/>
      <protection hidden="1"/>
    </xf>
    <xf numFmtId="0" fontId="28" fillId="0" borderId="0" xfId="12" applyFont="1" applyBorder="1" applyAlignment="1" applyProtection="1">
      <alignment horizontal="justify" vertical="center" wrapText="1"/>
      <protection hidden="1"/>
    </xf>
    <xf numFmtId="0" fontId="34" fillId="0" borderId="5" xfId="12" applyFont="1" applyBorder="1" applyAlignment="1" applyProtection="1">
      <alignment horizontal="center" vertical="center" wrapText="1"/>
      <protection locked="0" hidden="1"/>
    </xf>
    <xf numFmtId="0" fontId="34" fillId="0" borderId="6" xfId="12" applyFont="1" applyBorder="1" applyAlignment="1" applyProtection="1">
      <alignment horizontal="center" vertical="center" wrapText="1"/>
      <protection locked="0" hidden="1"/>
    </xf>
    <xf numFmtId="0" fontId="34" fillId="0" borderId="7" xfId="12" applyFont="1" applyBorder="1" applyAlignment="1" applyProtection="1">
      <alignment horizontal="center" vertical="center" wrapText="1"/>
      <protection locked="0" hidden="1"/>
    </xf>
    <xf numFmtId="0" fontId="9" fillId="0" borderId="10" xfId="12" applyFont="1" applyBorder="1" applyAlignment="1" applyProtection="1">
      <alignment horizontal="left" vertical="center" wrapText="1"/>
      <protection locked="0" hidden="1"/>
    </xf>
    <xf numFmtId="0" fontId="9" fillId="0" borderId="12" xfId="12" applyFont="1" applyBorder="1" applyAlignment="1" applyProtection="1">
      <alignment horizontal="left" vertical="center" wrapText="1"/>
      <protection locked="0" hidden="1"/>
    </xf>
    <xf numFmtId="0" fontId="9" fillId="0" borderId="3" xfId="12" applyFont="1" applyBorder="1" applyAlignment="1" applyProtection="1">
      <alignment horizontal="left" vertical="center" wrapText="1"/>
      <protection locked="0" hidden="1"/>
    </xf>
    <xf numFmtId="0" fontId="14" fillId="0" borderId="0" xfId="12" applyFont="1" applyBorder="1" applyAlignment="1" applyProtection="1">
      <alignment horizontal="center" wrapText="1"/>
      <protection hidden="1"/>
    </xf>
    <xf numFmtId="0" fontId="9" fillId="0" borderId="8" xfId="12" applyFont="1" applyBorder="1" applyAlignment="1" applyProtection="1">
      <alignment horizontal="center" vertical="center"/>
      <protection hidden="1"/>
    </xf>
    <xf numFmtId="0" fontId="9" fillId="0" borderId="2" xfId="12" applyFont="1" applyBorder="1" applyAlignment="1" applyProtection="1">
      <alignment horizontal="center" vertical="center"/>
      <protection hidden="1"/>
    </xf>
    <xf numFmtId="0" fontId="9" fillId="0" borderId="11" xfId="12" applyFont="1" applyBorder="1" applyAlignment="1" applyProtection="1">
      <alignment horizontal="center" vertical="top" wrapText="1"/>
      <protection hidden="1"/>
    </xf>
    <xf numFmtId="0" fontId="9" fillId="0" borderId="8" xfId="12" applyFont="1" applyBorder="1" applyAlignment="1" applyProtection="1">
      <alignment horizontal="center" vertical="center"/>
      <protection locked="0" hidden="1"/>
    </xf>
    <xf numFmtId="0" fontId="9" fillId="0" borderId="2" xfId="12" applyFont="1" applyBorder="1" applyAlignment="1" applyProtection="1">
      <alignment horizontal="center" vertical="center"/>
      <protection locked="0" hidden="1"/>
    </xf>
    <xf numFmtId="0" fontId="22" fillId="4" borderId="1" xfId="0" applyFont="1" applyFill="1" applyBorder="1" applyAlignment="1" applyProtection="1">
      <alignment horizontal="center" vertical="center" wrapText="1"/>
      <protection hidden="1"/>
    </xf>
    <xf numFmtId="0" fontId="25" fillId="0" borderId="1" xfId="12" applyFont="1" applyBorder="1" applyAlignment="1" applyProtection="1">
      <alignment horizontal="center" vertical="center" wrapText="1"/>
      <protection locked="0" hidden="1"/>
    </xf>
    <xf numFmtId="0" fontId="31" fillId="2" borderId="0" xfId="0" applyFont="1" applyFill="1" applyAlignment="1">
      <alignment horizontal="center" vertical="center"/>
    </xf>
  </cellXfs>
  <cellStyles count="18">
    <cellStyle name="Lien hypertexte" xfId="17" builtinId="8"/>
    <cellStyle name="Lien hypertexte 2" xfId="13"/>
    <cellStyle name="Milliers 2" xfId="6"/>
    <cellStyle name="Milliers 3" xfId="7"/>
    <cellStyle name="Monétaire" xfId="15" builtinId="4"/>
    <cellStyle name="Monétaire 2" xfId="14"/>
    <cellStyle name="Normal" xfId="0" builtinId="0"/>
    <cellStyle name="Normal 2" xfId="1"/>
    <cellStyle name="Normal 2 2" xfId="8"/>
    <cellStyle name="Normal 2 3" xfId="9"/>
    <cellStyle name="Normal 3" xfId="3"/>
    <cellStyle name="Normal 3 2" xfId="10"/>
    <cellStyle name="Normal 4" xfId="5"/>
    <cellStyle name="Normal 4 2" xfId="11"/>
    <cellStyle name="Normal 5" xfId="12"/>
    <cellStyle name="Normal 6" xfId="16"/>
    <cellStyle name="Pourcentage 2" xfId="2"/>
    <cellStyle name="Pourcentage 3" xfId="4"/>
  </cellStyles>
  <dxfs count="96"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mbria"/>
        <scheme val="maj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  <protection locked="1" hidden="1"/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color theme="0"/>
        <name val="Calibri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0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rgb="FFFFFFCC"/>
        </patternFill>
      </fill>
    </dxf>
    <dxf>
      <fill>
        <patternFill>
          <bgColor theme="8" tint="0.7999816888943144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theme="0"/>
      </font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FFDC"/>
      <color rgb="FFFFFFCC"/>
      <color rgb="FFFF5050"/>
      <color rgb="FFFF565F"/>
      <color rgb="FF0000FF"/>
      <color rgb="FFFF9999"/>
      <color rgb="FF66FF66"/>
      <color rgb="FF00FF00"/>
      <color rgb="FFFF7C80"/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866774</xdr:colOff>
      <xdr:row>2</xdr:row>
      <xdr:rowOff>295275</xdr:rowOff>
    </xdr:to>
    <xdr:pic>
      <xdr:nvPicPr>
        <xdr:cNvPr id="4" name="Imag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23924" cy="809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kno/OneDrive/Documents/Documents/MICROCALLIS/CLIENTS/2%20ISEM/1%20INVENTAIRE%202019%20DEV/Fiche%20inventaire%20V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s_um.ad.umontpellier.fr\RedirectionsUM$\RedirectionsADM\p00000359807\Desktop\Referentiel%20structures%20IP%20F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férenc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Feuil2"/>
      <sheetName val="Feuil3"/>
      <sheetName val="Referentiel structures IP FI"/>
    </sheetNames>
    <sheetDataSet>
      <sheetData sheetId="0"/>
      <sheetData sheetId="1"/>
      <sheetData sheetId="2"/>
      <sheetData sheetId="3" refreshError="1"/>
    </sheetDataSet>
  </externalBook>
</externalLink>
</file>

<file path=xl/queryTables/queryTable1.xml><?xml version="1.0" encoding="utf-8"?>
<queryTable xmlns="http://schemas.openxmlformats.org/spreadsheetml/2006/main" name="DPI_Localisations_Référentiel 'Sites et Bât$'" connectionId="1" autoFormatId="16" applyNumberFormats="0" applyBorderFormats="0" applyFontFormats="0" applyPatternFormats="0" applyAlignmentFormats="0" applyWidthHeightFormats="0">
  <queryTableRefresh nextId="258" unboundColumnsRight="2">
    <queryTableFields count="9">
      <queryTableField id="1" name="Site" tableColumnId="1"/>
      <queryTableField id="2" name="Désignation site" tableColumnId="2"/>
      <queryTableField id="3" name="N° Bat" tableColumnId="3"/>
      <queryTableField id="4" name="Désignation bâtiment" tableColumnId="4"/>
      <queryTableField id="5" name="Numéro du Niveau" tableColumnId="5"/>
      <queryTableField id="6" name="Etage" tableColumnId="6"/>
      <queryTableField id="7" name=" indexation locaux" tableColumnId="7"/>
      <queryTableField id="256" dataBound="0" tableColumnId="8"/>
      <queryTableField id="257" dataBound="0" tableColumnId="9"/>
    </queryTableFields>
    <queryTableDeletedFields count="248">
      <deletedField name="F8"/>
      <deletedField name="F9"/>
      <deletedField name="F10"/>
      <deletedField name="F11"/>
      <deletedField name="F12"/>
      <deletedField name="F13"/>
      <deletedField name="F14"/>
      <deletedField name="F15"/>
      <deletedField name="F16"/>
      <deletedField name="F17"/>
      <deletedField name="F18"/>
      <deletedField name="F19"/>
      <deletedField name="F20"/>
      <deletedField name="F21"/>
      <deletedField name="F22"/>
      <deletedField name="F23"/>
      <deletedField name="F24"/>
      <deletedField name="F25"/>
      <deletedField name="F26"/>
      <deletedField name="F27"/>
      <deletedField name="F28"/>
      <deletedField name="F29"/>
      <deletedField name="F30"/>
      <deletedField name="F31"/>
      <deletedField name="F32"/>
      <deletedField name="F33"/>
      <deletedField name="F34"/>
      <deletedField name="F35"/>
      <deletedField name="F36"/>
      <deletedField name="F37"/>
      <deletedField name="F38"/>
      <deletedField name="F39"/>
      <deletedField name="F40"/>
      <deletedField name="F41"/>
      <deletedField name="F42"/>
      <deletedField name="F43"/>
      <deletedField name="F44"/>
      <deletedField name="F45"/>
      <deletedField name="F46"/>
      <deletedField name="F47"/>
      <deletedField name="F48"/>
      <deletedField name="F49"/>
      <deletedField name="F50"/>
      <deletedField name="F51"/>
      <deletedField name="F52"/>
      <deletedField name="F53"/>
      <deletedField name="F54"/>
      <deletedField name="F55"/>
      <deletedField name="F56"/>
      <deletedField name="F57"/>
      <deletedField name="F58"/>
      <deletedField name="F59"/>
      <deletedField name="F60"/>
      <deletedField name="F61"/>
      <deletedField name="F62"/>
      <deletedField name="F63"/>
      <deletedField name="F64"/>
      <deletedField name="F65"/>
      <deletedField name="F66"/>
      <deletedField name="F67"/>
      <deletedField name="F68"/>
      <deletedField name="F69"/>
      <deletedField name="F70"/>
      <deletedField name="F71"/>
      <deletedField name="F72"/>
      <deletedField name="F73"/>
      <deletedField name="F74"/>
      <deletedField name="F75"/>
      <deletedField name="F76"/>
      <deletedField name="F77"/>
      <deletedField name="F78"/>
      <deletedField name="F79"/>
      <deletedField name="F80"/>
      <deletedField name="F81"/>
      <deletedField name="F82"/>
      <deletedField name="F83"/>
      <deletedField name="F84"/>
      <deletedField name="F85"/>
      <deletedField name="F86"/>
      <deletedField name="F87"/>
      <deletedField name="F88"/>
      <deletedField name="F89"/>
      <deletedField name="F90"/>
      <deletedField name="F91"/>
      <deletedField name="F92"/>
      <deletedField name="F93"/>
      <deletedField name="F94"/>
      <deletedField name="F95"/>
      <deletedField name="F96"/>
      <deletedField name="F97"/>
      <deletedField name="F98"/>
      <deletedField name="F99"/>
      <deletedField name="F100"/>
      <deletedField name="F101"/>
      <deletedField name="F102"/>
      <deletedField name="F103"/>
      <deletedField name="F104"/>
      <deletedField name="F105"/>
      <deletedField name="F106"/>
      <deletedField name="F107"/>
      <deletedField name="F108"/>
      <deletedField name="F109"/>
      <deletedField name="F110"/>
      <deletedField name="F111"/>
      <deletedField name="F112"/>
      <deletedField name="F113"/>
      <deletedField name="F114"/>
      <deletedField name="F115"/>
      <deletedField name="F116"/>
      <deletedField name="F117"/>
      <deletedField name="F118"/>
      <deletedField name="F119"/>
      <deletedField name="F120"/>
      <deletedField name="F121"/>
      <deletedField name="F122"/>
      <deletedField name="F123"/>
      <deletedField name="F124"/>
      <deletedField name="F125"/>
      <deletedField name="F126"/>
      <deletedField name="F127"/>
      <deletedField name="F128"/>
      <deletedField name="F129"/>
      <deletedField name="F130"/>
      <deletedField name="F131"/>
      <deletedField name="F132"/>
      <deletedField name="F133"/>
      <deletedField name="F134"/>
      <deletedField name="F135"/>
      <deletedField name="F136"/>
      <deletedField name="F137"/>
      <deletedField name="F138"/>
      <deletedField name="F139"/>
      <deletedField name="F140"/>
      <deletedField name="F141"/>
      <deletedField name="F142"/>
      <deletedField name="F143"/>
      <deletedField name="F144"/>
      <deletedField name="F145"/>
      <deletedField name="F146"/>
      <deletedField name="F147"/>
      <deletedField name="F148"/>
      <deletedField name="F149"/>
      <deletedField name="F150"/>
      <deletedField name="F151"/>
      <deletedField name="F152"/>
      <deletedField name="F153"/>
      <deletedField name="F154"/>
      <deletedField name="F155"/>
      <deletedField name="F156"/>
      <deletedField name="F157"/>
      <deletedField name="F158"/>
      <deletedField name="F159"/>
      <deletedField name="F160"/>
      <deletedField name="F161"/>
      <deletedField name="F162"/>
      <deletedField name="F163"/>
      <deletedField name="F164"/>
      <deletedField name="F165"/>
      <deletedField name="F166"/>
      <deletedField name="F167"/>
      <deletedField name="F168"/>
      <deletedField name="F169"/>
      <deletedField name="F170"/>
      <deletedField name="F171"/>
      <deletedField name="F172"/>
      <deletedField name="F173"/>
      <deletedField name="F174"/>
      <deletedField name="F175"/>
      <deletedField name="F176"/>
      <deletedField name="F177"/>
      <deletedField name="F178"/>
      <deletedField name="F179"/>
      <deletedField name="F180"/>
      <deletedField name="F181"/>
      <deletedField name="F182"/>
      <deletedField name="F183"/>
      <deletedField name="F184"/>
      <deletedField name="F185"/>
      <deletedField name="F186"/>
      <deletedField name="F187"/>
      <deletedField name="F188"/>
      <deletedField name="F189"/>
      <deletedField name="F190"/>
      <deletedField name="F191"/>
      <deletedField name="F192"/>
      <deletedField name="F193"/>
      <deletedField name="F194"/>
      <deletedField name="F195"/>
      <deletedField name="F196"/>
      <deletedField name="F197"/>
      <deletedField name="F198"/>
      <deletedField name="F199"/>
      <deletedField name="F200"/>
      <deletedField name="F201"/>
      <deletedField name="F202"/>
      <deletedField name="F203"/>
      <deletedField name="F204"/>
      <deletedField name="F205"/>
      <deletedField name="F206"/>
      <deletedField name="F207"/>
      <deletedField name="F208"/>
      <deletedField name="F209"/>
      <deletedField name="F210"/>
      <deletedField name="F211"/>
      <deletedField name="F212"/>
      <deletedField name="F213"/>
      <deletedField name="F214"/>
      <deletedField name="F215"/>
      <deletedField name="F216"/>
      <deletedField name="F217"/>
      <deletedField name="F218"/>
      <deletedField name="F219"/>
      <deletedField name="F220"/>
      <deletedField name="F221"/>
      <deletedField name="F222"/>
      <deletedField name="F223"/>
      <deletedField name="F224"/>
      <deletedField name="F225"/>
      <deletedField name="F226"/>
      <deletedField name="F227"/>
      <deletedField name="F228"/>
      <deletedField name="F229"/>
      <deletedField name="F230"/>
      <deletedField name="F231"/>
      <deletedField name="F232"/>
      <deletedField name="F233"/>
      <deletedField name="F234"/>
      <deletedField name="F235"/>
      <deletedField name="F236"/>
      <deletedField name="F237"/>
      <deletedField name="F238"/>
      <deletedField name="F239"/>
      <deletedField name="F240"/>
      <deletedField name="F241"/>
      <deletedField name="F242"/>
      <deletedField name="F243"/>
      <deletedField name="F244"/>
      <deletedField name="F245"/>
      <deletedField name="F246"/>
      <deletedField name="F247"/>
      <deletedField name="F248"/>
      <deletedField name="F249"/>
      <deletedField name="F250"/>
      <deletedField name="F251"/>
      <deletedField name="F252"/>
      <deletedField name="F253"/>
      <deletedField name="F254"/>
      <deletedField name="F255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au_DPI_Localisations_Référentiel__Sites_et_Bât" displayName="Tableau_DPI_Localisations_Référentiel__Sites_et_Bât" ref="A1:I775" tableType="queryTable" totalsRowShown="0" headerRowDxfId="70" dataDxfId="69">
  <tableColumns count="9">
    <tableColumn id="1" uniqueName="1" name="Site" queryTableFieldId="1" dataDxfId="68"/>
    <tableColumn id="2" uniqueName="2" name="Désignation site" queryTableFieldId="2" dataDxfId="67"/>
    <tableColumn id="3" uniqueName="3" name="N° Bat" queryTableFieldId="3" dataDxfId="66"/>
    <tableColumn id="4" uniqueName="4" name="Désignation bâtiment" queryTableFieldId="4" dataDxfId="65"/>
    <tableColumn id="5" uniqueName="5" name="Numéro du Niveau" queryTableFieldId="5" dataDxfId="64"/>
    <tableColumn id="6" uniqueName="6" name="Etage" queryTableFieldId="6" dataDxfId="63"/>
    <tableColumn id="7" uniqueName="7" name=" indexation locaux" queryTableFieldId="7" dataDxfId="62"/>
    <tableColumn id="8" uniqueName="8" name="Désignation bâtiment2" queryTableFieldId="256" dataDxfId="61">
      <calculatedColumnFormula>Tableau_DPI_Localisations_Référentiel__Sites_et_Bât[[#This Row],[N° Bat]]&amp;"-"&amp;Tableau_DPI_Localisations_Référentiel__Sites_et_Bât[[#This Row],[Désignation bâtiment]]</calculatedColumnFormula>
    </tableColumn>
    <tableColumn id="9" uniqueName="9" name="CodeNiveauLDSD" queryTableFieldId="257" dataDxfId="60">
      <calculatedColumnFormula>Tableau_DPI_Localisations_Référentiel__Sites_et_Bât[[#This Row],[Site]]&amp;"/"&amp;Tableau_DPI_Localisations_Référentiel__Sites_et_Bât[[#This Row],[N° Bat]]&amp;"/"&amp;Tableau_DPI_Localisations_Référentiel__Sites_et_Bât[[#This Row],[Numéro du Niveau]]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2:AB401" headerRowCount="0" totalsRowShown="0" headerRowDxfId="59" dataDxfId="57" headerRowBorderDxfId="58" tableBorderDxfId="56" headerRowCellStyle="Normal 5">
  <tableColumns count="28">
    <tableColumn id="26" name="N° INVENTAIRE" headerRowDxfId="55" dataDxfId="54" headerRowCellStyle="Normal 5">
      <calculatedColumnFormula>'FI1 (1)'!$D$1</calculatedColumnFormula>
    </tableColumn>
    <tableColumn id="27" name="N° IMMOBILISATION" headerRowDxfId="53" dataDxfId="52" headerRowCellStyle="Normal 5">
      <calculatedColumnFormula>'FI1 (1)'!$J$1</calculatedColumnFormula>
    </tableColumn>
    <tableColumn id="1" name="UFR" headerRowDxfId="51" dataDxfId="50" headerRowCellStyle="Normal 5"/>
    <tableColumn id="28" name="Structure" headerRowDxfId="49" dataDxfId="48" headerRowCellStyle="Normal 5">
      <calculatedColumnFormula>'FI1 (1)'!$D$7</calculatedColumnFormula>
    </tableColumn>
    <tableColumn id="2" name="centre financier" headerRowDxfId="47" dataDxfId="46" headerRowCellStyle="Normal 5">
      <calculatedColumnFormula>'FI1 (1)'!$D$8</calculatedColumnFormula>
    </tableColumn>
    <tableColumn id="4" name="- Référent inventaire physique : " headerRowDxfId="45" dataDxfId="44" headerRowCellStyle="Normal 5">
      <calculatedColumnFormula>'FI1 (1)'!$D$10</calculatedColumnFormula>
    </tableColumn>
    <tableColumn id="5" name="Téléphone 1 : " headerRowDxfId="43" dataDxfId="42" headerRowCellStyle="Normal 5">
      <calculatedColumnFormula>'FI1 (1)'!$D$11</calculatedColumnFormula>
    </tableColumn>
    <tableColumn id="29" name="Correspondant IP du référent _x000a_(le cas échéant) :" headerRowDxfId="41" dataDxfId="40" headerRowCellStyle="Normal 5">
      <calculatedColumnFormula>'FI1 (1)'!$D$12</calculatedColumnFormula>
    </tableColumn>
    <tableColumn id="6" name="Téléphone 2 : " headerRowDxfId="39" dataDxfId="38" headerRowCellStyle="Normal 5">
      <calculatedColumnFormula>'FI1 (1)'!$D$13</calculatedColumnFormula>
    </tableColumn>
    <tableColumn id="7" name="w Type de matériel : " headerRowDxfId="37" dataDxfId="36" headerRowCellStyle="Normal 5">
      <calculatedColumnFormula>'FI1 (1)'!$D$15</calculatedColumnFormula>
    </tableColumn>
    <tableColumn id="8" name="w Marque : " headerRowDxfId="35" dataDxfId="34" headerRowCellStyle="Normal 5">
      <calculatedColumnFormula>'FI1 (1)'!$D$17</calculatedColumnFormula>
    </tableColumn>
    <tableColumn id="9" name="w Numéro de série : " headerRowDxfId="33" dataDxfId="32" headerRowCellStyle="Normal 5">
      <calculatedColumnFormula>'FI1 (1)'!$D$18</calculatedColumnFormula>
    </tableColumn>
    <tableColumn id="10" name="w Fournisseur : " headerRowDxfId="31" dataDxfId="30" headerRowCellStyle="Normal 5">
      <calculatedColumnFormula>'FI1 (1)'!$D$19</calculatedColumnFormula>
    </tableColumn>
    <tableColumn id="11" name="w Nom, prénom et coordonnées de l’utilisateur dédié du matériel*" headerRowDxfId="29" dataDxfId="28" headerRowCellStyle="Normal 5">
      <calculatedColumnFormula>'FI1 (1)'!$D$20</calculatedColumnFormula>
    </tableColumn>
    <tableColumn id="12" name="Désignation bâtiment" headerRowDxfId="27" dataDxfId="26" headerRowCellStyle="Normal 5">
      <calculatedColumnFormula>'FI1 (1)'!$D$23</calculatedColumnFormula>
    </tableColumn>
    <tableColumn id="13" name="Numéro du Niveau" headerRowDxfId="25" dataDxfId="24" headerRowCellStyle="Normal 5">
      <calculatedColumnFormula>'FI1 (1)'!$F$23</calculatedColumnFormula>
    </tableColumn>
    <tableColumn id="14" name="Etage" headerRowDxfId="23" dataDxfId="22" headerRowCellStyle="Normal 5">
      <calculatedColumnFormula>'FI1 (1)'!$G$23</calculatedColumnFormula>
    </tableColumn>
    <tableColumn id="15" name="w Informations complémentaires de localisation" headerRowDxfId="21" dataDxfId="20" headerRowCellStyle="Normal 5">
      <calculatedColumnFormula>'FI1 (1)'!$D$25</calculatedColumnFormula>
    </tableColumn>
    <tableColumn id="30" name="Zone libre ===&gt;" headerRowDxfId="19" dataDxfId="18" headerRowCellStyle="Normal 5">
      <calculatedColumnFormula>'FI1 (1)'!$F$25</calculatedColumnFormula>
    </tableColumn>
    <tableColumn id="17" name="N° du bon de commande : 45" headerRowDxfId="17" dataDxfId="16" headerRowCellStyle="Normal 5">
      <calculatedColumnFormula>'FI1 (1)'!$J$10</calculatedColumnFormula>
    </tableColumn>
    <tableColumn id="18" name="Montant HT du bien à titre indicatif" headerRowDxfId="15" dataDxfId="14" headerRowCellStyle="Normal 5">
      <calculatedColumnFormula>'FI1 (1)'!$J$11</calculatedColumnFormula>
    </tableColumn>
    <tableColumn id="19" name="- Autofinancement oui/non" headerRowDxfId="13" dataDxfId="12" headerRowCellStyle="Normal 5">
      <calculatedColumnFormula>'FI1 (1)'!$J$13</calculatedColumnFormula>
    </tableColumn>
    <tableColumn id="31" name="Nom du/des  financeur(s) (ANR, Région, autres) :" headerRowDxfId="11" dataDxfId="10" headerRowCellStyle="Normal 5">
      <calculatedColumnFormula>IF(Tableau2[[#This Row],[- Autofinancement oui/non]]="non",'FI1 (1)'!$J$17,"")</calculatedColumnFormula>
    </tableColumn>
    <tableColumn id="20" name="w Montant du financement : " headerRowDxfId="9" dataDxfId="8" headerRowCellStyle="Normal 5">
      <calculatedColumnFormula>IF(Tableau2[[#This Row],[- Autofinancement oui/non]]="non",'FI1 (1)'!$J$18,"")</calculatedColumnFormula>
    </tableColumn>
    <tableColumn id="21" name="w N° Sifac pièce recette : " headerRowDxfId="7" dataDxfId="6" headerRowCellStyle="Normal 5">
      <calculatedColumnFormula>IF(Tableau2[[#This Row],[- Autofinancement oui/non]]="non",'FI1 (1)'!$J$19,"")</calculatedColumnFormula>
    </tableColumn>
    <tableColumn id="22" name="Date (jj / mm / aaaa) : " headerRowDxfId="5" dataDxfId="4" headerRowCellStyle="Normal 5">
      <calculatedColumnFormula>'FI1 (1)'!$J$23</calculatedColumnFormula>
    </tableColumn>
    <tableColumn id="23" name="Valeur de l'immobilisation HT" headerRowDxfId="3" dataDxfId="2" headerRowCellStyle="Normal 5">
      <calculatedColumnFormula>'FI1 (1)'!$J$28</calculatedColumnFormula>
    </tableColumn>
    <tableColumn id="24" name="Compte comptable" headerRowDxfId="1" dataDxfId="0" headerRowCellStyle="Normal 5">
      <calculatedColumnFormula>'FI1 (1)'!$J$29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fac-immobilisation@umontpellier.f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tabColor rgb="FFFFFF00"/>
    <pageSetUpPr fitToPage="1"/>
  </sheetPr>
  <dimension ref="A1:R46"/>
  <sheetViews>
    <sheetView showGridLines="0" showRowColHeaders="0" tabSelected="1" showRuler="0" showWhiteSpace="0" view="pageLayout" zoomScaleNormal="100" workbookViewId="0">
      <selection activeCell="D8" sqref="D8:F8"/>
    </sheetView>
  </sheetViews>
  <sheetFormatPr baseColWidth="10" defaultColWidth="10.85546875" defaultRowHeight="14.25" x14ac:dyDescent="0.25"/>
  <cols>
    <col min="1" max="1" width="0.85546875" style="33" customWidth="1"/>
    <col min="2" max="2" width="33.85546875" style="6" customWidth="1"/>
    <col min="3" max="3" width="7" style="6" hidden="1" customWidth="1"/>
    <col min="4" max="4" width="39.140625" style="6" customWidth="1"/>
    <col min="5" max="5" width="9.140625" style="6" customWidth="1"/>
    <col min="6" max="6" width="13.140625" style="6" customWidth="1"/>
    <col min="7" max="7" width="8.42578125" style="6" customWidth="1"/>
    <col min="8" max="8" width="1.85546875" style="6" customWidth="1"/>
    <col min="9" max="9" width="36.42578125" style="6" customWidth="1"/>
    <col min="10" max="10" width="26.85546875" style="6" customWidth="1"/>
    <col min="11" max="11" width="1.7109375" style="6" customWidth="1"/>
    <col min="12" max="12" width="6.140625" style="6" customWidth="1"/>
    <col min="13" max="13" width="6.85546875" style="6" customWidth="1"/>
    <col min="14" max="14" width="5.5703125" style="6" customWidth="1"/>
    <col min="15" max="16384" width="10.85546875" style="6"/>
  </cols>
  <sheetData>
    <row r="1" spans="2:16" ht="26.25" customHeight="1" x14ac:dyDescent="0.25">
      <c r="B1" s="91" t="s">
        <v>753</v>
      </c>
      <c r="C1" s="64"/>
      <c r="D1" s="31"/>
      <c r="E1" s="33"/>
      <c r="F1" s="33"/>
      <c r="G1" s="33"/>
      <c r="H1" s="33"/>
      <c r="I1" s="63" t="s">
        <v>318</v>
      </c>
      <c r="J1" s="31"/>
      <c r="L1" s="33"/>
      <c r="P1" s="41"/>
    </row>
    <row r="2" spans="2:16" ht="25.5" x14ac:dyDescent="0.25">
      <c r="B2" s="33"/>
      <c r="D2" s="18" t="s">
        <v>754</v>
      </c>
      <c r="J2" s="33"/>
      <c r="K2" s="33"/>
      <c r="L2" s="33"/>
    </row>
    <row r="3" spans="2:16" ht="30" customHeight="1" x14ac:dyDescent="0.35">
      <c r="B3" s="107" t="s">
        <v>319</v>
      </c>
      <c r="C3" s="107"/>
      <c r="D3" s="107"/>
      <c r="E3" s="107"/>
      <c r="F3" s="107"/>
      <c r="G3" s="107"/>
      <c r="H3" s="107"/>
      <c r="I3" s="107"/>
      <c r="J3" s="107"/>
      <c r="K3" s="60"/>
      <c r="L3" s="60"/>
      <c r="M3" s="7"/>
      <c r="N3" s="7"/>
      <c r="O3" s="8"/>
    </row>
    <row r="4" spans="2:16" x14ac:dyDescent="0.25">
      <c r="B4" s="51" t="s">
        <v>320</v>
      </c>
      <c r="C4" s="9"/>
      <c r="J4" s="33"/>
      <c r="K4" s="33"/>
      <c r="L4" s="33"/>
    </row>
    <row r="5" spans="2:16" ht="4.5" customHeight="1" x14ac:dyDescent="0.35">
      <c r="B5" s="52"/>
      <c r="C5" s="10"/>
      <c r="J5" s="33"/>
      <c r="K5" s="33"/>
      <c r="L5" s="33"/>
    </row>
    <row r="6" spans="2:16" ht="23.25" customHeight="1" thickBot="1" x14ac:dyDescent="0.3">
      <c r="B6" s="115" t="s">
        <v>759</v>
      </c>
      <c r="C6" s="115"/>
      <c r="D6" s="115"/>
      <c r="I6" s="11"/>
      <c r="J6" s="33"/>
      <c r="K6" s="33"/>
      <c r="L6" s="33"/>
    </row>
    <row r="7" spans="2:16" ht="60.75" customHeight="1" thickBot="1" x14ac:dyDescent="0.3">
      <c r="B7" s="92"/>
      <c r="D7" s="109"/>
      <c r="E7" s="110"/>
      <c r="F7" s="111"/>
      <c r="J7" s="33"/>
      <c r="K7" s="33"/>
      <c r="L7" s="33"/>
    </row>
    <row r="8" spans="2:16" customFormat="1" ht="50.25" customHeight="1" thickBot="1" x14ac:dyDescent="0.3">
      <c r="D8" s="109"/>
      <c r="E8" s="110"/>
      <c r="F8" s="111"/>
    </row>
    <row r="9" spans="2:16" x14ac:dyDescent="0.25">
      <c r="B9" s="53" t="s">
        <v>540</v>
      </c>
      <c r="H9" s="12"/>
      <c r="I9" s="10" t="s">
        <v>539</v>
      </c>
      <c r="J9" s="33"/>
      <c r="K9" s="33"/>
      <c r="L9" s="33"/>
    </row>
    <row r="10" spans="2:16" ht="24" customHeight="1" x14ac:dyDescent="0.25">
      <c r="B10" s="65" t="s">
        <v>550</v>
      </c>
      <c r="C10" s="14"/>
      <c r="D10" s="31"/>
      <c r="H10" s="12"/>
      <c r="I10" s="46" t="s">
        <v>552</v>
      </c>
      <c r="J10" s="31" t="s">
        <v>604</v>
      </c>
      <c r="K10" s="33"/>
      <c r="L10" s="33"/>
    </row>
    <row r="11" spans="2:16" ht="24" customHeight="1" x14ac:dyDescent="0.25">
      <c r="B11" s="54" t="s">
        <v>321</v>
      </c>
      <c r="C11" s="16"/>
      <c r="D11" s="40"/>
      <c r="H11" s="12"/>
      <c r="I11" s="48" t="s">
        <v>758</v>
      </c>
      <c r="J11" s="31"/>
      <c r="K11" s="61"/>
      <c r="L11" s="33"/>
    </row>
    <row r="12" spans="2:16" ht="24" customHeight="1" thickBot="1" x14ac:dyDescent="0.3">
      <c r="B12" s="65" t="s">
        <v>551</v>
      </c>
      <c r="C12" s="14"/>
      <c r="D12" s="31"/>
      <c r="H12" s="12"/>
      <c r="I12" s="10" t="s">
        <v>538</v>
      </c>
      <c r="J12" s="34"/>
      <c r="K12" s="33"/>
      <c r="L12" s="33"/>
    </row>
    <row r="13" spans="2:16" ht="24" customHeight="1" thickBot="1" x14ac:dyDescent="0.3">
      <c r="B13" s="54" t="s">
        <v>321</v>
      </c>
      <c r="C13" s="16"/>
      <c r="D13" s="40"/>
      <c r="H13" s="12"/>
      <c r="I13" s="39" t="s">
        <v>1525</v>
      </c>
      <c r="J13" s="37"/>
      <c r="K13" s="61"/>
      <c r="L13" s="33"/>
    </row>
    <row r="14" spans="2:16" x14ac:dyDescent="0.25">
      <c r="B14" s="53" t="s">
        <v>541</v>
      </c>
      <c r="H14" s="12"/>
      <c r="I14" s="71" t="s">
        <v>591</v>
      </c>
      <c r="J14" s="35"/>
      <c r="K14" s="33"/>
      <c r="L14" s="33"/>
    </row>
    <row r="15" spans="2:16" ht="31.5" customHeight="1" x14ac:dyDescent="0.25">
      <c r="B15" s="54" t="s">
        <v>542</v>
      </c>
      <c r="D15" s="104"/>
      <c r="E15" s="105"/>
      <c r="F15" s="105"/>
      <c r="G15" s="106"/>
      <c r="H15" s="12"/>
      <c r="I15" s="17" t="s">
        <v>322</v>
      </c>
      <c r="J15" s="33"/>
      <c r="K15" s="33"/>
      <c r="L15" s="33"/>
    </row>
    <row r="16" spans="2:16" ht="31.5" customHeight="1" x14ac:dyDescent="0.25">
      <c r="B16" s="55" t="s">
        <v>755</v>
      </c>
      <c r="D16" s="104"/>
      <c r="E16" s="105"/>
      <c r="F16" s="105"/>
      <c r="G16" s="106"/>
      <c r="H16" s="12"/>
      <c r="I16" s="17"/>
      <c r="J16" s="33"/>
      <c r="K16" s="33"/>
      <c r="L16" s="33"/>
    </row>
    <row r="17" spans="2:18" ht="31.5" customHeight="1" x14ac:dyDescent="0.25">
      <c r="B17" s="54" t="s">
        <v>543</v>
      </c>
      <c r="D17" s="112"/>
      <c r="E17" s="113"/>
      <c r="F17" s="113"/>
      <c r="G17" s="114"/>
      <c r="H17" s="12"/>
      <c r="I17" s="45" t="s">
        <v>535</v>
      </c>
      <c r="J17" s="31"/>
      <c r="K17" s="33"/>
      <c r="L17" s="33"/>
    </row>
    <row r="18" spans="2:18" ht="31.5" customHeight="1" x14ac:dyDescent="0.25">
      <c r="B18" s="54" t="s">
        <v>544</v>
      </c>
      <c r="D18" s="104"/>
      <c r="E18" s="105"/>
      <c r="F18" s="105"/>
      <c r="G18" s="106"/>
      <c r="H18" s="12"/>
      <c r="I18" s="46" t="s">
        <v>536</v>
      </c>
      <c r="J18" s="44"/>
      <c r="K18" s="33"/>
      <c r="L18" s="33"/>
    </row>
    <row r="19" spans="2:18" ht="31.5" customHeight="1" x14ac:dyDescent="0.25">
      <c r="B19" s="54" t="s">
        <v>545</v>
      </c>
      <c r="D19" s="104"/>
      <c r="E19" s="105"/>
      <c r="F19" s="105"/>
      <c r="G19" s="106"/>
      <c r="H19" s="12"/>
      <c r="I19" s="46" t="s">
        <v>537</v>
      </c>
      <c r="J19" s="31"/>
      <c r="K19" s="33"/>
      <c r="L19" s="33"/>
    </row>
    <row r="20" spans="2:18" ht="31.5" customHeight="1" x14ac:dyDescent="0.25">
      <c r="B20" s="55" t="s">
        <v>546</v>
      </c>
      <c r="D20" s="104"/>
      <c r="E20" s="105"/>
      <c r="F20" s="105"/>
      <c r="G20" s="106"/>
      <c r="H20" s="12"/>
      <c r="I20" s="15"/>
      <c r="J20" s="33"/>
      <c r="K20" s="33"/>
      <c r="L20" s="33"/>
    </row>
    <row r="21" spans="2:18" ht="54.75" customHeight="1" x14ac:dyDescent="0.25">
      <c r="B21" s="108" t="s">
        <v>547</v>
      </c>
      <c r="C21" s="108"/>
      <c r="D21" s="108"/>
      <c r="E21" s="18"/>
      <c r="F21" s="18"/>
      <c r="G21" s="18"/>
      <c r="H21" s="19"/>
      <c r="I21" s="20" t="s">
        <v>592</v>
      </c>
      <c r="J21" s="47" t="s">
        <v>323</v>
      </c>
      <c r="K21" s="62"/>
      <c r="L21" s="62"/>
      <c r="N21" s="21"/>
      <c r="O21" s="21"/>
      <c r="P21" s="22"/>
    </row>
    <row r="22" spans="2:18" ht="33" customHeight="1" x14ac:dyDescent="0.25">
      <c r="B22" s="33"/>
      <c r="C22" s="23" t="s">
        <v>1</v>
      </c>
      <c r="D22" s="121" t="s">
        <v>3</v>
      </c>
      <c r="E22" s="121"/>
      <c r="F22" s="32" t="s">
        <v>4</v>
      </c>
      <c r="G22" s="32" t="s">
        <v>5</v>
      </c>
      <c r="H22" s="24"/>
      <c r="J22" s="33"/>
      <c r="K22" s="33"/>
      <c r="L22" s="33"/>
    </row>
    <row r="23" spans="2:18" ht="33" customHeight="1" x14ac:dyDescent="0.25">
      <c r="B23" s="53" t="s">
        <v>532</v>
      </c>
      <c r="C23" s="25">
        <f>D8</f>
        <v>0</v>
      </c>
      <c r="D23" s="122"/>
      <c r="E23" s="122"/>
      <c r="F23" s="42"/>
      <c r="G23" s="27" t="str">
        <f>IF(ISNA(VLOOKUP(D23&amp;F23,LISTEUN!$H$2:$J$758,2,FALSE)),"",VLOOKUP(D23&amp;F23,LISTEUN!$H$2:$J$758,2,FALSE))</f>
        <v/>
      </c>
      <c r="H23" s="26"/>
      <c r="I23" s="46" t="s">
        <v>548</v>
      </c>
      <c r="J23" s="38"/>
      <c r="K23" s="33"/>
      <c r="L23" s="33"/>
      <c r="R23" s="8"/>
    </row>
    <row r="24" spans="2:18" x14ac:dyDescent="0.25">
      <c r="B24" s="56" t="s">
        <v>515</v>
      </c>
      <c r="G24" s="18"/>
      <c r="H24" s="12"/>
      <c r="J24" s="36"/>
      <c r="K24" s="33"/>
      <c r="L24" s="33"/>
    </row>
    <row r="25" spans="2:18" ht="24.95" customHeight="1" x14ac:dyDescent="0.25">
      <c r="B25" s="57" t="s">
        <v>549</v>
      </c>
      <c r="D25" s="100" t="str">
        <f>IF(D8="ENSCM",201,IF(D8="Université Paul Valéry - route de Mende",202,IF(D8="Université Paul Valéry - Saint Charles",203,IF(D8="Université Perpignan",204,IF(D8="Université Nîmes",205,IF(D8="Université d'Avignon",206,IF(D8="Autres Universités en France métropolitaine",207,IF(D8="CHU LAPEYRONIE",231,IF(D8="CHU ARNAUD DE VILLENEUVE",232,IF(D8="Centre Gérontologie A. Balmes",233,IF(D8="CHU LA COLOMBIERE",234,IF(D8="CHU SAINT ELOI",235,IF(D8="CHU GUY DE CHAULIAC",236,IF(D8="Centre Propara",237,IF(D8="CHR Sète",241,IF(D8="CHU NIMES CAREMEAU",242,IF(D8="Autres CHU en France métropolitaine",243,IF(D8="CNRS - ROUTE DE MENDE",251,IF(D8="CNRS - Rue de la Cardonille",252,IF(D8="CIRAD - Baillarguet",253,IF(D8="CIRAD - Lavalette",254,IF(D8="INRA",255,IF(D8="SUPAGRO",256,IF(D8="IRD",260,IF(D8="Maison de la télédétection",261,IF(D8="Cap Gamma",262,IF(D8="CEA - Marcoule",265,IF(D8="IFREMER",266,IF(D8="Autres organismes de recherche en France métropolitaine",267,IF(D8="AUTRES EXTERIEUR France Métropolitaine",290,IF(D8="Université de la Réunion",301,IF(D8="Université des Antilles",302,IF(D8="Université de Guyane",303,IF(D8="Université de Yaoundé Cameroun",304,IF(D8="Autres Universités hors France métropolitaine",305,IF(D8="Autres CHU international",331,IF(D8="Centre IRD - Nouméa",351,IF(D8="Centre IRD - Guyane",352,IF(D8="Centre IRD - Martinique",353,IF(D8="Centre CIRAD - Guyane",354,IF(D8="Centre IRD - Bolivie",355,IF(D8="Autres organismes de recherche hors France métropolitaine",356,IF(D8="AUTRES EXTERIEUR hors France Métropolitaine",390,IF(D8="AUTRES EXTERIEUR hors France",391,IF(D8="INSERM",257,IF(D8="inserm - adv",258,IF(D8="INSERM - ST ELOI",259,IF(ISNA(VLOOKUP(D23&amp;F23,LISTEUN!$H$2:$J$775,3,FALSE)),"",VLOOKUP(D23&amp;F23,LISTEUN!$H$2:$J$775,3,FALSE)))))))))))))))))))))))))))))))))))))))))))))))))</f>
        <v/>
      </c>
      <c r="E25" s="43" t="s">
        <v>534</v>
      </c>
      <c r="F25" s="119"/>
      <c r="G25" s="120"/>
      <c r="H25" s="12"/>
      <c r="J25" s="33"/>
      <c r="K25" s="33"/>
      <c r="L25" s="33"/>
    </row>
    <row r="26" spans="2:18" ht="19.5" customHeight="1" x14ac:dyDescent="0.25">
      <c r="B26" s="33"/>
      <c r="F26" s="118"/>
      <c r="G26" s="118"/>
      <c r="H26" s="12"/>
      <c r="J26" s="33"/>
      <c r="K26" s="33"/>
      <c r="L26" s="33"/>
      <c r="R26" s="8"/>
    </row>
    <row r="27" spans="2:18" ht="24" customHeight="1" x14ac:dyDescent="0.25">
      <c r="E27" s="101" t="s">
        <v>1574</v>
      </c>
      <c r="F27" s="116"/>
      <c r="G27" s="117"/>
      <c r="H27" s="12"/>
      <c r="I27" s="28" t="s">
        <v>324</v>
      </c>
      <c r="J27" s="33"/>
      <c r="K27" s="33"/>
      <c r="L27" s="33"/>
    </row>
    <row r="28" spans="2:18" ht="37.5" customHeight="1" x14ac:dyDescent="0.25">
      <c r="B28" s="52" t="s">
        <v>756</v>
      </c>
      <c r="C28" s="13"/>
      <c r="H28" s="12"/>
      <c r="I28" s="50" t="s">
        <v>757</v>
      </c>
      <c r="J28" s="31"/>
      <c r="K28" s="33"/>
      <c r="L28" s="33"/>
    </row>
    <row r="29" spans="2:18" ht="18.75" customHeight="1" x14ac:dyDescent="0.25">
      <c r="B29" s="33"/>
      <c r="H29" s="12"/>
      <c r="I29" s="49" t="s">
        <v>325</v>
      </c>
      <c r="J29" s="31"/>
      <c r="K29" s="33"/>
      <c r="L29" s="33"/>
    </row>
    <row r="30" spans="2:18" x14ac:dyDescent="0.25">
      <c r="B30" s="33"/>
      <c r="C30" s="33"/>
      <c r="D30" s="33"/>
      <c r="E30" s="33"/>
      <c r="F30" s="33"/>
      <c r="G30" s="33"/>
      <c r="H30" s="58"/>
      <c r="I30" s="33"/>
      <c r="J30" s="33"/>
      <c r="K30" s="33"/>
      <c r="L30" s="33"/>
    </row>
    <row r="31" spans="2:18" x14ac:dyDescent="0.25">
      <c r="B31" s="33"/>
      <c r="C31" s="59"/>
      <c r="D31" s="33"/>
      <c r="E31" s="33"/>
      <c r="F31" s="33"/>
      <c r="G31" s="33"/>
      <c r="H31" s="33"/>
      <c r="I31" s="33"/>
      <c r="J31" s="33"/>
      <c r="K31" s="33"/>
    </row>
    <row r="32" spans="2:18" x14ac:dyDescent="0.25">
      <c r="C32" s="29"/>
    </row>
    <row r="33" spans="2:3" x14ac:dyDescent="0.25">
      <c r="C33" s="29"/>
    </row>
    <row r="35" spans="2:3" ht="18" x14ac:dyDescent="0.25">
      <c r="C35" s="30"/>
    </row>
    <row r="38" spans="2:3" ht="18" x14ac:dyDescent="0.25">
      <c r="C38" s="30"/>
    </row>
    <row r="40" spans="2:3" ht="18" x14ac:dyDescent="0.25">
      <c r="C40" s="30"/>
    </row>
    <row r="46" spans="2:3" x14ac:dyDescent="0.25">
      <c r="B46" s="28"/>
      <c r="C46" s="28"/>
    </row>
  </sheetData>
  <sheetProtection algorithmName="SHA-512" hashValue="RkXm5RC7kC5E7WIaD9DoekQKM774OKslNWPuyQZiL+3cizIXRBU0432Klo6Q3Ci9IL0qjpb0Ryfu35b3stgdlw==" saltValue="U/XfZStOtAu5pQDuSc+wHQ==" spinCount="100000" sheet="1" formatColumns="0" selectLockedCells="1"/>
  <mergeCells count="16">
    <mergeCell ref="F27:G27"/>
    <mergeCell ref="F26:G26"/>
    <mergeCell ref="F25:G25"/>
    <mergeCell ref="D20:G20"/>
    <mergeCell ref="D22:E22"/>
    <mergeCell ref="D23:E23"/>
    <mergeCell ref="D19:G19"/>
    <mergeCell ref="B3:J3"/>
    <mergeCell ref="B21:D21"/>
    <mergeCell ref="D8:F8"/>
    <mergeCell ref="D15:G15"/>
    <mergeCell ref="D17:G17"/>
    <mergeCell ref="D18:G18"/>
    <mergeCell ref="D7:F7"/>
    <mergeCell ref="B6:D6"/>
    <mergeCell ref="D16:G16"/>
  </mergeCells>
  <conditionalFormatting sqref="D10">
    <cfRule type="containsBlanks" dxfId="95" priority="34">
      <formula>LEN(TRIM(D10))=0</formula>
    </cfRule>
  </conditionalFormatting>
  <conditionalFormatting sqref="I15:J17 I18:I19">
    <cfRule type="expression" dxfId="94" priority="33">
      <formula>$J$13="oui"</formula>
    </cfRule>
  </conditionalFormatting>
  <conditionalFormatting sqref="D13">
    <cfRule type="containsBlanks" dxfId="93" priority="31">
      <formula>LEN(TRIM(D13))=0</formula>
    </cfRule>
  </conditionalFormatting>
  <conditionalFormatting sqref="D15:D16">
    <cfRule type="containsBlanks" dxfId="92" priority="30">
      <formula>LEN(TRIM(D15))=0</formula>
    </cfRule>
  </conditionalFormatting>
  <conditionalFormatting sqref="D17">
    <cfRule type="containsBlanks" dxfId="91" priority="29">
      <formula>LEN(TRIM(D17))=0</formula>
    </cfRule>
  </conditionalFormatting>
  <conditionalFormatting sqref="D18">
    <cfRule type="containsBlanks" dxfId="90" priority="28">
      <formula>LEN(TRIM(D18))=0</formula>
    </cfRule>
  </conditionalFormatting>
  <conditionalFormatting sqref="D19">
    <cfRule type="containsBlanks" dxfId="89" priority="27">
      <formula>LEN(TRIM(D19))=0</formula>
    </cfRule>
  </conditionalFormatting>
  <conditionalFormatting sqref="D20">
    <cfRule type="containsBlanks" dxfId="88" priority="26">
      <formula>LEN(TRIM(D20))=0</formula>
    </cfRule>
  </conditionalFormatting>
  <conditionalFormatting sqref="J10">
    <cfRule type="containsBlanks" dxfId="87" priority="25">
      <formula>LEN(TRIM(J10))=0</formula>
    </cfRule>
  </conditionalFormatting>
  <conditionalFormatting sqref="J11">
    <cfRule type="containsBlanks" dxfId="86" priority="24">
      <formula>LEN(TRIM(J11))=0</formula>
    </cfRule>
  </conditionalFormatting>
  <conditionalFormatting sqref="J23">
    <cfRule type="containsBlanks" dxfId="85" priority="21">
      <formula>LEN(TRIM(J23))=0</formula>
    </cfRule>
  </conditionalFormatting>
  <conditionalFormatting sqref="J28">
    <cfRule type="containsBlanks" dxfId="84" priority="35">
      <formula>LEN(TRIM(J28))=0</formula>
    </cfRule>
  </conditionalFormatting>
  <conditionalFormatting sqref="J29">
    <cfRule type="containsBlanks" dxfId="83" priority="36">
      <formula>LEN(TRIM(J29))=0</formula>
    </cfRule>
  </conditionalFormatting>
  <conditionalFormatting sqref="D8">
    <cfRule type="containsBlanks" dxfId="82" priority="18">
      <formula>LEN(TRIM(D8))=0</formula>
    </cfRule>
  </conditionalFormatting>
  <conditionalFormatting sqref="D23">
    <cfRule type="containsBlanks" dxfId="81" priority="17">
      <formula>LEN(TRIM(D23))=0</formula>
    </cfRule>
  </conditionalFormatting>
  <conditionalFormatting sqref="F23">
    <cfRule type="containsBlanks" dxfId="80" priority="16">
      <formula>LEN(TRIM(F23))=0</formula>
    </cfRule>
  </conditionalFormatting>
  <conditionalFormatting sqref="J1">
    <cfRule type="containsBlanks" dxfId="79" priority="37">
      <formula>LEN(TRIM(J1))=0</formula>
    </cfRule>
  </conditionalFormatting>
  <conditionalFormatting sqref="J13">
    <cfRule type="containsBlanks" dxfId="78" priority="13">
      <formula>LEN(TRIM(J13))=0</formula>
    </cfRule>
  </conditionalFormatting>
  <conditionalFormatting sqref="J15:J19">
    <cfRule type="expression" dxfId="77" priority="12">
      <formula>$J$13="oui"</formula>
    </cfRule>
  </conditionalFormatting>
  <conditionalFormatting sqref="I23">
    <cfRule type="expression" dxfId="76" priority="11">
      <formula>$J$13="oui"</formula>
    </cfRule>
  </conditionalFormatting>
  <conditionalFormatting sqref="D11">
    <cfRule type="containsBlanks" dxfId="75" priority="10">
      <formula>LEN(TRIM(D11))=0</formula>
    </cfRule>
  </conditionalFormatting>
  <conditionalFormatting sqref="D12">
    <cfRule type="containsBlanks" dxfId="74" priority="9">
      <formula>LEN(TRIM(D12))=0</formula>
    </cfRule>
  </conditionalFormatting>
  <conditionalFormatting sqref="D1">
    <cfRule type="containsBlanks" dxfId="73" priority="38">
      <formula>LEN(TRIM(D1))=0</formula>
    </cfRule>
  </conditionalFormatting>
  <conditionalFormatting sqref="B7">
    <cfRule type="containsBlanks" dxfId="72" priority="7">
      <formula>LEN(TRIM(B7))=0</formula>
    </cfRule>
  </conditionalFormatting>
  <conditionalFormatting sqref="D7">
    <cfRule type="containsBlanks" dxfId="71" priority="39">
      <formula>LEN(TRIM(D7))=0</formula>
    </cfRule>
  </conditionalFormatting>
  <dataValidations count="5">
    <dataValidation type="list" allowBlank="1" showInputMessage="1" showErrorMessage="1" sqref="J13">
      <formula1>"OUI,NON"</formula1>
    </dataValidation>
    <dataValidation allowBlank="1" showInputMessage="1" showErrorMessage="1" prompt="Appuyer simultanément sur la touche &quot;ctrl&quot; et la touche &quot;;&quot;" sqref="J23"/>
    <dataValidation allowBlank="1" showInputMessage="1" showErrorMessage="1" prompt="Compléter si besoin en cas de zone de localisation vierge" sqref="F25:G25"/>
    <dataValidation type="list" allowBlank="1" showInputMessage="1" showErrorMessage="1" prompt="Choisir la structure dans la liste déroulante" sqref="B7">
      <formula1>STRUCTURES</formula1>
    </dataValidation>
    <dataValidation type="list" allowBlank="1" showInputMessage="1" showErrorMessage="1" prompt="Choisir le site dans la liste" sqref="D8">
      <formula1>DESIGNATION_SITE</formula1>
    </dataValidation>
  </dataValidations>
  <hyperlinks>
    <hyperlink ref="B4" r:id="rId1" display="mailto:sifac-immobilisation@umontpellier.fr"/>
  </hyperlinks>
  <printOptions horizontalCentered="1" verticalCentered="1"/>
  <pageMargins left="0.23622047244094491" right="0.23622047244094491" top="0.35433070866141736" bottom="0.12572916666666667" header="0.31496062992125984" footer="0.31496062992125984"/>
  <pageSetup paperSize="9" scale="66" orientation="landscape" r:id="rId2"/>
  <headerFooter>
    <oddFooter>&amp;LDirection du pilotage / Contrôle Interne Établissement - CIE / Inventaire Physique</oddFooter>
  </headerFooter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DropDown="1" showInputMessage="1" showErrorMessage="1">
          <x14:formula1>
            <xm:f>'M:\Users\jokno\OneDrive\Documents\Documents\MICROCALLIS\CLIENTS\2 ISEM\1 INVENTAIRE 2019 DEV\[Fiche inventaire V5.xlsx]Références'!#REF!</xm:f>
          </x14:formula1>
          <xm:sqref>O10</xm:sqref>
        </x14:dataValidation>
        <x14:dataValidation type="list" allowBlank="1" showInputMessage="1" showErrorMessage="1">
          <x14:formula1>
            <xm:f>OFFSET(LISTEUN!$B$1,MATCH(C23,LISTEUN!$A$2:$A$203,0),,COUNTIF(LISTEUN!$A$2:$A$203,C23),1)</xm:f>
          </x14:formula1>
          <xm:sqref>D23:E23</xm:sqref>
        </x14:dataValidation>
        <x14:dataValidation type="list" allowBlank="1" showInputMessage="1" showErrorMessage="1">
          <x14:formula1>
            <xm:f>OFFSET(LISTEUN!$G$1,MATCH(D23,LISTEUN!$F$2:$F$775,0),,COUNTIF(LISTEUN!$F$2:$F$775,D23),1)</xm:f>
          </x14:formula1>
          <xm:sqref>F23</xm:sqref>
        </x14:dataValidation>
        <x14:dataValidation type="list" allowBlank="1" showInputMessage="1" showErrorMessage="1">
          <x14:formula1>
            <xm:f>OFFSET(STRUCTURES!$B$1,MATCH(B7,STRUCTURES!$A$2:$A$169,0),,COUNTIF(STRUCTURES!$A$2:$A$169,B7),1)</xm:f>
          </x14:formula1>
          <xm:sqref>D7:F7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05"/>
  <dimension ref="A1:O775"/>
  <sheetViews>
    <sheetView showGridLines="0" topLeftCell="B747" workbookViewId="0">
      <selection activeCell="B747" sqref="A1:XFD1048576"/>
    </sheetView>
  </sheetViews>
  <sheetFormatPr baseColWidth="10" defaultColWidth="11.42578125" defaultRowHeight="13.5" customHeight="1" x14ac:dyDescent="0.25"/>
  <cols>
    <col min="1" max="1" width="36.5703125" style="74" customWidth="1"/>
    <col min="2" max="2" width="30.42578125" style="74" customWidth="1"/>
    <col min="3" max="3" width="34.5703125" style="74" customWidth="1"/>
    <col min="4" max="4" width="6.42578125" style="74" customWidth="1"/>
    <col min="5" max="5" width="3.28515625" style="74" customWidth="1"/>
    <col min="6" max="6" width="36.5703125" style="74" customWidth="1"/>
    <col min="7" max="7" width="9.85546875" style="74" customWidth="1"/>
    <col min="8" max="8" width="57.85546875" style="74" bestFit="1" customWidth="1"/>
    <col min="9" max="9" width="12.7109375" style="74" customWidth="1"/>
    <col min="10" max="10" width="17.28515625" style="74" bestFit="1" customWidth="1"/>
    <col min="11" max="11" width="17.28515625" style="74" customWidth="1"/>
    <col min="12" max="12" width="32" style="74" customWidth="1"/>
    <col min="13" max="13" width="11.42578125" style="74"/>
    <col min="14" max="14" width="9.85546875" style="74" customWidth="1"/>
    <col min="15" max="15" width="12.7109375" style="74" customWidth="1"/>
    <col min="16" max="16384" width="11.42578125" style="74"/>
  </cols>
  <sheetData>
    <row r="1" spans="1:15" ht="49.5" customHeight="1" x14ac:dyDescent="0.25">
      <c r="A1" s="88" t="s">
        <v>1</v>
      </c>
      <c r="B1" s="88" t="s">
        <v>3</v>
      </c>
      <c r="C1" s="88" t="s">
        <v>3</v>
      </c>
      <c r="D1" s="88" t="s">
        <v>2</v>
      </c>
      <c r="F1" s="88" t="s">
        <v>3</v>
      </c>
      <c r="G1" s="88" t="s">
        <v>4</v>
      </c>
      <c r="H1" s="88" t="s">
        <v>533</v>
      </c>
      <c r="I1" s="88" t="s">
        <v>5</v>
      </c>
      <c r="J1" s="88" t="s">
        <v>8</v>
      </c>
      <c r="L1" s="88" t="s">
        <v>1</v>
      </c>
      <c r="N1" s="88" t="s">
        <v>4</v>
      </c>
      <c r="O1" s="88" t="s">
        <v>5</v>
      </c>
    </row>
    <row r="2" spans="1:15" ht="13.5" customHeight="1" x14ac:dyDescent="0.25">
      <c r="A2" s="83" t="s">
        <v>302</v>
      </c>
      <c r="B2" s="102" t="str">
        <f>D2&amp;"-"&amp;C2</f>
        <v>01-TP Mécanique, EEA, Biochimie</v>
      </c>
      <c r="C2" s="83" t="s">
        <v>9</v>
      </c>
      <c r="D2" s="84" t="s">
        <v>6</v>
      </c>
      <c r="F2" s="74" t="s">
        <v>326</v>
      </c>
      <c r="G2" s="84" t="s">
        <v>11</v>
      </c>
      <c r="H2" s="74" t="str">
        <f>F2&amp;G2</f>
        <v>01-TP Mécanique, EEA, BiochimieVS</v>
      </c>
      <c r="I2" s="84" t="s">
        <v>10</v>
      </c>
      <c r="J2" s="74" t="s">
        <v>760</v>
      </c>
      <c r="L2" s="102" t="s">
        <v>309</v>
      </c>
      <c r="N2" s="74" t="s">
        <v>10</v>
      </c>
      <c r="O2" s="74" t="s">
        <v>11</v>
      </c>
    </row>
    <row r="3" spans="1:15" ht="13.5" customHeight="1" x14ac:dyDescent="0.25">
      <c r="A3" s="83" t="s">
        <v>302</v>
      </c>
      <c r="B3" s="102" t="str">
        <f t="shared" ref="B3:B66" si="0">D3&amp;"-"&amp;C3</f>
        <v>02-TP Physique</v>
      </c>
      <c r="C3" s="83" t="s">
        <v>15</v>
      </c>
      <c r="D3" s="84" t="s">
        <v>13</v>
      </c>
      <c r="F3" s="74" t="s">
        <v>326</v>
      </c>
      <c r="G3" s="84" t="s">
        <v>12</v>
      </c>
      <c r="H3" s="74" t="str">
        <f t="shared" ref="H3:H66" si="1">F3&amp;G3</f>
        <v>01-TP Mécanique, EEA, Biochimie00</v>
      </c>
      <c r="I3" s="84" t="s">
        <v>12</v>
      </c>
      <c r="J3" s="74" t="s">
        <v>761</v>
      </c>
      <c r="L3" s="102" t="s">
        <v>310</v>
      </c>
      <c r="N3" s="74" t="s">
        <v>12</v>
      </c>
      <c r="O3" s="74" t="s">
        <v>12</v>
      </c>
    </row>
    <row r="4" spans="1:15" ht="13.5" customHeight="1" x14ac:dyDescent="0.25">
      <c r="A4" s="83" t="s">
        <v>302</v>
      </c>
      <c r="B4" s="102" t="str">
        <f t="shared" si="0"/>
        <v>03-TP Chimie</v>
      </c>
      <c r="C4" s="83" t="s">
        <v>17</v>
      </c>
      <c r="D4" s="84" t="s">
        <v>16</v>
      </c>
      <c r="F4" s="74" t="s">
        <v>326</v>
      </c>
      <c r="G4" s="84" t="s">
        <v>6</v>
      </c>
      <c r="H4" s="74" t="str">
        <f t="shared" si="1"/>
        <v>01-TP Mécanique, EEA, Biochimie01</v>
      </c>
      <c r="I4" s="84" t="s">
        <v>6</v>
      </c>
      <c r="J4" s="74" t="s">
        <v>762</v>
      </c>
      <c r="L4" s="102" t="s">
        <v>308</v>
      </c>
      <c r="N4" s="74" t="s">
        <v>6</v>
      </c>
      <c r="O4" s="74" t="s">
        <v>6</v>
      </c>
    </row>
    <row r="5" spans="1:15" ht="13.5" customHeight="1" x14ac:dyDescent="0.25">
      <c r="A5" s="83" t="s">
        <v>302</v>
      </c>
      <c r="B5" s="102" t="str">
        <f t="shared" si="0"/>
        <v>04-TP Zoologie et Botanique</v>
      </c>
      <c r="C5" s="83" t="s">
        <v>19</v>
      </c>
      <c r="D5" s="84" t="s">
        <v>18</v>
      </c>
      <c r="F5" s="74" t="s">
        <v>326</v>
      </c>
      <c r="G5" s="84" t="s">
        <v>14</v>
      </c>
      <c r="H5" s="74" t="str">
        <f t="shared" si="1"/>
        <v>01-TP Mécanique, EEA, BiochimieTT</v>
      </c>
      <c r="I5" s="84" t="s">
        <v>13</v>
      </c>
      <c r="J5" s="74" t="s">
        <v>763</v>
      </c>
      <c r="L5" s="102" t="s">
        <v>191</v>
      </c>
      <c r="N5" s="74" t="s">
        <v>13</v>
      </c>
      <c r="O5" s="74" t="s">
        <v>14</v>
      </c>
    </row>
    <row r="6" spans="1:15" ht="13.5" customHeight="1" x14ac:dyDescent="0.25">
      <c r="A6" s="83" t="s">
        <v>302</v>
      </c>
      <c r="B6" s="102" t="str">
        <f t="shared" si="0"/>
        <v>05-Bâtiment 5 - Enseignement</v>
      </c>
      <c r="C6" s="83" t="s">
        <v>21</v>
      </c>
      <c r="D6" s="84" t="s">
        <v>20</v>
      </c>
      <c r="F6" s="74" t="s">
        <v>327</v>
      </c>
      <c r="G6" s="84" t="s">
        <v>11</v>
      </c>
      <c r="H6" s="74" t="str">
        <f t="shared" si="1"/>
        <v>02-TP PhysiqueVS</v>
      </c>
      <c r="I6" s="84" t="s">
        <v>10</v>
      </c>
      <c r="J6" s="74" t="s">
        <v>764</v>
      </c>
      <c r="L6" s="102" t="s">
        <v>202</v>
      </c>
      <c r="N6" s="74" t="s">
        <v>10</v>
      </c>
      <c r="O6" s="74" t="s">
        <v>11</v>
      </c>
    </row>
    <row r="7" spans="1:15" ht="13.5" customHeight="1" x14ac:dyDescent="0.25">
      <c r="A7" s="83" t="s">
        <v>302</v>
      </c>
      <c r="B7" s="102" t="str">
        <f t="shared" si="0"/>
        <v>06-Bâtiment 6 - Enseignement</v>
      </c>
      <c r="C7" s="83" t="s">
        <v>23</v>
      </c>
      <c r="D7" s="84" t="s">
        <v>22</v>
      </c>
      <c r="F7" s="74" t="s">
        <v>327</v>
      </c>
      <c r="G7" s="84" t="s">
        <v>12</v>
      </c>
      <c r="H7" s="74" t="str">
        <f t="shared" si="1"/>
        <v>02-TP Physique00</v>
      </c>
      <c r="I7" s="84" t="s">
        <v>12</v>
      </c>
      <c r="J7" s="74" t="s">
        <v>765</v>
      </c>
      <c r="L7" s="102" t="s">
        <v>203</v>
      </c>
      <c r="N7" s="74" t="s">
        <v>12</v>
      </c>
      <c r="O7" s="74" t="s">
        <v>12</v>
      </c>
    </row>
    <row r="8" spans="1:15" ht="13.5" customHeight="1" x14ac:dyDescent="0.25">
      <c r="A8" s="83" t="s">
        <v>302</v>
      </c>
      <c r="B8" s="102" t="str">
        <f t="shared" si="0"/>
        <v>07-Administration</v>
      </c>
      <c r="C8" s="83" t="s">
        <v>25</v>
      </c>
      <c r="D8" s="84" t="s">
        <v>24</v>
      </c>
      <c r="F8" s="74" t="s">
        <v>327</v>
      </c>
      <c r="G8" s="84" t="s">
        <v>6</v>
      </c>
      <c r="H8" s="74" t="str">
        <f t="shared" si="1"/>
        <v>02-TP Physique01</v>
      </c>
      <c r="I8" s="84" t="s">
        <v>6</v>
      </c>
      <c r="J8" s="74" t="s">
        <v>766</v>
      </c>
      <c r="L8" s="102" t="s">
        <v>205</v>
      </c>
      <c r="N8" s="74" t="s">
        <v>6</v>
      </c>
      <c r="O8" s="74" t="s">
        <v>6</v>
      </c>
    </row>
    <row r="9" spans="1:15" ht="13.5" customHeight="1" x14ac:dyDescent="0.25">
      <c r="A9" s="83" t="s">
        <v>302</v>
      </c>
      <c r="B9" s="102" t="str">
        <f t="shared" si="0"/>
        <v>08-Bibliothèque Universitaire Sciences</v>
      </c>
      <c r="C9" s="83" t="s">
        <v>27</v>
      </c>
      <c r="D9" s="84" t="s">
        <v>26</v>
      </c>
      <c r="F9" s="74" t="s">
        <v>327</v>
      </c>
      <c r="G9" s="84" t="s">
        <v>14</v>
      </c>
      <c r="H9" s="74" t="str">
        <f t="shared" si="1"/>
        <v>02-TP PhysiqueTT</v>
      </c>
      <c r="I9" s="84" t="s">
        <v>13</v>
      </c>
      <c r="J9" s="74" t="s">
        <v>767</v>
      </c>
      <c r="L9" s="102" t="s">
        <v>210</v>
      </c>
      <c r="N9" s="74" t="s">
        <v>13</v>
      </c>
      <c r="O9" s="74" t="s">
        <v>14</v>
      </c>
    </row>
    <row r="10" spans="1:15" ht="13.5" customHeight="1" x14ac:dyDescent="0.25">
      <c r="A10" s="83" t="s">
        <v>302</v>
      </c>
      <c r="B10" s="102" t="str">
        <f t="shared" si="0"/>
        <v>09-Recherche Mathématiques</v>
      </c>
      <c r="C10" s="83" t="s">
        <v>30</v>
      </c>
      <c r="D10" s="84" t="s">
        <v>29</v>
      </c>
      <c r="F10" s="74" t="s">
        <v>328</v>
      </c>
      <c r="G10" s="84" t="s">
        <v>11</v>
      </c>
      <c r="H10" s="74" t="str">
        <f t="shared" si="1"/>
        <v>03-TP ChimieVS</v>
      </c>
      <c r="I10" s="84" t="s">
        <v>10</v>
      </c>
      <c r="J10" s="74" t="s">
        <v>768</v>
      </c>
      <c r="L10" s="102" t="s">
        <v>163</v>
      </c>
      <c r="N10" s="74" t="s">
        <v>10</v>
      </c>
      <c r="O10" s="74" t="s">
        <v>11</v>
      </c>
    </row>
    <row r="11" spans="1:15" ht="13.5" customHeight="1" x14ac:dyDescent="0.25">
      <c r="A11" s="83" t="s">
        <v>302</v>
      </c>
      <c r="B11" s="102" t="str">
        <f t="shared" si="0"/>
        <v>10-DSIN et Enseignement</v>
      </c>
      <c r="C11" s="83" t="s">
        <v>31</v>
      </c>
      <c r="D11" s="84" t="s">
        <v>28</v>
      </c>
      <c r="F11" s="74" t="s">
        <v>328</v>
      </c>
      <c r="G11" s="84" t="s">
        <v>12</v>
      </c>
      <c r="H11" s="74" t="str">
        <f t="shared" si="1"/>
        <v>03-TP Chimie00</v>
      </c>
      <c r="I11" s="84" t="s">
        <v>12</v>
      </c>
      <c r="J11" s="74" t="s">
        <v>769</v>
      </c>
      <c r="L11" s="102" t="s">
        <v>180</v>
      </c>
      <c r="N11" s="74" t="s">
        <v>12</v>
      </c>
      <c r="O11" s="74" t="s">
        <v>12</v>
      </c>
    </row>
    <row r="12" spans="1:15" ht="13.5" customHeight="1" x14ac:dyDescent="0.25">
      <c r="A12" s="83" t="s">
        <v>302</v>
      </c>
      <c r="B12" s="102" t="str">
        <f t="shared" si="0"/>
        <v>11-Recherche Physique</v>
      </c>
      <c r="C12" s="83" t="s">
        <v>33</v>
      </c>
      <c r="D12" s="84" t="s">
        <v>32</v>
      </c>
      <c r="F12" s="74" t="s">
        <v>328</v>
      </c>
      <c r="G12" s="84" t="s">
        <v>6</v>
      </c>
      <c r="H12" s="74" t="str">
        <f t="shared" si="1"/>
        <v>03-TP Chimie01</v>
      </c>
      <c r="I12" s="84" t="s">
        <v>6</v>
      </c>
      <c r="J12" s="74" t="s">
        <v>770</v>
      </c>
      <c r="L12" s="102" t="s">
        <v>183</v>
      </c>
      <c r="N12" s="74" t="s">
        <v>6</v>
      </c>
      <c r="O12" s="74" t="s">
        <v>6</v>
      </c>
    </row>
    <row r="13" spans="1:15" ht="13.5" customHeight="1" x14ac:dyDescent="0.25">
      <c r="A13" s="83" t="s">
        <v>302</v>
      </c>
      <c r="B13" s="102" t="str">
        <f t="shared" si="0"/>
        <v>12-TP Physique</v>
      </c>
      <c r="C13" s="83" t="s">
        <v>15</v>
      </c>
      <c r="D13" s="84" t="s">
        <v>34</v>
      </c>
      <c r="F13" s="74" t="s">
        <v>328</v>
      </c>
      <c r="G13" s="84" t="s">
        <v>14</v>
      </c>
      <c r="H13" s="74" t="str">
        <f t="shared" si="1"/>
        <v>03-TP ChimieTT</v>
      </c>
      <c r="I13" s="84" t="s">
        <v>13</v>
      </c>
      <c r="J13" s="74" t="s">
        <v>771</v>
      </c>
      <c r="L13" s="102" t="s">
        <v>184</v>
      </c>
      <c r="N13" s="74" t="s">
        <v>13</v>
      </c>
      <c r="O13" s="74" t="s">
        <v>14</v>
      </c>
    </row>
    <row r="14" spans="1:15" ht="13.5" customHeight="1" x14ac:dyDescent="0.25">
      <c r="A14" s="83" t="s">
        <v>302</v>
      </c>
      <c r="B14" s="102" t="str">
        <f t="shared" si="0"/>
        <v>13-Bâtiment 13</v>
      </c>
      <c r="C14" s="83" t="s">
        <v>36</v>
      </c>
      <c r="D14" s="84" t="s">
        <v>35</v>
      </c>
      <c r="F14" s="74" t="s">
        <v>329</v>
      </c>
      <c r="G14" s="84" t="s">
        <v>11</v>
      </c>
      <c r="H14" s="74" t="str">
        <f>F14&amp;G14</f>
        <v>04-TP Zoologie et BotaniqueVS</v>
      </c>
      <c r="I14" s="84" t="s">
        <v>10</v>
      </c>
      <c r="J14" s="74" t="s">
        <v>772</v>
      </c>
      <c r="L14" s="102" t="s">
        <v>307</v>
      </c>
      <c r="N14" s="74" t="s">
        <v>10</v>
      </c>
      <c r="O14" s="74" t="s">
        <v>11</v>
      </c>
    </row>
    <row r="15" spans="1:15" ht="13.5" customHeight="1" x14ac:dyDescent="0.25">
      <c r="A15" s="83" t="s">
        <v>302</v>
      </c>
      <c r="B15" s="102" t="str">
        <f t="shared" si="0"/>
        <v>14-TP EEA FDS / MIA Polytech</v>
      </c>
      <c r="C15" s="83" t="s">
        <v>38</v>
      </c>
      <c r="D15" s="84" t="s">
        <v>37</v>
      </c>
      <c r="F15" s="74" t="s">
        <v>329</v>
      </c>
      <c r="G15" s="84" t="s">
        <v>12</v>
      </c>
      <c r="H15" s="74" t="str">
        <f t="shared" si="1"/>
        <v>04-TP Zoologie et Botanique00</v>
      </c>
      <c r="I15" s="84" t="s">
        <v>12</v>
      </c>
      <c r="J15" s="74" t="s">
        <v>773</v>
      </c>
      <c r="L15" s="102" t="s">
        <v>311</v>
      </c>
      <c r="N15" s="74" t="s">
        <v>12</v>
      </c>
      <c r="O15" s="74" t="s">
        <v>12</v>
      </c>
    </row>
    <row r="16" spans="1:15" ht="13.5" customHeight="1" x14ac:dyDescent="0.25">
      <c r="A16" s="83" t="s">
        <v>302</v>
      </c>
      <c r="B16" s="102" t="str">
        <f t="shared" si="0"/>
        <v>15-Recherche Chimie</v>
      </c>
      <c r="C16" s="83" t="s">
        <v>40</v>
      </c>
      <c r="D16" s="84" t="s">
        <v>39</v>
      </c>
      <c r="F16" s="74" t="s">
        <v>329</v>
      </c>
      <c r="G16" s="84" t="s">
        <v>6</v>
      </c>
      <c r="H16" s="74" t="str">
        <f t="shared" si="1"/>
        <v>04-TP Zoologie et Botanique01</v>
      </c>
      <c r="I16" s="84" t="s">
        <v>6</v>
      </c>
      <c r="J16" s="74" t="s">
        <v>774</v>
      </c>
      <c r="L16" s="102" t="s">
        <v>306</v>
      </c>
      <c r="N16" s="74" t="s">
        <v>6</v>
      </c>
      <c r="O16" s="74" t="s">
        <v>6</v>
      </c>
    </row>
    <row r="17" spans="1:15" ht="13.5" customHeight="1" x14ac:dyDescent="0.25">
      <c r="A17" s="83" t="s">
        <v>302</v>
      </c>
      <c r="B17" s="102" t="str">
        <f t="shared" si="0"/>
        <v>16-Bâtiment 16 - Enseignement</v>
      </c>
      <c r="C17" s="83" t="s">
        <v>42</v>
      </c>
      <c r="D17" s="84" t="s">
        <v>41</v>
      </c>
      <c r="F17" s="74" t="s">
        <v>329</v>
      </c>
      <c r="G17" s="84" t="s">
        <v>14</v>
      </c>
      <c r="H17" s="74" t="str">
        <f t="shared" si="1"/>
        <v>04-TP Zoologie et BotaniqueTT</v>
      </c>
      <c r="I17" s="84" t="s">
        <v>13</v>
      </c>
      <c r="J17" s="74" t="s">
        <v>775</v>
      </c>
      <c r="L17" s="102" t="s">
        <v>303</v>
      </c>
      <c r="N17" s="74" t="s">
        <v>13</v>
      </c>
      <c r="O17" s="74" t="s">
        <v>14</v>
      </c>
    </row>
    <row r="18" spans="1:15" ht="13.5" customHeight="1" x14ac:dyDescent="0.25">
      <c r="A18" s="83" t="s">
        <v>302</v>
      </c>
      <c r="B18" s="102" t="str">
        <f t="shared" si="0"/>
        <v xml:space="preserve">17-Recherche chimie </v>
      </c>
      <c r="C18" s="83" t="s">
        <v>44</v>
      </c>
      <c r="D18" s="84" t="s">
        <v>43</v>
      </c>
      <c r="F18" s="74" t="s">
        <v>330</v>
      </c>
      <c r="G18" s="84" t="s">
        <v>10</v>
      </c>
      <c r="H18" s="74" t="str">
        <f t="shared" si="1"/>
        <v>05-Bâtiment 5 - Enseignement-1</v>
      </c>
      <c r="I18" s="84" t="s">
        <v>10</v>
      </c>
      <c r="J18" s="74" t="s">
        <v>776</v>
      </c>
      <c r="L18" s="102" t="s">
        <v>304</v>
      </c>
      <c r="N18" s="74" t="s">
        <v>10</v>
      </c>
      <c r="O18" s="74" t="s">
        <v>10</v>
      </c>
    </row>
    <row r="19" spans="1:15" ht="13.5" customHeight="1" x14ac:dyDescent="0.25">
      <c r="A19" s="83" t="s">
        <v>302</v>
      </c>
      <c r="B19" s="102" t="str">
        <f t="shared" si="0"/>
        <v>18-TP Chimie</v>
      </c>
      <c r="C19" s="83" t="s">
        <v>17</v>
      </c>
      <c r="D19" s="84" t="s">
        <v>45</v>
      </c>
      <c r="F19" s="74" t="s">
        <v>330</v>
      </c>
      <c r="G19" s="84" t="s">
        <v>12</v>
      </c>
      <c r="H19" s="74" t="str">
        <f t="shared" si="1"/>
        <v>05-Bâtiment 5 - Enseignement00</v>
      </c>
      <c r="I19" s="84" t="s">
        <v>12</v>
      </c>
      <c r="J19" s="74" t="s">
        <v>777</v>
      </c>
      <c r="L19" s="102" t="s">
        <v>305</v>
      </c>
      <c r="N19" s="74" t="s">
        <v>12</v>
      </c>
      <c r="O19" s="74" t="s">
        <v>12</v>
      </c>
    </row>
    <row r="20" spans="1:15" ht="13.5" customHeight="1" x14ac:dyDescent="0.25">
      <c r="A20" s="83" t="s">
        <v>302</v>
      </c>
      <c r="B20" s="102" t="str">
        <f t="shared" si="0"/>
        <v>19-TP Chimie</v>
      </c>
      <c r="C20" s="83" t="s">
        <v>17</v>
      </c>
      <c r="D20" s="84" t="s">
        <v>46</v>
      </c>
      <c r="F20" s="74" t="s">
        <v>330</v>
      </c>
      <c r="G20" s="84" t="s">
        <v>6</v>
      </c>
      <c r="H20" s="74" t="str">
        <f t="shared" si="1"/>
        <v>05-Bâtiment 5 - Enseignement01</v>
      </c>
      <c r="I20" s="84" t="s">
        <v>6</v>
      </c>
      <c r="J20" s="74" t="s">
        <v>778</v>
      </c>
      <c r="L20" s="102" t="s">
        <v>132</v>
      </c>
      <c r="N20" s="74" t="s">
        <v>6</v>
      </c>
      <c r="O20" s="74" t="s">
        <v>6</v>
      </c>
    </row>
    <row r="21" spans="1:15" ht="13.5" customHeight="1" x14ac:dyDescent="0.25">
      <c r="A21" s="83" t="s">
        <v>302</v>
      </c>
      <c r="B21" s="102" t="str">
        <f t="shared" si="0"/>
        <v>20-TP Physique</v>
      </c>
      <c r="C21" s="83" t="s">
        <v>15</v>
      </c>
      <c r="D21" s="84" t="s">
        <v>47</v>
      </c>
      <c r="F21" s="74" t="s">
        <v>330</v>
      </c>
      <c r="G21" s="84" t="s">
        <v>13</v>
      </c>
      <c r="H21" s="74" t="str">
        <f t="shared" si="1"/>
        <v>05-Bâtiment 5 - Enseignement02</v>
      </c>
      <c r="I21" s="84" t="s">
        <v>13</v>
      </c>
      <c r="J21" s="74" t="s">
        <v>779</v>
      </c>
      <c r="L21" s="102" t="s">
        <v>151</v>
      </c>
      <c r="N21" s="74" t="s">
        <v>13</v>
      </c>
      <c r="O21" s="74" t="s">
        <v>13</v>
      </c>
    </row>
    <row r="22" spans="1:15" ht="13.5" customHeight="1" x14ac:dyDescent="0.25">
      <c r="A22" s="83" t="s">
        <v>302</v>
      </c>
      <c r="B22" s="102" t="str">
        <f t="shared" si="0"/>
        <v xml:space="preserve">21-Recherche Physique </v>
      </c>
      <c r="C22" s="83" t="s">
        <v>49</v>
      </c>
      <c r="D22" s="84" t="s">
        <v>48</v>
      </c>
      <c r="F22" s="74" t="s">
        <v>330</v>
      </c>
      <c r="G22" s="84" t="s">
        <v>14</v>
      </c>
      <c r="H22" s="74" t="str">
        <f t="shared" si="1"/>
        <v>05-Bâtiment 5 - EnseignementTT</v>
      </c>
      <c r="I22" s="84" t="s">
        <v>16</v>
      </c>
      <c r="J22" s="74" t="s">
        <v>780</v>
      </c>
      <c r="L22" s="102" t="s">
        <v>296</v>
      </c>
      <c r="N22" s="74" t="s">
        <v>16</v>
      </c>
      <c r="O22" s="74" t="s">
        <v>14</v>
      </c>
    </row>
    <row r="23" spans="1:15" ht="13.5" customHeight="1" x14ac:dyDescent="0.25">
      <c r="A23" s="83" t="s">
        <v>302</v>
      </c>
      <c r="B23" s="102" t="str">
        <f t="shared" si="0"/>
        <v>22-Recherche Géologie</v>
      </c>
      <c r="C23" s="83" t="s">
        <v>51</v>
      </c>
      <c r="D23" s="84" t="s">
        <v>50</v>
      </c>
      <c r="F23" s="74" t="s">
        <v>331</v>
      </c>
      <c r="G23" s="84" t="s">
        <v>12</v>
      </c>
      <c r="H23" s="74" t="str">
        <f t="shared" si="1"/>
        <v>06-Bâtiment 6 - Enseignement00</v>
      </c>
      <c r="I23" s="84" t="s">
        <v>12</v>
      </c>
      <c r="J23" s="74" t="s">
        <v>781</v>
      </c>
      <c r="L23" s="102" t="s">
        <v>302</v>
      </c>
      <c r="N23" s="74" t="s">
        <v>12</v>
      </c>
      <c r="O23" s="74" t="s">
        <v>12</v>
      </c>
    </row>
    <row r="24" spans="1:15" ht="13.5" customHeight="1" x14ac:dyDescent="0.25">
      <c r="A24" s="83" t="s">
        <v>302</v>
      </c>
      <c r="B24" s="102" t="str">
        <f t="shared" si="0"/>
        <v>23-TP Géologie</v>
      </c>
      <c r="C24" s="83" t="s">
        <v>53</v>
      </c>
      <c r="D24" s="84" t="s">
        <v>52</v>
      </c>
      <c r="F24" s="74" t="s">
        <v>331</v>
      </c>
      <c r="G24" s="84" t="s">
        <v>6</v>
      </c>
      <c r="H24" s="74" t="str">
        <f t="shared" si="1"/>
        <v>06-Bâtiment 6 - Enseignement01</v>
      </c>
      <c r="I24" s="84" t="s">
        <v>6</v>
      </c>
      <c r="J24" s="74" t="s">
        <v>782</v>
      </c>
      <c r="L24" s="74" t="s">
        <v>1526</v>
      </c>
      <c r="N24" s="74" t="s">
        <v>6</v>
      </c>
      <c r="O24" s="74" t="s">
        <v>6</v>
      </c>
    </row>
    <row r="25" spans="1:15" ht="13.5" customHeight="1" x14ac:dyDescent="0.25">
      <c r="A25" s="83" t="s">
        <v>302</v>
      </c>
      <c r="B25" s="102" t="str">
        <f t="shared" si="0"/>
        <v>24-Recherche Biologie</v>
      </c>
      <c r="C25" s="83" t="s">
        <v>55</v>
      </c>
      <c r="D25" s="84" t="s">
        <v>54</v>
      </c>
      <c r="F25" s="74" t="s">
        <v>331</v>
      </c>
      <c r="G25" s="84" t="s">
        <v>13</v>
      </c>
      <c r="H25" s="74" t="str">
        <f t="shared" si="1"/>
        <v>06-Bâtiment 6 - Enseignement02</v>
      </c>
      <c r="I25" s="84" t="s">
        <v>13</v>
      </c>
      <c r="J25" s="74" t="s">
        <v>783</v>
      </c>
      <c r="L25" s="72" t="s">
        <v>1527</v>
      </c>
      <c r="N25" s="74" t="s">
        <v>13</v>
      </c>
      <c r="O25" s="74" t="s">
        <v>13</v>
      </c>
    </row>
    <row r="26" spans="1:15" ht="13.5" customHeight="1" x14ac:dyDescent="0.25">
      <c r="A26" s="83" t="s">
        <v>302</v>
      </c>
      <c r="B26" s="102" t="str">
        <f t="shared" si="0"/>
        <v>25-TP Biochimie</v>
      </c>
      <c r="C26" s="83" t="s">
        <v>57</v>
      </c>
      <c r="D26" s="84" t="s">
        <v>56</v>
      </c>
      <c r="F26" s="74" t="s">
        <v>331</v>
      </c>
      <c r="G26" s="84" t="s">
        <v>14</v>
      </c>
      <c r="H26" s="74" t="str">
        <f t="shared" si="1"/>
        <v>06-Bâtiment 6 - EnseignementTT</v>
      </c>
      <c r="I26" s="84" t="s">
        <v>16</v>
      </c>
      <c r="J26" s="74" t="s">
        <v>784</v>
      </c>
      <c r="L26" s="72" t="s">
        <v>1528</v>
      </c>
      <c r="N26" s="74" t="s">
        <v>16</v>
      </c>
      <c r="O26" s="74" t="s">
        <v>14</v>
      </c>
    </row>
    <row r="27" spans="1:15" ht="13.5" customHeight="1" x14ac:dyDescent="0.25">
      <c r="A27" s="83" t="s">
        <v>302</v>
      </c>
      <c r="B27" s="102" t="str">
        <f t="shared" si="0"/>
        <v xml:space="preserve">26-TP Biologie Biochimie </v>
      </c>
      <c r="C27" s="83" t="s">
        <v>59</v>
      </c>
      <c r="D27" s="84" t="s">
        <v>58</v>
      </c>
      <c r="F27" s="74" t="s">
        <v>332</v>
      </c>
      <c r="G27" s="84" t="s">
        <v>11</v>
      </c>
      <c r="H27" s="74" t="str">
        <f t="shared" si="1"/>
        <v>07-AdministrationVS</v>
      </c>
      <c r="I27" s="84" t="s">
        <v>10</v>
      </c>
      <c r="J27" s="74" t="s">
        <v>785</v>
      </c>
      <c r="L27" s="72" t="s">
        <v>1529</v>
      </c>
      <c r="N27" s="74" t="s">
        <v>10</v>
      </c>
      <c r="O27" s="74" t="s">
        <v>11</v>
      </c>
    </row>
    <row r="28" spans="1:15" ht="13.5" customHeight="1" x14ac:dyDescent="0.25">
      <c r="A28" s="83" t="s">
        <v>302</v>
      </c>
      <c r="B28" s="102" t="str">
        <f t="shared" si="0"/>
        <v>27-D.P.I.</v>
      </c>
      <c r="C28" s="83" t="s">
        <v>61</v>
      </c>
      <c r="D28" s="84" t="s">
        <v>60</v>
      </c>
      <c r="F28" s="74" t="s">
        <v>332</v>
      </c>
      <c r="G28" s="84" t="s">
        <v>12</v>
      </c>
      <c r="H28" s="74" t="str">
        <f t="shared" si="1"/>
        <v>07-Administration00</v>
      </c>
      <c r="I28" s="84" t="s">
        <v>12</v>
      </c>
      <c r="J28" s="74" t="s">
        <v>786</v>
      </c>
      <c r="L28" s="72" t="s">
        <v>1530</v>
      </c>
      <c r="N28" s="74" t="s">
        <v>12</v>
      </c>
      <c r="O28" s="74" t="s">
        <v>12</v>
      </c>
    </row>
    <row r="29" spans="1:15" ht="13.5" customHeight="1" x14ac:dyDescent="0.25">
      <c r="A29" s="83" t="s">
        <v>302</v>
      </c>
      <c r="B29" s="102" t="str">
        <f t="shared" si="0"/>
        <v>28-Espaces Verts</v>
      </c>
      <c r="C29" s="83" t="s">
        <v>63</v>
      </c>
      <c r="D29" s="84" t="s">
        <v>62</v>
      </c>
      <c r="F29" s="74" t="s">
        <v>332</v>
      </c>
      <c r="G29" s="84" t="s">
        <v>6</v>
      </c>
      <c r="H29" s="74" t="str">
        <f t="shared" si="1"/>
        <v>07-Administration01</v>
      </c>
      <c r="I29" s="84" t="s">
        <v>6</v>
      </c>
      <c r="J29" s="74" t="s">
        <v>787</v>
      </c>
      <c r="L29" s="72" t="s">
        <v>1531</v>
      </c>
      <c r="N29" s="74" t="s">
        <v>6</v>
      </c>
      <c r="O29" s="74" t="s">
        <v>6</v>
      </c>
    </row>
    <row r="30" spans="1:15" ht="13.5" customHeight="1" x14ac:dyDescent="0.25">
      <c r="A30" s="83" t="s">
        <v>302</v>
      </c>
      <c r="B30" s="102" t="str">
        <f t="shared" si="0"/>
        <v>29-I.A.E.</v>
      </c>
      <c r="C30" s="83" t="s">
        <v>65</v>
      </c>
      <c r="D30" s="84" t="s">
        <v>64</v>
      </c>
      <c r="F30" s="74" t="s">
        <v>332</v>
      </c>
      <c r="G30" s="84" t="s">
        <v>14</v>
      </c>
      <c r="H30" s="74" t="str">
        <f t="shared" si="1"/>
        <v>07-AdministrationTT</v>
      </c>
      <c r="I30" s="84" t="s">
        <v>13</v>
      </c>
      <c r="J30" s="74" t="s">
        <v>788</v>
      </c>
      <c r="L30" s="72" t="s">
        <v>1532</v>
      </c>
      <c r="N30" s="74" t="s">
        <v>13</v>
      </c>
      <c r="O30" s="74" t="s">
        <v>14</v>
      </c>
    </row>
    <row r="31" spans="1:15" ht="13.5" customHeight="1" x14ac:dyDescent="0.25">
      <c r="A31" s="83" t="s">
        <v>302</v>
      </c>
      <c r="B31" s="102" t="str">
        <f t="shared" si="0"/>
        <v>30-UFR des Sciences</v>
      </c>
      <c r="C31" s="83" t="s">
        <v>67</v>
      </c>
      <c r="D31" s="84" t="s">
        <v>66</v>
      </c>
      <c r="F31" s="74" t="s">
        <v>333</v>
      </c>
      <c r="G31" s="84" t="s">
        <v>10</v>
      </c>
      <c r="H31" s="74" t="str">
        <f t="shared" si="1"/>
        <v>08-Bibliothèque Universitaire Sciences-1</v>
      </c>
      <c r="I31" s="84" t="s">
        <v>10</v>
      </c>
      <c r="J31" s="74" t="s">
        <v>789</v>
      </c>
      <c r="L31" s="72" t="s">
        <v>1533</v>
      </c>
      <c r="N31" s="74" t="s">
        <v>10</v>
      </c>
      <c r="O31" s="74" t="s">
        <v>10</v>
      </c>
    </row>
    <row r="32" spans="1:15" ht="13.5" customHeight="1" x14ac:dyDescent="0.25">
      <c r="A32" s="83" t="s">
        <v>302</v>
      </c>
      <c r="B32" s="102" t="str">
        <f t="shared" si="0"/>
        <v>31-Polytech</v>
      </c>
      <c r="C32" s="83" t="s">
        <v>69</v>
      </c>
      <c r="D32" s="84" t="s">
        <v>68</v>
      </c>
      <c r="F32" s="74" t="s">
        <v>333</v>
      </c>
      <c r="G32" s="84" t="s">
        <v>12</v>
      </c>
      <c r="H32" s="74" t="str">
        <f t="shared" si="1"/>
        <v>08-Bibliothèque Universitaire Sciences00</v>
      </c>
      <c r="I32" s="84" t="s">
        <v>12</v>
      </c>
      <c r="J32" s="74" t="s">
        <v>790</v>
      </c>
      <c r="L32" s="72" t="s">
        <v>1534</v>
      </c>
      <c r="N32" s="74" t="s">
        <v>12</v>
      </c>
      <c r="O32" s="74" t="s">
        <v>12</v>
      </c>
    </row>
    <row r="33" spans="1:15" ht="13.5" customHeight="1" x14ac:dyDescent="0.25">
      <c r="A33" s="83" t="s">
        <v>302</v>
      </c>
      <c r="B33" s="102" t="str">
        <f t="shared" si="0"/>
        <v>32-Annexe Géologie</v>
      </c>
      <c r="C33" s="83" t="s">
        <v>71</v>
      </c>
      <c r="D33" s="84" t="s">
        <v>70</v>
      </c>
      <c r="F33" s="74" t="s">
        <v>333</v>
      </c>
      <c r="G33" s="84" t="s">
        <v>6</v>
      </c>
      <c r="H33" s="74" t="str">
        <f t="shared" si="1"/>
        <v>08-Bibliothèque Universitaire Sciences01</v>
      </c>
      <c r="I33" s="84" t="s">
        <v>6</v>
      </c>
      <c r="J33" s="74" t="s">
        <v>791</v>
      </c>
      <c r="L33" s="72" t="s">
        <v>1535</v>
      </c>
      <c r="N33" s="74" t="s">
        <v>6</v>
      </c>
      <c r="O33" s="74" t="s">
        <v>6</v>
      </c>
    </row>
    <row r="34" spans="1:15" ht="13.5" customHeight="1" x14ac:dyDescent="0.25">
      <c r="A34" s="83" t="s">
        <v>302</v>
      </c>
      <c r="B34" s="102" t="str">
        <f t="shared" si="0"/>
        <v>33-D.H.S.</v>
      </c>
      <c r="C34" s="83" t="s">
        <v>73</v>
      </c>
      <c r="D34" s="84" t="s">
        <v>72</v>
      </c>
      <c r="F34" s="74" t="s">
        <v>333</v>
      </c>
      <c r="G34" s="84" t="s">
        <v>14</v>
      </c>
      <c r="H34" s="74" t="str">
        <f t="shared" si="1"/>
        <v>08-Bibliothèque Universitaire SciencesTT</v>
      </c>
      <c r="I34" s="84" t="s">
        <v>13</v>
      </c>
      <c r="J34" s="74" t="s">
        <v>792</v>
      </c>
      <c r="L34" s="72" t="s">
        <v>1536</v>
      </c>
      <c r="N34" s="74" t="s">
        <v>13</v>
      </c>
      <c r="O34" s="74" t="s">
        <v>14</v>
      </c>
    </row>
    <row r="35" spans="1:15" ht="13.5" customHeight="1" x14ac:dyDescent="0.25">
      <c r="A35" s="83" t="s">
        <v>302</v>
      </c>
      <c r="B35" s="102" t="str">
        <f t="shared" si="0"/>
        <v>34-Maison de l'Etudiant</v>
      </c>
      <c r="C35" s="83" t="s">
        <v>75</v>
      </c>
      <c r="D35" s="84" t="s">
        <v>74</v>
      </c>
      <c r="F35" s="74" t="s">
        <v>333</v>
      </c>
      <c r="G35" s="84" t="s">
        <v>28</v>
      </c>
      <c r="H35" s="74" t="str">
        <f t="shared" si="1"/>
        <v>08-Bibliothèque Universitaire Sciences10</v>
      </c>
      <c r="I35" s="84" t="s">
        <v>28</v>
      </c>
      <c r="J35" s="74" t="s">
        <v>793</v>
      </c>
      <c r="L35" s="72" t="s">
        <v>1537</v>
      </c>
      <c r="N35" s="74" t="s">
        <v>28</v>
      </c>
      <c r="O35" s="74" t="s">
        <v>28</v>
      </c>
    </row>
    <row r="36" spans="1:15" ht="13.5" customHeight="1" x14ac:dyDescent="0.25">
      <c r="A36" s="83" t="s">
        <v>302</v>
      </c>
      <c r="B36" s="102" t="str">
        <f t="shared" si="0"/>
        <v>35-TP Bio Eco</v>
      </c>
      <c r="C36" s="83" t="s">
        <v>564</v>
      </c>
      <c r="D36" s="84" t="s">
        <v>565</v>
      </c>
      <c r="F36" s="74" t="s">
        <v>334</v>
      </c>
      <c r="G36" s="84" t="s">
        <v>10</v>
      </c>
      <c r="H36" s="74" t="str">
        <f t="shared" si="1"/>
        <v>09-Recherche Mathématiques-1</v>
      </c>
      <c r="I36" s="84" t="s">
        <v>10</v>
      </c>
      <c r="J36" s="74" t="s">
        <v>794</v>
      </c>
      <c r="L36" s="72" t="s">
        <v>1538</v>
      </c>
      <c r="N36" s="74" t="s">
        <v>10</v>
      </c>
      <c r="O36" s="74" t="s">
        <v>10</v>
      </c>
    </row>
    <row r="37" spans="1:15" ht="13.5" customHeight="1" x14ac:dyDescent="0.25">
      <c r="A37" s="83" t="s">
        <v>302</v>
      </c>
      <c r="B37" s="102" t="str">
        <f t="shared" si="0"/>
        <v>36-Bâtiment 36 - Enseignement</v>
      </c>
      <c r="C37" s="83" t="s">
        <v>566</v>
      </c>
      <c r="D37" s="84" t="s">
        <v>567</v>
      </c>
      <c r="F37" s="74" t="s">
        <v>334</v>
      </c>
      <c r="G37" s="84" t="s">
        <v>12</v>
      </c>
      <c r="H37" s="74" t="str">
        <f t="shared" si="1"/>
        <v>09-Recherche Mathématiques00</v>
      </c>
      <c r="I37" s="84" t="s">
        <v>12</v>
      </c>
      <c r="J37" s="74" t="s">
        <v>795</v>
      </c>
      <c r="L37" s="72" t="s">
        <v>1539</v>
      </c>
      <c r="N37" s="74" t="s">
        <v>12</v>
      </c>
      <c r="O37" s="74" t="s">
        <v>12</v>
      </c>
    </row>
    <row r="38" spans="1:15" ht="13.5" customHeight="1" x14ac:dyDescent="0.25">
      <c r="A38" s="83" t="s">
        <v>302</v>
      </c>
      <c r="B38" s="102" t="str">
        <f t="shared" si="0"/>
        <v>37-Restaurant administratif</v>
      </c>
      <c r="C38" s="83" t="s">
        <v>77</v>
      </c>
      <c r="D38" s="84" t="s">
        <v>76</v>
      </c>
      <c r="F38" s="74" t="s">
        <v>334</v>
      </c>
      <c r="G38" s="84" t="s">
        <v>6</v>
      </c>
      <c r="H38" s="74" t="str">
        <f t="shared" si="1"/>
        <v>09-Recherche Mathématiques01</v>
      </c>
      <c r="I38" s="84" t="s">
        <v>6</v>
      </c>
      <c r="J38" s="74" t="s">
        <v>796</v>
      </c>
      <c r="L38" s="72" t="s">
        <v>1540</v>
      </c>
      <c r="N38" s="74" t="s">
        <v>6</v>
      </c>
      <c r="O38" s="74" t="s">
        <v>6</v>
      </c>
    </row>
    <row r="39" spans="1:15" ht="13.5" customHeight="1" x14ac:dyDescent="0.25">
      <c r="A39" s="83" t="s">
        <v>302</v>
      </c>
      <c r="B39" s="102" t="str">
        <f t="shared" si="0"/>
        <v>38-(S) PACE - Crous</v>
      </c>
      <c r="C39" s="83" t="s">
        <v>79</v>
      </c>
      <c r="D39" s="84" t="s">
        <v>78</v>
      </c>
      <c r="F39" s="74" t="s">
        <v>334</v>
      </c>
      <c r="G39" s="84" t="s">
        <v>13</v>
      </c>
      <c r="H39" s="74" t="str">
        <f t="shared" si="1"/>
        <v>09-Recherche Mathématiques02</v>
      </c>
      <c r="I39" s="84" t="s">
        <v>13</v>
      </c>
      <c r="J39" s="74" t="s">
        <v>797</v>
      </c>
      <c r="L39" s="72" t="s">
        <v>1541</v>
      </c>
      <c r="N39" s="74" t="s">
        <v>13</v>
      </c>
      <c r="O39" s="74" t="s">
        <v>13</v>
      </c>
    </row>
    <row r="40" spans="1:15" ht="13.5" customHeight="1" x14ac:dyDescent="0.25">
      <c r="A40" s="83" t="s">
        <v>302</v>
      </c>
      <c r="B40" s="102" t="str">
        <f t="shared" si="0"/>
        <v>39-Maison des Sciences de l'Eau</v>
      </c>
      <c r="C40" s="83" t="s">
        <v>81</v>
      </c>
      <c r="D40" s="84" t="s">
        <v>80</v>
      </c>
      <c r="F40" s="74" t="s">
        <v>334</v>
      </c>
      <c r="G40" s="84" t="s">
        <v>16</v>
      </c>
      <c r="H40" s="74" t="str">
        <f t="shared" si="1"/>
        <v>09-Recherche Mathématiques03</v>
      </c>
      <c r="I40" s="84" t="s">
        <v>16</v>
      </c>
      <c r="J40" s="74" t="s">
        <v>798</v>
      </c>
      <c r="L40" s="72" t="s">
        <v>1542</v>
      </c>
      <c r="N40" s="74" t="s">
        <v>16</v>
      </c>
      <c r="O40" s="74" t="s">
        <v>16</v>
      </c>
    </row>
    <row r="41" spans="1:15" ht="13.5" customHeight="1" x14ac:dyDescent="0.25">
      <c r="A41" s="83" t="s">
        <v>302</v>
      </c>
      <c r="B41" s="102" t="str">
        <f t="shared" si="0"/>
        <v>40-Institut Européen des Membranes</v>
      </c>
      <c r="C41" s="83" t="s">
        <v>83</v>
      </c>
      <c r="D41" s="84" t="s">
        <v>82</v>
      </c>
      <c r="F41" s="74" t="s">
        <v>334</v>
      </c>
      <c r="G41" s="84" t="s">
        <v>18</v>
      </c>
      <c r="H41" s="74" t="str">
        <f t="shared" si="1"/>
        <v>09-Recherche Mathématiques04</v>
      </c>
      <c r="I41" s="84" t="s">
        <v>18</v>
      </c>
      <c r="J41" s="74" t="s">
        <v>799</v>
      </c>
      <c r="L41" s="72" t="s">
        <v>1543</v>
      </c>
      <c r="N41" s="74" t="s">
        <v>18</v>
      </c>
      <c r="O41" s="74" t="s">
        <v>18</v>
      </c>
    </row>
    <row r="42" spans="1:15" ht="13.5" customHeight="1" x14ac:dyDescent="0.25">
      <c r="A42" s="83" t="s">
        <v>302</v>
      </c>
      <c r="B42" s="102" t="str">
        <f t="shared" si="0"/>
        <v>41-Chaufferie</v>
      </c>
      <c r="C42" s="83" t="s">
        <v>85</v>
      </c>
      <c r="D42" s="84" t="s">
        <v>84</v>
      </c>
      <c r="F42" s="74" t="s">
        <v>334</v>
      </c>
      <c r="G42" s="84" t="s">
        <v>14</v>
      </c>
      <c r="H42" s="74" t="str">
        <f t="shared" si="1"/>
        <v>09-Recherche MathématiquesTT</v>
      </c>
      <c r="I42" s="84" t="s">
        <v>20</v>
      </c>
      <c r="J42" s="74" t="s">
        <v>800</v>
      </c>
      <c r="L42" s="72" t="s">
        <v>1544</v>
      </c>
      <c r="N42" s="74" t="s">
        <v>20</v>
      </c>
      <c r="O42" s="74" t="s">
        <v>14</v>
      </c>
    </row>
    <row r="43" spans="1:15" ht="13.5" customHeight="1" x14ac:dyDescent="0.25">
      <c r="A43" s="83" t="s">
        <v>302</v>
      </c>
      <c r="B43" s="102" t="str">
        <f t="shared" si="0"/>
        <v>42-Balard Formation - Aile F</v>
      </c>
      <c r="C43" s="83" t="s">
        <v>313</v>
      </c>
      <c r="D43" s="84" t="s">
        <v>86</v>
      </c>
      <c r="F43" s="74" t="s">
        <v>335</v>
      </c>
      <c r="G43" s="84" t="s">
        <v>11</v>
      </c>
      <c r="H43" s="74" t="str">
        <f t="shared" si="1"/>
        <v>10-DSIN et EnseignementVS</v>
      </c>
      <c r="I43" s="84" t="s">
        <v>10</v>
      </c>
      <c r="J43" s="74" t="s">
        <v>801</v>
      </c>
      <c r="L43" s="72" t="s">
        <v>1545</v>
      </c>
      <c r="N43" s="74" t="s">
        <v>10</v>
      </c>
      <c r="O43" s="74" t="s">
        <v>11</v>
      </c>
    </row>
    <row r="44" spans="1:15" ht="13.5" customHeight="1" x14ac:dyDescent="0.25">
      <c r="A44" s="83" t="s">
        <v>302</v>
      </c>
      <c r="B44" s="102" t="str">
        <f t="shared" si="0"/>
        <v>43-Reprographie</v>
      </c>
      <c r="C44" s="83" t="s">
        <v>88</v>
      </c>
      <c r="D44" s="84" t="s">
        <v>87</v>
      </c>
      <c r="F44" s="74" t="s">
        <v>335</v>
      </c>
      <c r="G44" s="84" t="s">
        <v>12</v>
      </c>
      <c r="H44" s="74" t="str">
        <f t="shared" si="1"/>
        <v>10-DSIN et Enseignement00</v>
      </c>
      <c r="I44" s="84" t="s">
        <v>12</v>
      </c>
      <c r="J44" s="74" t="s">
        <v>802</v>
      </c>
      <c r="L44" s="72" t="s">
        <v>1546</v>
      </c>
      <c r="N44" s="74" t="s">
        <v>12</v>
      </c>
      <c r="O44" s="74" t="s">
        <v>12</v>
      </c>
    </row>
    <row r="45" spans="1:15" ht="13.5" customHeight="1" x14ac:dyDescent="0.25">
      <c r="A45" s="83" t="s">
        <v>302</v>
      </c>
      <c r="B45" s="102" t="str">
        <f t="shared" si="0"/>
        <v>44-Coupole</v>
      </c>
      <c r="C45" s="83" t="s">
        <v>90</v>
      </c>
      <c r="D45" s="84" t="s">
        <v>89</v>
      </c>
      <c r="F45" s="74" t="s">
        <v>335</v>
      </c>
      <c r="G45" s="84" t="s">
        <v>6</v>
      </c>
      <c r="H45" s="74" t="str">
        <f t="shared" si="1"/>
        <v>10-DSIN et Enseignement01</v>
      </c>
      <c r="I45" s="84" t="s">
        <v>6</v>
      </c>
      <c r="J45" s="74" t="s">
        <v>803</v>
      </c>
      <c r="L45" s="72" t="s">
        <v>1547</v>
      </c>
      <c r="N45" s="74" t="s">
        <v>6</v>
      </c>
      <c r="O45" s="74" t="s">
        <v>6</v>
      </c>
    </row>
    <row r="46" spans="1:15" ht="13.5" customHeight="1" x14ac:dyDescent="0.25">
      <c r="A46" s="83" t="s">
        <v>302</v>
      </c>
      <c r="B46" s="102" t="str">
        <f t="shared" si="0"/>
        <v>45-Laboratoire du Froid</v>
      </c>
      <c r="C46" s="83" t="s">
        <v>92</v>
      </c>
      <c r="D46" s="84" t="s">
        <v>91</v>
      </c>
      <c r="F46" s="74" t="s">
        <v>335</v>
      </c>
      <c r="G46" s="84" t="s">
        <v>14</v>
      </c>
      <c r="H46" s="74" t="str">
        <f t="shared" si="1"/>
        <v>10-DSIN et EnseignementTT</v>
      </c>
      <c r="I46" s="84" t="s">
        <v>13</v>
      </c>
      <c r="J46" s="74" t="s">
        <v>804</v>
      </c>
      <c r="L46" s="72" t="s">
        <v>1548</v>
      </c>
      <c r="N46" s="74" t="s">
        <v>13</v>
      </c>
      <c r="O46" s="74" t="s">
        <v>14</v>
      </c>
    </row>
    <row r="47" spans="1:15" ht="13.5" customHeight="1" x14ac:dyDescent="0.25">
      <c r="A47" s="83" t="s">
        <v>302</v>
      </c>
      <c r="B47" s="102" t="str">
        <f t="shared" si="0"/>
        <v>46-Soute à produits chimiques</v>
      </c>
      <c r="C47" s="83" t="s">
        <v>94</v>
      </c>
      <c r="D47" s="84" t="s">
        <v>93</v>
      </c>
      <c r="F47" s="74" t="s">
        <v>336</v>
      </c>
      <c r="G47" s="84" t="s">
        <v>10</v>
      </c>
      <c r="H47" s="74" t="str">
        <f t="shared" si="1"/>
        <v>11-Recherche Physique-1</v>
      </c>
      <c r="I47" s="84" t="s">
        <v>10</v>
      </c>
      <c r="J47" s="74" t="s">
        <v>805</v>
      </c>
      <c r="L47" s="72" t="s">
        <v>1549</v>
      </c>
      <c r="N47" s="74" t="s">
        <v>10</v>
      </c>
      <c r="O47" s="74" t="s">
        <v>10</v>
      </c>
    </row>
    <row r="48" spans="1:15" ht="13.5" customHeight="1" x14ac:dyDescent="0.25">
      <c r="A48" s="83" t="s">
        <v>302</v>
      </c>
      <c r="B48" s="102" t="str">
        <f t="shared" si="0"/>
        <v>47-Soute à Solvants</v>
      </c>
      <c r="C48" s="83" t="s">
        <v>96</v>
      </c>
      <c r="D48" s="84" t="s">
        <v>95</v>
      </c>
      <c r="F48" s="74" t="s">
        <v>336</v>
      </c>
      <c r="G48" s="84" t="s">
        <v>12</v>
      </c>
      <c r="H48" s="74" t="str">
        <f t="shared" si="1"/>
        <v>11-Recherche Physique00</v>
      </c>
      <c r="I48" s="84" t="s">
        <v>12</v>
      </c>
      <c r="J48" s="74" t="s">
        <v>806</v>
      </c>
      <c r="L48" s="72" t="s">
        <v>1550</v>
      </c>
      <c r="N48" s="74" t="s">
        <v>12</v>
      </c>
      <c r="O48" s="74" t="s">
        <v>12</v>
      </c>
    </row>
    <row r="49" spans="1:15" ht="13.5" customHeight="1" x14ac:dyDescent="0.25">
      <c r="A49" s="83" t="s">
        <v>302</v>
      </c>
      <c r="B49" s="102" t="str">
        <f t="shared" si="0"/>
        <v>48-Magasin de Produits Chimiques</v>
      </c>
      <c r="C49" s="83" t="s">
        <v>98</v>
      </c>
      <c r="D49" s="84" t="s">
        <v>97</v>
      </c>
      <c r="F49" s="74" t="s">
        <v>336</v>
      </c>
      <c r="G49" s="84" t="s">
        <v>6</v>
      </c>
      <c r="H49" s="74" t="str">
        <f t="shared" si="1"/>
        <v>11-Recherche Physique01</v>
      </c>
      <c r="I49" s="84" t="s">
        <v>6</v>
      </c>
      <c r="J49" s="74" t="s">
        <v>807</v>
      </c>
      <c r="L49" s="72" t="s">
        <v>1551</v>
      </c>
      <c r="N49" s="74" t="s">
        <v>6</v>
      </c>
      <c r="O49" s="74" t="s">
        <v>6</v>
      </c>
    </row>
    <row r="50" spans="1:15" ht="13.5" customHeight="1" x14ac:dyDescent="0.25">
      <c r="A50" s="83" t="s">
        <v>302</v>
      </c>
      <c r="B50" s="102" t="str">
        <f t="shared" si="0"/>
        <v>49-Hangar D.L.</v>
      </c>
      <c r="C50" s="83" t="s">
        <v>100</v>
      </c>
      <c r="D50" s="84" t="s">
        <v>99</v>
      </c>
      <c r="F50" s="74" t="s">
        <v>336</v>
      </c>
      <c r="G50" s="84" t="s">
        <v>13</v>
      </c>
      <c r="H50" s="74" t="str">
        <f t="shared" si="1"/>
        <v>11-Recherche Physique02</v>
      </c>
      <c r="I50" s="84" t="s">
        <v>13</v>
      </c>
      <c r="J50" s="74" t="s">
        <v>808</v>
      </c>
      <c r="L50" s="72" t="s">
        <v>1552</v>
      </c>
      <c r="N50" s="74" t="s">
        <v>13</v>
      </c>
      <c r="O50" s="74" t="s">
        <v>13</v>
      </c>
    </row>
    <row r="51" spans="1:15" ht="13.5" customHeight="1" x14ac:dyDescent="0.25">
      <c r="A51" s="83" t="s">
        <v>302</v>
      </c>
      <c r="B51" s="102" t="str">
        <f t="shared" si="0"/>
        <v>50-Recherche physique - IRMN</v>
      </c>
      <c r="C51" s="83" t="s">
        <v>102</v>
      </c>
      <c r="D51" s="84" t="s">
        <v>101</v>
      </c>
      <c r="F51" s="74" t="s">
        <v>336</v>
      </c>
      <c r="G51" s="84" t="s">
        <v>16</v>
      </c>
      <c r="H51" s="74" t="str">
        <f t="shared" si="1"/>
        <v>11-Recherche Physique03</v>
      </c>
      <c r="I51" s="84" t="s">
        <v>16</v>
      </c>
      <c r="J51" s="74" t="s">
        <v>809</v>
      </c>
      <c r="L51" s="72" t="s">
        <v>1553</v>
      </c>
      <c r="N51" s="74" t="s">
        <v>16</v>
      </c>
      <c r="O51" s="74" t="s">
        <v>16</v>
      </c>
    </row>
    <row r="52" spans="1:15" ht="13.5" customHeight="1" x14ac:dyDescent="0.25">
      <c r="A52" s="83" t="s">
        <v>302</v>
      </c>
      <c r="B52" s="102" t="str">
        <f t="shared" si="0"/>
        <v>51-Animalerie</v>
      </c>
      <c r="C52" s="83" t="s">
        <v>104</v>
      </c>
      <c r="D52" s="84" t="s">
        <v>103</v>
      </c>
      <c r="F52" s="74" t="s">
        <v>336</v>
      </c>
      <c r="G52" s="84" t="s">
        <v>14</v>
      </c>
      <c r="H52" s="74" t="str">
        <f t="shared" si="1"/>
        <v>11-Recherche PhysiqueTT</v>
      </c>
      <c r="I52" s="84" t="s">
        <v>18</v>
      </c>
      <c r="J52" s="74" t="s">
        <v>810</v>
      </c>
      <c r="L52" s="72" t="s">
        <v>1554</v>
      </c>
      <c r="N52" s="74" t="s">
        <v>18</v>
      </c>
      <c r="O52" s="74" t="s">
        <v>14</v>
      </c>
    </row>
    <row r="53" spans="1:15" ht="13.5" customHeight="1" x14ac:dyDescent="0.25">
      <c r="A53" s="83" t="s">
        <v>302</v>
      </c>
      <c r="B53" s="102" t="str">
        <f t="shared" si="0"/>
        <v>52-Animalerie</v>
      </c>
      <c r="C53" s="83" t="s">
        <v>104</v>
      </c>
      <c r="D53" s="84" t="s">
        <v>105</v>
      </c>
      <c r="F53" s="74" t="s">
        <v>337</v>
      </c>
      <c r="G53" s="84" t="s">
        <v>11</v>
      </c>
      <c r="H53" s="74" t="str">
        <f t="shared" si="1"/>
        <v>12-TP PhysiqueVS</v>
      </c>
      <c r="I53" s="84" t="s">
        <v>10</v>
      </c>
      <c r="J53" s="74" t="s">
        <v>811</v>
      </c>
      <c r="L53" s="72" t="s">
        <v>1555</v>
      </c>
      <c r="N53" s="74" t="s">
        <v>10</v>
      </c>
      <c r="O53" s="74" t="s">
        <v>11</v>
      </c>
    </row>
    <row r="54" spans="1:15" ht="13.5" customHeight="1" x14ac:dyDescent="0.25">
      <c r="A54" s="83" t="s">
        <v>302</v>
      </c>
      <c r="B54" s="102" t="str">
        <f t="shared" si="0"/>
        <v>53-Animalerie A3L3</v>
      </c>
      <c r="C54" s="83" t="s">
        <v>107</v>
      </c>
      <c r="D54" s="84" t="s">
        <v>106</v>
      </c>
      <c r="F54" s="74" t="s">
        <v>337</v>
      </c>
      <c r="G54" s="84" t="s">
        <v>12</v>
      </c>
      <c r="H54" s="74" t="str">
        <f t="shared" si="1"/>
        <v>12-TP Physique00</v>
      </c>
      <c r="I54" s="84" t="s">
        <v>12</v>
      </c>
      <c r="J54" s="74" t="s">
        <v>812</v>
      </c>
      <c r="L54" s="72" t="s">
        <v>1556</v>
      </c>
      <c r="N54" s="74" t="s">
        <v>12</v>
      </c>
      <c r="O54" s="74" t="s">
        <v>12</v>
      </c>
    </row>
    <row r="55" spans="1:15" ht="13.5" customHeight="1" x14ac:dyDescent="0.25">
      <c r="A55" s="83" t="s">
        <v>302</v>
      </c>
      <c r="B55" s="102" t="str">
        <f t="shared" si="0"/>
        <v>54-Animalerie</v>
      </c>
      <c r="C55" s="83" t="s">
        <v>104</v>
      </c>
      <c r="D55" s="84" t="s">
        <v>108</v>
      </c>
      <c r="F55" s="74" t="s">
        <v>337</v>
      </c>
      <c r="G55" s="84" t="s">
        <v>6</v>
      </c>
      <c r="H55" s="74" t="str">
        <f t="shared" si="1"/>
        <v>12-TP Physique01</v>
      </c>
      <c r="I55" s="84" t="s">
        <v>6</v>
      </c>
      <c r="J55" s="74" t="s">
        <v>813</v>
      </c>
      <c r="L55" s="72" t="s">
        <v>1557</v>
      </c>
      <c r="N55" s="74" t="s">
        <v>6</v>
      </c>
      <c r="O55" s="74" t="s">
        <v>6</v>
      </c>
    </row>
    <row r="56" spans="1:15" ht="13.5" customHeight="1" x14ac:dyDescent="0.25">
      <c r="A56" s="83" t="s">
        <v>302</v>
      </c>
      <c r="B56" s="102" t="str">
        <f t="shared" si="0"/>
        <v>55-Insectarium</v>
      </c>
      <c r="C56" s="83" t="s">
        <v>110</v>
      </c>
      <c r="D56" s="84" t="s">
        <v>109</v>
      </c>
      <c r="F56" s="74" t="s">
        <v>337</v>
      </c>
      <c r="G56" s="84" t="s">
        <v>14</v>
      </c>
      <c r="H56" s="74" t="str">
        <f t="shared" si="1"/>
        <v>12-TP PhysiqueTT</v>
      </c>
      <c r="I56" s="84" t="s">
        <v>13</v>
      </c>
      <c r="J56" s="74" t="s">
        <v>814</v>
      </c>
      <c r="L56" s="72" t="s">
        <v>1558</v>
      </c>
      <c r="N56" s="74" t="s">
        <v>13</v>
      </c>
      <c r="O56" s="74" t="s">
        <v>14</v>
      </c>
    </row>
    <row r="57" spans="1:15" ht="13.5" customHeight="1" x14ac:dyDescent="0.25">
      <c r="A57" s="83" t="s">
        <v>302</v>
      </c>
      <c r="B57" s="102" t="str">
        <f t="shared" si="0"/>
        <v>56-Espaces verts D.L.</v>
      </c>
      <c r="C57" s="83" t="s">
        <v>112</v>
      </c>
      <c r="D57" s="84" t="s">
        <v>111</v>
      </c>
      <c r="F57" s="74" t="s">
        <v>338</v>
      </c>
      <c r="G57" s="84" t="s">
        <v>10</v>
      </c>
      <c r="H57" s="74" t="str">
        <f t="shared" si="1"/>
        <v>13-Bâtiment 13-1</v>
      </c>
      <c r="I57" s="84" t="s">
        <v>10</v>
      </c>
      <c r="J57" s="74" t="s">
        <v>815</v>
      </c>
      <c r="L57" s="72" t="s">
        <v>1559</v>
      </c>
      <c r="N57" s="74" t="s">
        <v>10</v>
      </c>
      <c r="O57" s="74" t="s">
        <v>10</v>
      </c>
    </row>
    <row r="58" spans="1:15" ht="13.5" customHeight="1" x14ac:dyDescent="0.25">
      <c r="A58" s="83" t="s">
        <v>302</v>
      </c>
      <c r="B58" s="102" t="str">
        <f t="shared" si="0"/>
        <v>57-Déchets D.H.S</v>
      </c>
      <c r="C58" s="83" t="s">
        <v>114</v>
      </c>
      <c r="D58" s="84" t="s">
        <v>113</v>
      </c>
      <c r="F58" s="74" t="s">
        <v>338</v>
      </c>
      <c r="G58" s="84" t="s">
        <v>12</v>
      </c>
      <c r="H58" s="74" t="str">
        <f t="shared" si="1"/>
        <v>13-Bâtiment 1300</v>
      </c>
      <c r="I58" s="84" t="s">
        <v>12</v>
      </c>
      <c r="J58" s="74" t="s">
        <v>816</v>
      </c>
      <c r="L58" s="72" t="s">
        <v>1560</v>
      </c>
      <c r="N58" s="74" t="s">
        <v>12</v>
      </c>
      <c r="O58" s="74" t="s">
        <v>12</v>
      </c>
    </row>
    <row r="59" spans="1:15" ht="13.5" customHeight="1" x14ac:dyDescent="0.25">
      <c r="A59" s="83" t="s">
        <v>302</v>
      </c>
      <c r="B59" s="102" t="str">
        <f t="shared" si="0"/>
        <v>58-Atelier D.H.S.</v>
      </c>
      <c r="C59" s="83" t="s">
        <v>116</v>
      </c>
      <c r="D59" s="84" t="s">
        <v>115</v>
      </c>
      <c r="F59" s="74" t="s">
        <v>338</v>
      </c>
      <c r="G59" s="84" t="s">
        <v>6</v>
      </c>
      <c r="H59" s="74" t="str">
        <f t="shared" si="1"/>
        <v>13-Bâtiment 1301</v>
      </c>
      <c r="I59" s="84" t="s">
        <v>6</v>
      </c>
      <c r="J59" s="74" t="s">
        <v>817</v>
      </c>
      <c r="L59" s="72" t="s">
        <v>1561</v>
      </c>
      <c r="N59" s="74" t="s">
        <v>6</v>
      </c>
      <c r="O59" s="74" t="s">
        <v>6</v>
      </c>
    </row>
    <row r="60" spans="1:15" ht="13.5" customHeight="1" x14ac:dyDescent="0.25">
      <c r="A60" s="83" t="s">
        <v>302</v>
      </c>
      <c r="B60" s="102" t="str">
        <f t="shared" si="0"/>
        <v>59-Garage D.H.S.</v>
      </c>
      <c r="C60" s="83" t="s">
        <v>118</v>
      </c>
      <c r="D60" s="84" t="s">
        <v>117</v>
      </c>
      <c r="F60" s="74" t="s">
        <v>338</v>
      </c>
      <c r="G60" s="84" t="s">
        <v>13</v>
      </c>
      <c r="H60" s="74" t="str">
        <f t="shared" si="1"/>
        <v>13-Bâtiment 1302</v>
      </c>
      <c r="I60" s="84" t="s">
        <v>13</v>
      </c>
      <c r="J60" s="74" t="s">
        <v>818</v>
      </c>
      <c r="L60" s="72" t="s">
        <v>1562</v>
      </c>
      <c r="N60" s="74" t="s">
        <v>13</v>
      </c>
      <c r="O60" s="74" t="s">
        <v>13</v>
      </c>
    </row>
    <row r="61" spans="1:15" ht="13.5" customHeight="1" x14ac:dyDescent="0.25">
      <c r="A61" s="83" t="s">
        <v>302</v>
      </c>
      <c r="B61" s="102" t="str">
        <f t="shared" si="0"/>
        <v>60-Logement Rte Mende</v>
      </c>
      <c r="C61" s="83" t="s">
        <v>120</v>
      </c>
      <c r="D61" s="84" t="s">
        <v>119</v>
      </c>
      <c r="F61" s="74" t="s">
        <v>338</v>
      </c>
      <c r="G61" s="84" t="s">
        <v>16</v>
      </c>
      <c r="H61" s="74" t="str">
        <f t="shared" si="1"/>
        <v>13-Bâtiment 1303</v>
      </c>
      <c r="I61" s="84" t="s">
        <v>16</v>
      </c>
      <c r="J61" s="74" t="s">
        <v>819</v>
      </c>
      <c r="L61" s="72" t="s">
        <v>1563</v>
      </c>
      <c r="N61" s="74" t="s">
        <v>16</v>
      </c>
      <c r="O61" s="74" t="s">
        <v>16</v>
      </c>
    </row>
    <row r="62" spans="1:15" ht="13.5" customHeight="1" x14ac:dyDescent="0.25">
      <c r="A62" s="83" t="s">
        <v>302</v>
      </c>
      <c r="B62" s="102" t="str">
        <f t="shared" si="0"/>
        <v>61-Hangar D.P.I.</v>
      </c>
      <c r="C62" s="83" t="s">
        <v>122</v>
      </c>
      <c r="D62" s="84" t="s">
        <v>121</v>
      </c>
      <c r="F62" s="74" t="s">
        <v>338</v>
      </c>
      <c r="G62" s="84" t="s">
        <v>18</v>
      </c>
      <c r="H62" s="74" t="str">
        <f t="shared" si="1"/>
        <v>13-Bâtiment 1304</v>
      </c>
      <c r="I62" s="84" t="s">
        <v>18</v>
      </c>
      <c r="J62" s="74" t="s">
        <v>820</v>
      </c>
      <c r="L62" s="72" t="s">
        <v>1564</v>
      </c>
      <c r="N62" s="74" t="s">
        <v>18</v>
      </c>
      <c r="O62" s="74" t="s">
        <v>18</v>
      </c>
    </row>
    <row r="63" spans="1:15" ht="13.5" customHeight="1" x14ac:dyDescent="0.25">
      <c r="A63" s="83" t="s">
        <v>302</v>
      </c>
      <c r="B63" s="102" t="str">
        <f t="shared" si="0"/>
        <v>62-Colis D.L.</v>
      </c>
      <c r="C63" s="83" t="s">
        <v>124</v>
      </c>
      <c r="D63" s="84" t="s">
        <v>123</v>
      </c>
      <c r="F63" s="74" t="s">
        <v>338</v>
      </c>
      <c r="G63" s="84" t="s">
        <v>20</v>
      </c>
      <c r="H63" s="74" t="str">
        <f t="shared" si="1"/>
        <v>13-Bâtiment 1305</v>
      </c>
      <c r="I63" s="84" t="s">
        <v>20</v>
      </c>
      <c r="J63" s="74" t="s">
        <v>821</v>
      </c>
      <c r="L63" s="72" t="s">
        <v>1565</v>
      </c>
      <c r="N63" s="74" t="s">
        <v>20</v>
      </c>
      <c r="O63" s="74" t="s">
        <v>20</v>
      </c>
    </row>
    <row r="64" spans="1:15" ht="13.5" customHeight="1" x14ac:dyDescent="0.25">
      <c r="A64" s="83" t="s">
        <v>302</v>
      </c>
      <c r="B64" s="102" t="str">
        <f t="shared" si="0"/>
        <v>63-Logement D.P.I.</v>
      </c>
      <c r="C64" s="83" t="s">
        <v>126</v>
      </c>
      <c r="D64" s="84" t="s">
        <v>125</v>
      </c>
      <c r="F64" s="74" t="s">
        <v>338</v>
      </c>
      <c r="G64" s="84" t="s">
        <v>14</v>
      </c>
      <c r="H64" s="74" t="str">
        <f t="shared" si="1"/>
        <v>13-Bâtiment 13TT</v>
      </c>
      <c r="I64" s="84" t="s">
        <v>22</v>
      </c>
      <c r="J64" s="74" t="s">
        <v>822</v>
      </c>
      <c r="L64" s="72" t="s">
        <v>1566</v>
      </c>
      <c r="N64" s="74" t="s">
        <v>22</v>
      </c>
      <c r="O64" s="74" t="s">
        <v>14</v>
      </c>
    </row>
    <row r="65" spans="1:15" ht="13.5" customHeight="1" x14ac:dyDescent="0.25">
      <c r="A65" s="83" t="s">
        <v>302</v>
      </c>
      <c r="B65" s="102" t="str">
        <f t="shared" si="0"/>
        <v>64-PC Sécurité</v>
      </c>
      <c r="C65" s="83" t="s">
        <v>138</v>
      </c>
      <c r="D65" s="84" t="s">
        <v>127</v>
      </c>
      <c r="F65" s="74" t="s">
        <v>339</v>
      </c>
      <c r="G65" s="84" t="s">
        <v>11</v>
      </c>
      <c r="H65" s="74" t="str">
        <f t="shared" si="1"/>
        <v>14-TP EEA FDS / MIA PolytechVS</v>
      </c>
      <c r="I65" s="84" t="s">
        <v>10</v>
      </c>
      <c r="J65" s="74" t="s">
        <v>823</v>
      </c>
      <c r="L65" s="72" t="s">
        <v>1567</v>
      </c>
      <c r="N65" s="74" t="s">
        <v>10</v>
      </c>
      <c r="O65" s="74" t="s">
        <v>11</v>
      </c>
    </row>
    <row r="66" spans="1:15" ht="13.5" customHeight="1" x14ac:dyDescent="0.25">
      <c r="A66" s="83" t="s">
        <v>302</v>
      </c>
      <c r="B66" s="102" t="str">
        <f t="shared" si="0"/>
        <v>65-Serre Espace Vert D.L.</v>
      </c>
      <c r="C66" s="83" t="s">
        <v>129</v>
      </c>
      <c r="D66" s="84" t="s">
        <v>128</v>
      </c>
      <c r="F66" s="74" t="s">
        <v>339</v>
      </c>
      <c r="G66" s="84" t="s">
        <v>12</v>
      </c>
      <c r="H66" s="74" t="str">
        <f t="shared" si="1"/>
        <v>14-TP EEA FDS / MIA Polytech00</v>
      </c>
      <c r="I66" s="84" t="s">
        <v>12</v>
      </c>
      <c r="J66" s="74" t="s">
        <v>824</v>
      </c>
      <c r="L66" s="72" t="s">
        <v>1568</v>
      </c>
      <c r="N66" s="74" t="s">
        <v>12</v>
      </c>
      <c r="O66" s="74" t="s">
        <v>12</v>
      </c>
    </row>
    <row r="67" spans="1:15" ht="13.5" customHeight="1" x14ac:dyDescent="0.25">
      <c r="A67" s="83" t="s">
        <v>302</v>
      </c>
      <c r="B67" s="102" t="str">
        <f t="shared" ref="B67:B130" si="2">D67&amp;"-"&amp;C67</f>
        <v>66-Salle de Jeux C.L.E.</v>
      </c>
      <c r="C67" s="83" t="s">
        <v>131</v>
      </c>
      <c r="D67" s="84" t="s">
        <v>130</v>
      </c>
      <c r="F67" s="74" t="s">
        <v>339</v>
      </c>
      <c r="G67" s="84" t="s">
        <v>6</v>
      </c>
      <c r="H67" s="74" t="str">
        <f t="shared" ref="H67:H130" si="3">F67&amp;G67</f>
        <v>14-TP EEA FDS / MIA Polytech01</v>
      </c>
      <c r="I67" s="84" t="s">
        <v>6</v>
      </c>
      <c r="J67" s="74" t="s">
        <v>825</v>
      </c>
      <c r="L67" s="72" t="s">
        <v>1569</v>
      </c>
      <c r="N67" s="74" t="s">
        <v>6</v>
      </c>
      <c r="O67" s="74" t="s">
        <v>6</v>
      </c>
    </row>
    <row r="68" spans="1:15" ht="13.5" customHeight="1" x14ac:dyDescent="0.25">
      <c r="A68" s="83" t="s">
        <v>132</v>
      </c>
      <c r="B68" s="102" t="str">
        <f t="shared" si="2"/>
        <v>01-Foyer</v>
      </c>
      <c r="C68" s="83" t="s">
        <v>133</v>
      </c>
      <c r="D68" s="84" t="s">
        <v>6</v>
      </c>
      <c r="F68" s="74" t="s">
        <v>339</v>
      </c>
      <c r="G68" s="84" t="s">
        <v>14</v>
      </c>
      <c r="H68" s="74" t="str">
        <f t="shared" si="3"/>
        <v>14-TP EEA FDS / MIA PolytechTT</v>
      </c>
      <c r="I68" s="84" t="s">
        <v>13</v>
      </c>
      <c r="J68" s="74" t="s">
        <v>826</v>
      </c>
      <c r="L68" s="72" t="s">
        <v>1570</v>
      </c>
      <c r="N68" s="74" t="s">
        <v>13</v>
      </c>
      <c r="O68" s="74" t="s">
        <v>14</v>
      </c>
    </row>
    <row r="69" spans="1:15" ht="13.5" customHeight="1" x14ac:dyDescent="0.25">
      <c r="A69" s="83" t="s">
        <v>132</v>
      </c>
      <c r="B69" s="102" t="str">
        <f t="shared" si="2"/>
        <v>02-Bâtiment SP02</v>
      </c>
      <c r="C69" s="83" t="s">
        <v>134</v>
      </c>
      <c r="D69" s="84" t="s">
        <v>13</v>
      </c>
      <c r="F69" s="74" t="s">
        <v>340</v>
      </c>
      <c r="G69" s="84" t="s">
        <v>10</v>
      </c>
      <c r="H69" s="74" t="str">
        <f t="shared" si="3"/>
        <v>15-Recherche Chimie-1</v>
      </c>
      <c r="I69" s="84" t="s">
        <v>10</v>
      </c>
      <c r="J69" s="74" t="s">
        <v>827</v>
      </c>
      <c r="L69" s="72" t="s">
        <v>1571</v>
      </c>
      <c r="N69" s="74" t="s">
        <v>10</v>
      </c>
      <c r="O69" s="74" t="s">
        <v>10</v>
      </c>
    </row>
    <row r="70" spans="1:15" ht="13.5" customHeight="1" x14ac:dyDescent="0.25">
      <c r="A70" s="83" t="s">
        <v>132</v>
      </c>
      <c r="B70" s="102" t="str">
        <f t="shared" si="2"/>
        <v>03-Halle de mécatronique</v>
      </c>
      <c r="C70" s="83" t="s">
        <v>135</v>
      </c>
      <c r="D70" s="84" t="s">
        <v>16</v>
      </c>
      <c r="F70" s="74" t="s">
        <v>340</v>
      </c>
      <c r="G70" s="84" t="s">
        <v>12</v>
      </c>
      <c r="H70" s="74" t="str">
        <f t="shared" si="3"/>
        <v>15-Recherche Chimie00</v>
      </c>
      <c r="I70" s="84" t="s">
        <v>12</v>
      </c>
      <c r="J70" s="74" t="s">
        <v>828</v>
      </c>
      <c r="L70" s="72" t="s">
        <v>1572</v>
      </c>
      <c r="N70" s="74" t="s">
        <v>12</v>
      </c>
      <c r="O70" s="74" t="s">
        <v>12</v>
      </c>
    </row>
    <row r="71" spans="1:15" ht="13.5" customHeight="1" x14ac:dyDescent="0.25">
      <c r="A71" s="83" t="s">
        <v>132</v>
      </c>
      <c r="B71" s="102" t="str">
        <f t="shared" si="2"/>
        <v>04-L.I.R.M.M.</v>
      </c>
      <c r="C71" s="83" t="s">
        <v>136</v>
      </c>
      <c r="D71" s="84" t="s">
        <v>18</v>
      </c>
      <c r="F71" s="74" t="s">
        <v>340</v>
      </c>
      <c r="G71" s="84" t="s">
        <v>6</v>
      </c>
      <c r="H71" s="74" t="str">
        <f t="shared" si="3"/>
        <v>15-Recherche Chimie01</v>
      </c>
      <c r="I71" s="84" t="s">
        <v>6</v>
      </c>
      <c r="J71" s="74" t="s">
        <v>829</v>
      </c>
      <c r="N71" s="74" t="s">
        <v>6</v>
      </c>
      <c r="O71" s="74" t="s">
        <v>6</v>
      </c>
    </row>
    <row r="72" spans="1:15" ht="13.5" customHeight="1" x14ac:dyDescent="0.25">
      <c r="A72" s="83" t="s">
        <v>132</v>
      </c>
      <c r="B72" s="102" t="str">
        <f t="shared" si="2"/>
        <v>05-Bâtiment SP05</v>
      </c>
      <c r="C72" s="83" t="s">
        <v>137</v>
      </c>
      <c r="D72" s="84" t="s">
        <v>20</v>
      </c>
      <c r="F72" s="74" t="s">
        <v>340</v>
      </c>
      <c r="G72" s="84" t="s">
        <v>13</v>
      </c>
      <c r="H72" s="74" t="str">
        <f t="shared" si="3"/>
        <v>15-Recherche Chimie02</v>
      </c>
      <c r="I72" s="84" t="s">
        <v>13</v>
      </c>
      <c r="J72" s="74" t="s">
        <v>830</v>
      </c>
      <c r="N72" s="74" t="s">
        <v>13</v>
      </c>
      <c r="O72" s="74" t="s">
        <v>13</v>
      </c>
    </row>
    <row r="73" spans="1:15" ht="13.5" customHeight="1" x14ac:dyDescent="0.25">
      <c r="A73" s="83" t="s">
        <v>132</v>
      </c>
      <c r="B73" s="102" t="str">
        <f t="shared" si="2"/>
        <v>06-C.S.U. (Centre Spatial Universitaire)</v>
      </c>
      <c r="C73" s="83" t="s">
        <v>312</v>
      </c>
      <c r="D73" s="84" t="s">
        <v>22</v>
      </c>
      <c r="F73" s="74" t="s">
        <v>340</v>
      </c>
      <c r="G73" s="84" t="s">
        <v>16</v>
      </c>
      <c r="H73" s="74" t="str">
        <f t="shared" si="3"/>
        <v>15-Recherche Chimie03</v>
      </c>
      <c r="I73" s="84" t="s">
        <v>16</v>
      </c>
      <c r="J73" s="74" t="s">
        <v>831</v>
      </c>
      <c r="N73" s="74" t="s">
        <v>16</v>
      </c>
      <c r="O73" s="74" t="s">
        <v>16</v>
      </c>
    </row>
    <row r="74" spans="1:15" ht="13.5" customHeight="1" x14ac:dyDescent="0.25">
      <c r="A74" s="83" t="s">
        <v>132</v>
      </c>
      <c r="B74" s="102" t="str">
        <f t="shared" si="2"/>
        <v>07-PC Sécurité</v>
      </c>
      <c r="C74" s="83" t="s">
        <v>138</v>
      </c>
      <c r="D74" s="84" t="s">
        <v>24</v>
      </c>
      <c r="F74" s="74" t="s">
        <v>340</v>
      </c>
      <c r="G74" s="84" t="s">
        <v>18</v>
      </c>
      <c r="H74" s="74" t="str">
        <f t="shared" si="3"/>
        <v>15-Recherche Chimie04</v>
      </c>
      <c r="I74" s="84" t="s">
        <v>18</v>
      </c>
      <c r="J74" s="74" t="s">
        <v>832</v>
      </c>
      <c r="N74" s="74" t="s">
        <v>18</v>
      </c>
      <c r="O74" s="74" t="s">
        <v>18</v>
      </c>
    </row>
    <row r="75" spans="1:15" ht="13.5" customHeight="1" x14ac:dyDescent="0.25">
      <c r="A75" s="83" t="s">
        <v>309</v>
      </c>
      <c r="B75" s="102" t="str">
        <f t="shared" si="2"/>
        <v>01-Institut de botanique</v>
      </c>
      <c r="C75" s="83" t="s">
        <v>139</v>
      </c>
      <c r="D75" s="84" t="s">
        <v>6</v>
      </c>
      <c r="F75" s="74" t="s">
        <v>340</v>
      </c>
      <c r="G75" s="84" t="s">
        <v>14</v>
      </c>
      <c r="H75" s="74" t="str">
        <f t="shared" si="3"/>
        <v>15-Recherche ChimieTT</v>
      </c>
      <c r="I75" s="84" t="s">
        <v>20</v>
      </c>
      <c r="J75" s="74" t="s">
        <v>833</v>
      </c>
      <c r="N75" s="74" t="s">
        <v>20</v>
      </c>
      <c r="O75" s="74" t="s">
        <v>14</v>
      </c>
    </row>
    <row r="76" spans="1:15" ht="13.5" customHeight="1" x14ac:dyDescent="0.25">
      <c r="A76" s="83" t="s">
        <v>309</v>
      </c>
      <c r="B76" s="102" t="str">
        <f t="shared" si="2"/>
        <v>02-SC BAT A Présidence</v>
      </c>
      <c r="C76" s="83" t="s">
        <v>140</v>
      </c>
      <c r="D76" s="84" t="s">
        <v>13</v>
      </c>
      <c r="F76" s="74" t="s">
        <v>341</v>
      </c>
      <c r="G76" s="84" t="s">
        <v>11</v>
      </c>
      <c r="H76" s="74" t="str">
        <f t="shared" si="3"/>
        <v>16-Bâtiment 16 - EnseignementVS</v>
      </c>
      <c r="I76" s="84" t="s">
        <v>10</v>
      </c>
      <c r="J76" s="74" t="s">
        <v>834</v>
      </c>
      <c r="N76" s="74" t="s">
        <v>10</v>
      </c>
      <c r="O76" s="74" t="s">
        <v>11</v>
      </c>
    </row>
    <row r="77" spans="1:15" ht="13.5" customHeight="1" x14ac:dyDescent="0.25">
      <c r="A77" s="83" t="s">
        <v>309</v>
      </c>
      <c r="B77" s="102" t="str">
        <f t="shared" si="2"/>
        <v>03-SC BAT B DRH</v>
      </c>
      <c r="C77" s="83" t="s">
        <v>146</v>
      </c>
      <c r="D77" s="84" t="s">
        <v>16</v>
      </c>
      <c r="F77" s="74" t="s">
        <v>341</v>
      </c>
      <c r="G77" s="84" t="s">
        <v>12</v>
      </c>
      <c r="H77" s="74" t="str">
        <f t="shared" si="3"/>
        <v>16-Bâtiment 16 - Enseignement00</v>
      </c>
      <c r="I77" s="84" t="s">
        <v>12</v>
      </c>
      <c r="J77" s="74" t="s">
        <v>835</v>
      </c>
      <c r="N77" s="74" t="s">
        <v>12</v>
      </c>
      <c r="O77" s="74" t="s">
        <v>12</v>
      </c>
    </row>
    <row r="78" spans="1:15" ht="13.5" customHeight="1" x14ac:dyDescent="0.25">
      <c r="A78" s="83" t="s">
        <v>309</v>
      </c>
      <c r="B78" s="102" t="str">
        <f t="shared" si="2"/>
        <v>04-SC BAT C Daveau</v>
      </c>
      <c r="C78" s="83" t="s">
        <v>147</v>
      </c>
      <c r="D78" s="84" t="s">
        <v>18</v>
      </c>
      <c r="F78" s="74" t="s">
        <v>341</v>
      </c>
      <c r="G78" s="84" t="s">
        <v>6</v>
      </c>
      <c r="H78" s="74" t="str">
        <f t="shared" si="3"/>
        <v>16-Bâtiment 16 - Enseignement01</v>
      </c>
      <c r="I78" s="84" t="s">
        <v>6</v>
      </c>
      <c r="J78" s="74" t="s">
        <v>836</v>
      </c>
      <c r="N78" s="74" t="s">
        <v>6</v>
      </c>
      <c r="O78" s="74" t="s">
        <v>6</v>
      </c>
    </row>
    <row r="79" spans="1:15" ht="13.5" customHeight="1" x14ac:dyDescent="0.25">
      <c r="A79" s="83" t="s">
        <v>309</v>
      </c>
      <c r="B79" s="102" t="str">
        <f t="shared" si="2"/>
        <v>05-SC BAT D DEVE</v>
      </c>
      <c r="C79" s="83" t="s">
        <v>148</v>
      </c>
      <c r="D79" s="84" t="s">
        <v>20</v>
      </c>
      <c r="F79" s="74" t="s">
        <v>341</v>
      </c>
      <c r="G79" s="84" t="s">
        <v>14</v>
      </c>
      <c r="H79" s="74" t="str">
        <f t="shared" si="3"/>
        <v>16-Bâtiment 16 - EnseignementTT</v>
      </c>
      <c r="I79" s="84" t="s">
        <v>13</v>
      </c>
      <c r="J79" s="74" t="s">
        <v>837</v>
      </c>
      <c r="N79" s="74" t="s">
        <v>13</v>
      </c>
      <c r="O79" s="74" t="s">
        <v>14</v>
      </c>
    </row>
    <row r="80" spans="1:15" ht="13.5" customHeight="1" x14ac:dyDescent="0.25">
      <c r="A80" s="83" t="s">
        <v>309</v>
      </c>
      <c r="B80" s="102" t="str">
        <f t="shared" si="2"/>
        <v>06-SC BAT E SGASAL (Maison Blanche)</v>
      </c>
      <c r="C80" s="83" t="s">
        <v>149</v>
      </c>
      <c r="D80" s="84" t="s">
        <v>22</v>
      </c>
      <c r="F80" s="74" t="s">
        <v>342</v>
      </c>
      <c r="G80" s="84" t="s">
        <v>10</v>
      </c>
      <c r="H80" s="74" t="str">
        <f t="shared" si="3"/>
        <v>17-Recherche chimie -1</v>
      </c>
      <c r="I80" s="84" t="s">
        <v>10</v>
      </c>
      <c r="J80" s="74" t="s">
        <v>838</v>
      </c>
      <c r="N80" s="74" t="s">
        <v>10</v>
      </c>
      <c r="O80" s="74" t="s">
        <v>10</v>
      </c>
    </row>
    <row r="81" spans="1:15" ht="13.5" customHeight="1" x14ac:dyDescent="0.25">
      <c r="A81" s="83" t="s">
        <v>309</v>
      </c>
      <c r="B81" s="102" t="str">
        <f t="shared" si="2"/>
        <v>07-SC BAT F PEGURIER</v>
      </c>
      <c r="C81" s="83" t="s">
        <v>150</v>
      </c>
      <c r="D81" s="84" t="s">
        <v>24</v>
      </c>
      <c r="F81" s="74" t="s">
        <v>342</v>
      </c>
      <c r="G81" s="84" t="s">
        <v>12</v>
      </c>
      <c r="H81" s="74" t="str">
        <f t="shared" si="3"/>
        <v>17-Recherche chimie 00</v>
      </c>
      <c r="I81" s="84" t="s">
        <v>12</v>
      </c>
      <c r="J81" s="74" t="s">
        <v>839</v>
      </c>
      <c r="N81" s="74" t="s">
        <v>12</v>
      </c>
      <c r="O81" s="74" t="s">
        <v>12</v>
      </c>
    </row>
    <row r="82" spans="1:15" ht="13.5" customHeight="1" x14ac:dyDescent="0.25">
      <c r="A82" s="83" t="s">
        <v>309</v>
      </c>
      <c r="B82" s="102" t="str">
        <f t="shared" si="2"/>
        <v>08-Institut de biologie</v>
      </c>
      <c r="C82" s="83" t="s">
        <v>316</v>
      </c>
      <c r="D82" s="84" t="s">
        <v>26</v>
      </c>
      <c r="F82" s="74" t="s">
        <v>342</v>
      </c>
      <c r="G82" s="84" t="s">
        <v>6</v>
      </c>
      <c r="H82" s="74" t="str">
        <f t="shared" si="3"/>
        <v>17-Recherche chimie 01</v>
      </c>
      <c r="I82" s="84" t="s">
        <v>6</v>
      </c>
      <c r="J82" s="74" t="s">
        <v>840</v>
      </c>
      <c r="N82" s="74" t="s">
        <v>6</v>
      </c>
      <c r="O82" s="74" t="s">
        <v>6</v>
      </c>
    </row>
    <row r="83" spans="1:15" ht="13.5" customHeight="1" x14ac:dyDescent="0.25">
      <c r="A83" s="83" t="s">
        <v>151</v>
      </c>
      <c r="B83" s="102" t="str">
        <f t="shared" si="2"/>
        <v>01-Bâtiment Principal</v>
      </c>
      <c r="C83" s="83" t="s">
        <v>152</v>
      </c>
      <c r="D83" s="84" t="s">
        <v>6</v>
      </c>
      <c r="F83" s="74" t="s">
        <v>342</v>
      </c>
      <c r="G83" s="84" t="s">
        <v>13</v>
      </c>
      <c r="H83" s="74" t="str">
        <f t="shared" si="3"/>
        <v>17-Recherche chimie 02</v>
      </c>
      <c r="I83" s="84" t="s">
        <v>13</v>
      </c>
      <c r="J83" s="74" t="s">
        <v>841</v>
      </c>
      <c r="N83" s="74" t="s">
        <v>13</v>
      </c>
      <c r="O83" s="74" t="s">
        <v>13</v>
      </c>
    </row>
    <row r="84" spans="1:15" ht="13.5" customHeight="1" x14ac:dyDescent="0.25">
      <c r="A84" s="83" t="s">
        <v>151</v>
      </c>
      <c r="B84" s="102" t="str">
        <f t="shared" si="2"/>
        <v>02-Halle d'Aquaculture</v>
      </c>
      <c r="C84" s="83" t="s">
        <v>153</v>
      </c>
      <c r="D84" s="84" t="s">
        <v>13</v>
      </c>
      <c r="F84" s="74" t="s">
        <v>342</v>
      </c>
      <c r="G84" s="84" t="s">
        <v>16</v>
      </c>
      <c r="H84" s="74" t="str">
        <f t="shared" si="3"/>
        <v>17-Recherche chimie 03</v>
      </c>
      <c r="I84" s="84" t="s">
        <v>16</v>
      </c>
      <c r="J84" s="74" t="s">
        <v>842</v>
      </c>
      <c r="N84" s="74" t="s">
        <v>16</v>
      </c>
      <c r="O84" s="74" t="s">
        <v>16</v>
      </c>
    </row>
    <row r="85" spans="1:15" ht="13.5" customHeight="1" x14ac:dyDescent="0.25">
      <c r="A85" s="83" t="s">
        <v>151</v>
      </c>
      <c r="B85" s="102" t="str">
        <f t="shared" si="2"/>
        <v>03-Front d'Etang</v>
      </c>
      <c r="C85" s="83" t="s">
        <v>154</v>
      </c>
      <c r="D85" s="84" t="s">
        <v>16</v>
      </c>
      <c r="F85" s="74" t="s">
        <v>342</v>
      </c>
      <c r="G85" s="84" t="s">
        <v>18</v>
      </c>
      <c r="H85" s="74" t="str">
        <f t="shared" si="3"/>
        <v>17-Recherche chimie 04</v>
      </c>
      <c r="I85" s="84" t="s">
        <v>18</v>
      </c>
      <c r="J85" s="74" t="s">
        <v>843</v>
      </c>
      <c r="N85" s="74" t="s">
        <v>18</v>
      </c>
      <c r="O85" s="74" t="s">
        <v>18</v>
      </c>
    </row>
    <row r="86" spans="1:15" ht="13.5" customHeight="1" x14ac:dyDescent="0.25">
      <c r="A86" s="83" t="s">
        <v>151</v>
      </c>
      <c r="B86" s="102" t="str">
        <f t="shared" si="2"/>
        <v>04-Local Plongée</v>
      </c>
      <c r="C86" s="83" t="s">
        <v>155</v>
      </c>
      <c r="D86" s="84" t="s">
        <v>18</v>
      </c>
      <c r="F86" s="74" t="s">
        <v>342</v>
      </c>
      <c r="G86" s="84" t="s">
        <v>14</v>
      </c>
      <c r="H86" s="74" t="str">
        <f t="shared" si="3"/>
        <v>17-Recherche chimie TT</v>
      </c>
      <c r="I86" s="84" t="s">
        <v>20</v>
      </c>
      <c r="J86" s="74" t="s">
        <v>844</v>
      </c>
      <c r="N86" s="74" t="s">
        <v>20</v>
      </c>
      <c r="O86" s="74" t="s">
        <v>14</v>
      </c>
    </row>
    <row r="87" spans="1:15" ht="13.5" customHeight="1" x14ac:dyDescent="0.25">
      <c r="A87" s="83" t="s">
        <v>151</v>
      </c>
      <c r="B87" s="102" t="str">
        <f t="shared" si="2"/>
        <v>05-Garage</v>
      </c>
      <c r="C87" s="83" t="s">
        <v>156</v>
      </c>
      <c r="D87" s="84" t="s">
        <v>20</v>
      </c>
      <c r="F87" s="74" t="s">
        <v>343</v>
      </c>
      <c r="G87" s="84" t="s">
        <v>11</v>
      </c>
      <c r="H87" s="74" t="str">
        <f t="shared" si="3"/>
        <v>18-TP ChimieVS</v>
      </c>
      <c r="I87" s="84" t="s">
        <v>10</v>
      </c>
      <c r="J87" s="74" t="s">
        <v>845</v>
      </c>
      <c r="N87" s="74" t="s">
        <v>10</v>
      </c>
      <c r="O87" s="74" t="s">
        <v>11</v>
      </c>
    </row>
    <row r="88" spans="1:15" ht="13.5" customHeight="1" x14ac:dyDescent="0.25">
      <c r="A88" s="83" t="s">
        <v>310</v>
      </c>
      <c r="B88" s="102" t="str">
        <f t="shared" si="2"/>
        <v>01-Piscine</v>
      </c>
      <c r="C88" s="83" t="s">
        <v>157</v>
      </c>
      <c r="D88" s="84" t="s">
        <v>6</v>
      </c>
      <c r="F88" s="74" t="s">
        <v>343</v>
      </c>
      <c r="G88" s="84" t="s">
        <v>12</v>
      </c>
      <c r="H88" s="74" t="str">
        <f t="shared" si="3"/>
        <v>18-TP Chimie00</v>
      </c>
      <c r="I88" s="84" t="s">
        <v>12</v>
      </c>
      <c r="J88" s="74" t="s">
        <v>846</v>
      </c>
      <c r="N88" s="74" t="s">
        <v>12</v>
      </c>
      <c r="O88" s="74" t="s">
        <v>12</v>
      </c>
    </row>
    <row r="89" spans="1:15" ht="13.5" customHeight="1" x14ac:dyDescent="0.25">
      <c r="A89" s="83" t="s">
        <v>310</v>
      </c>
      <c r="B89" s="102" t="str">
        <f t="shared" si="2"/>
        <v>02-Gymnase Combat</v>
      </c>
      <c r="C89" s="83" t="s">
        <v>158</v>
      </c>
      <c r="D89" s="84" t="s">
        <v>13</v>
      </c>
      <c r="F89" s="74" t="s">
        <v>343</v>
      </c>
      <c r="G89" s="84" t="s">
        <v>6</v>
      </c>
      <c r="H89" s="74" t="str">
        <f t="shared" si="3"/>
        <v>18-TP Chimie01</v>
      </c>
      <c r="I89" s="84" t="s">
        <v>6</v>
      </c>
      <c r="J89" s="74" t="s">
        <v>847</v>
      </c>
      <c r="N89" s="74" t="s">
        <v>6</v>
      </c>
      <c r="O89" s="74" t="s">
        <v>6</v>
      </c>
    </row>
    <row r="90" spans="1:15" ht="13.5" customHeight="1" x14ac:dyDescent="0.25">
      <c r="A90" s="83" t="s">
        <v>310</v>
      </c>
      <c r="B90" s="102" t="str">
        <f t="shared" si="2"/>
        <v>03-Gymnases B et C</v>
      </c>
      <c r="C90" s="83" t="s">
        <v>159</v>
      </c>
      <c r="D90" s="84" t="s">
        <v>16</v>
      </c>
      <c r="F90" s="74" t="s">
        <v>343</v>
      </c>
      <c r="G90" s="84" t="s">
        <v>14</v>
      </c>
      <c r="H90" s="74" t="str">
        <f t="shared" si="3"/>
        <v>18-TP ChimieTT</v>
      </c>
      <c r="I90" s="84" t="s">
        <v>13</v>
      </c>
      <c r="J90" s="74" t="s">
        <v>848</v>
      </c>
      <c r="N90" s="74" t="s">
        <v>13</v>
      </c>
      <c r="O90" s="74" t="s">
        <v>14</v>
      </c>
    </row>
    <row r="91" spans="1:15" ht="13.5" customHeight="1" x14ac:dyDescent="0.25">
      <c r="A91" s="83" t="s">
        <v>310</v>
      </c>
      <c r="B91" s="102" t="str">
        <f t="shared" si="2"/>
        <v>04-Gymnase Bulle</v>
      </c>
      <c r="C91" s="83" t="s">
        <v>160</v>
      </c>
      <c r="D91" s="84" t="s">
        <v>18</v>
      </c>
      <c r="F91" s="74" t="s">
        <v>344</v>
      </c>
      <c r="G91" s="84" t="s">
        <v>11</v>
      </c>
      <c r="H91" s="74" t="str">
        <f t="shared" si="3"/>
        <v>19-TP ChimieVS</v>
      </c>
      <c r="I91" s="84" t="s">
        <v>10</v>
      </c>
      <c r="J91" s="74" t="s">
        <v>849</v>
      </c>
      <c r="N91" s="74" t="s">
        <v>10</v>
      </c>
      <c r="O91" s="74" t="s">
        <v>11</v>
      </c>
    </row>
    <row r="92" spans="1:15" ht="13.5" customHeight="1" x14ac:dyDescent="0.25">
      <c r="A92" s="83" t="s">
        <v>310</v>
      </c>
      <c r="B92" s="102" t="str">
        <f t="shared" si="2"/>
        <v>05-Gymnase A</v>
      </c>
      <c r="C92" s="83" t="s">
        <v>161</v>
      </c>
      <c r="D92" s="84" t="s">
        <v>20</v>
      </c>
      <c r="F92" s="74" t="s">
        <v>344</v>
      </c>
      <c r="G92" s="84" t="s">
        <v>12</v>
      </c>
      <c r="H92" s="74" t="str">
        <f t="shared" si="3"/>
        <v>19-TP Chimie00</v>
      </c>
      <c r="I92" s="84" t="s">
        <v>12</v>
      </c>
      <c r="J92" s="74" t="s">
        <v>850</v>
      </c>
      <c r="N92" s="74" t="s">
        <v>12</v>
      </c>
      <c r="O92" s="74" t="s">
        <v>12</v>
      </c>
    </row>
    <row r="93" spans="1:15" ht="13.5" customHeight="1" x14ac:dyDescent="0.25">
      <c r="A93" s="83" t="s">
        <v>310</v>
      </c>
      <c r="B93" s="102" t="str">
        <f t="shared" si="2"/>
        <v>06-Villa CSU</v>
      </c>
      <c r="C93" s="83" t="s">
        <v>162</v>
      </c>
      <c r="D93" s="84" t="s">
        <v>22</v>
      </c>
      <c r="F93" s="74" t="s">
        <v>344</v>
      </c>
      <c r="G93" s="84" t="s">
        <v>6</v>
      </c>
      <c r="H93" s="74" t="str">
        <f t="shared" si="3"/>
        <v>19-TP Chimie01</v>
      </c>
      <c r="I93" s="84" t="s">
        <v>6</v>
      </c>
      <c r="J93" s="74" t="s">
        <v>851</v>
      </c>
      <c r="N93" s="74" t="s">
        <v>6</v>
      </c>
      <c r="O93" s="74" t="s">
        <v>6</v>
      </c>
    </row>
    <row r="94" spans="1:15" ht="13.5" customHeight="1" x14ac:dyDescent="0.25">
      <c r="A94" s="83" t="s">
        <v>163</v>
      </c>
      <c r="B94" s="102" t="str">
        <f t="shared" si="2"/>
        <v>01-Bât A - Administration</v>
      </c>
      <c r="C94" s="83" t="s">
        <v>164</v>
      </c>
      <c r="D94" s="84" t="s">
        <v>6</v>
      </c>
      <c r="F94" s="74" t="s">
        <v>344</v>
      </c>
      <c r="G94" s="84" t="s">
        <v>14</v>
      </c>
      <c r="H94" s="74" t="str">
        <f t="shared" si="3"/>
        <v>19-TP ChimieTT</v>
      </c>
      <c r="I94" s="84" t="s">
        <v>13</v>
      </c>
      <c r="J94" s="74" t="s">
        <v>852</v>
      </c>
      <c r="N94" s="74" t="s">
        <v>13</v>
      </c>
      <c r="O94" s="74" t="s">
        <v>14</v>
      </c>
    </row>
    <row r="95" spans="1:15" ht="13.5" customHeight="1" x14ac:dyDescent="0.25">
      <c r="A95" s="83" t="s">
        <v>163</v>
      </c>
      <c r="B95" s="102" t="str">
        <f t="shared" si="2"/>
        <v>02-Bât B - Physique</v>
      </c>
      <c r="C95" s="83" t="s">
        <v>165</v>
      </c>
      <c r="D95" s="84" t="s">
        <v>13</v>
      </c>
      <c r="F95" s="74" t="s">
        <v>345</v>
      </c>
      <c r="G95" s="84" t="s">
        <v>11</v>
      </c>
      <c r="H95" s="74" t="str">
        <f t="shared" si="3"/>
        <v>20-TP PhysiqueVS</v>
      </c>
      <c r="I95" s="84" t="s">
        <v>10</v>
      </c>
      <c r="J95" s="74" t="s">
        <v>853</v>
      </c>
      <c r="N95" s="74" t="s">
        <v>10</v>
      </c>
      <c r="O95" s="74" t="s">
        <v>11</v>
      </c>
    </row>
    <row r="96" spans="1:15" ht="13.5" customHeight="1" x14ac:dyDescent="0.25">
      <c r="A96" s="83" t="s">
        <v>163</v>
      </c>
      <c r="B96" s="102" t="str">
        <f t="shared" si="2"/>
        <v>03-Bât C - Physique</v>
      </c>
      <c r="C96" s="83" t="s">
        <v>166</v>
      </c>
      <c r="D96" s="84" t="s">
        <v>16</v>
      </c>
      <c r="F96" s="74" t="s">
        <v>345</v>
      </c>
      <c r="G96" s="84" t="s">
        <v>12</v>
      </c>
      <c r="H96" s="74" t="str">
        <f t="shared" si="3"/>
        <v>20-TP Physique00</v>
      </c>
      <c r="I96" s="84" t="s">
        <v>12</v>
      </c>
      <c r="J96" s="74" t="s">
        <v>854</v>
      </c>
      <c r="N96" s="74" t="s">
        <v>12</v>
      </c>
      <c r="O96" s="74" t="s">
        <v>12</v>
      </c>
    </row>
    <row r="97" spans="1:15" ht="13.5" customHeight="1" x14ac:dyDescent="0.25">
      <c r="A97" s="83" t="s">
        <v>163</v>
      </c>
      <c r="B97" s="102" t="str">
        <f t="shared" si="2"/>
        <v>04-Bât D - Atelier Physique</v>
      </c>
      <c r="C97" s="83" t="s">
        <v>167</v>
      </c>
      <c r="D97" s="84" t="s">
        <v>18</v>
      </c>
      <c r="F97" s="74" t="s">
        <v>345</v>
      </c>
      <c r="G97" s="84" t="s">
        <v>6</v>
      </c>
      <c r="H97" s="74" t="str">
        <f t="shared" si="3"/>
        <v>20-TP Physique01</v>
      </c>
      <c r="I97" s="84" t="s">
        <v>6</v>
      </c>
      <c r="J97" s="74" t="s">
        <v>855</v>
      </c>
      <c r="N97" s="74" t="s">
        <v>6</v>
      </c>
      <c r="O97" s="74" t="s">
        <v>6</v>
      </c>
    </row>
    <row r="98" spans="1:15" ht="13.5" customHeight="1" x14ac:dyDescent="0.25">
      <c r="A98" s="83" t="s">
        <v>163</v>
      </c>
      <c r="B98" s="102" t="str">
        <f t="shared" si="2"/>
        <v>05-Bât E - Biologie</v>
      </c>
      <c r="C98" s="83" t="s">
        <v>168</v>
      </c>
      <c r="D98" s="84" t="s">
        <v>20</v>
      </c>
      <c r="F98" s="74" t="s">
        <v>345</v>
      </c>
      <c r="G98" s="84" t="s">
        <v>14</v>
      </c>
      <c r="H98" s="74" t="str">
        <f t="shared" si="3"/>
        <v>20-TP PhysiqueTT</v>
      </c>
      <c r="I98" s="84" t="s">
        <v>13</v>
      </c>
      <c r="J98" s="74" t="s">
        <v>856</v>
      </c>
      <c r="N98" s="74" t="s">
        <v>13</v>
      </c>
      <c r="O98" s="74" t="s">
        <v>14</v>
      </c>
    </row>
    <row r="99" spans="1:15" ht="13.5" customHeight="1" x14ac:dyDescent="0.25">
      <c r="A99" s="83" t="s">
        <v>163</v>
      </c>
      <c r="B99" s="102" t="str">
        <f t="shared" si="2"/>
        <v>06-Bât F - Chimie</v>
      </c>
      <c r="C99" s="83" t="s">
        <v>169</v>
      </c>
      <c r="D99" s="84" t="s">
        <v>22</v>
      </c>
      <c r="F99" s="74" t="s">
        <v>346</v>
      </c>
      <c r="G99" s="84" t="s">
        <v>10</v>
      </c>
      <c r="H99" s="74" t="str">
        <f t="shared" si="3"/>
        <v>21-Recherche Physique -1</v>
      </c>
      <c r="I99" s="84" t="s">
        <v>10</v>
      </c>
      <c r="J99" s="74" t="s">
        <v>857</v>
      </c>
      <c r="N99" s="74" t="s">
        <v>10</v>
      </c>
      <c r="O99" s="74" t="s">
        <v>10</v>
      </c>
    </row>
    <row r="100" spans="1:15" ht="13.5" customHeight="1" x14ac:dyDescent="0.25">
      <c r="A100" s="83" t="s">
        <v>163</v>
      </c>
      <c r="B100" s="102" t="str">
        <f t="shared" si="2"/>
        <v>07-Bât G - Chimie</v>
      </c>
      <c r="C100" s="83" t="s">
        <v>170</v>
      </c>
      <c r="D100" s="84" t="s">
        <v>24</v>
      </c>
      <c r="F100" s="74" t="s">
        <v>346</v>
      </c>
      <c r="G100" s="84" t="s">
        <v>12</v>
      </c>
      <c r="H100" s="74" t="str">
        <f t="shared" si="3"/>
        <v>21-Recherche Physique 00</v>
      </c>
      <c r="I100" s="84" t="s">
        <v>12</v>
      </c>
      <c r="J100" s="74" t="s">
        <v>858</v>
      </c>
      <c r="N100" s="74" t="s">
        <v>12</v>
      </c>
      <c r="O100" s="74" t="s">
        <v>12</v>
      </c>
    </row>
    <row r="101" spans="1:15" ht="13.5" customHeight="1" x14ac:dyDescent="0.25">
      <c r="A101" s="83" t="s">
        <v>163</v>
      </c>
      <c r="B101" s="102" t="str">
        <f t="shared" si="2"/>
        <v>08-Bât H - Chimie</v>
      </c>
      <c r="C101" s="83" t="s">
        <v>171</v>
      </c>
      <c r="D101" s="84" t="s">
        <v>26</v>
      </c>
      <c r="F101" s="74" t="s">
        <v>346</v>
      </c>
      <c r="G101" s="84" t="s">
        <v>6</v>
      </c>
      <c r="H101" s="74" t="str">
        <f t="shared" si="3"/>
        <v>21-Recherche Physique 01</v>
      </c>
      <c r="I101" s="84" t="s">
        <v>6</v>
      </c>
      <c r="J101" s="74" t="s">
        <v>859</v>
      </c>
      <c r="N101" s="74" t="s">
        <v>6</v>
      </c>
      <c r="O101" s="74" t="s">
        <v>6</v>
      </c>
    </row>
    <row r="102" spans="1:15" ht="13.5" customHeight="1" x14ac:dyDescent="0.25">
      <c r="A102" s="83" t="s">
        <v>163</v>
      </c>
      <c r="B102" s="102" t="str">
        <f t="shared" si="2"/>
        <v>09-Bât I - Electronique</v>
      </c>
      <c r="C102" s="83" t="s">
        <v>172</v>
      </c>
      <c r="D102" s="84" t="s">
        <v>29</v>
      </c>
      <c r="F102" s="74" t="s">
        <v>346</v>
      </c>
      <c r="G102" s="84" t="s">
        <v>13</v>
      </c>
      <c r="H102" s="74" t="str">
        <f t="shared" si="3"/>
        <v>21-Recherche Physique 02</v>
      </c>
      <c r="I102" s="84" t="s">
        <v>13</v>
      </c>
      <c r="J102" s="74" t="s">
        <v>860</v>
      </c>
      <c r="N102" s="74" t="s">
        <v>13</v>
      </c>
      <c r="O102" s="74" t="s">
        <v>13</v>
      </c>
    </row>
    <row r="103" spans="1:15" ht="13.5" customHeight="1" x14ac:dyDescent="0.25">
      <c r="A103" s="83" t="s">
        <v>163</v>
      </c>
      <c r="B103" s="102" t="str">
        <f t="shared" si="2"/>
        <v>10-Bât J - Electronique</v>
      </c>
      <c r="C103" s="83" t="s">
        <v>173</v>
      </c>
      <c r="D103" s="84" t="s">
        <v>28</v>
      </c>
      <c r="F103" s="74" t="s">
        <v>346</v>
      </c>
      <c r="G103" s="84" t="s">
        <v>16</v>
      </c>
      <c r="H103" s="74" t="str">
        <f t="shared" si="3"/>
        <v>21-Recherche Physique 03</v>
      </c>
      <c r="I103" s="84" t="s">
        <v>16</v>
      </c>
      <c r="J103" s="74" t="s">
        <v>861</v>
      </c>
      <c r="N103" s="74" t="s">
        <v>16</v>
      </c>
      <c r="O103" s="74" t="s">
        <v>16</v>
      </c>
    </row>
    <row r="104" spans="1:15" ht="13.5" customHeight="1" x14ac:dyDescent="0.25">
      <c r="A104" s="83" t="s">
        <v>163</v>
      </c>
      <c r="B104" s="102" t="str">
        <f t="shared" si="2"/>
        <v>11-Bât K - Informatique</v>
      </c>
      <c r="C104" s="83" t="s">
        <v>174</v>
      </c>
      <c r="D104" s="84" t="s">
        <v>32</v>
      </c>
      <c r="F104" s="74" t="s">
        <v>346</v>
      </c>
      <c r="G104" s="84" t="s">
        <v>18</v>
      </c>
      <c r="H104" s="74" t="str">
        <f t="shared" si="3"/>
        <v>21-Recherche Physique 04</v>
      </c>
      <c r="I104" s="84" t="s">
        <v>18</v>
      </c>
      <c r="J104" s="74" t="s">
        <v>862</v>
      </c>
      <c r="N104" s="74" t="s">
        <v>18</v>
      </c>
      <c r="O104" s="74" t="s">
        <v>18</v>
      </c>
    </row>
    <row r="105" spans="1:15" ht="13.5" customHeight="1" x14ac:dyDescent="0.25">
      <c r="A105" s="83" t="s">
        <v>163</v>
      </c>
      <c r="B105" s="102" t="str">
        <f t="shared" si="2"/>
        <v>12-Bât L - Amphithéâtre</v>
      </c>
      <c r="C105" s="83" t="s">
        <v>175</v>
      </c>
      <c r="D105" s="84" t="s">
        <v>34</v>
      </c>
      <c r="F105" s="74" t="s">
        <v>346</v>
      </c>
      <c r="G105" s="84" t="s">
        <v>14</v>
      </c>
      <c r="H105" s="74" t="str">
        <f t="shared" si="3"/>
        <v>21-Recherche Physique TT</v>
      </c>
      <c r="I105" s="84" t="s">
        <v>20</v>
      </c>
      <c r="J105" s="74" t="s">
        <v>863</v>
      </c>
      <c r="N105" s="74" t="s">
        <v>20</v>
      </c>
      <c r="O105" s="74" t="s">
        <v>14</v>
      </c>
    </row>
    <row r="106" spans="1:15" ht="13.5" customHeight="1" x14ac:dyDescent="0.25">
      <c r="A106" s="83" t="s">
        <v>163</v>
      </c>
      <c r="B106" s="102" t="str">
        <f t="shared" si="2"/>
        <v>13-Bât M - Atelier Biologie</v>
      </c>
      <c r="C106" s="83" t="s">
        <v>176</v>
      </c>
      <c r="D106" s="84" t="s">
        <v>35</v>
      </c>
      <c r="F106" s="74" t="s">
        <v>347</v>
      </c>
      <c r="G106" s="84" t="s">
        <v>10</v>
      </c>
      <c r="H106" s="74" t="str">
        <f t="shared" si="3"/>
        <v>22-Recherche Géologie-1</v>
      </c>
      <c r="I106" s="84" t="s">
        <v>10</v>
      </c>
      <c r="J106" s="74" t="s">
        <v>864</v>
      </c>
      <c r="N106" s="74" t="s">
        <v>10</v>
      </c>
      <c r="O106" s="74" t="s">
        <v>10</v>
      </c>
    </row>
    <row r="107" spans="1:15" ht="13.5" customHeight="1" x14ac:dyDescent="0.25">
      <c r="A107" s="83" t="s">
        <v>163</v>
      </c>
      <c r="B107" s="102" t="str">
        <f t="shared" si="2"/>
        <v>14-Bât N - Sud alternance</v>
      </c>
      <c r="C107" s="83" t="s">
        <v>568</v>
      </c>
      <c r="D107" s="84" t="s">
        <v>37</v>
      </c>
      <c r="F107" s="74" t="s">
        <v>347</v>
      </c>
      <c r="G107" s="84" t="s">
        <v>12</v>
      </c>
      <c r="H107" s="74" t="str">
        <f t="shared" si="3"/>
        <v>22-Recherche Géologie00</v>
      </c>
      <c r="I107" s="84" t="s">
        <v>12</v>
      </c>
      <c r="J107" s="74" t="s">
        <v>865</v>
      </c>
      <c r="N107" s="74" t="s">
        <v>12</v>
      </c>
      <c r="O107" s="74" t="s">
        <v>12</v>
      </c>
    </row>
    <row r="108" spans="1:15" ht="13.5" customHeight="1" x14ac:dyDescent="0.25">
      <c r="A108" s="83" t="s">
        <v>163</v>
      </c>
      <c r="B108" s="102" t="str">
        <f t="shared" si="2"/>
        <v>15-Bât P - Logements</v>
      </c>
      <c r="C108" s="83" t="s">
        <v>177</v>
      </c>
      <c r="D108" s="84" t="s">
        <v>39</v>
      </c>
      <c r="F108" s="74" t="s">
        <v>347</v>
      </c>
      <c r="G108" s="84" t="s">
        <v>6</v>
      </c>
      <c r="H108" s="74" t="str">
        <f t="shared" si="3"/>
        <v>22-Recherche Géologie01</v>
      </c>
      <c r="I108" s="84" t="s">
        <v>6</v>
      </c>
      <c r="J108" s="74" t="s">
        <v>866</v>
      </c>
      <c r="N108" s="74" t="s">
        <v>6</v>
      </c>
      <c r="O108" s="74" t="s">
        <v>6</v>
      </c>
    </row>
    <row r="109" spans="1:15" ht="13.5" customHeight="1" x14ac:dyDescent="0.25">
      <c r="A109" s="83" t="s">
        <v>163</v>
      </c>
      <c r="B109" s="102" t="str">
        <f t="shared" si="2"/>
        <v>16-Bât R - Animalerie</v>
      </c>
      <c r="C109" s="83" t="s">
        <v>178</v>
      </c>
      <c r="D109" s="84" t="s">
        <v>41</v>
      </c>
      <c r="F109" s="74" t="s">
        <v>347</v>
      </c>
      <c r="G109" s="84" t="s">
        <v>13</v>
      </c>
      <c r="H109" s="74" t="str">
        <f t="shared" si="3"/>
        <v>22-Recherche Géologie02</v>
      </c>
      <c r="I109" s="84" t="s">
        <v>13</v>
      </c>
      <c r="J109" s="74" t="s">
        <v>867</v>
      </c>
      <c r="N109" s="74" t="s">
        <v>13</v>
      </c>
      <c r="O109" s="74" t="s">
        <v>13</v>
      </c>
    </row>
    <row r="110" spans="1:15" ht="13.5" customHeight="1" x14ac:dyDescent="0.25">
      <c r="A110" s="83" t="s">
        <v>163</v>
      </c>
      <c r="B110" s="102" t="str">
        <f t="shared" si="2"/>
        <v>17-Bât S - Soute</v>
      </c>
      <c r="C110" s="83" t="s">
        <v>179</v>
      </c>
      <c r="D110" s="84" t="s">
        <v>43</v>
      </c>
      <c r="F110" s="74" t="s">
        <v>347</v>
      </c>
      <c r="G110" s="84" t="s">
        <v>16</v>
      </c>
      <c r="H110" s="74" t="str">
        <f t="shared" si="3"/>
        <v>22-Recherche Géologie03</v>
      </c>
      <c r="I110" s="84" t="s">
        <v>16</v>
      </c>
      <c r="J110" s="74" t="s">
        <v>868</v>
      </c>
      <c r="N110" s="74" t="s">
        <v>16</v>
      </c>
      <c r="O110" s="74" t="s">
        <v>16</v>
      </c>
    </row>
    <row r="111" spans="1:15" ht="13.5" customHeight="1" x14ac:dyDescent="0.25">
      <c r="A111" s="83" t="s">
        <v>180</v>
      </c>
      <c r="B111" s="102" t="str">
        <f t="shared" si="2"/>
        <v>01-Chimie Analytique</v>
      </c>
      <c r="C111" s="83" t="s">
        <v>181</v>
      </c>
      <c r="D111" s="84" t="s">
        <v>6</v>
      </c>
      <c r="F111" s="74" t="s">
        <v>347</v>
      </c>
      <c r="G111" s="84" t="s">
        <v>18</v>
      </c>
      <c r="H111" s="74" t="str">
        <f t="shared" si="3"/>
        <v>22-Recherche Géologie04</v>
      </c>
      <c r="I111" s="84" t="s">
        <v>18</v>
      </c>
      <c r="J111" s="74" t="s">
        <v>869</v>
      </c>
      <c r="N111" s="74" t="s">
        <v>18</v>
      </c>
      <c r="O111" s="74" t="s">
        <v>18</v>
      </c>
    </row>
    <row r="112" spans="1:15" ht="13.5" customHeight="1" x14ac:dyDescent="0.25">
      <c r="A112" s="83" t="s">
        <v>180</v>
      </c>
      <c r="B112" s="102" t="str">
        <f t="shared" si="2"/>
        <v>02-rangement</v>
      </c>
      <c r="C112" s="83" t="s">
        <v>182</v>
      </c>
      <c r="D112" s="84" t="s">
        <v>13</v>
      </c>
      <c r="F112" s="74" t="s">
        <v>347</v>
      </c>
      <c r="G112" s="84" t="s">
        <v>14</v>
      </c>
      <c r="H112" s="74" t="str">
        <f t="shared" si="3"/>
        <v>22-Recherche GéologieTT</v>
      </c>
      <c r="I112" s="84" t="s">
        <v>20</v>
      </c>
      <c r="J112" s="74" t="s">
        <v>870</v>
      </c>
      <c r="N112" s="74" t="s">
        <v>20</v>
      </c>
      <c r="O112" s="74" t="s">
        <v>14</v>
      </c>
    </row>
    <row r="113" spans="1:15" ht="13.5" customHeight="1" x14ac:dyDescent="0.25">
      <c r="A113" s="83" t="s">
        <v>183</v>
      </c>
      <c r="B113" s="102" t="str">
        <f t="shared" si="2"/>
        <v>01-IUT de Béziers</v>
      </c>
      <c r="C113" s="83" t="s">
        <v>183</v>
      </c>
      <c r="D113" s="84" t="s">
        <v>6</v>
      </c>
      <c r="F113" s="74" t="s">
        <v>348</v>
      </c>
      <c r="G113" s="84" t="s">
        <v>11</v>
      </c>
      <c r="H113" s="74" t="str">
        <f t="shared" si="3"/>
        <v>23-TP GéologieVS</v>
      </c>
      <c r="I113" s="84" t="s">
        <v>10</v>
      </c>
      <c r="J113" s="74" t="s">
        <v>871</v>
      </c>
      <c r="N113" s="74" t="s">
        <v>10</v>
      </c>
      <c r="O113" s="74" t="s">
        <v>11</v>
      </c>
    </row>
    <row r="114" spans="1:15" ht="13.5" customHeight="1" x14ac:dyDescent="0.25">
      <c r="A114" s="83" t="s">
        <v>184</v>
      </c>
      <c r="B114" s="102" t="str">
        <f t="shared" si="2"/>
        <v>01-Bloc Central</v>
      </c>
      <c r="C114" s="83" t="s">
        <v>185</v>
      </c>
      <c r="D114" s="84" t="s">
        <v>6</v>
      </c>
      <c r="F114" s="74" t="s">
        <v>348</v>
      </c>
      <c r="G114" s="84" t="s">
        <v>12</v>
      </c>
      <c r="H114" s="74" t="str">
        <f t="shared" si="3"/>
        <v>23-TP Géologie00</v>
      </c>
      <c r="I114" s="84" t="s">
        <v>12</v>
      </c>
      <c r="J114" s="74" t="s">
        <v>872</v>
      </c>
      <c r="N114" s="74" t="s">
        <v>12</v>
      </c>
      <c r="O114" s="74" t="s">
        <v>12</v>
      </c>
    </row>
    <row r="115" spans="1:15" ht="13.5" customHeight="1" x14ac:dyDescent="0.25">
      <c r="A115" s="83" t="s">
        <v>184</v>
      </c>
      <c r="B115" s="102" t="str">
        <f t="shared" si="2"/>
        <v>02-G.E.A. (Gestion des Entreprises et des Administrations)</v>
      </c>
      <c r="C115" s="83" t="s">
        <v>186</v>
      </c>
      <c r="D115" s="84" t="s">
        <v>13</v>
      </c>
      <c r="F115" s="74" t="s">
        <v>348</v>
      </c>
      <c r="G115" s="84" t="s">
        <v>6</v>
      </c>
      <c r="H115" s="74" t="str">
        <f t="shared" si="3"/>
        <v>23-TP Géologie01</v>
      </c>
      <c r="I115" s="84" t="s">
        <v>6</v>
      </c>
      <c r="J115" s="74" t="s">
        <v>873</v>
      </c>
      <c r="N115" s="74" t="s">
        <v>6</v>
      </c>
      <c r="O115" s="74" t="s">
        <v>6</v>
      </c>
    </row>
    <row r="116" spans="1:15" ht="13.5" customHeight="1" x14ac:dyDescent="0.25">
      <c r="A116" s="83" t="s">
        <v>184</v>
      </c>
      <c r="B116" s="102" t="str">
        <f t="shared" si="2"/>
        <v>03-G.M.P. / S.G.M.</v>
      </c>
      <c r="C116" s="83" t="s">
        <v>187</v>
      </c>
      <c r="D116" s="84" t="s">
        <v>16</v>
      </c>
      <c r="F116" s="74" t="s">
        <v>348</v>
      </c>
      <c r="G116" s="84" t="s">
        <v>14</v>
      </c>
      <c r="H116" s="74" t="str">
        <f t="shared" si="3"/>
        <v>23-TP GéologieTT</v>
      </c>
      <c r="I116" s="84" t="s">
        <v>13</v>
      </c>
      <c r="J116" s="74" t="s">
        <v>874</v>
      </c>
      <c r="N116" s="74" t="s">
        <v>13</v>
      </c>
      <c r="O116" s="74" t="s">
        <v>14</v>
      </c>
    </row>
    <row r="117" spans="1:15" ht="13.5" customHeight="1" x14ac:dyDescent="0.25">
      <c r="A117" s="83" t="s">
        <v>184</v>
      </c>
      <c r="B117" s="102" t="str">
        <f t="shared" si="2"/>
        <v>04-Génie Civil</v>
      </c>
      <c r="C117" s="83" t="s">
        <v>188</v>
      </c>
      <c r="D117" s="84" t="s">
        <v>18</v>
      </c>
      <c r="F117" s="74" t="s">
        <v>349</v>
      </c>
      <c r="G117" s="84" t="s">
        <v>10</v>
      </c>
      <c r="H117" s="74" t="str">
        <f t="shared" si="3"/>
        <v>24-Recherche Biologie-1</v>
      </c>
      <c r="I117" s="84" t="s">
        <v>10</v>
      </c>
      <c r="J117" s="74" t="s">
        <v>875</v>
      </c>
      <c r="N117" s="74" t="s">
        <v>10</v>
      </c>
      <c r="O117" s="74" t="s">
        <v>10</v>
      </c>
    </row>
    <row r="118" spans="1:15" ht="13.5" customHeight="1" x14ac:dyDescent="0.25">
      <c r="A118" s="83" t="s">
        <v>184</v>
      </c>
      <c r="B118" s="102" t="str">
        <f t="shared" si="2"/>
        <v>05-G.E.I.I. (Génie Electrique et Informatique Industrielle)</v>
      </c>
      <c r="C118" s="83" t="s">
        <v>189</v>
      </c>
      <c r="D118" s="84" t="s">
        <v>20</v>
      </c>
      <c r="F118" s="74" t="s">
        <v>349</v>
      </c>
      <c r="G118" s="84" t="s">
        <v>12</v>
      </c>
      <c r="H118" s="74" t="str">
        <f t="shared" si="3"/>
        <v>24-Recherche Biologie00</v>
      </c>
      <c r="I118" s="84" t="s">
        <v>12</v>
      </c>
      <c r="J118" s="74" t="s">
        <v>876</v>
      </c>
      <c r="N118" s="74" t="s">
        <v>12</v>
      </c>
      <c r="O118" s="74" t="s">
        <v>12</v>
      </c>
    </row>
    <row r="119" spans="1:15" ht="13.5" customHeight="1" x14ac:dyDescent="0.25">
      <c r="A119" s="83" t="s">
        <v>184</v>
      </c>
      <c r="B119" s="102" t="str">
        <f t="shared" si="2"/>
        <v>06-Logements</v>
      </c>
      <c r="C119" s="83" t="s">
        <v>190</v>
      </c>
      <c r="D119" s="84" t="s">
        <v>22</v>
      </c>
      <c r="F119" s="74" t="s">
        <v>349</v>
      </c>
      <c r="G119" s="84" t="s">
        <v>6</v>
      </c>
      <c r="H119" s="74" t="str">
        <f t="shared" si="3"/>
        <v>24-Recherche Biologie01</v>
      </c>
      <c r="I119" s="84" t="s">
        <v>6</v>
      </c>
      <c r="J119" s="74" t="s">
        <v>877</v>
      </c>
      <c r="N119" s="74" t="s">
        <v>6</v>
      </c>
      <c r="O119" s="74" t="s">
        <v>6</v>
      </c>
    </row>
    <row r="120" spans="1:15" ht="13.5" customHeight="1" x14ac:dyDescent="0.25">
      <c r="A120" s="83" t="s">
        <v>191</v>
      </c>
      <c r="B120" s="102" t="str">
        <f t="shared" si="2"/>
        <v>01-Bât A</v>
      </c>
      <c r="C120" s="83" t="s">
        <v>192</v>
      </c>
      <c r="D120" s="84" t="s">
        <v>6</v>
      </c>
      <c r="F120" s="74" t="s">
        <v>349</v>
      </c>
      <c r="G120" s="84" t="s">
        <v>13</v>
      </c>
      <c r="H120" s="74" t="str">
        <f t="shared" si="3"/>
        <v>24-Recherche Biologie02</v>
      </c>
      <c r="I120" s="84" t="s">
        <v>13</v>
      </c>
      <c r="J120" s="74" t="s">
        <v>878</v>
      </c>
      <c r="N120" s="74" t="s">
        <v>13</v>
      </c>
      <c r="O120" s="74" t="s">
        <v>13</v>
      </c>
    </row>
    <row r="121" spans="1:15" ht="13.5" customHeight="1" x14ac:dyDescent="0.25">
      <c r="A121" s="83" t="s">
        <v>191</v>
      </c>
      <c r="B121" s="102" t="str">
        <f t="shared" si="2"/>
        <v>02-Bât B</v>
      </c>
      <c r="C121" s="83" t="s">
        <v>193</v>
      </c>
      <c r="D121" s="84" t="s">
        <v>13</v>
      </c>
      <c r="F121" s="74" t="s">
        <v>349</v>
      </c>
      <c r="G121" s="84" t="s">
        <v>16</v>
      </c>
      <c r="H121" s="74" t="str">
        <f t="shared" si="3"/>
        <v>24-Recherche Biologie03</v>
      </c>
      <c r="I121" s="84" t="s">
        <v>16</v>
      </c>
      <c r="J121" s="74" t="s">
        <v>879</v>
      </c>
      <c r="N121" s="74" t="s">
        <v>16</v>
      </c>
      <c r="O121" s="74" t="s">
        <v>16</v>
      </c>
    </row>
    <row r="122" spans="1:15" ht="13.5" customHeight="1" x14ac:dyDescent="0.25">
      <c r="A122" s="83" t="s">
        <v>191</v>
      </c>
      <c r="B122" s="102" t="str">
        <f t="shared" si="2"/>
        <v>03-Bât C</v>
      </c>
      <c r="C122" s="83" t="s">
        <v>194</v>
      </c>
      <c r="D122" s="84" t="s">
        <v>16</v>
      </c>
      <c r="F122" s="74" t="s">
        <v>349</v>
      </c>
      <c r="G122" s="84" t="s">
        <v>18</v>
      </c>
      <c r="H122" s="74" t="str">
        <f t="shared" si="3"/>
        <v>24-Recherche Biologie04</v>
      </c>
      <c r="I122" s="84" t="s">
        <v>18</v>
      </c>
      <c r="J122" s="74" t="s">
        <v>880</v>
      </c>
      <c r="N122" s="74" t="s">
        <v>18</v>
      </c>
      <c r="O122" s="74" t="s">
        <v>18</v>
      </c>
    </row>
    <row r="123" spans="1:15" ht="13.5" customHeight="1" x14ac:dyDescent="0.25">
      <c r="A123" s="83" t="s">
        <v>191</v>
      </c>
      <c r="B123" s="102" t="str">
        <f t="shared" si="2"/>
        <v>04-Bât D</v>
      </c>
      <c r="C123" s="83" t="s">
        <v>195</v>
      </c>
      <c r="D123" s="84" t="s">
        <v>18</v>
      </c>
      <c r="F123" s="74" t="s">
        <v>349</v>
      </c>
      <c r="G123" s="84" t="s">
        <v>14</v>
      </c>
      <c r="H123" s="74" t="str">
        <f t="shared" si="3"/>
        <v>24-Recherche BiologieTT</v>
      </c>
      <c r="I123" s="84" t="s">
        <v>20</v>
      </c>
      <c r="J123" s="74" t="s">
        <v>881</v>
      </c>
      <c r="N123" s="74" t="s">
        <v>20</v>
      </c>
      <c r="O123" s="74" t="s">
        <v>14</v>
      </c>
    </row>
    <row r="124" spans="1:15" ht="13.5" customHeight="1" x14ac:dyDescent="0.25">
      <c r="A124" s="83" t="s">
        <v>191</v>
      </c>
      <c r="B124" s="102" t="str">
        <f t="shared" si="2"/>
        <v>05-Bât E</v>
      </c>
      <c r="C124" s="83" t="s">
        <v>196</v>
      </c>
      <c r="D124" s="84" t="s">
        <v>20</v>
      </c>
      <c r="F124" s="74" t="s">
        <v>350</v>
      </c>
      <c r="G124" s="84" t="s">
        <v>11</v>
      </c>
      <c r="H124" s="74" t="str">
        <f t="shared" si="3"/>
        <v>25-TP BiochimieVS</v>
      </c>
      <c r="I124" s="84" t="s">
        <v>10</v>
      </c>
      <c r="J124" s="74" t="s">
        <v>882</v>
      </c>
      <c r="N124" s="74" t="s">
        <v>10</v>
      </c>
      <c r="O124" s="74" t="s">
        <v>11</v>
      </c>
    </row>
    <row r="125" spans="1:15" ht="13.5" customHeight="1" x14ac:dyDescent="0.25">
      <c r="A125" s="83" t="s">
        <v>191</v>
      </c>
      <c r="B125" s="102" t="str">
        <f t="shared" si="2"/>
        <v>06-Bât F</v>
      </c>
      <c r="C125" s="83" t="s">
        <v>197</v>
      </c>
      <c r="D125" s="84" t="s">
        <v>22</v>
      </c>
      <c r="F125" s="74" t="s">
        <v>350</v>
      </c>
      <c r="G125" s="84" t="s">
        <v>12</v>
      </c>
      <c r="H125" s="74" t="str">
        <f t="shared" si="3"/>
        <v>25-TP Biochimie00</v>
      </c>
      <c r="I125" s="84" t="s">
        <v>12</v>
      </c>
      <c r="J125" s="74" t="s">
        <v>883</v>
      </c>
      <c r="N125" s="74" t="s">
        <v>12</v>
      </c>
      <c r="O125" s="74" t="s">
        <v>12</v>
      </c>
    </row>
    <row r="126" spans="1:15" ht="13.5" customHeight="1" x14ac:dyDescent="0.25">
      <c r="A126" s="83" t="s">
        <v>191</v>
      </c>
      <c r="B126" s="102" t="str">
        <f t="shared" si="2"/>
        <v>07-Bat G</v>
      </c>
      <c r="C126" s="83" t="s">
        <v>198</v>
      </c>
      <c r="D126" s="84" t="s">
        <v>24</v>
      </c>
      <c r="F126" s="74" t="s">
        <v>350</v>
      </c>
      <c r="G126" s="84" t="s">
        <v>6</v>
      </c>
      <c r="H126" s="74" t="str">
        <f t="shared" si="3"/>
        <v>25-TP Biochimie01</v>
      </c>
      <c r="I126" s="84" t="s">
        <v>6</v>
      </c>
      <c r="J126" s="74" t="s">
        <v>884</v>
      </c>
      <c r="N126" s="74" t="s">
        <v>6</v>
      </c>
      <c r="O126" s="74" t="s">
        <v>6</v>
      </c>
    </row>
    <row r="127" spans="1:15" ht="13.5" customHeight="1" x14ac:dyDescent="0.25">
      <c r="A127" s="83" t="s">
        <v>191</v>
      </c>
      <c r="B127" s="102" t="str">
        <f t="shared" si="2"/>
        <v>08-Bât H</v>
      </c>
      <c r="C127" s="83" t="s">
        <v>199</v>
      </c>
      <c r="D127" s="84" t="s">
        <v>26</v>
      </c>
      <c r="F127" s="74" t="s">
        <v>350</v>
      </c>
      <c r="G127" s="84" t="s">
        <v>14</v>
      </c>
      <c r="H127" s="74" t="str">
        <f t="shared" si="3"/>
        <v>25-TP BiochimieTT</v>
      </c>
      <c r="I127" s="84" t="s">
        <v>13</v>
      </c>
      <c r="J127" s="74" t="s">
        <v>885</v>
      </c>
      <c r="N127" s="74" t="s">
        <v>13</v>
      </c>
      <c r="O127" s="74" t="s">
        <v>14</v>
      </c>
    </row>
    <row r="128" spans="1:15" ht="13.5" customHeight="1" x14ac:dyDescent="0.25">
      <c r="A128" s="83" t="s">
        <v>191</v>
      </c>
      <c r="B128" s="102" t="str">
        <f t="shared" si="2"/>
        <v>09-Bât I</v>
      </c>
      <c r="C128" s="83" t="s">
        <v>200</v>
      </c>
      <c r="D128" s="84" t="s">
        <v>29</v>
      </c>
      <c r="F128" s="74" t="s">
        <v>351</v>
      </c>
      <c r="G128" s="84" t="s">
        <v>11</v>
      </c>
      <c r="H128" s="74" t="str">
        <f t="shared" si="3"/>
        <v>26-TP Biologie Biochimie VS</v>
      </c>
      <c r="I128" s="84" t="s">
        <v>10</v>
      </c>
      <c r="J128" s="74" t="s">
        <v>886</v>
      </c>
      <c r="N128" s="74" t="s">
        <v>10</v>
      </c>
      <c r="O128" s="74" t="s">
        <v>11</v>
      </c>
    </row>
    <row r="129" spans="1:15" ht="13.5" customHeight="1" x14ac:dyDescent="0.25">
      <c r="A129" s="83" t="s">
        <v>191</v>
      </c>
      <c r="B129" s="102" t="str">
        <f t="shared" si="2"/>
        <v>10-Bât J</v>
      </c>
      <c r="C129" s="83" t="s">
        <v>201</v>
      </c>
      <c r="D129" s="84" t="s">
        <v>28</v>
      </c>
      <c r="F129" s="74" t="s">
        <v>351</v>
      </c>
      <c r="G129" s="84" t="s">
        <v>12</v>
      </c>
      <c r="H129" s="74" t="str">
        <f t="shared" si="3"/>
        <v>26-TP Biologie Biochimie 00</v>
      </c>
      <c r="I129" s="84" t="s">
        <v>12</v>
      </c>
      <c r="J129" s="74" t="s">
        <v>887</v>
      </c>
      <c r="N129" s="74" t="s">
        <v>12</v>
      </c>
      <c r="O129" s="74" t="s">
        <v>12</v>
      </c>
    </row>
    <row r="130" spans="1:15" ht="13.5" customHeight="1" x14ac:dyDescent="0.25">
      <c r="A130" s="83" t="s">
        <v>202</v>
      </c>
      <c r="B130" s="102" t="str">
        <f t="shared" si="2"/>
        <v>01-Bât A/B</v>
      </c>
      <c r="C130" s="83" t="s">
        <v>569</v>
      </c>
      <c r="D130" s="84" t="s">
        <v>6</v>
      </c>
      <c r="F130" s="74" t="s">
        <v>351</v>
      </c>
      <c r="G130" s="84" t="s">
        <v>6</v>
      </c>
      <c r="H130" s="74" t="str">
        <f t="shared" si="3"/>
        <v>26-TP Biologie Biochimie 01</v>
      </c>
      <c r="I130" s="84" t="s">
        <v>6</v>
      </c>
      <c r="J130" s="74" t="s">
        <v>888</v>
      </c>
      <c r="N130" s="74" t="s">
        <v>6</v>
      </c>
      <c r="O130" s="74" t="s">
        <v>6</v>
      </c>
    </row>
    <row r="131" spans="1:15" ht="13.5" customHeight="1" x14ac:dyDescent="0.25">
      <c r="A131" s="83" t="s">
        <v>202</v>
      </c>
      <c r="B131" s="102" t="str">
        <f t="shared" ref="B131:B194" si="4">D131&amp;"-"&amp;C131</f>
        <v>03-Bât C</v>
      </c>
      <c r="C131" s="83" t="s">
        <v>194</v>
      </c>
      <c r="D131" s="84" t="s">
        <v>16</v>
      </c>
      <c r="F131" s="74" t="s">
        <v>351</v>
      </c>
      <c r="G131" s="84" t="s">
        <v>14</v>
      </c>
      <c r="H131" s="74" t="str">
        <f t="shared" ref="H131:H194" si="5">F131&amp;G131</f>
        <v>26-TP Biologie Biochimie TT</v>
      </c>
      <c r="I131" s="84" t="s">
        <v>13</v>
      </c>
      <c r="J131" s="74" t="s">
        <v>889</v>
      </c>
      <c r="N131" s="74" t="s">
        <v>13</v>
      </c>
      <c r="O131" s="74" t="s">
        <v>14</v>
      </c>
    </row>
    <row r="132" spans="1:15" ht="13.5" customHeight="1" x14ac:dyDescent="0.25">
      <c r="A132" s="83" t="s">
        <v>202</v>
      </c>
      <c r="B132" s="102" t="str">
        <f t="shared" si="4"/>
        <v>04-Bât D</v>
      </c>
      <c r="C132" s="83" t="s">
        <v>195</v>
      </c>
      <c r="D132" s="84" t="s">
        <v>18</v>
      </c>
      <c r="F132" s="74" t="s">
        <v>352</v>
      </c>
      <c r="G132" s="84" t="s">
        <v>12</v>
      </c>
      <c r="H132" s="74" t="str">
        <f t="shared" si="5"/>
        <v>27-D.P.I.00</v>
      </c>
      <c r="I132" s="84" t="s">
        <v>12</v>
      </c>
      <c r="J132" s="74" t="s">
        <v>890</v>
      </c>
      <c r="N132" s="74" t="s">
        <v>12</v>
      </c>
      <c r="O132" s="74" t="s">
        <v>12</v>
      </c>
    </row>
    <row r="133" spans="1:15" ht="13.5" customHeight="1" x14ac:dyDescent="0.25">
      <c r="A133" s="83" t="s">
        <v>203</v>
      </c>
      <c r="B133" s="102" t="str">
        <f t="shared" si="4"/>
        <v>01-Bât A (Principal)</v>
      </c>
      <c r="C133" s="83" t="s">
        <v>204</v>
      </c>
      <c r="D133" s="84" t="s">
        <v>6</v>
      </c>
      <c r="F133" s="74" t="s">
        <v>352</v>
      </c>
      <c r="G133" s="84" t="s">
        <v>6</v>
      </c>
      <c r="H133" s="74" t="str">
        <f t="shared" si="5"/>
        <v>27-D.P.I.01</v>
      </c>
      <c r="I133" s="84" t="s">
        <v>6</v>
      </c>
      <c r="J133" s="74" t="s">
        <v>891</v>
      </c>
      <c r="N133" s="74" t="s">
        <v>6</v>
      </c>
      <c r="O133" s="74" t="s">
        <v>6</v>
      </c>
    </row>
    <row r="134" spans="1:15" ht="13.5" customHeight="1" x14ac:dyDescent="0.25">
      <c r="A134" s="83" t="s">
        <v>203</v>
      </c>
      <c r="B134" s="102" t="str">
        <f t="shared" si="4"/>
        <v>02-Bât B</v>
      </c>
      <c r="C134" s="83" t="s">
        <v>193</v>
      </c>
      <c r="D134" s="84" t="s">
        <v>13</v>
      </c>
      <c r="F134" s="74" t="s">
        <v>352</v>
      </c>
      <c r="G134" s="84" t="s">
        <v>14</v>
      </c>
      <c r="H134" s="74" t="str">
        <f t="shared" si="5"/>
        <v>27-D.P.I.TT</v>
      </c>
      <c r="I134" s="84" t="s">
        <v>13</v>
      </c>
      <c r="J134" s="74" t="s">
        <v>892</v>
      </c>
      <c r="N134" s="74" t="s">
        <v>13</v>
      </c>
      <c r="O134" s="74" t="s">
        <v>14</v>
      </c>
    </row>
    <row r="135" spans="1:15" ht="13.5" customHeight="1" x14ac:dyDescent="0.25">
      <c r="A135" s="83" t="s">
        <v>205</v>
      </c>
      <c r="B135" s="102" t="str">
        <f t="shared" si="4"/>
        <v>01-Bât Principal</v>
      </c>
      <c r="C135" s="83" t="s">
        <v>206</v>
      </c>
      <c r="D135" s="84" t="s">
        <v>6</v>
      </c>
      <c r="F135" s="74" t="s">
        <v>353</v>
      </c>
      <c r="G135" s="84" t="s">
        <v>12</v>
      </c>
      <c r="H135" s="74" t="str">
        <f t="shared" si="5"/>
        <v>28-Espaces Verts00</v>
      </c>
      <c r="I135" s="84" t="s">
        <v>12</v>
      </c>
      <c r="J135" s="74" t="s">
        <v>893</v>
      </c>
      <c r="N135" s="74" t="s">
        <v>12</v>
      </c>
      <c r="O135" s="74" t="s">
        <v>12</v>
      </c>
    </row>
    <row r="136" spans="1:15" ht="13.5" customHeight="1" x14ac:dyDescent="0.25">
      <c r="A136" s="83" t="s">
        <v>205</v>
      </c>
      <c r="B136" s="102" t="str">
        <f t="shared" si="4"/>
        <v>02-Bât Loge</v>
      </c>
      <c r="C136" s="83" t="s">
        <v>207</v>
      </c>
      <c r="D136" s="84" t="s">
        <v>13</v>
      </c>
      <c r="F136" s="74" t="s">
        <v>353</v>
      </c>
      <c r="G136" s="84" t="s">
        <v>6</v>
      </c>
      <c r="H136" s="74" t="str">
        <f t="shared" si="5"/>
        <v>28-Espaces Verts01</v>
      </c>
      <c r="I136" s="84" t="s">
        <v>6</v>
      </c>
      <c r="J136" s="74" t="s">
        <v>894</v>
      </c>
      <c r="N136" s="74" t="s">
        <v>6</v>
      </c>
      <c r="O136" s="74" t="s">
        <v>6</v>
      </c>
    </row>
    <row r="137" spans="1:15" ht="13.5" customHeight="1" x14ac:dyDescent="0.25">
      <c r="A137" s="83" t="s">
        <v>205</v>
      </c>
      <c r="B137" s="102" t="str">
        <f t="shared" si="4"/>
        <v>03-Logement de fonction</v>
      </c>
      <c r="C137" s="83" t="s">
        <v>208</v>
      </c>
      <c r="D137" s="84" t="s">
        <v>16</v>
      </c>
      <c r="F137" s="74" t="s">
        <v>353</v>
      </c>
      <c r="G137" s="84" t="s">
        <v>14</v>
      </c>
      <c r="H137" s="74" t="str">
        <f t="shared" si="5"/>
        <v>28-Espaces VertsTT</v>
      </c>
      <c r="I137" s="84" t="s">
        <v>13</v>
      </c>
      <c r="J137" s="74" t="s">
        <v>895</v>
      </c>
      <c r="N137" s="74" t="s">
        <v>13</v>
      </c>
      <c r="O137" s="74" t="s">
        <v>14</v>
      </c>
    </row>
    <row r="138" spans="1:15" ht="13.5" customHeight="1" x14ac:dyDescent="0.25">
      <c r="A138" s="83" t="s">
        <v>205</v>
      </c>
      <c r="B138" s="102" t="str">
        <f t="shared" si="4"/>
        <v>04-Garage</v>
      </c>
      <c r="C138" s="83" t="s">
        <v>156</v>
      </c>
      <c r="D138" s="84" t="s">
        <v>18</v>
      </c>
      <c r="F138" s="74" t="s">
        <v>354</v>
      </c>
      <c r="G138" s="84" t="s">
        <v>11</v>
      </c>
      <c r="H138" s="74" t="str">
        <f t="shared" si="5"/>
        <v>29-I.A.E.VS</v>
      </c>
      <c r="I138" s="84" t="s">
        <v>10</v>
      </c>
      <c r="J138" s="74" t="s">
        <v>896</v>
      </c>
      <c r="N138" s="74" t="s">
        <v>10</v>
      </c>
      <c r="O138" s="74" t="s">
        <v>11</v>
      </c>
    </row>
    <row r="139" spans="1:15" ht="13.5" customHeight="1" x14ac:dyDescent="0.25">
      <c r="A139" s="83" t="s">
        <v>205</v>
      </c>
      <c r="B139" s="102" t="str">
        <f t="shared" si="4"/>
        <v>05-Gymnase</v>
      </c>
      <c r="C139" s="83" t="s">
        <v>209</v>
      </c>
      <c r="D139" s="84" t="s">
        <v>20</v>
      </c>
      <c r="F139" s="74" t="s">
        <v>354</v>
      </c>
      <c r="G139" s="84" t="s">
        <v>12</v>
      </c>
      <c r="H139" s="74" t="str">
        <f t="shared" si="5"/>
        <v>29-I.A.E.00</v>
      </c>
      <c r="I139" s="84" t="s">
        <v>12</v>
      </c>
      <c r="J139" s="74" t="s">
        <v>897</v>
      </c>
      <c r="N139" s="74" t="s">
        <v>12</v>
      </c>
      <c r="O139" s="74" t="s">
        <v>12</v>
      </c>
    </row>
    <row r="140" spans="1:15" ht="13.5" customHeight="1" x14ac:dyDescent="0.25">
      <c r="A140" s="83" t="s">
        <v>210</v>
      </c>
      <c r="B140" s="102" t="str">
        <f t="shared" si="4"/>
        <v>01-Bât A</v>
      </c>
      <c r="C140" s="83" t="s">
        <v>192</v>
      </c>
      <c r="D140" s="84" t="s">
        <v>6</v>
      </c>
      <c r="F140" s="74" t="s">
        <v>354</v>
      </c>
      <c r="G140" s="84" t="s">
        <v>6</v>
      </c>
      <c r="H140" s="74" t="str">
        <f t="shared" si="5"/>
        <v>29-I.A.E.01</v>
      </c>
      <c r="I140" s="84" t="s">
        <v>6</v>
      </c>
      <c r="J140" s="74" t="s">
        <v>898</v>
      </c>
      <c r="N140" s="74" t="s">
        <v>6</v>
      </c>
      <c r="O140" s="74" t="s">
        <v>6</v>
      </c>
    </row>
    <row r="141" spans="1:15" ht="13.5" customHeight="1" x14ac:dyDescent="0.25">
      <c r="A141" s="83" t="s">
        <v>210</v>
      </c>
      <c r="B141" s="102" t="str">
        <f t="shared" si="4"/>
        <v>02-Bât B</v>
      </c>
      <c r="C141" s="83" t="s">
        <v>193</v>
      </c>
      <c r="D141" s="84" t="s">
        <v>13</v>
      </c>
      <c r="F141" s="74" t="s">
        <v>354</v>
      </c>
      <c r="G141" s="84" t="s">
        <v>13</v>
      </c>
      <c r="H141" s="74" t="str">
        <f t="shared" si="5"/>
        <v>29-I.A.E.02</v>
      </c>
      <c r="I141" s="84" t="s">
        <v>13</v>
      </c>
      <c r="J141" s="74" t="s">
        <v>899</v>
      </c>
      <c r="N141" s="74" t="s">
        <v>13</v>
      </c>
      <c r="O141" s="74" t="s">
        <v>13</v>
      </c>
    </row>
    <row r="142" spans="1:15" ht="13.5" customHeight="1" x14ac:dyDescent="0.25">
      <c r="A142" s="83" t="s">
        <v>210</v>
      </c>
      <c r="B142" s="102" t="str">
        <f t="shared" si="4"/>
        <v>03-Bât C</v>
      </c>
      <c r="C142" s="83" t="s">
        <v>194</v>
      </c>
      <c r="D142" s="84" t="s">
        <v>16</v>
      </c>
      <c r="F142" s="74" t="s">
        <v>354</v>
      </c>
      <c r="G142" s="84" t="s">
        <v>14</v>
      </c>
      <c r="H142" s="74" t="str">
        <f t="shared" si="5"/>
        <v>29-I.A.E.TT</v>
      </c>
      <c r="I142" s="84" t="s">
        <v>16</v>
      </c>
      <c r="J142" s="74" t="s">
        <v>900</v>
      </c>
      <c r="N142" s="74" t="s">
        <v>16</v>
      </c>
      <c r="O142" s="74" t="s">
        <v>14</v>
      </c>
    </row>
    <row r="143" spans="1:15" ht="13.5" customHeight="1" x14ac:dyDescent="0.25">
      <c r="A143" s="83" t="s">
        <v>210</v>
      </c>
      <c r="B143" s="102" t="str">
        <f t="shared" si="4"/>
        <v>04-Logements de fonctions</v>
      </c>
      <c r="C143" s="83" t="s">
        <v>211</v>
      </c>
      <c r="D143" s="84" t="s">
        <v>18</v>
      </c>
      <c r="F143" s="74" t="s">
        <v>355</v>
      </c>
      <c r="G143" s="84" t="s">
        <v>12</v>
      </c>
      <c r="H143" s="74" t="str">
        <f t="shared" si="5"/>
        <v>30-UFR des Sciences00</v>
      </c>
      <c r="I143" s="84" t="s">
        <v>12</v>
      </c>
      <c r="J143" s="74" t="s">
        <v>901</v>
      </c>
      <c r="N143" s="74" t="s">
        <v>12</v>
      </c>
      <c r="O143" s="74" t="s">
        <v>12</v>
      </c>
    </row>
    <row r="144" spans="1:15" ht="13.5" customHeight="1" x14ac:dyDescent="0.25">
      <c r="A144" s="83" t="s">
        <v>308</v>
      </c>
      <c r="B144" s="102" t="str">
        <f t="shared" si="4"/>
        <v>01-Droit 1</v>
      </c>
      <c r="C144" s="83" t="s">
        <v>212</v>
      </c>
      <c r="D144" s="84" t="s">
        <v>6</v>
      </c>
      <c r="F144" s="74" t="s">
        <v>355</v>
      </c>
      <c r="G144" s="84" t="s">
        <v>14</v>
      </c>
      <c r="H144" s="74" t="str">
        <f t="shared" si="5"/>
        <v>30-UFR des SciencesTT</v>
      </c>
      <c r="I144" s="84" t="s">
        <v>6</v>
      </c>
      <c r="J144" s="74" t="s">
        <v>902</v>
      </c>
      <c r="N144" s="74" t="s">
        <v>6</v>
      </c>
      <c r="O144" s="74" t="s">
        <v>14</v>
      </c>
    </row>
    <row r="145" spans="1:15" ht="13.5" customHeight="1" x14ac:dyDescent="0.25">
      <c r="A145" s="83" t="s">
        <v>308</v>
      </c>
      <c r="B145" s="102" t="str">
        <f t="shared" si="4"/>
        <v>02-Droit 2</v>
      </c>
      <c r="C145" s="83" t="s">
        <v>213</v>
      </c>
      <c r="D145" s="84" t="s">
        <v>13</v>
      </c>
      <c r="F145" s="74" t="s">
        <v>356</v>
      </c>
      <c r="G145" s="84" t="s">
        <v>10</v>
      </c>
      <c r="H145" s="74" t="str">
        <f t="shared" si="5"/>
        <v>31-Polytech-1</v>
      </c>
      <c r="I145" s="84" t="s">
        <v>10</v>
      </c>
      <c r="J145" s="74" t="s">
        <v>903</v>
      </c>
      <c r="N145" s="74" t="s">
        <v>10</v>
      </c>
      <c r="O145" s="74" t="s">
        <v>10</v>
      </c>
    </row>
    <row r="146" spans="1:15" ht="13.5" customHeight="1" x14ac:dyDescent="0.25">
      <c r="A146" s="83" t="s">
        <v>308</v>
      </c>
      <c r="B146" s="102" t="str">
        <f t="shared" si="4"/>
        <v>03-Droit 3</v>
      </c>
      <c r="C146" s="83" t="s">
        <v>220</v>
      </c>
      <c r="D146" s="84" t="s">
        <v>16</v>
      </c>
      <c r="F146" s="74" t="s">
        <v>356</v>
      </c>
      <c r="G146" s="84" t="s">
        <v>12</v>
      </c>
      <c r="H146" s="74" t="str">
        <f t="shared" si="5"/>
        <v>31-Polytech00</v>
      </c>
      <c r="I146" s="84" t="s">
        <v>12</v>
      </c>
      <c r="J146" s="74" t="s">
        <v>904</v>
      </c>
      <c r="N146" s="74" t="s">
        <v>12</v>
      </c>
      <c r="O146" s="74" t="s">
        <v>12</v>
      </c>
    </row>
    <row r="147" spans="1:15" ht="13.5" customHeight="1" x14ac:dyDescent="0.25">
      <c r="A147" s="83" t="s">
        <v>307</v>
      </c>
      <c r="B147" s="102" t="str">
        <f t="shared" si="4"/>
        <v>01-Batiment historique (Bat A)</v>
      </c>
      <c r="C147" s="83" t="s">
        <v>221</v>
      </c>
      <c r="D147" s="84" t="s">
        <v>6</v>
      </c>
      <c r="F147" s="74" t="s">
        <v>356</v>
      </c>
      <c r="G147" s="84" t="s">
        <v>6</v>
      </c>
      <c r="H147" s="74" t="str">
        <f t="shared" si="5"/>
        <v>31-Polytech01</v>
      </c>
      <c r="I147" s="84" t="s">
        <v>6</v>
      </c>
      <c r="J147" s="74" t="s">
        <v>905</v>
      </c>
      <c r="N147" s="74" t="s">
        <v>6</v>
      </c>
      <c r="O147" s="74" t="s">
        <v>6</v>
      </c>
    </row>
    <row r="148" spans="1:15" ht="13.5" customHeight="1" x14ac:dyDescent="0.25">
      <c r="A148" s="83" t="s">
        <v>307</v>
      </c>
      <c r="B148" s="102" t="str">
        <f t="shared" si="4"/>
        <v>03-Serre Martin</v>
      </c>
      <c r="C148" s="83" t="s">
        <v>235</v>
      </c>
      <c r="D148" s="84" t="s">
        <v>16</v>
      </c>
      <c r="F148" s="74" t="s">
        <v>356</v>
      </c>
      <c r="G148" s="84" t="s">
        <v>13</v>
      </c>
      <c r="H148" s="74" t="str">
        <f t="shared" si="5"/>
        <v>31-Polytech02</v>
      </c>
      <c r="I148" s="84" t="s">
        <v>13</v>
      </c>
      <c r="J148" s="74" t="s">
        <v>906</v>
      </c>
      <c r="N148" s="74" t="s">
        <v>13</v>
      </c>
      <c r="O148" s="74" t="s">
        <v>13</v>
      </c>
    </row>
    <row r="149" spans="1:15" ht="13.5" customHeight="1" x14ac:dyDescent="0.25">
      <c r="A149" s="83" t="s">
        <v>307</v>
      </c>
      <c r="B149" s="102" t="str">
        <f t="shared" si="4"/>
        <v>04-Serre Harant</v>
      </c>
      <c r="C149" s="83" t="s">
        <v>236</v>
      </c>
      <c r="D149" s="84" t="s">
        <v>18</v>
      </c>
      <c r="F149" s="74" t="s">
        <v>356</v>
      </c>
      <c r="G149" s="84" t="s">
        <v>14</v>
      </c>
      <c r="H149" s="74" t="str">
        <f t="shared" si="5"/>
        <v>31-PolytechTT</v>
      </c>
      <c r="I149" s="84" t="s">
        <v>16</v>
      </c>
      <c r="J149" s="74" t="s">
        <v>907</v>
      </c>
      <c r="N149" s="74" t="s">
        <v>16</v>
      </c>
      <c r="O149" s="74" t="s">
        <v>14</v>
      </c>
    </row>
    <row r="150" spans="1:15" ht="13.5" customHeight="1" x14ac:dyDescent="0.25">
      <c r="A150" s="83" t="s">
        <v>307</v>
      </c>
      <c r="B150" s="102" t="str">
        <f t="shared" si="4"/>
        <v>05-Serre Planchon</v>
      </c>
      <c r="C150" s="83" t="s">
        <v>237</v>
      </c>
      <c r="D150" s="84" t="s">
        <v>20</v>
      </c>
      <c r="F150" s="74" t="s">
        <v>357</v>
      </c>
      <c r="G150" s="84" t="s">
        <v>10</v>
      </c>
      <c r="H150" s="74" t="str">
        <f t="shared" si="5"/>
        <v>32-Annexe Géologie-1</v>
      </c>
      <c r="I150" s="84" t="s">
        <v>10</v>
      </c>
      <c r="J150" s="74" t="s">
        <v>908</v>
      </c>
      <c r="N150" s="74" t="s">
        <v>10</v>
      </c>
      <c r="O150" s="74" t="s">
        <v>10</v>
      </c>
    </row>
    <row r="151" spans="1:15" ht="13.5" customHeight="1" x14ac:dyDescent="0.25">
      <c r="A151" s="83" t="s">
        <v>307</v>
      </c>
      <c r="B151" s="102" t="str">
        <f t="shared" si="4"/>
        <v>06-Orangerie Broussonnet</v>
      </c>
      <c r="C151" s="83" t="s">
        <v>238</v>
      </c>
      <c r="D151" s="84" t="s">
        <v>22</v>
      </c>
      <c r="F151" s="74" t="s">
        <v>357</v>
      </c>
      <c r="G151" s="84" t="s">
        <v>12</v>
      </c>
      <c r="H151" s="74" t="str">
        <f t="shared" si="5"/>
        <v>32-Annexe Géologie00</v>
      </c>
      <c r="I151" s="84" t="s">
        <v>12</v>
      </c>
      <c r="J151" s="74" t="s">
        <v>909</v>
      </c>
      <c r="N151" s="74" t="s">
        <v>12</v>
      </c>
      <c r="O151" s="74" t="s">
        <v>12</v>
      </c>
    </row>
    <row r="152" spans="1:15" ht="13.5" customHeight="1" x14ac:dyDescent="0.25">
      <c r="A152" s="83" t="s">
        <v>307</v>
      </c>
      <c r="B152" s="102" t="str">
        <f t="shared" si="4"/>
        <v>07-Logement gardien</v>
      </c>
      <c r="C152" s="83" t="s">
        <v>239</v>
      </c>
      <c r="D152" s="84" t="s">
        <v>24</v>
      </c>
      <c r="F152" s="74" t="s">
        <v>357</v>
      </c>
      <c r="G152" s="84" t="s">
        <v>14</v>
      </c>
      <c r="H152" s="74" t="str">
        <f t="shared" si="5"/>
        <v>32-Annexe GéologieTT</v>
      </c>
      <c r="I152" s="84" t="s">
        <v>6</v>
      </c>
      <c r="J152" s="74" t="s">
        <v>910</v>
      </c>
      <c r="N152" s="74" t="s">
        <v>6</v>
      </c>
      <c r="O152" s="74" t="s">
        <v>14</v>
      </c>
    </row>
    <row r="153" spans="1:15" ht="13.5" customHeight="1" x14ac:dyDescent="0.25">
      <c r="A153" s="83" t="s">
        <v>311</v>
      </c>
      <c r="B153" s="102" t="str">
        <f t="shared" si="4"/>
        <v>01-Nouvelle faculté de médecine</v>
      </c>
      <c r="C153" s="83" t="s">
        <v>240</v>
      </c>
      <c r="D153" s="84" t="s">
        <v>6</v>
      </c>
      <c r="F153" s="74" t="s">
        <v>358</v>
      </c>
      <c r="G153" s="84" t="s">
        <v>12</v>
      </c>
      <c r="H153" s="74" t="str">
        <f t="shared" si="5"/>
        <v>33-D.H.S.00</v>
      </c>
      <c r="I153" s="84" t="s">
        <v>12</v>
      </c>
      <c r="J153" s="74" t="s">
        <v>911</v>
      </c>
      <c r="N153" s="74" t="s">
        <v>12</v>
      </c>
      <c r="O153" s="74" t="s">
        <v>12</v>
      </c>
    </row>
    <row r="154" spans="1:15" ht="13.5" customHeight="1" x14ac:dyDescent="0.25">
      <c r="A154" s="83" t="s">
        <v>311</v>
      </c>
      <c r="B154" s="102" t="str">
        <f t="shared" si="4"/>
        <v>02-UPM (Bat C)</v>
      </c>
      <c r="C154" s="83" t="s">
        <v>241</v>
      </c>
      <c r="D154" s="84" t="s">
        <v>13</v>
      </c>
      <c r="F154" s="74" t="s">
        <v>358</v>
      </c>
      <c r="G154" s="84" t="s">
        <v>6</v>
      </c>
      <c r="H154" s="74" t="str">
        <f t="shared" si="5"/>
        <v>33-D.H.S.01</v>
      </c>
      <c r="I154" s="84" t="s">
        <v>6</v>
      </c>
      <c r="J154" s="74" t="s">
        <v>912</v>
      </c>
      <c r="N154" s="74" t="s">
        <v>6</v>
      </c>
      <c r="O154" s="74" t="s">
        <v>6</v>
      </c>
    </row>
    <row r="155" spans="1:15" ht="13.5" customHeight="1" x14ac:dyDescent="0.25">
      <c r="A155" s="83" t="s">
        <v>311</v>
      </c>
      <c r="B155" s="102" t="str">
        <f t="shared" si="4"/>
        <v>03-IURC (Bat D)</v>
      </c>
      <c r="C155" s="83" t="s">
        <v>246</v>
      </c>
      <c r="D155" s="84" t="s">
        <v>16</v>
      </c>
      <c r="F155" s="74" t="s">
        <v>358</v>
      </c>
      <c r="G155" s="84" t="s">
        <v>14</v>
      </c>
      <c r="H155" s="74" t="str">
        <f t="shared" si="5"/>
        <v>33-D.H.S.TT</v>
      </c>
      <c r="I155" s="84" t="s">
        <v>13</v>
      </c>
      <c r="J155" s="74" t="s">
        <v>913</v>
      </c>
      <c r="N155" s="74" t="s">
        <v>13</v>
      </c>
      <c r="O155" s="74" t="s">
        <v>14</v>
      </c>
    </row>
    <row r="156" spans="1:15" ht="13.5" customHeight="1" x14ac:dyDescent="0.25">
      <c r="A156" s="83" t="s">
        <v>306</v>
      </c>
      <c r="B156" s="102" t="str">
        <f t="shared" si="4"/>
        <v>01-Nimes Bat A</v>
      </c>
      <c r="C156" s="83" t="s">
        <v>247</v>
      </c>
      <c r="D156" s="84" t="s">
        <v>6</v>
      </c>
      <c r="F156" s="74" t="s">
        <v>359</v>
      </c>
      <c r="G156" s="84" t="s">
        <v>12</v>
      </c>
      <c r="H156" s="74" t="str">
        <f t="shared" si="5"/>
        <v>34-Maison de l'Etudiant00</v>
      </c>
      <c r="I156" s="84" t="s">
        <v>12</v>
      </c>
      <c r="J156" s="74" t="s">
        <v>914</v>
      </c>
      <c r="N156" s="74" t="s">
        <v>12</v>
      </c>
      <c r="O156" s="74" t="s">
        <v>12</v>
      </c>
    </row>
    <row r="157" spans="1:15" ht="13.5" customHeight="1" x14ac:dyDescent="0.25">
      <c r="A157" s="83" t="s">
        <v>306</v>
      </c>
      <c r="B157" s="102" t="str">
        <f t="shared" si="4"/>
        <v>02-Nimes Bat B (cafet&amp;log)</v>
      </c>
      <c r="C157" s="83" t="s">
        <v>248</v>
      </c>
      <c r="D157" s="84" t="s">
        <v>13</v>
      </c>
      <c r="F157" s="74" t="s">
        <v>359</v>
      </c>
      <c r="G157" s="84" t="s">
        <v>6</v>
      </c>
      <c r="H157" s="74" t="str">
        <f t="shared" si="5"/>
        <v>34-Maison de l'Etudiant01</v>
      </c>
      <c r="I157" s="84" t="s">
        <v>6</v>
      </c>
      <c r="J157" s="74" t="s">
        <v>915</v>
      </c>
      <c r="N157" s="74" t="s">
        <v>6</v>
      </c>
      <c r="O157" s="74" t="s">
        <v>6</v>
      </c>
    </row>
    <row r="158" spans="1:15" ht="13.5" customHeight="1" x14ac:dyDescent="0.25">
      <c r="A158" s="83" t="s">
        <v>306</v>
      </c>
      <c r="B158" s="102" t="str">
        <f t="shared" si="4"/>
        <v>03-Nimes Bat CE</v>
      </c>
      <c r="C158" s="83" t="s">
        <v>249</v>
      </c>
      <c r="D158" s="84" t="s">
        <v>16</v>
      </c>
      <c r="F158" s="74" t="s">
        <v>359</v>
      </c>
      <c r="G158" s="84" t="s">
        <v>14</v>
      </c>
      <c r="H158" s="74" t="str">
        <f t="shared" si="5"/>
        <v>34-Maison de l'EtudiantTT</v>
      </c>
      <c r="I158" s="84" t="s">
        <v>13</v>
      </c>
      <c r="J158" s="74" t="s">
        <v>916</v>
      </c>
      <c r="N158" s="74" t="s">
        <v>13</v>
      </c>
      <c r="O158" s="74" t="s">
        <v>14</v>
      </c>
    </row>
    <row r="159" spans="1:15" ht="13.5" customHeight="1" x14ac:dyDescent="0.25">
      <c r="A159" s="83" t="s">
        <v>306</v>
      </c>
      <c r="B159" s="102" t="str">
        <f t="shared" si="4"/>
        <v>04-Nimes Bat D</v>
      </c>
      <c r="C159" s="83" t="s">
        <v>250</v>
      </c>
      <c r="D159" s="84" t="s">
        <v>18</v>
      </c>
      <c r="F159" s="74" t="s">
        <v>555</v>
      </c>
      <c r="G159" s="84" t="s">
        <v>11</v>
      </c>
      <c r="H159" s="74" t="str">
        <f t="shared" si="5"/>
        <v>35-TP Bio EcoVS</v>
      </c>
      <c r="I159" s="84" t="s">
        <v>10</v>
      </c>
      <c r="J159" s="74" t="s">
        <v>917</v>
      </c>
      <c r="N159" s="74" t="s">
        <v>12</v>
      </c>
      <c r="O159" s="74" t="s">
        <v>12</v>
      </c>
    </row>
    <row r="160" spans="1:15" ht="13.5" customHeight="1" x14ac:dyDescent="0.25">
      <c r="A160" s="83" t="s">
        <v>306</v>
      </c>
      <c r="B160" s="102" t="str">
        <f t="shared" si="4"/>
        <v>05-Cube</v>
      </c>
      <c r="C160" s="83" t="s">
        <v>251</v>
      </c>
      <c r="D160" s="84" t="s">
        <v>20</v>
      </c>
      <c r="F160" s="74" t="s">
        <v>555</v>
      </c>
      <c r="G160" s="84" t="s">
        <v>12</v>
      </c>
      <c r="H160" s="74" t="str">
        <f t="shared" si="5"/>
        <v>35-TP Bio Eco00</v>
      </c>
      <c r="I160" s="84" t="s">
        <v>12</v>
      </c>
      <c r="J160" s="74" t="s">
        <v>918</v>
      </c>
      <c r="N160" s="74" t="s">
        <v>6</v>
      </c>
      <c r="O160" s="74" t="s">
        <v>14</v>
      </c>
    </row>
    <row r="161" spans="1:15" ht="13.5" customHeight="1" x14ac:dyDescent="0.25">
      <c r="A161" s="83" t="s">
        <v>306</v>
      </c>
      <c r="B161" s="102" t="str">
        <f t="shared" si="4"/>
        <v>06-le chalet</v>
      </c>
      <c r="C161" s="83" t="s">
        <v>252</v>
      </c>
      <c r="D161" s="84" t="s">
        <v>22</v>
      </c>
      <c r="F161" s="74" t="s">
        <v>555</v>
      </c>
      <c r="G161" s="84" t="s">
        <v>6</v>
      </c>
      <c r="H161" s="74" t="str">
        <f t="shared" si="5"/>
        <v>35-TP Bio Eco01</v>
      </c>
      <c r="I161" s="84" t="s">
        <v>6</v>
      </c>
      <c r="J161" s="74" t="s">
        <v>919</v>
      </c>
      <c r="N161" s="74" t="s">
        <v>12</v>
      </c>
      <c r="O161" s="74" t="s">
        <v>12</v>
      </c>
    </row>
    <row r="162" spans="1:15" ht="13.5" customHeight="1" x14ac:dyDescent="0.25">
      <c r="A162" s="83" t="s">
        <v>304</v>
      </c>
      <c r="B162" s="102" t="str">
        <f t="shared" si="4"/>
        <v>01-BAT A</v>
      </c>
      <c r="C162" s="83" t="s">
        <v>253</v>
      </c>
      <c r="D162" s="84" t="s">
        <v>6</v>
      </c>
      <c r="F162" s="74" t="s">
        <v>555</v>
      </c>
      <c r="G162" s="84" t="s">
        <v>13</v>
      </c>
      <c r="H162" s="74" t="str">
        <f t="shared" si="5"/>
        <v>35-TP Bio Eco02</v>
      </c>
      <c r="I162" s="84" t="s">
        <v>13</v>
      </c>
      <c r="J162" s="74" t="s">
        <v>920</v>
      </c>
      <c r="N162" s="74" t="s">
        <v>6</v>
      </c>
      <c r="O162" s="74" t="s">
        <v>6</v>
      </c>
    </row>
    <row r="163" spans="1:15" ht="13.5" customHeight="1" x14ac:dyDescent="0.25">
      <c r="A163" s="83" t="s">
        <v>304</v>
      </c>
      <c r="B163" s="102" t="str">
        <f t="shared" si="4"/>
        <v>02-BAT B</v>
      </c>
      <c r="C163" s="83" t="s">
        <v>254</v>
      </c>
      <c r="D163" s="84" t="s">
        <v>13</v>
      </c>
      <c r="F163" s="74" t="s">
        <v>555</v>
      </c>
      <c r="G163" s="84" t="s">
        <v>14</v>
      </c>
      <c r="H163" s="74" t="str">
        <f t="shared" si="5"/>
        <v>35-TP Bio EcoTT</v>
      </c>
      <c r="I163" s="84" t="s">
        <v>16</v>
      </c>
      <c r="J163" s="74" t="s">
        <v>921</v>
      </c>
      <c r="N163" s="74" t="s">
        <v>13</v>
      </c>
      <c r="O163" s="74" t="s">
        <v>14</v>
      </c>
    </row>
    <row r="164" spans="1:15" ht="13.5" customHeight="1" x14ac:dyDescent="0.25">
      <c r="A164" s="83" t="s">
        <v>304</v>
      </c>
      <c r="B164" s="102" t="str">
        <f t="shared" si="4"/>
        <v>03-BAT C</v>
      </c>
      <c r="C164" s="83" t="s">
        <v>255</v>
      </c>
      <c r="D164" s="84" t="s">
        <v>16</v>
      </c>
      <c r="F164" s="74" t="s">
        <v>556</v>
      </c>
      <c r="G164" s="84" t="s">
        <v>11</v>
      </c>
      <c r="H164" s="74" t="str">
        <f t="shared" si="5"/>
        <v>36-Bâtiment 36 - EnseignementVS</v>
      </c>
      <c r="I164" s="84" t="s">
        <v>10</v>
      </c>
      <c r="J164" s="74" t="s">
        <v>918</v>
      </c>
      <c r="N164" s="74" t="s">
        <v>10</v>
      </c>
      <c r="O164" s="74" t="s">
        <v>10</v>
      </c>
    </row>
    <row r="165" spans="1:15" ht="13.5" customHeight="1" x14ac:dyDescent="0.25">
      <c r="A165" s="83" t="s">
        <v>304</v>
      </c>
      <c r="B165" s="102" t="str">
        <f t="shared" si="4"/>
        <v xml:space="preserve">04-Bat D </v>
      </c>
      <c r="C165" s="83" t="s">
        <v>256</v>
      </c>
      <c r="D165" s="84" t="s">
        <v>18</v>
      </c>
      <c r="F165" s="74" t="s">
        <v>556</v>
      </c>
      <c r="G165" s="84" t="s">
        <v>12</v>
      </c>
      <c r="H165" s="74" t="str">
        <f t="shared" si="5"/>
        <v>36-Bâtiment 36 - Enseignement00</v>
      </c>
      <c r="I165" s="84" t="s">
        <v>12</v>
      </c>
      <c r="J165" s="74" t="s">
        <v>918</v>
      </c>
      <c r="N165" s="74" t="s">
        <v>12</v>
      </c>
      <c r="O165" s="74" t="s">
        <v>12</v>
      </c>
    </row>
    <row r="166" spans="1:15" ht="13.5" customHeight="1" x14ac:dyDescent="0.25">
      <c r="A166" s="83" t="s">
        <v>304</v>
      </c>
      <c r="B166" s="102" t="str">
        <f t="shared" si="4"/>
        <v>05-BAT E</v>
      </c>
      <c r="C166" s="83" t="s">
        <v>257</v>
      </c>
      <c r="D166" s="84" t="s">
        <v>20</v>
      </c>
      <c r="F166" s="74" t="s">
        <v>556</v>
      </c>
      <c r="G166" s="84" t="s">
        <v>6</v>
      </c>
      <c r="H166" s="74" t="str">
        <f t="shared" si="5"/>
        <v>36-Bâtiment 36 - Enseignement01</v>
      </c>
      <c r="I166" s="84" t="s">
        <v>6</v>
      </c>
      <c r="J166" s="74" t="s">
        <v>919</v>
      </c>
      <c r="N166" s="74" t="s">
        <v>6</v>
      </c>
      <c r="O166" s="74" t="s">
        <v>6</v>
      </c>
    </row>
    <row r="167" spans="1:15" ht="13.5" customHeight="1" x14ac:dyDescent="0.25">
      <c r="A167" s="83" t="s">
        <v>304</v>
      </c>
      <c r="B167" s="102" t="str">
        <f t="shared" si="4"/>
        <v>06-BAT F1 - Caves</v>
      </c>
      <c r="C167" s="83" t="s">
        <v>258</v>
      </c>
      <c r="D167" s="84" t="s">
        <v>22</v>
      </c>
      <c r="F167" s="74" t="s">
        <v>556</v>
      </c>
      <c r="G167" s="84" t="s">
        <v>13</v>
      </c>
      <c r="H167" s="74" t="str">
        <f t="shared" si="5"/>
        <v>36-Bâtiment 36 - Enseignement02</v>
      </c>
      <c r="I167" s="84" t="s">
        <v>13</v>
      </c>
      <c r="J167" s="74" t="s">
        <v>920</v>
      </c>
      <c r="N167" s="74" t="s">
        <v>13</v>
      </c>
      <c r="O167" s="74" t="s">
        <v>14</v>
      </c>
    </row>
    <row r="168" spans="1:15" ht="13.5" customHeight="1" x14ac:dyDescent="0.25">
      <c r="A168" s="83" t="s">
        <v>304</v>
      </c>
      <c r="B168" s="102" t="str">
        <f t="shared" si="4"/>
        <v>07-BAT F2 - Bunker</v>
      </c>
      <c r="C168" s="83" t="s">
        <v>259</v>
      </c>
      <c r="D168" s="84" t="s">
        <v>24</v>
      </c>
      <c r="F168" s="74" t="s">
        <v>556</v>
      </c>
      <c r="G168" s="84" t="s">
        <v>16</v>
      </c>
      <c r="H168" s="74" t="str">
        <f t="shared" si="5"/>
        <v>36-Bâtiment 36 - Enseignement03</v>
      </c>
      <c r="I168" s="84" t="s">
        <v>16</v>
      </c>
      <c r="J168" s="74" t="s">
        <v>918</v>
      </c>
      <c r="N168" s="74" t="s">
        <v>10</v>
      </c>
      <c r="O168" s="74" t="s">
        <v>10</v>
      </c>
    </row>
    <row r="169" spans="1:15" ht="13.5" customHeight="1" x14ac:dyDescent="0.25">
      <c r="A169" s="83" t="s">
        <v>304</v>
      </c>
      <c r="B169" s="102" t="str">
        <f t="shared" si="4"/>
        <v>08-BAT G - Usine</v>
      </c>
      <c r="C169" s="83" t="s">
        <v>260</v>
      </c>
      <c r="D169" s="84" t="s">
        <v>26</v>
      </c>
      <c r="F169" s="74" t="s">
        <v>556</v>
      </c>
      <c r="G169" s="84" t="s">
        <v>18</v>
      </c>
      <c r="H169" s="74" t="str">
        <f t="shared" si="5"/>
        <v>36-Bâtiment 36 - Enseignement04</v>
      </c>
      <c r="I169" s="84" t="s">
        <v>18</v>
      </c>
      <c r="J169" s="74" t="s">
        <v>919</v>
      </c>
      <c r="N169" s="74" t="s">
        <v>12</v>
      </c>
      <c r="O169" s="74" t="s">
        <v>12</v>
      </c>
    </row>
    <row r="170" spans="1:15" ht="13.5" customHeight="1" x14ac:dyDescent="0.25">
      <c r="A170" s="83" t="s">
        <v>304</v>
      </c>
      <c r="B170" s="102" t="str">
        <f t="shared" si="4"/>
        <v>09-BAT H - Logement Gardien</v>
      </c>
      <c r="C170" s="83" t="s">
        <v>261</v>
      </c>
      <c r="D170" s="84" t="s">
        <v>29</v>
      </c>
      <c r="F170" s="74" t="s">
        <v>556</v>
      </c>
      <c r="G170" s="84" t="s">
        <v>14</v>
      </c>
      <c r="H170" s="74" t="str">
        <f t="shared" si="5"/>
        <v>36-Bâtiment 36 - EnseignementTT</v>
      </c>
      <c r="I170" s="84" t="s">
        <v>20</v>
      </c>
      <c r="J170" s="74" t="s">
        <v>920</v>
      </c>
      <c r="N170" s="74" t="s">
        <v>6</v>
      </c>
      <c r="O170" s="74" t="s">
        <v>6</v>
      </c>
    </row>
    <row r="171" spans="1:15" ht="13.5" customHeight="1" x14ac:dyDescent="0.25">
      <c r="A171" s="83" t="s">
        <v>304</v>
      </c>
      <c r="B171" s="102" t="str">
        <f t="shared" si="4"/>
        <v>10-BAT I</v>
      </c>
      <c r="C171" s="83" t="s">
        <v>262</v>
      </c>
      <c r="D171" s="84" t="s">
        <v>28</v>
      </c>
      <c r="F171" s="74" t="s">
        <v>360</v>
      </c>
      <c r="G171" s="84" t="s">
        <v>12</v>
      </c>
      <c r="H171" s="74" t="str">
        <f t="shared" si="5"/>
        <v>37-Restaurant administratif00</v>
      </c>
      <c r="I171" s="84" t="s">
        <v>12</v>
      </c>
      <c r="J171" s="74" t="s">
        <v>922</v>
      </c>
      <c r="N171" s="74" t="s">
        <v>13</v>
      </c>
      <c r="O171" s="74" t="s">
        <v>13</v>
      </c>
    </row>
    <row r="172" spans="1:15" ht="13.5" customHeight="1" x14ac:dyDescent="0.25">
      <c r="A172" s="83" t="s">
        <v>304</v>
      </c>
      <c r="B172" s="102" t="str">
        <f t="shared" si="4"/>
        <v>11-BAT J - Amphi</v>
      </c>
      <c r="C172" s="83" t="s">
        <v>263</v>
      </c>
      <c r="D172" s="84" t="s">
        <v>32</v>
      </c>
      <c r="F172" s="74" t="s">
        <v>360</v>
      </c>
      <c r="G172" s="84" t="s">
        <v>14</v>
      </c>
      <c r="H172" s="74" t="str">
        <f t="shared" si="5"/>
        <v>37-Restaurant administratifTT</v>
      </c>
      <c r="I172" s="84" t="s">
        <v>6</v>
      </c>
      <c r="J172" s="74" t="s">
        <v>923</v>
      </c>
      <c r="N172" s="74" t="s">
        <v>16</v>
      </c>
      <c r="O172" s="74" t="s">
        <v>14</v>
      </c>
    </row>
    <row r="173" spans="1:15" ht="13.5" customHeight="1" x14ac:dyDescent="0.25">
      <c r="A173" s="83" t="s">
        <v>304</v>
      </c>
      <c r="B173" s="102" t="str">
        <f t="shared" si="4"/>
        <v>12-BAT K</v>
      </c>
      <c r="C173" s="83" t="s">
        <v>264</v>
      </c>
      <c r="D173" s="84" t="s">
        <v>34</v>
      </c>
      <c r="F173" s="74" t="s">
        <v>361</v>
      </c>
      <c r="G173" s="84" t="s">
        <v>12</v>
      </c>
      <c r="H173" s="74" t="str">
        <f t="shared" si="5"/>
        <v>38-(S) PACE - Crous00</v>
      </c>
      <c r="I173" s="84" t="s">
        <v>12</v>
      </c>
      <c r="J173" s="74" t="s">
        <v>924</v>
      </c>
      <c r="N173" s="74" t="s">
        <v>12</v>
      </c>
      <c r="O173" s="74" t="s">
        <v>12</v>
      </c>
    </row>
    <row r="174" spans="1:15" ht="13.5" customHeight="1" x14ac:dyDescent="0.25">
      <c r="A174" s="83" t="s">
        <v>304</v>
      </c>
      <c r="B174" s="102" t="str">
        <f t="shared" si="4"/>
        <v>13-BAT L - Infirmerie</v>
      </c>
      <c r="C174" s="83" t="s">
        <v>265</v>
      </c>
      <c r="D174" s="84" t="s">
        <v>35</v>
      </c>
      <c r="F174" s="74" t="s">
        <v>361</v>
      </c>
      <c r="G174" s="84" t="s">
        <v>6</v>
      </c>
      <c r="H174" s="74" t="str">
        <f t="shared" si="5"/>
        <v>38-(S) PACE - Crous01</v>
      </c>
      <c r="I174" s="84" t="s">
        <v>6</v>
      </c>
      <c r="J174" s="74" t="s">
        <v>925</v>
      </c>
      <c r="N174" s="74" t="s">
        <v>6</v>
      </c>
      <c r="O174" s="74" t="s">
        <v>6</v>
      </c>
    </row>
    <row r="175" spans="1:15" ht="13.5" customHeight="1" x14ac:dyDescent="0.25">
      <c r="A175" s="83" t="s">
        <v>304</v>
      </c>
      <c r="B175" s="102" t="str">
        <f t="shared" si="4"/>
        <v>14-BAT M1 - Atelier</v>
      </c>
      <c r="C175" s="83" t="s">
        <v>266</v>
      </c>
      <c r="D175" s="84" t="s">
        <v>37</v>
      </c>
      <c r="F175" s="74" t="s">
        <v>361</v>
      </c>
      <c r="G175" s="84" t="s">
        <v>14</v>
      </c>
      <c r="H175" s="74" t="str">
        <f t="shared" si="5"/>
        <v>38-(S) PACE - CrousTT</v>
      </c>
      <c r="I175" s="84" t="s">
        <v>13</v>
      </c>
      <c r="J175" s="74" t="s">
        <v>926</v>
      </c>
      <c r="N175" s="74" t="s">
        <v>13</v>
      </c>
      <c r="O175" s="74" t="s">
        <v>14</v>
      </c>
    </row>
    <row r="176" spans="1:15" ht="13.5" customHeight="1" x14ac:dyDescent="0.25">
      <c r="A176" s="83" t="s">
        <v>304</v>
      </c>
      <c r="B176" s="102" t="str">
        <f t="shared" si="4"/>
        <v>15-BAT M2 - Bureau&amp;Sanitaires</v>
      </c>
      <c r="C176" s="83" t="s">
        <v>267</v>
      </c>
      <c r="D176" s="84" t="s">
        <v>39</v>
      </c>
      <c r="F176" s="74" t="s">
        <v>362</v>
      </c>
      <c r="G176" s="84" t="s">
        <v>10</v>
      </c>
      <c r="H176" s="74" t="str">
        <f t="shared" si="5"/>
        <v>39-Maison des Sciences de l'Eau-1</v>
      </c>
      <c r="I176" s="84" t="s">
        <v>10</v>
      </c>
      <c r="J176" s="74" t="s">
        <v>927</v>
      </c>
      <c r="N176" s="74" t="s">
        <v>12</v>
      </c>
      <c r="O176" s="74" t="s">
        <v>12</v>
      </c>
    </row>
    <row r="177" spans="1:15" ht="13.5" customHeight="1" x14ac:dyDescent="0.25">
      <c r="A177" s="83" t="s">
        <v>304</v>
      </c>
      <c r="B177" s="102" t="str">
        <f t="shared" si="4"/>
        <v>16-BAT N - SUAPS</v>
      </c>
      <c r="C177" s="83" t="s">
        <v>268</v>
      </c>
      <c r="D177" s="84" t="s">
        <v>41</v>
      </c>
      <c r="F177" s="74" t="s">
        <v>362</v>
      </c>
      <c r="G177" s="84" t="s">
        <v>12</v>
      </c>
      <c r="H177" s="74" t="str">
        <f t="shared" si="5"/>
        <v>39-Maison des Sciences de l'Eau00</v>
      </c>
      <c r="I177" s="84" t="s">
        <v>12</v>
      </c>
      <c r="J177" s="74" t="s">
        <v>928</v>
      </c>
      <c r="N177" s="74" t="s">
        <v>6</v>
      </c>
      <c r="O177" s="74" t="s">
        <v>6</v>
      </c>
    </row>
    <row r="178" spans="1:15" ht="13.5" customHeight="1" x14ac:dyDescent="0.25">
      <c r="A178" s="83" t="s">
        <v>304</v>
      </c>
      <c r="B178" s="102" t="str">
        <f t="shared" si="4"/>
        <v>17-BAT P - Bibliothèque U.</v>
      </c>
      <c r="C178" s="83" t="s">
        <v>269</v>
      </c>
      <c r="D178" s="84" t="s">
        <v>43</v>
      </c>
      <c r="F178" s="74" t="s">
        <v>362</v>
      </c>
      <c r="G178" s="84" t="s">
        <v>6</v>
      </c>
      <c r="H178" s="74" t="str">
        <f t="shared" si="5"/>
        <v>39-Maison des Sciences de l'Eau01</v>
      </c>
      <c r="I178" s="84" t="s">
        <v>6</v>
      </c>
      <c r="J178" s="74" t="s">
        <v>929</v>
      </c>
      <c r="N178" s="74" t="s">
        <v>13</v>
      </c>
      <c r="O178" s="74" t="s">
        <v>14</v>
      </c>
    </row>
    <row r="179" spans="1:15" ht="13.5" customHeight="1" x14ac:dyDescent="0.25">
      <c r="A179" s="83" t="s">
        <v>304</v>
      </c>
      <c r="B179" s="102" t="str">
        <f t="shared" si="4"/>
        <v>18-BAT R - Résidence</v>
      </c>
      <c r="C179" s="83" t="s">
        <v>270</v>
      </c>
      <c r="D179" s="84" t="s">
        <v>45</v>
      </c>
      <c r="F179" s="74" t="s">
        <v>362</v>
      </c>
      <c r="G179" s="84" t="s">
        <v>14</v>
      </c>
      <c r="H179" s="74" t="str">
        <f t="shared" si="5"/>
        <v>39-Maison des Sciences de l'EauTT</v>
      </c>
      <c r="I179" s="84" t="s">
        <v>13</v>
      </c>
      <c r="J179" s="74" t="s">
        <v>930</v>
      </c>
      <c r="N179" s="74" t="s">
        <v>12</v>
      </c>
      <c r="O179" s="74" t="s">
        <v>12</v>
      </c>
    </row>
    <row r="180" spans="1:15" ht="13.5" customHeight="1" x14ac:dyDescent="0.25">
      <c r="A180" s="83" t="s">
        <v>304</v>
      </c>
      <c r="B180" s="102" t="str">
        <f t="shared" si="4"/>
        <v>19-BAT AC - Galerie</v>
      </c>
      <c r="C180" s="83" t="s">
        <v>271</v>
      </c>
      <c r="D180" s="84" t="s">
        <v>46</v>
      </c>
      <c r="F180" s="74" t="s">
        <v>363</v>
      </c>
      <c r="G180" s="84" t="s">
        <v>10</v>
      </c>
      <c r="H180" s="74" t="str">
        <f t="shared" si="5"/>
        <v>40-Institut Européen des Membranes-1</v>
      </c>
      <c r="I180" s="84" t="s">
        <v>10</v>
      </c>
      <c r="J180" s="74" t="s">
        <v>931</v>
      </c>
      <c r="N180" s="74" t="s">
        <v>6</v>
      </c>
      <c r="O180" s="74" t="s">
        <v>14</v>
      </c>
    </row>
    <row r="181" spans="1:15" ht="13.5" customHeight="1" x14ac:dyDescent="0.25">
      <c r="A181" s="83" t="s">
        <v>304</v>
      </c>
      <c r="B181" s="102" t="str">
        <f t="shared" si="4"/>
        <v>20-BAT CD - Galerie</v>
      </c>
      <c r="C181" s="83" t="s">
        <v>272</v>
      </c>
      <c r="D181" s="84" t="s">
        <v>47</v>
      </c>
      <c r="F181" s="74" t="s">
        <v>363</v>
      </c>
      <c r="G181" s="84" t="s">
        <v>12</v>
      </c>
      <c r="H181" s="74" t="str">
        <f t="shared" si="5"/>
        <v>40-Institut Européen des Membranes00</v>
      </c>
      <c r="I181" s="84" t="s">
        <v>12</v>
      </c>
      <c r="J181" s="74" t="s">
        <v>932</v>
      </c>
      <c r="N181" s="74" t="s">
        <v>12</v>
      </c>
      <c r="O181" s="74" t="s">
        <v>12</v>
      </c>
    </row>
    <row r="182" spans="1:15" ht="13.5" customHeight="1" x14ac:dyDescent="0.25">
      <c r="A182" s="83" t="s">
        <v>304</v>
      </c>
      <c r="B182" s="102" t="str">
        <f t="shared" si="4"/>
        <v>21-BAT DE - Galerie</v>
      </c>
      <c r="C182" s="83" t="s">
        <v>273</v>
      </c>
      <c r="D182" s="84" t="s">
        <v>48</v>
      </c>
      <c r="F182" s="74" t="s">
        <v>363</v>
      </c>
      <c r="G182" s="84" t="s">
        <v>6</v>
      </c>
      <c r="H182" s="74" t="str">
        <f t="shared" si="5"/>
        <v>40-Institut Européen des Membranes01</v>
      </c>
      <c r="I182" s="84" t="s">
        <v>6</v>
      </c>
      <c r="J182" s="74" t="s">
        <v>933</v>
      </c>
      <c r="N182" s="74" t="s">
        <v>6</v>
      </c>
      <c r="O182" s="74" t="s">
        <v>14</v>
      </c>
    </row>
    <row r="183" spans="1:15" ht="13.5" customHeight="1" x14ac:dyDescent="0.25">
      <c r="A183" s="83" t="s">
        <v>304</v>
      </c>
      <c r="B183" s="102" t="str">
        <f t="shared" si="4"/>
        <v>22-BAT EI - Galerie</v>
      </c>
      <c r="C183" s="83" t="s">
        <v>274</v>
      </c>
      <c r="D183" s="84" t="s">
        <v>50</v>
      </c>
      <c r="F183" s="74" t="s">
        <v>363</v>
      </c>
      <c r="G183" s="84" t="s">
        <v>13</v>
      </c>
      <c r="H183" s="74" t="str">
        <f t="shared" si="5"/>
        <v>40-Institut Européen des Membranes02</v>
      </c>
      <c r="I183" s="84" t="s">
        <v>13</v>
      </c>
      <c r="J183" s="74" t="s">
        <v>934</v>
      </c>
      <c r="N183" s="74" t="s">
        <v>12</v>
      </c>
      <c r="O183" s="74" t="s">
        <v>12</v>
      </c>
    </row>
    <row r="184" spans="1:15" ht="13.5" customHeight="1" x14ac:dyDescent="0.25">
      <c r="A184" s="83" t="s">
        <v>304</v>
      </c>
      <c r="B184" s="102" t="str">
        <f t="shared" si="4"/>
        <v>23-BAT IK - Galerie</v>
      </c>
      <c r="C184" s="83" t="s">
        <v>275</v>
      </c>
      <c r="D184" s="84" t="s">
        <v>52</v>
      </c>
      <c r="F184" s="74" t="s">
        <v>363</v>
      </c>
      <c r="G184" s="84" t="s">
        <v>14</v>
      </c>
      <c r="H184" s="74" t="str">
        <f t="shared" si="5"/>
        <v>40-Institut Européen des MembranesTT</v>
      </c>
      <c r="I184" s="84" t="s">
        <v>16</v>
      </c>
      <c r="J184" s="74" t="s">
        <v>935</v>
      </c>
      <c r="N184" s="74" t="s">
        <v>6</v>
      </c>
      <c r="O184" s="74" t="s">
        <v>14</v>
      </c>
    </row>
    <row r="185" spans="1:15" ht="13.5" customHeight="1" x14ac:dyDescent="0.25">
      <c r="A185" s="83" t="s">
        <v>304</v>
      </c>
      <c r="B185" s="102" t="str">
        <f t="shared" si="4"/>
        <v>24-BAT Q1 - Préfabriqué</v>
      </c>
      <c r="C185" s="83" t="s">
        <v>276</v>
      </c>
      <c r="D185" s="84" t="s">
        <v>54</v>
      </c>
      <c r="F185" s="74" t="s">
        <v>364</v>
      </c>
      <c r="G185" s="84" t="s">
        <v>12</v>
      </c>
      <c r="H185" s="74" t="str">
        <f t="shared" si="5"/>
        <v>41-Chaufferie00</v>
      </c>
      <c r="I185" s="84" t="s">
        <v>12</v>
      </c>
      <c r="J185" s="74" t="s">
        <v>936</v>
      </c>
      <c r="N185" s="74" t="s">
        <v>12</v>
      </c>
      <c r="O185" s="74" t="s">
        <v>12</v>
      </c>
    </row>
    <row r="186" spans="1:15" ht="13.5" customHeight="1" x14ac:dyDescent="0.25">
      <c r="A186" s="83" t="s">
        <v>304</v>
      </c>
      <c r="B186" s="102" t="str">
        <f t="shared" si="4"/>
        <v>25-BAT Q2 - Préfabriqué</v>
      </c>
      <c r="C186" s="83" t="s">
        <v>277</v>
      </c>
      <c r="D186" s="84" t="s">
        <v>56</v>
      </c>
      <c r="F186" s="74" t="s">
        <v>364</v>
      </c>
      <c r="G186" s="84" t="s">
        <v>6</v>
      </c>
      <c r="H186" s="74" t="str">
        <f t="shared" si="5"/>
        <v>41-Chaufferie01</v>
      </c>
      <c r="I186" s="84" t="s">
        <v>6</v>
      </c>
      <c r="J186" s="74" t="s">
        <v>937</v>
      </c>
      <c r="N186" s="74" t="s">
        <v>6</v>
      </c>
      <c r="O186" s="74" t="s">
        <v>14</v>
      </c>
    </row>
    <row r="187" spans="1:15" ht="13.5" customHeight="1" x14ac:dyDescent="0.25">
      <c r="A187" s="83" t="s">
        <v>304</v>
      </c>
      <c r="B187" s="102" t="str">
        <f t="shared" si="4"/>
        <v>26-BAT Q3 - Préfabriqué</v>
      </c>
      <c r="C187" s="83" t="s">
        <v>278</v>
      </c>
      <c r="D187" s="84" t="s">
        <v>58</v>
      </c>
      <c r="F187" s="74" t="s">
        <v>364</v>
      </c>
      <c r="G187" s="84" t="s">
        <v>14</v>
      </c>
      <c r="H187" s="74" t="str">
        <f t="shared" si="5"/>
        <v>41-ChaufferieTT</v>
      </c>
      <c r="I187" s="84" t="s">
        <v>13</v>
      </c>
      <c r="J187" s="74" t="s">
        <v>938</v>
      </c>
      <c r="N187" s="74" t="s">
        <v>12</v>
      </c>
      <c r="O187" s="74" t="s">
        <v>12</v>
      </c>
    </row>
    <row r="188" spans="1:15" ht="13.5" customHeight="1" x14ac:dyDescent="0.25">
      <c r="A188" s="83" t="s">
        <v>304</v>
      </c>
      <c r="B188" s="102" t="str">
        <f t="shared" si="4"/>
        <v>27-BAT Q4 - Préfabriqué</v>
      </c>
      <c r="C188" s="83" t="s">
        <v>279</v>
      </c>
      <c r="D188" s="84" t="s">
        <v>60</v>
      </c>
      <c r="F188" s="74" t="s">
        <v>365</v>
      </c>
      <c r="G188" s="84" t="s">
        <v>11</v>
      </c>
      <c r="H188" s="74" t="str">
        <f t="shared" si="5"/>
        <v>42-Balard Formation - Aile FVS</v>
      </c>
      <c r="I188" s="84" t="s">
        <v>10</v>
      </c>
      <c r="J188" s="74" t="s">
        <v>939</v>
      </c>
      <c r="N188" s="74" t="s">
        <v>6</v>
      </c>
      <c r="O188" s="74" t="s">
        <v>14</v>
      </c>
    </row>
    <row r="189" spans="1:15" ht="13.5" customHeight="1" x14ac:dyDescent="0.25">
      <c r="A189" s="83" t="s">
        <v>303</v>
      </c>
      <c r="B189" s="102" t="str">
        <f t="shared" si="4"/>
        <v>01-Bat administratif Bat A</v>
      </c>
      <c r="C189" s="83" t="s">
        <v>280</v>
      </c>
      <c r="D189" s="84" t="s">
        <v>6</v>
      </c>
      <c r="F189" s="74" t="s">
        <v>365</v>
      </c>
      <c r="G189" s="84" t="s">
        <v>12</v>
      </c>
      <c r="H189" s="74" t="str">
        <f t="shared" si="5"/>
        <v>42-Balard Formation - Aile F00</v>
      </c>
      <c r="I189" s="84" t="s">
        <v>12</v>
      </c>
      <c r="J189" s="74" t="s">
        <v>940</v>
      </c>
      <c r="N189" s="74" t="s">
        <v>12</v>
      </c>
      <c r="O189" s="74" t="s">
        <v>12</v>
      </c>
    </row>
    <row r="190" spans="1:15" ht="13.5" customHeight="1" x14ac:dyDescent="0.25">
      <c r="A190" s="83" t="s">
        <v>303</v>
      </c>
      <c r="B190" s="102" t="str">
        <f t="shared" si="4"/>
        <v>02-Bat enseignement Bat E</v>
      </c>
      <c r="C190" s="83" t="s">
        <v>281</v>
      </c>
      <c r="D190" s="84" t="s">
        <v>13</v>
      </c>
      <c r="F190" s="74" t="s">
        <v>365</v>
      </c>
      <c r="G190" s="84" t="s">
        <v>6</v>
      </c>
      <c r="H190" s="74" t="str">
        <f t="shared" si="5"/>
        <v>42-Balard Formation - Aile F01</v>
      </c>
      <c r="I190" s="84" t="s">
        <v>6</v>
      </c>
      <c r="J190" s="74" t="s">
        <v>941</v>
      </c>
      <c r="N190" s="74" t="s">
        <v>6</v>
      </c>
      <c r="O190" s="74" t="s">
        <v>14</v>
      </c>
    </row>
    <row r="191" spans="1:15" ht="13.5" customHeight="1" x14ac:dyDescent="0.25">
      <c r="A191" s="83" t="s">
        <v>305</v>
      </c>
      <c r="B191" s="102" t="str">
        <f t="shared" si="4"/>
        <v>01-Bat A - BIU Droit gestion</v>
      </c>
      <c r="C191" s="83" t="s">
        <v>284</v>
      </c>
      <c r="D191" s="84" t="s">
        <v>6</v>
      </c>
      <c r="F191" s="74" t="s">
        <v>365</v>
      </c>
      <c r="G191" s="84" t="s">
        <v>14</v>
      </c>
      <c r="H191" s="74" t="str">
        <f t="shared" si="5"/>
        <v>42-Balard Formation - Aile FTT</v>
      </c>
      <c r="I191" s="84" t="s">
        <v>13</v>
      </c>
      <c r="J191" s="74" t="s">
        <v>942</v>
      </c>
      <c r="N191" s="74" t="s">
        <v>12</v>
      </c>
      <c r="O191" s="74" t="s">
        <v>12</v>
      </c>
    </row>
    <row r="192" spans="1:15" ht="13.5" customHeight="1" x14ac:dyDescent="0.25">
      <c r="A192" s="83" t="s">
        <v>305</v>
      </c>
      <c r="B192" s="102" t="str">
        <f t="shared" si="4"/>
        <v>02-Bat B - MOMA IPAG MDE</v>
      </c>
      <c r="C192" s="83" t="s">
        <v>314</v>
      </c>
      <c r="D192" s="84" t="s">
        <v>13</v>
      </c>
      <c r="F192" s="74" t="s">
        <v>366</v>
      </c>
      <c r="G192" s="84" t="s">
        <v>12</v>
      </c>
      <c r="H192" s="74" t="str">
        <f t="shared" si="5"/>
        <v>43-Reprographie00</v>
      </c>
      <c r="I192" s="84" t="s">
        <v>12</v>
      </c>
      <c r="J192" s="74" t="s">
        <v>943</v>
      </c>
      <c r="N192" s="74" t="s">
        <v>6</v>
      </c>
      <c r="O192" s="74" t="s">
        <v>14</v>
      </c>
    </row>
    <row r="193" spans="1:15" ht="13.5" customHeight="1" x14ac:dyDescent="0.25">
      <c r="A193" s="83" t="s">
        <v>305</v>
      </c>
      <c r="B193" s="102" t="str">
        <f t="shared" si="4"/>
        <v>03-Bat C - Sciences Eco</v>
      </c>
      <c r="C193" s="83" t="s">
        <v>293</v>
      </c>
      <c r="D193" s="84" t="s">
        <v>16</v>
      </c>
      <c r="F193" s="74" t="s">
        <v>366</v>
      </c>
      <c r="G193" s="84" t="s">
        <v>14</v>
      </c>
      <c r="H193" s="74" t="str">
        <f t="shared" si="5"/>
        <v>43-ReprographieTT</v>
      </c>
      <c r="I193" s="84" t="s">
        <v>6</v>
      </c>
      <c r="J193" s="74" t="s">
        <v>944</v>
      </c>
      <c r="N193" s="74" t="s">
        <v>12</v>
      </c>
      <c r="O193" s="74" t="s">
        <v>12</v>
      </c>
    </row>
    <row r="194" spans="1:15" ht="13.5" customHeight="1" x14ac:dyDescent="0.25">
      <c r="A194" s="83" t="s">
        <v>305</v>
      </c>
      <c r="B194" s="102" t="str">
        <f t="shared" si="4"/>
        <v>04-Bat D - MOMA</v>
      </c>
      <c r="C194" s="83" t="s">
        <v>315</v>
      </c>
      <c r="D194" s="84" t="s">
        <v>18</v>
      </c>
      <c r="F194" s="74" t="s">
        <v>367</v>
      </c>
      <c r="G194" s="84" t="s">
        <v>12</v>
      </c>
      <c r="H194" s="74" t="str">
        <f t="shared" si="5"/>
        <v>44-Coupole00</v>
      </c>
      <c r="I194" s="84" t="s">
        <v>12</v>
      </c>
      <c r="J194" s="74" t="s">
        <v>945</v>
      </c>
      <c r="N194" s="74" t="s">
        <v>6</v>
      </c>
      <c r="O194" s="74" t="s">
        <v>14</v>
      </c>
    </row>
    <row r="195" spans="1:15" ht="13.5" customHeight="1" x14ac:dyDescent="0.25">
      <c r="A195" s="83" t="s">
        <v>305</v>
      </c>
      <c r="B195" s="102" t="str">
        <f t="shared" ref="B195:B200" si="6">D195&amp;"-"&amp;C195</f>
        <v>05-Bat E - Dideris</v>
      </c>
      <c r="C195" s="83" t="s">
        <v>295</v>
      </c>
      <c r="D195" s="84" t="s">
        <v>20</v>
      </c>
      <c r="F195" s="74" t="s">
        <v>367</v>
      </c>
      <c r="G195" s="84" t="s">
        <v>14</v>
      </c>
      <c r="H195" s="74" t="str">
        <f t="shared" ref="H195:H258" si="7">F195&amp;G195</f>
        <v>44-CoupoleTT</v>
      </c>
      <c r="I195" s="84" t="s">
        <v>6</v>
      </c>
      <c r="J195" s="74" t="s">
        <v>946</v>
      </c>
      <c r="N195" s="74" t="s">
        <v>12</v>
      </c>
      <c r="O195" s="74" t="s">
        <v>12</v>
      </c>
    </row>
    <row r="196" spans="1:15" ht="13.5" customHeight="1" x14ac:dyDescent="0.25">
      <c r="A196" s="83" t="s">
        <v>296</v>
      </c>
      <c r="B196" s="102" t="str">
        <f t="shared" si="6"/>
        <v>01-Staps Bat Adm</v>
      </c>
      <c r="C196" s="83" t="s">
        <v>297</v>
      </c>
      <c r="D196" s="84" t="s">
        <v>6</v>
      </c>
      <c r="F196" s="74" t="s">
        <v>368</v>
      </c>
      <c r="G196" s="84" t="s">
        <v>12</v>
      </c>
      <c r="H196" s="74" t="str">
        <f t="shared" si="7"/>
        <v>45-Laboratoire du Froid00</v>
      </c>
      <c r="I196" s="84" t="s">
        <v>12</v>
      </c>
      <c r="J196" s="74" t="s">
        <v>947</v>
      </c>
      <c r="N196" s="74" t="s">
        <v>6</v>
      </c>
      <c r="O196" s="74" t="s">
        <v>14</v>
      </c>
    </row>
    <row r="197" spans="1:15" ht="13.5" customHeight="1" x14ac:dyDescent="0.25">
      <c r="A197" s="83" t="s">
        <v>296</v>
      </c>
      <c r="B197" s="102" t="str">
        <f t="shared" si="6"/>
        <v>02-Staps Bat P1</v>
      </c>
      <c r="C197" s="83" t="s">
        <v>298</v>
      </c>
      <c r="D197" s="84" t="s">
        <v>13</v>
      </c>
      <c r="F197" s="74" t="s">
        <v>368</v>
      </c>
      <c r="G197" s="84" t="s">
        <v>14</v>
      </c>
      <c r="H197" s="74" t="str">
        <f t="shared" si="7"/>
        <v>45-Laboratoire du FroidTT</v>
      </c>
      <c r="I197" s="84" t="s">
        <v>6</v>
      </c>
      <c r="J197" s="74" t="s">
        <v>948</v>
      </c>
      <c r="N197" s="74" t="s">
        <v>10</v>
      </c>
      <c r="O197" s="74" t="s">
        <v>10</v>
      </c>
    </row>
    <row r="198" spans="1:15" ht="13.5" customHeight="1" x14ac:dyDescent="0.25">
      <c r="A198" s="83" t="s">
        <v>296</v>
      </c>
      <c r="B198" s="102" t="str">
        <f t="shared" si="6"/>
        <v>03-Staps Préfa</v>
      </c>
      <c r="C198" s="83" t="s">
        <v>299</v>
      </c>
      <c r="D198" s="84" t="s">
        <v>16</v>
      </c>
      <c r="F198" s="74" t="s">
        <v>369</v>
      </c>
      <c r="G198" s="84" t="s">
        <v>12</v>
      </c>
      <c r="H198" s="74" t="str">
        <f t="shared" si="7"/>
        <v>46-Soute à produits chimiques00</v>
      </c>
      <c r="I198" s="84" t="s">
        <v>12</v>
      </c>
      <c r="J198" s="74" t="s">
        <v>949</v>
      </c>
      <c r="N198" s="74" t="s">
        <v>12</v>
      </c>
      <c r="O198" s="74" t="s">
        <v>12</v>
      </c>
    </row>
    <row r="199" spans="1:15" ht="13.5" customHeight="1" x14ac:dyDescent="0.25">
      <c r="A199" s="83" t="s">
        <v>296</v>
      </c>
      <c r="B199" s="102" t="str">
        <f t="shared" si="6"/>
        <v>04-Euromov</v>
      </c>
      <c r="C199" s="83" t="s">
        <v>300</v>
      </c>
      <c r="D199" s="84" t="s">
        <v>18</v>
      </c>
      <c r="F199" s="74" t="s">
        <v>369</v>
      </c>
      <c r="G199" s="84" t="s">
        <v>14</v>
      </c>
      <c r="H199" s="74" t="str">
        <f t="shared" si="7"/>
        <v>46-Soute à produits chimiquesTT</v>
      </c>
      <c r="I199" s="84" t="s">
        <v>6</v>
      </c>
      <c r="J199" s="74" t="s">
        <v>950</v>
      </c>
      <c r="N199" s="74" t="s">
        <v>6</v>
      </c>
      <c r="O199" s="74" t="s">
        <v>14</v>
      </c>
    </row>
    <row r="200" spans="1:15" ht="13.5" customHeight="1" x14ac:dyDescent="0.25">
      <c r="A200" s="83" t="s">
        <v>296</v>
      </c>
      <c r="B200" s="102" t="str">
        <f t="shared" si="6"/>
        <v>05-PUSLR</v>
      </c>
      <c r="C200" s="83" t="s">
        <v>301</v>
      </c>
      <c r="D200" s="84" t="s">
        <v>20</v>
      </c>
      <c r="F200" s="74" t="s">
        <v>370</v>
      </c>
      <c r="G200" s="84" t="s">
        <v>12</v>
      </c>
      <c r="H200" s="74" t="str">
        <f t="shared" si="7"/>
        <v>47-Soute à Solvants00</v>
      </c>
      <c r="I200" s="84" t="s">
        <v>12</v>
      </c>
      <c r="J200" s="74" t="s">
        <v>951</v>
      </c>
      <c r="N200" s="74" t="s">
        <v>10</v>
      </c>
      <c r="O200" s="74" t="s">
        <v>10</v>
      </c>
    </row>
    <row r="201" spans="1:15" ht="13.5" customHeight="1" x14ac:dyDescent="0.25">
      <c r="A201" s="102"/>
      <c r="B201" s="102"/>
      <c r="C201" s="102"/>
      <c r="D201" s="103"/>
      <c r="F201" s="74" t="s">
        <v>370</v>
      </c>
      <c r="G201" s="84" t="s">
        <v>14</v>
      </c>
      <c r="H201" s="74" t="str">
        <f t="shared" si="7"/>
        <v>47-Soute à SolvantsTT</v>
      </c>
      <c r="I201" s="84" t="s">
        <v>6</v>
      </c>
      <c r="J201" s="74" t="s">
        <v>952</v>
      </c>
      <c r="N201" s="74" t="s">
        <v>12</v>
      </c>
      <c r="O201" s="74" t="s">
        <v>12</v>
      </c>
    </row>
    <row r="202" spans="1:15" ht="13.5" customHeight="1" x14ac:dyDescent="0.25">
      <c r="A202" s="102"/>
      <c r="B202" s="102"/>
      <c r="C202" s="102"/>
      <c r="D202" s="103"/>
      <c r="F202" s="74" t="s">
        <v>371</v>
      </c>
      <c r="G202" s="84" t="s">
        <v>12</v>
      </c>
      <c r="H202" s="74" t="str">
        <f t="shared" si="7"/>
        <v>48-Magasin de Produits Chimiques00</v>
      </c>
      <c r="I202" s="84" t="s">
        <v>12</v>
      </c>
      <c r="J202" s="74" t="s">
        <v>953</v>
      </c>
      <c r="N202" s="74" t="s">
        <v>6</v>
      </c>
      <c r="O202" s="74" t="s">
        <v>14</v>
      </c>
    </row>
    <row r="203" spans="1:15" ht="13.5" customHeight="1" x14ac:dyDescent="0.25">
      <c r="A203" s="102"/>
      <c r="B203" s="102"/>
      <c r="C203" s="102"/>
      <c r="D203" s="103"/>
      <c r="F203" s="74" t="s">
        <v>371</v>
      </c>
      <c r="G203" s="84" t="s">
        <v>14</v>
      </c>
      <c r="H203" s="74" t="str">
        <f t="shared" si="7"/>
        <v>48-Magasin de Produits ChimiquesTT</v>
      </c>
      <c r="I203" s="84" t="s">
        <v>6</v>
      </c>
      <c r="J203" s="74" t="s">
        <v>954</v>
      </c>
      <c r="N203" s="74" t="s">
        <v>10</v>
      </c>
      <c r="O203" s="74" t="s">
        <v>10</v>
      </c>
    </row>
    <row r="204" spans="1:15" ht="13.5" customHeight="1" x14ac:dyDescent="0.25">
      <c r="F204" s="74" t="s">
        <v>372</v>
      </c>
      <c r="G204" s="84" t="s">
        <v>12</v>
      </c>
      <c r="H204" s="74" t="str">
        <f t="shared" si="7"/>
        <v>49-Hangar D.L.00</v>
      </c>
      <c r="I204" s="84" t="s">
        <v>12</v>
      </c>
      <c r="J204" s="74" t="s">
        <v>955</v>
      </c>
      <c r="N204" s="74" t="s">
        <v>12</v>
      </c>
      <c r="O204" s="74" t="s">
        <v>12</v>
      </c>
    </row>
    <row r="205" spans="1:15" ht="13.5" customHeight="1" x14ac:dyDescent="0.25">
      <c r="F205" s="74" t="s">
        <v>372</v>
      </c>
      <c r="G205" s="84" t="s">
        <v>14</v>
      </c>
      <c r="H205" s="74" t="str">
        <f t="shared" si="7"/>
        <v>49-Hangar D.L.TT</v>
      </c>
      <c r="I205" s="84" t="s">
        <v>6</v>
      </c>
      <c r="J205" s="74" t="s">
        <v>956</v>
      </c>
      <c r="N205" s="74" t="s">
        <v>6</v>
      </c>
      <c r="O205" s="74" t="s">
        <v>14</v>
      </c>
    </row>
    <row r="206" spans="1:15" ht="13.5" customHeight="1" x14ac:dyDescent="0.25">
      <c r="F206" s="74" t="s">
        <v>373</v>
      </c>
      <c r="G206" s="84" t="s">
        <v>12</v>
      </c>
      <c r="H206" s="74" t="str">
        <f t="shared" si="7"/>
        <v>50-Recherche physique - IRMN00</v>
      </c>
      <c r="I206" s="84" t="s">
        <v>12</v>
      </c>
      <c r="J206" s="74" t="s">
        <v>957</v>
      </c>
      <c r="N206" s="74" t="s">
        <v>12</v>
      </c>
      <c r="O206" s="74" t="s">
        <v>12</v>
      </c>
    </row>
    <row r="207" spans="1:15" ht="13.5" customHeight="1" x14ac:dyDescent="0.25">
      <c r="F207" s="74" t="s">
        <v>373</v>
      </c>
      <c r="G207" s="84" t="s">
        <v>14</v>
      </c>
      <c r="H207" s="74" t="str">
        <f t="shared" si="7"/>
        <v>50-Recherche physique - IRMNTT</v>
      </c>
      <c r="I207" s="84" t="s">
        <v>6</v>
      </c>
      <c r="J207" s="74" t="s">
        <v>958</v>
      </c>
      <c r="N207" s="74" t="s">
        <v>6</v>
      </c>
      <c r="O207" s="74" t="s">
        <v>14</v>
      </c>
    </row>
    <row r="208" spans="1:15" ht="13.5" customHeight="1" x14ac:dyDescent="0.25">
      <c r="F208" s="74" t="s">
        <v>374</v>
      </c>
      <c r="G208" s="84" t="s">
        <v>12</v>
      </c>
      <c r="H208" s="74" t="str">
        <f t="shared" si="7"/>
        <v>51-Animalerie00</v>
      </c>
      <c r="I208" s="84" t="s">
        <v>12</v>
      </c>
      <c r="J208" s="74" t="s">
        <v>959</v>
      </c>
      <c r="N208" s="74" t="s">
        <v>12</v>
      </c>
      <c r="O208" s="74" t="s">
        <v>12</v>
      </c>
    </row>
    <row r="209" spans="6:15" ht="13.5" customHeight="1" x14ac:dyDescent="0.25">
      <c r="F209" s="74" t="s">
        <v>374</v>
      </c>
      <c r="G209" s="84" t="s">
        <v>14</v>
      </c>
      <c r="H209" s="74" t="str">
        <f t="shared" si="7"/>
        <v>51-AnimalerieTT</v>
      </c>
      <c r="I209" s="84" t="s">
        <v>6</v>
      </c>
      <c r="J209" s="74" t="s">
        <v>960</v>
      </c>
      <c r="N209" s="74" t="s">
        <v>6</v>
      </c>
      <c r="O209" s="74" t="s">
        <v>6</v>
      </c>
    </row>
    <row r="210" spans="6:15" ht="13.5" customHeight="1" x14ac:dyDescent="0.25">
      <c r="F210" s="74" t="s">
        <v>375</v>
      </c>
      <c r="G210" s="84" t="s">
        <v>10</v>
      </c>
      <c r="H210" s="74" t="str">
        <f t="shared" si="7"/>
        <v>52-Animalerie-1</v>
      </c>
      <c r="I210" s="84" t="s">
        <v>10</v>
      </c>
      <c r="J210" s="74" t="s">
        <v>961</v>
      </c>
      <c r="N210" s="74" t="s">
        <v>13</v>
      </c>
      <c r="O210" s="74" t="s">
        <v>14</v>
      </c>
    </row>
    <row r="211" spans="6:15" ht="13.5" customHeight="1" x14ac:dyDescent="0.25">
      <c r="F211" s="74" t="s">
        <v>375</v>
      </c>
      <c r="G211" s="84" t="s">
        <v>12</v>
      </c>
      <c r="H211" s="74" t="str">
        <f t="shared" si="7"/>
        <v>52-Animalerie00</v>
      </c>
      <c r="I211" s="84" t="s">
        <v>12</v>
      </c>
      <c r="J211" s="74" t="s">
        <v>962</v>
      </c>
      <c r="N211" s="74" t="s">
        <v>12</v>
      </c>
      <c r="O211" s="74" t="s">
        <v>12</v>
      </c>
    </row>
    <row r="212" spans="6:15" ht="13.5" customHeight="1" x14ac:dyDescent="0.25">
      <c r="F212" s="74" t="s">
        <v>375</v>
      </c>
      <c r="G212" s="84" t="s">
        <v>14</v>
      </c>
      <c r="H212" s="74" t="str">
        <f t="shared" si="7"/>
        <v>52-AnimalerieTT</v>
      </c>
      <c r="I212" s="84" t="s">
        <v>6</v>
      </c>
      <c r="J212" s="74" t="s">
        <v>963</v>
      </c>
      <c r="N212" s="74" t="s">
        <v>6</v>
      </c>
      <c r="O212" s="74" t="s">
        <v>14</v>
      </c>
    </row>
    <row r="213" spans="6:15" ht="13.5" customHeight="1" x14ac:dyDescent="0.25">
      <c r="F213" s="74" t="s">
        <v>376</v>
      </c>
      <c r="G213" s="84" t="s">
        <v>10</v>
      </c>
      <c r="H213" s="74" t="str">
        <f t="shared" si="7"/>
        <v>53-Animalerie A3L3-1</v>
      </c>
      <c r="I213" s="84" t="s">
        <v>10</v>
      </c>
      <c r="J213" s="74" t="s">
        <v>964</v>
      </c>
      <c r="N213" s="74" t="s">
        <v>12</v>
      </c>
      <c r="O213" s="74" t="s">
        <v>12</v>
      </c>
    </row>
    <row r="214" spans="6:15" ht="13.5" customHeight="1" x14ac:dyDescent="0.25">
      <c r="F214" s="74" t="s">
        <v>376</v>
      </c>
      <c r="G214" s="84" t="s">
        <v>12</v>
      </c>
      <c r="H214" s="74" t="str">
        <f t="shared" si="7"/>
        <v>53-Animalerie A3L300</v>
      </c>
      <c r="I214" s="84" t="s">
        <v>12</v>
      </c>
      <c r="J214" s="74" t="s">
        <v>965</v>
      </c>
      <c r="N214" s="74" t="s">
        <v>6</v>
      </c>
      <c r="O214" s="74" t="s">
        <v>6</v>
      </c>
    </row>
    <row r="215" spans="6:15" ht="13.5" customHeight="1" x14ac:dyDescent="0.25">
      <c r="F215" s="74" t="s">
        <v>376</v>
      </c>
      <c r="G215" s="84" t="s">
        <v>14</v>
      </c>
      <c r="H215" s="74" t="str">
        <f t="shared" si="7"/>
        <v>53-Animalerie A3L3TT</v>
      </c>
      <c r="I215" s="84" t="s">
        <v>6</v>
      </c>
      <c r="J215" s="74" t="s">
        <v>966</v>
      </c>
      <c r="N215" s="74" t="s">
        <v>13</v>
      </c>
      <c r="O215" s="74" t="s">
        <v>14</v>
      </c>
    </row>
    <row r="216" spans="6:15" ht="13.5" customHeight="1" x14ac:dyDescent="0.25">
      <c r="F216" s="74" t="s">
        <v>377</v>
      </c>
      <c r="G216" s="84" t="s">
        <v>10</v>
      </c>
      <c r="H216" s="74" t="str">
        <f t="shared" si="7"/>
        <v>54-Animalerie-1</v>
      </c>
      <c r="I216" s="84" t="s">
        <v>10</v>
      </c>
      <c r="J216" s="74" t="s">
        <v>967</v>
      </c>
      <c r="N216" s="74" t="s">
        <v>12</v>
      </c>
      <c r="O216" s="74" t="s">
        <v>12</v>
      </c>
    </row>
    <row r="217" spans="6:15" ht="13.5" customHeight="1" x14ac:dyDescent="0.25">
      <c r="F217" s="74" t="s">
        <v>377</v>
      </c>
      <c r="G217" s="84" t="s">
        <v>12</v>
      </c>
      <c r="H217" s="74" t="str">
        <f t="shared" si="7"/>
        <v>54-Animalerie00</v>
      </c>
      <c r="I217" s="84" t="s">
        <v>12</v>
      </c>
      <c r="J217" s="74" t="s">
        <v>968</v>
      </c>
      <c r="N217" s="74" t="s">
        <v>6</v>
      </c>
      <c r="O217" s="74" t="s">
        <v>14</v>
      </c>
    </row>
    <row r="218" spans="6:15" ht="13.5" customHeight="1" x14ac:dyDescent="0.25">
      <c r="F218" s="74" t="s">
        <v>377</v>
      </c>
      <c r="G218" s="84" t="s">
        <v>14</v>
      </c>
      <c r="H218" s="74" t="str">
        <f t="shared" si="7"/>
        <v>54-AnimalerieTT</v>
      </c>
      <c r="I218" s="84" t="s">
        <v>6</v>
      </c>
      <c r="J218" s="74" t="s">
        <v>969</v>
      </c>
      <c r="N218" s="74" t="s">
        <v>10</v>
      </c>
      <c r="O218" s="74" t="s">
        <v>10</v>
      </c>
    </row>
    <row r="219" spans="6:15" ht="13.5" customHeight="1" x14ac:dyDescent="0.25">
      <c r="F219" s="74" t="s">
        <v>378</v>
      </c>
      <c r="G219" s="84" t="s">
        <v>12</v>
      </c>
      <c r="H219" s="74" t="str">
        <f t="shared" si="7"/>
        <v>55-Insectarium00</v>
      </c>
      <c r="I219" s="84" t="s">
        <v>12</v>
      </c>
      <c r="J219" s="74" t="s">
        <v>970</v>
      </c>
      <c r="N219" s="74" t="s">
        <v>12</v>
      </c>
      <c r="O219" s="74" t="s">
        <v>12</v>
      </c>
    </row>
    <row r="220" spans="6:15" ht="13.5" customHeight="1" x14ac:dyDescent="0.25">
      <c r="F220" s="74" t="s">
        <v>378</v>
      </c>
      <c r="G220" s="84" t="s">
        <v>14</v>
      </c>
      <c r="H220" s="74" t="str">
        <f t="shared" si="7"/>
        <v>55-InsectariumTT</v>
      </c>
      <c r="I220" s="84" t="s">
        <v>6</v>
      </c>
      <c r="J220" s="74" t="s">
        <v>971</v>
      </c>
      <c r="N220" s="74" t="s">
        <v>6</v>
      </c>
      <c r="O220" s="74" t="s">
        <v>14</v>
      </c>
    </row>
    <row r="221" spans="6:15" ht="13.5" customHeight="1" x14ac:dyDescent="0.25">
      <c r="F221" s="74" t="s">
        <v>379</v>
      </c>
      <c r="G221" s="84" t="s">
        <v>12</v>
      </c>
      <c r="H221" s="74" t="str">
        <f t="shared" si="7"/>
        <v>56-Espaces verts D.L.00</v>
      </c>
      <c r="I221" s="84" t="s">
        <v>12</v>
      </c>
      <c r="J221" s="74" t="s">
        <v>972</v>
      </c>
      <c r="N221" s="74" t="s">
        <v>12</v>
      </c>
      <c r="O221" s="74" t="s">
        <v>12</v>
      </c>
    </row>
    <row r="222" spans="6:15" ht="13.5" customHeight="1" x14ac:dyDescent="0.25">
      <c r="F222" s="74" t="s">
        <v>379</v>
      </c>
      <c r="G222" s="84" t="s">
        <v>6</v>
      </c>
      <c r="H222" s="74" t="str">
        <f t="shared" si="7"/>
        <v>56-Espaces verts D.L.01</v>
      </c>
      <c r="I222" s="84" t="s">
        <v>6</v>
      </c>
      <c r="J222" s="74" t="s">
        <v>973</v>
      </c>
      <c r="N222" s="74" t="s">
        <v>6</v>
      </c>
      <c r="O222" s="74" t="s">
        <v>6</v>
      </c>
    </row>
    <row r="223" spans="6:15" ht="13.5" customHeight="1" x14ac:dyDescent="0.25">
      <c r="F223" s="74" t="s">
        <v>379</v>
      </c>
      <c r="G223" s="84" t="s">
        <v>14</v>
      </c>
      <c r="H223" s="74" t="str">
        <f t="shared" si="7"/>
        <v>56-Espaces verts D.L.TT</v>
      </c>
      <c r="I223" s="84" t="s">
        <v>13</v>
      </c>
      <c r="J223" s="74" t="s">
        <v>974</v>
      </c>
      <c r="N223" s="74" t="s">
        <v>13</v>
      </c>
      <c r="O223" s="74" t="s">
        <v>14</v>
      </c>
    </row>
    <row r="224" spans="6:15" ht="13.5" customHeight="1" x14ac:dyDescent="0.25">
      <c r="F224" s="74" t="s">
        <v>380</v>
      </c>
      <c r="G224" s="84" t="s">
        <v>12</v>
      </c>
      <c r="H224" s="74" t="str">
        <f t="shared" si="7"/>
        <v>57-Déchets D.H.S00</v>
      </c>
      <c r="I224" s="84" t="s">
        <v>12</v>
      </c>
      <c r="J224" s="74" t="s">
        <v>975</v>
      </c>
      <c r="N224" s="74" t="s">
        <v>12</v>
      </c>
      <c r="O224" s="74" t="s">
        <v>12</v>
      </c>
    </row>
    <row r="225" spans="6:15" ht="13.5" customHeight="1" x14ac:dyDescent="0.25">
      <c r="F225" s="74" t="s">
        <v>380</v>
      </c>
      <c r="G225" s="84" t="s">
        <v>14</v>
      </c>
      <c r="H225" s="74" t="str">
        <f t="shared" si="7"/>
        <v>57-Déchets D.H.STT</v>
      </c>
      <c r="I225" s="84" t="s">
        <v>6</v>
      </c>
      <c r="J225" s="74" t="s">
        <v>976</v>
      </c>
      <c r="N225" s="74" t="s">
        <v>6</v>
      </c>
      <c r="O225" s="74" t="s">
        <v>14</v>
      </c>
    </row>
    <row r="226" spans="6:15" ht="13.5" customHeight="1" x14ac:dyDescent="0.25">
      <c r="F226" s="74" t="s">
        <v>381</v>
      </c>
      <c r="G226" s="84" t="s">
        <v>12</v>
      </c>
      <c r="H226" s="74" t="str">
        <f t="shared" si="7"/>
        <v>58-Atelier D.H.S.00</v>
      </c>
      <c r="I226" s="84" t="s">
        <v>12</v>
      </c>
      <c r="J226" s="74" t="s">
        <v>977</v>
      </c>
      <c r="N226" s="74" t="s">
        <v>12</v>
      </c>
      <c r="O226" s="74" t="s">
        <v>12</v>
      </c>
    </row>
    <row r="227" spans="6:15" ht="13.5" customHeight="1" x14ac:dyDescent="0.25">
      <c r="F227" s="74" t="s">
        <v>381</v>
      </c>
      <c r="G227" s="84" t="s">
        <v>6</v>
      </c>
      <c r="H227" s="74" t="str">
        <f t="shared" si="7"/>
        <v>58-Atelier D.H.S.01</v>
      </c>
      <c r="I227" s="84" t="s">
        <v>6</v>
      </c>
      <c r="J227" s="74" t="s">
        <v>978</v>
      </c>
      <c r="N227" s="74" t="s">
        <v>6</v>
      </c>
      <c r="O227" s="74" t="s">
        <v>6</v>
      </c>
    </row>
    <row r="228" spans="6:15" ht="13.5" customHeight="1" x14ac:dyDescent="0.25">
      <c r="F228" s="74" t="s">
        <v>381</v>
      </c>
      <c r="G228" s="84" t="s">
        <v>14</v>
      </c>
      <c r="H228" s="74" t="str">
        <f t="shared" si="7"/>
        <v>58-Atelier D.H.S.TT</v>
      </c>
      <c r="I228" s="84" t="s">
        <v>13</v>
      </c>
      <c r="J228" s="74" t="s">
        <v>979</v>
      </c>
      <c r="N228" s="74" t="s">
        <v>13</v>
      </c>
      <c r="O228" s="74" t="s">
        <v>13</v>
      </c>
    </row>
    <row r="229" spans="6:15" ht="13.5" customHeight="1" x14ac:dyDescent="0.25">
      <c r="F229" s="74" t="s">
        <v>382</v>
      </c>
      <c r="G229" s="84" t="s">
        <v>12</v>
      </c>
      <c r="H229" s="74" t="str">
        <f t="shared" si="7"/>
        <v>59-Garage D.H.S.00</v>
      </c>
      <c r="I229" s="84" t="s">
        <v>12</v>
      </c>
      <c r="J229" s="74" t="s">
        <v>980</v>
      </c>
      <c r="N229" s="74" t="s">
        <v>12</v>
      </c>
      <c r="O229" s="74" t="s">
        <v>12</v>
      </c>
    </row>
    <row r="230" spans="6:15" ht="13.5" customHeight="1" x14ac:dyDescent="0.25">
      <c r="F230" s="74" t="s">
        <v>382</v>
      </c>
      <c r="G230" s="84" t="s">
        <v>14</v>
      </c>
      <c r="H230" s="74" t="str">
        <f t="shared" si="7"/>
        <v>59-Garage D.H.S.TT</v>
      </c>
      <c r="I230" s="84" t="s">
        <v>6</v>
      </c>
      <c r="J230" s="74" t="s">
        <v>981</v>
      </c>
      <c r="N230" s="74" t="s">
        <v>6</v>
      </c>
      <c r="O230" s="74" t="s">
        <v>14</v>
      </c>
    </row>
    <row r="231" spans="6:15" ht="13.5" customHeight="1" x14ac:dyDescent="0.25">
      <c r="F231" s="74" t="s">
        <v>383</v>
      </c>
      <c r="G231" s="84" t="s">
        <v>10</v>
      </c>
      <c r="H231" s="74" t="str">
        <f t="shared" si="7"/>
        <v>60-Logement Rte Mende-1</v>
      </c>
      <c r="I231" s="84" t="s">
        <v>10</v>
      </c>
      <c r="J231" s="74" t="s">
        <v>982</v>
      </c>
      <c r="N231" s="74" t="s">
        <v>12</v>
      </c>
      <c r="O231" s="74" t="s">
        <v>12</v>
      </c>
    </row>
    <row r="232" spans="6:15" ht="13.5" customHeight="1" x14ac:dyDescent="0.25">
      <c r="F232" s="74" t="s">
        <v>383</v>
      </c>
      <c r="G232" s="84" t="s">
        <v>12</v>
      </c>
      <c r="H232" s="74" t="str">
        <f t="shared" si="7"/>
        <v>60-Logement Rte Mende00</v>
      </c>
      <c r="I232" s="84" t="s">
        <v>12</v>
      </c>
      <c r="J232" s="74" t="s">
        <v>983</v>
      </c>
      <c r="N232" s="74" t="s">
        <v>6</v>
      </c>
      <c r="O232" s="74" t="s">
        <v>14</v>
      </c>
    </row>
    <row r="233" spans="6:15" ht="13.5" customHeight="1" x14ac:dyDescent="0.25">
      <c r="F233" s="74" t="s">
        <v>383</v>
      </c>
      <c r="G233" s="84" t="s">
        <v>14</v>
      </c>
      <c r="H233" s="74" t="str">
        <f t="shared" si="7"/>
        <v>60-Logement Rte MendeTT</v>
      </c>
      <c r="I233" s="84" t="s">
        <v>6</v>
      </c>
      <c r="J233" s="74" t="s">
        <v>984</v>
      </c>
      <c r="N233" s="74" t="s">
        <v>12</v>
      </c>
      <c r="O233" s="74" t="s">
        <v>12</v>
      </c>
    </row>
    <row r="234" spans="6:15" ht="13.5" customHeight="1" x14ac:dyDescent="0.25">
      <c r="F234" s="74" t="s">
        <v>384</v>
      </c>
      <c r="G234" s="84" t="s">
        <v>12</v>
      </c>
      <c r="H234" s="74" t="str">
        <f t="shared" si="7"/>
        <v>61-Hangar D.P.I.00</v>
      </c>
      <c r="I234" s="84" t="s">
        <v>12</v>
      </c>
      <c r="J234" s="74" t="s">
        <v>985</v>
      </c>
      <c r="N234" s="74" t="s">
        <v>6</v>
      </c>
      <c r="O234" s="74" t="s">
        <v>14</v>
      </c>
    </row>
    <row r="235" spans="6:15" ht="13.5" customHeight="1" x14ac:dyDescent="0.25">
      <c r="F235" s="74" t="s">
        <v>384</v>
      </c>
      <c r="G235" s="84" t="s">
        <v>6</v>
      </c>
      <c r="H235" s="74" t="str">
        <f t="shared" si="7"/>
        <v>61-Hangar D.P.I.01</v>
      </c>
      <c r="I235" s="84" t="s">
        <v>6</v>
      </c>
      <c r="J235" s="74" t="s">
        <v>986</v>
      </c>
      <c r="N235" s="74" t="s">
        <v>12</v>
      </c>
      <c r="O235" s="74" t="s">
        <v>12</v>
      </c>
    </row>
    <row r="236" spans="6:15" ht="13.5" customHeight="1" x14ac:dyDescent="0.25">
      <c r="F236" s="74" t="s">
        <v>384</v>
      </c>
      <c r="G236" s="84" t="s">
        <v>14</v>
      </c>
      <c r="H236" s="74" t="str">
        <f t="shared" si="7"/>
        <v>61-Hangar D.P.I.TT</v>
      </c>
      <c r="I236" s="84" t="s">
        <v>13</v>
      </c>
      <c r="J236" s="74" t="s">
        <v>987</v>
      </c>
      <c r="N236" s="74" t="s">
        <v>6</v>
      </c>
      <c r="O236" s="74" t="s">
        <v>14</v>
      </c>
    </row>
    <row r="237" spans="6:15" ht="13.5" customHeight="1" x14ac:dyDescent="0.25">
      <c r="F237" s="74" t="s">
        <v>385</v>
      </c>
      <c r="G237" s="84" t="s">
        <v>12</v>
      </c>
      <c r="H237" s="74" t="str">
        <f t="shared" si="7"/>
        <v>62-Colis D.L.00</v>
      </c>
      <c r="I237" s="84" t="s">
        <v>12</v>
      </c>
      <c r="J237" s="74" t="s">
        <v>988</v>
      </c>
      <c r="N237" s="74" t="s">
        <v>10</v>
      </c>
      <c r="O237" s="74" t="s">
        <v>10</v>
      </c>
    </row>
    <row r="238" spans="6:15" ht="13.5" customHeight="1" x14ac:dyDescent="0.25">
      <c r="F238" s="74" t="s">
        <v>385</v>
      </c>
      <c r="G238" s="84" t="s">
        <v>14</v>
      </c>
      <c r="H238" s="74" t="str">
        <f t="shared" si="7"/>
        <v>62-Colis D.L.TT</v>
      </c>
      <c r="I238" s="84" t="s">
        <v>6</v>
      </c>
      <c r="J238" s="74" t="s">
        <v>989</v>
      </c>
      <c r="N238" s="74" t="s">
        <v>12</v>
      </c>
      <c r="O238" s="74" t="s">
        <v>12</v>
      </c>
    </row>
    <row r="239" spans="6:15" ht="13.5" customHeight="1" x14ac:dyDescent="0.25">
      <c r="F239" s="74" t="s">
        <v>386</v>
      </c>
      <c r="G239" s="84" t="s">
        <v>12</v>
      </c>
      <c r="H239" s="74" t="str">
        <f t="shared" si="7"/>
        <v>63-Logement D.P.I.00</v>
      </c>
      <c r="I239" s="84" t="s">
        <v>12</v>
      </c>
      <c r="J239" s="74" t="s">
        <v>990</v>
      </c>
      <c r="N239" s="74" t="s">
        <v>6</v>
      </c>
      <c r="O239" s="74" t="s">
        <v>6</v>
      </c>
    </row>
    <row r="240" spans="6:15" ht="13.5" customHeight="1" x14ac:dyDescent="0.25">
      <c r="F240" s="74" t="s">
        <v>386</v>
      </c>
      <c r="G240" s="84" t="s">
        <v>6</v>
      </c>
      <c r="H240" s="74" t="str">
        <f t="shared" si="7"/>
        <v>63-Logement D.P.I.01</v>
      </c>
      <c r="I240" s="84" t="s">
        <v>6</v>
      </c>
      <c r="J240" s="74" t="s">
        <v>991</v>
      </c>
      <c r="N240" s="74" t="s">
        <v>13</v>
      </c>
      <c r="O240" s="74" t="s">
        <v>13</v>
      </c>
    </row>
    <row r="241" spans="6:15" ht="13.5" customHeight="1" x14ac:dyDescent="0.25">
      <c r="F241" s="74" t="s">
        <v>386</v>
      </c>
      <c r="G241" s="84" t="s">
        <v>13</v>
      </c>
      <c r="H241" s="74" t="str">
        <f t="shared" si="7"/>
        <v>63-Logement D.P.I.02</v>
      </c>
      <c r="I241" s="84" t="s">
        <v>13</v>
      </c>
      <c r="J241" s="74" t="s">
        <v>992</v>
      </c>
      <c r="N241" s="74" t="s">
        <v>16</v>
      </c>
      <c r="O241" s="74" t="s">
        <v>14</v>
      </c>
    </row>
    <row r="242" spans="6:15" ht="13.5" customHeight="1" x14ac:dyDescent="0.25">
      <c r="F242" s="74" t="s">
        <v>387</v>
      </c>
      <c r="G242" s="84" t="s">
        <v>12</v>
      </c>
      <c r="H242" s="74" t="str">
        <f t="shared" si="7"/>
        <v>64-PC Sécurité00</v>
      </c>
      <c r="I242" s="84" t="s">
        <v>12</v>
      </c>
      <c r="J242" s="74" t="s">
        <v>993</v>
      </c>
      <c r="N242" s="74" t="s">
        <v>12</v>
      </c>
      <c r="O242" s="74" t="s">
        <v>12</v>
      </c>
    </row>
    <row r="243" spans="6:15" ht="13.5" customHeight="1" x14ac:dyDescent="0.25">
      <c r="F243" s="74" t="s">
        <v>387</v>
      </c>
      <c r="G243" s="84" t="s">
        <v>14</v>
      </c>
      <c r="H243" s="74" t="str">
        <f t="shared" si="7"/>
        <v>64-PC SécuritéTT</v>
      </c>
      <c r="I243" s="84" t="s">
        <v>6</v>
      </c>
      <c r="J243" s="74" t="s">
        <v>994</v>
      </c>
      <c r="N243" s="74" t="s">
        <v>6</v>
      </c>
      <c r="O243" s="74" t="s">
        <v>6</v>
      </c>
    </row>
    <row r="244" spans="6:15" ht="13.5" customHeight="1" x14ac:dyDescent="0.25">
      <c r="F244" s="74" t="s">
        <v>388</v>
      </c>
      <c r="G244" s="84" t="s">
        <v>12</v>
      </c>
      <c r="H244" s="74" t="str">
        <f t="shared" si="7"/>
        <v>65-Serre Espace Vert D.L.00</v>
      </c>
      <c r="I244" s="84" t="s">
        <v>12</v>
      </c>
      <c r="J244" s="74" t="s">
        <v>995</v>
      </c>
      <c r="N244" s="74" t="s">
        <v>13</v>
      </c>
      <c r="O244" s="74" t="s">
        <v>14</v>
      </c>
    </row>
    <row r="245" spans="6:15" ht="13.5" customHeight="1" x14ac:dyDescent="0.25">
      <c r="F245" s="74" t="s">
        <v>388</v>
      </c>
      <c r="G245" s="84" t="s">
        <v>14</v>
      </c>
      <c r="H245" s="74" t="str">
        <f t="shared" si="7"/>
        <v>65-Serre Espace Vert D.L.TT</v>
      </c>
      <c r="I245" s="84" t="s">
        <v>6</v>
      </c>
      <c r="J245" s="74" t="s">
        <v>996</v>
      </c>
      <c r="N245" s="74" t="s">
        <v>10</v>
      </c>
      <c r="O245" s="74" t="s">
        <v>10</v>
      </c>
    </row>
    <row r="246" spans="6:15" ht="13.5" customHeight="1" x14ac:dyDescent="0.25">
      <c r="F246" s="74" t="s">
        <v>389</v>
      </c>
      <c r="G246" s="84" t="s">
        <v>12</v>
      </c>
      <c r="H246" s="74" t="str">
        <f t="shared" si="7"/>
        <v>66-Salle de Jeux C.L.E.00</v>
      </c>
      <c r="I246" s="84" t="s">
        <v>12</v>
      </c>
      <c r="J246" s="74" t="s">
        <v>997</v>
      </c>
      <c r="N246" s="74" t="s">
        <v>12</v>
      </c>
      <c r="O246" s="74" t="s">
        <v>12</v>
      </c>
    </row>
    <row r="247" spans="6:15" ht="13.5" customHeight="1" x14ac:dyDescent="0.25">
      <c r="F247" s="74" t="s">
        <v>389</v>
      </c>
      <c r="G247" s="84" t="s">
        <v>14</v>
      </c>
      <c r="H247" s="74" t="str">
        <f t="shared" si="7"/>
        <v>66-Salle de Jeux C.L.E.TT</v>
      </c>
      <c r="I247" s="84" t="s">
        <v>6</v>
      </c>
      <c r="J247" s="74" t="s">
        <v>998</v>
      </c>
      <c r="N247" s="74" t="s">
        <v>6</v>
      </c>
      <c r="O247" s="74" t="s">
        <v>6</v>
      </c>
    </row>
    <row r="248" spans="6:15" ht="13.5" customHeight="1" x14ac:dyDescent="0.25">
      <c r="F248" s="74" t="s">
        <v>390</v>
      </c>
      <c r="G248" s="84" t="s">
        <v>12</v>
      </c>
      <c r="H248" s="74" t="str">
        <f t="shared" si="7"/>
        <v>01-Foyer00</v>
      </c>
      <c r="I248" s="84" t="s">
        <v>12</v>
      </c>
      <c r="J248" s="74" t="s">
        <v>999</v>
      </c>
      <c r="N248" s="74" t="s">
        <v>13</v>
      </c>
      <c r="O248" s="74" t="s">
        <v>14</v>
      </c>
    </row>
    <row r="249" spans="6:15" ht="13.5" customHeight="1" x14ac:dyDescent="0.25">
      <c r="F249" s="74" t="s">
        <v>390</v>
      </c>
      <c r="G249" s="84" t="s">
        <v>14</v>
      </c>
      <c r="H249" s="74" t="str">
        <f t="shared" si="7"/>
        <v>01-FoyerTT</v>
      </c>
      <c r="I249" s="84" t="s">
        <v>6</v>
      </c>
      <c r="J249" s="74" t="s">
        <v>1000</v>
      </c>
      <c r="N249" s="74" t="s">
        <v>10</v>
      </c>
      <c r="O249" s="74" t="s">
        <v>10</v>
      </c>
    </row>
    <row r="250" spans="6:15" ht="13.5" customHeight="1" x14ac:dyDescent="0.25">
      <c r="F250" s="74" t="s">
        <v>391</v>
      </c>
      <c r="G250" s="84" t="s">
        <v>10</v>
      </c>
      <c r="H250" s="74" t="str">
        <f t="shared" si="7"/>
        <v>02-Bâtiment SP02-1</v>
      </c>
      <c r="I250" s="84" t="s">
        <v>10</v>
      </c>
      <c r="J250" s="74" t="s">
        <v>1001</v>
      </c>
      <c r="N250" s="74" t="s">
        <v>12</v>
      </c>
      <c r="O250" s="74" t="s">
        <v>12</v>
      </c>
    </row>
    <row r="251" spans="6:15" ht="13.5" customHeight="1" x14ac:dyDescent="0.25">
      <c r="F251" s="74" t="s">
        <v>391</v>
      </c>
      <c r="G251" s="84" t="s">
        <v>12</v>
      </c>
      <c r="H251" s="74" t="str">
        <f t="shared" si="7"/>
        <v>02-Bâtiment SP0200</v>
      </c>
      <c r="I251" s="84" t="s">
        <v>12</v>
      </c>
      <c r="J251" s="74" t="s">
        <v>1002</v>
      </c>
      <c r="N251" s="74" t="s">
        <v>6</v>
      </c>
      <c r="O251" s="74" t="s">
        <v>6</v>
      </c>
    </row>
    <row r="252" spans="6:15" ht="13.5" customHeight="1" x14ac:dyDescent="0.25">
      <c r="F252" s="74" t="s">
        <v>391</v>
      </c>
      <c r="G252" s="84" t="s">
        <v>6</v>
      </c>
      <c r="H252" s="74" t="str">
        <f t="shared" si="7"/>
        <v>02-Bâtiment SP0201</v>
      </c>
      <c r="I252" s="84" t="s">
        <v>6</v>
      </c>
      <c r="J252" s="74" t="s">
        <v>1003</v>
      </c>
      <c r="N252" s="74" t="s">
        <v>13</v>
      </c>
      <c r="O252" s="74" t="s">
        <v>13</v>
      </c>
    </row>
    <row r="253" spans="6:15" ht="13.5" customHeight="1" x14ac:dyDescent="0.25">
      <c r="F253" s="74" t="s">
        <v>391</v>
      </c>
      <c r="G253" s="84" t="s">
        <v>13</v>
      </c>
      <c r="H253" s="74" t="str">
        <f t="shared" si="7"/>
        <v>02-Bâtiment SP0202</v>
      </c>
      <c r="I253" s="84" t="s">
        <v>13</v>
      </c>
      <c r="J253" s="74" t="s">
        <v>1004</v>
      </c>
      <c r="N253" s="74" t="s">
        <v>16</v>
      </c>
      <c r="O253" s="74" t="s">
        <v>16</v>
      </c>
    </row>
    <row r="254" spans="6:15" ht="13.5" customHeight="1" x14ac:dyDescent="0.25">
      <c r="F254" s="74" t="s">
        <v>391</v>
      </c>
      <c r="G254" s="84" t="s">
        <v>14</v>
      </c>
      <c r="H254" s="74" t="str">
        <f t="shared" si="7"/>
        <v>02-Bâtiment SP02TT</v>
      </c>
      <c r="I254" s="84" t="s">
        <v>16</v>
      </c>
      <c r="J254" s="74" t="s">
        <v>1005</v>
      </c>
      <c r="N254" s="74" t="s">
        <v>18</v>
      </c>
      <c r="O254" s="74" t="s">
        <v>18</v>
      </c>
    </row>
    <row r="255" spans="6:15" ht="13.5" customHeight="1" x14ac:dyDescent="0.25">
      <c r="F255" s="74" t="s">
        <v>392</v>
      </c>
      <c r="G255" s="84" t="s">
        <v>12</v>
      </c>
      <c r="H255" s="74" t="str">
        <f t="shared" si="7"/>
        <v>03-Halle de mécatronique00</v>
      </c>
      <c r="I255" s="84" t="s">
        <v>12</v>
      </c>
      <c r="J255" s="74" t="s">
        <v>1006</v>
      </c>
      <c r="N255" s="74" t="s">
        <v>20</v>
      </c>
      <c r="O255" s="74" t="s">
        <v>14</v>
      </c>
    </row>
    <row r="256" spans="6:15" ht="13.5" customHeight="1" x14ac:dyDescent="0.25">
      <c r="F256" s="74" t="s">
        <v>392</v>
      </c>
      <c r="G256" s="84" t="s">
        <v>6</v>
      </c>
      <c r="H256" s="74" t="str">
        <f t="shared" si="7"/>
        <v>03-Halle de mécatronique01</v>
      </c>
      <c r="I256" s="84" t="s">
        <v>6</v>
      </c>
      <c r="J256" s="74" t="s">
        <v>1007</v>
      </c>
      <c r="N256" s="74" t="s">
        <v>12</v>
      </c>
      <c r="O256" s="74" t="s">
        <v>12</v>
      </c>
    </row>
    <row r="257" spans="6:15" ht="13.5" customHeight="1" x14ac:dyDescent="0.25">
      <c r="F257" s="74" t="s">
        <v>392</v>
      </c>
      <c r="G257" s="84" t="s">
        <v>14</v>
      </c>
      <c r="H257" s="74" t="str">
        <f t="shared" si="7"/>
        <v>03-Halle de mécatroniqueTT</v>
      </c>
      <c r="I257" s="84" t="s">
        <v>13</v>
      </c>
      <c r="J257" s="74" t="s">
        <v>1008</v>
      </c>
      <c r="N257" s="74" t="s">
        <v>6</v>
      </c>
      <c r="O257" s="74" t="s">
        <v>6</v>
      </c>
    </row>
    <row r="258" spans="6:15" ht="13.5" customHeight="1" x14ac:dyDescent="0.25">
      <c r="F258" s="74" t="s">
        <v>393</v>
      </c>
      <c r="G258" s="84" t="s">
        <v>10</v>
      </c>
      <c r="H258" s="74" t="str">
        <f t="shared" si="7"/>
        <v>04-L.I.R.M.M.-1</v>
      </c>
      <c r="I258" s="84" t="s">
        <v>10</v>
      </c>
      <c r="J258" s="74" t="s">
        <v>1009</v>
      </c>
      <c r="N258" s="74" t="s">
        <v>13</v>
      </c>
      <c r="O258" s="74" t="s">
        <v>13</v>
      </c>
    </row>
    <row r="259" spans="6:15" ht="13.5" customHeight="1" x14ac:dyDescent="0.25">
      <c r="F259" s="74" t="s">
        <v>393</v>
      </c>
      <c r="G259" s="84" t="s">
        <v>12</v>
      </c>
      <c r="H259" s="74" t="str">
        <f t="shared" ref="H259:H322" si="8">F259&amp;G259</f>
        <v>04-L.I.R.M.M.00</v>
      </c>
      <c r="I259" s="84" t="s">
        <v>12</v>
      </c>
      <c r="J259" s="74" t="s">
        <v>1010</v>
      </c>
      <c r="N259" s="74" t="s">
        <v>16</v>
      </c>
      <c r="O259" s="74" t="s">
        <v>14</v>
      </c>
    </row>
    <row r="260" spans="6:15" ht="13.5" customHeight="1" x14ac:dyDescent="0.25">
      <c r="F260" s="74" t="s">
        <v>393</v>
      </c>
      <c r="G260" s="84" t="s">
        <v>6</v>
      </c>
      <c r="H260" s="74" t="str">
        <f t="shared" si="8"/>
        <v>04-L.I.R.M.M.01</v>
      </c>
      <c r="I260" s="84" t="s">
        <v>6</v>
      </c>
      <c r="J260" s="74" t="s">
        <v>1011</v>
      </c>
      <c r="N260" s="74" t="s">
        <v>12</v>
      </c>
      <c r="O260" s="74" t="s">
        <v>12</v>
      </c>
    </row>
    <row r="261" spans="6:15" ht="13.5" customHeight="1" x14ac:dyDescent="0.25">
      <c r="F261" s="74" t="s">
        <v>393</v>
      </c>
      <c r="G261" s="84" t="s">
        <v>14</v>
      </c>
      <c r="H261" s="74" t="str">
        <f t="shared" si="8"/>
        <v>04-L.I.R.M.M.TT</v>
      </c>
      <c r="I261" s="84" t="s">
        <v>13</v>
      </c>
      <c r="J261" s="74" t="s">
        <v>1012</v>
      </c>
      <c r="N261" s="74" t="s">
        <v>6</v>
      </c>
      <c r="O261" s="74" t="s">
        <v>14</v>
      </c>
    </row>
    <row r="262" spans="6:15" ht="13.5" customHeight="1" x14ac:dyDescent="0.25">
      <c r="F262" s="74" t="s">
        <v>394</v>
      </c>
      <c r="G262" s="84" t="s">
        <v>10</v>
      </c>
      <c r="H262" s="74" t="str">
        <f t="shared" si="8"/>
        <v>05-Bâtiment SP05-1</v>
      </c>
      <c r="I262" s="84" t="s">
        <v>10</v>
      </c>
      <c r="J262" s="74" t="s">
        <v>1013</v>
      </c>
      <c r="N262" s="74" t="s">
        <v>10</v>
      </c>
      <c r="O262" s="74" t="s">
        <v>10</v>
      </c>
    </row>
    <row r="263" spans="6:15" ht="13.5" customHeight="1" x14ac:dyDescent="0.25">
      <c r="F263" s="74" t="s">
        <v>394</v>
      </c>
      <c r="G263" s="84" t="s">
        <v>12</v>
      </c>
      <c r="H263" s="74" t="str">
        <f t="shared" si="8"/>
        <v>05-Bâtiment SP0500</v>
      </c>
      <c r="I263" s="84" t="s">
        <v>12</v>
      </c>
      <c r="J263" s="74" t="s">
        <v>1014</v>
      </c>
      <c r="N263" s="74" t="s">
        <v>12</v>
      </c>
      <c r="O263" s="74" t="s">
        <v>12</v>
      </c>
    </row>
    <row r="264" spans="6:15" ht="13.5" customHeight="1" x14ac:dyDescent="0.25">
      <c r="F264" s="74" t="s">
        <v>394</v>
      </c>
      <c r="G264" s="84" t="s">
        <v>6</v>
      </c>
      <c r="H264" s="74" t="str">
        <f t="shared" si="8"/>
        <v>05-Bâtiment SP0501</v>
      </c>
      <c r="I264" s="84" t="s">
        <v>6</v>
      </c>
      <c r="J264" s="74" t="s">
        <v>1015</v>
      </c>
      <c r="N264" s="74" t="s">
        <v>6</v>
      </c>
      <c r="O264" s="74" t="s">
        <v>6</v>
      </c>
    </row>
    <row r="265" spans="6:15" ht="13.5" customHeight="1" x14ac:dyDescent="0.25">
      <c r="F265" s="74" t="s">
        <v>394</v>
      </c>
      <c r="G265" s="84" t="s">
        <v>13</v>
      </c>
      <c r="H265" s="74" t="str">
        <f t="shared" si="8"/>
        <v>05-Bâtiment SP0502</v>
      </c>
      <c r="I265" s="84" t="s">
        <v>13</v>
      </c>
      <c r="J265" s="74" t="s">
        <v>1016</v>
      </c>
      <c r="N265" s="74" t="s">
        <v>13</v>
      </c>
      <c r="O265" s="74" t="s">
        <v>13</v>
      </c>
    </row>
    <row r="266" spans="6:15" ht="13.5" customHeight="1" x14ac:dyDescent="0.25">
      <c r="F266" s="74" t="s">
        <v>394</v>
      </c>
      <c r="G266" s="84" t="s">
        <v>16</v>
      </c>
      <c r="H266" s="74" t="str">
        <f t="shared" si="8"/>
        <v>05-Bâtiment SP0503</v>
      </c>
      <c r="I266" s="84" t="s">
        <v>16</v>
      </c>
      <c r="J266" s="74" t="s">
        <v>1017</v>
      </c>
      <c r="N266" s="74" t="s">
        <v>16</v>
      </c>
      <c r="O266" s="74" t="s">
        <v>16</v>
      </c>
    </row>
    <row r="267" spans="6:15" ht="13.5" customHeight="1" x14ac:dyDescent="0.25">
      <c r="F267" s="74" t="s">
        <v>394</v>
      </c>
      <c r="G267" s="84" t="s">
        <v>18</v>
      </c>
      <c r="H267" s="74" t="str">
        <f t="shared" si="8"/>
        <v>05-Bâtiment SP0504</v>
      </c>
      <c r="I267" s="84" t="s">
        <v>18</v>
      </c>
      <c r="J267" s="74" t="s">
        <v>1018</v>
      </c>
      <c r="N267" s="74" t="s">
        <v>18</v>
      </c>
      <c r="O267" s="74" t="s">
        <v>18</v>
      </c>
    </row>
    <row r="268" spans="6:15" ht="13.5" customHeight="1" x14ac:dyDescent="0.25">
      <c r="F268" s="74" t="s">
        <v>394</v>
      </c>
      <c r="G268" s="84" t="s">
        <v>14</v>
      </c>
      <c r="H268" s="74" t="str">
        <f t="shared" si="8"/>
        <v>05-Bâtiment SP05TT</v>
      </c>
      <c r="I268" s="84" t="s">
        <v>20</v>
      </c>
      <c r="J268" s="74" t="s">
        <v>1019</v>
      </c>
      <c r="N268" s="74" t="s">
        <v>20</v>
      </c>
      <c r="O268" s="74" t="s">
        <v>14</v>
      </c>
    </row>
    <row r="269" spans="6:15" ht="13.5" customHeight="1" x14ac:dyDescent="0.25">
      <c r="F269" s="74" t="s">
        <v>395</v>
      </c>
      <c r="G269" s="84" t="s">
        <v>12</v>
      </c>
      <c r="H269" s="74" t="str">
        <f t="shared" si="8"/>
        <v>06-C.S.U. (Centre Spatial Universitaire)00</v>
      </c>
      <c r="I269" s="84" t="s">
        <v>12</v>
      </c>
      <c r="J269" s="74" t="s">
        <v>1020</v>
      </c>
      <c r="N269" s="74">
        <v>-1</v>
      </c>
      <c r="O269" s="74" t="s">
        <v>141</v>
      </c>
    </row>
    <row r="270" spans="6:15" ht="13.5" customHeight="1" x14ac:dyDescent="0.25">
      <c r="F270" s="74" t="s">
        <v>395</v>
      </c>
      <c r="G270" s="84" t="s">
        <v>6</v>
      </c>
      <c r="H270" s="74" t="str">
        <f t="shared" si="8"/>
        <v>06-C.S.U. (Centre Spatial Universitaire)01</v>
      </c>
      <c r="I270" s="84" t="s">
        <v>6</v>
      </c>
      <c r="J270" s="74" t="s">
        <v>1021</v>
      </c>
      <c r="N270" s="74" t="s">
        <v>12</v>
      </c>
      <c r="O270" s="74" t="s">
        <v>142</v>
      </c>
    </row>
    <row r="271" spans="6:15" ht="13.5" customHeight="1" x14ac:dyDescent="0.25">
      <c r="F271" s="74" t="s">
        <v>395</v>
      </c>
      <c r="G271" s="84" t="s">
        <v>13</v>
      </c>
      <c r="H271" s="74" t="str">
        <f t="shared" si="8"/>
        <v>06-C.S.U. (Centre Spatial Universitaire)02</v>
      </c>
      <c r="I271" s="84" t="s">
        <v>13</v>
      </c>
      <c r="J271" s="74" t="s">
        <v>1022</v>
      </c>
      <c r="N271" s="74" t="s">
        <v>6</v>
      </c>
      <c r="O271" s="74" t="s">
        <v>143</v>
      </c>
    </row>
    <row r="272" spans="6:15" ht="13.5" customHeight="1" x14ac:dyDescent="0.25">
      <c r="F272" s="74" t="s">
        <v>395</v>
      </c>
      <c r="G272" s="84" t="s">
        <v>14</v>
      </c>
      <c r="H272" s="74" t="str">
        <f t="shared" si="8"/>
        <v>06-C.S.U. (Centre Spatial Universitaire)TT</v>
      </c>
      <c r="I272" s="84" t="s">
        <v>16</v>
      </c>
      <c r="J272" s="74" t="s">
        <v>1023</v>
      </c>
      <c r="N272" s="74" t="s">
        <v>13</v>
      </c>
      <c r="O272" s="74" t="s">
        <v>144</v>
      </c>
    </row>
    <row r="273" spans="6:15" ht="13.5" customHeight="1" x14ac:dyDescent="0.25">
      <c r="F273" s="74" t="s">
        <v>396</v>
      </c>
      <c r="G273" s="84" t="s">
        <v>12</v>
      </c>
      <c r="H273" s="74" t="str">
        <f t="shared" si="8"/>
        <v>07-PC Sécurité00</v>
      </c>
      <c r="I273" s="84" t="s">
        <v>12</v>
      </c>
      <c r="J273" s="74" t="s">
        <v>1024</v>
      </c>
      <c r="N273" s="74" t="s">
        <v>16</v>
      </c>
      <c r="O273" s="74" t="s">
        <v>145</v>
      </c>
    </row>
    <row r="274" spans="6:15" ht="13.5" customHeight="1" x14ac:dyDescent="0.25">
      <c r="F274" s="74" t="s">
        <v>396</v>
      </c>
      <c r="G274" s="84" t="s">
        <v>14</v>
      </c>
      <c r="H274" s="74" t="str">
        <f t="shared" si="8"/>
        <v>07-PC SécuritéTT</v>
      </c>
      <c r="I274" s="84" t="s">
        <v>6</v>
      </c>
      <c r="J274" s="74" t="s">
        <v>1025</v>
      </c>
      <c r="N274" s="74" t="s">
        <v>18</v>
      </c>
      <c r="O274" s="74" t="s">
        <v>14</v>
      </c>
    </row>
    <row r="275" spans="6:15" ht="13.5" customHeight="1" x14ac:dyDescent="0.25">
      <c r="F275" s="74" t="s">
        <v>397</v>
      </c>
      <c r="G275" s="84" t="s">
        <v>10</v>
      </c>
      <c r="H275" s="74" t="str">
        <f t="shared" si="8"/>
        <v>01-Institut de botanique-1</v>
      </c>
      <c r="I275" s="84" t="s">
        <v>10</v>
      </c>
      <c r="J275" s="74" t="s">
        <v>1026</v>
      </c>
      <c r="N275" s="74" t="s">
        <v>10</v>
      </c>
      <c r="O275" s="74" t="s">
        <v>141</v>
      </c>
    </row>
    <row r="276" spans="6:15" ht="13.5" customHeight="1" x14ac:dyDescent="0.25">
      <c r="F276" s="74" t="s">
        <v>397</v>
      </c>
      <c r="G276" s="84" t="s">
        <v>12</v>
      </c>
      <c r="H276" s="74" t="str">
        <f t="shared" si="8"/>
        <v>01-Institut de botanique00</v>
      </c>
      <c r="I276" s="84" t="s">
        <v>12</v>
      </c>
      <c r="J276" s="74" t="s">
        <v>1027</v>
      </c>
      <c r="N276" s="74" t="s">
        <v>12</v>
      </c>
      <c r="O276" s="74" t="s">
        <v>142</v>
      </c>
    </row>
    <row r="277" spans="6:15" ht="13.5" customHeight="1" x14ac:dyDescent="0.25">
      <c r="F277" s="74" t="s">
        <v>397</v>
      </c>
      <c r="G277" s="84" t="s">
        <v>6</v>
      </c>
      <c r="H277" s="74" t="str">
        <f t="shared" si="8"/>
        <v>01-Institut de botanique01</v>
      </c>
      <c r="I277" s="84" t="s">
        <v>6</v>
      </c>
      <c r="J277" s="74" t="s">
        <v>1028</v>
      </c>
      <c r="N277" s="74" t="s">
        <v>6</v>
      </c>
      <c r="O277" s="74" t="s">
        <v>143</v>
      </c>
    </row>
    <row r="278" spans="6:15" ht="13.5" customHeight="1" x14ac:dyDescent="0.25">
      <c r="F278" s="74" t="s">
        <v>397</v>
      </c>
      <c r="G278" s="84" t="s">
        <v>13</v>
      </c>
      <c r="H278" s="74" t="str">
        <f t="shared" si="8"/>
        <v>01-Institut de botanique02</v>
      </c>
      <c r="I278" s="84" t="s">
        <v>13</v>
      </c>
      <c r="J278" s="74" t="s">
        <v>1029</v>
      </c>
      <c r="N278" s="74" t="s">
        <v>13</v>
      </c>
      <c r="O278" s="74" t="s">
        <v>144</v>
      </c>
    </row>
    <row r="279" spans="6:15" ht="13.5" customHeight="1" x14ac:dyDescent="0.25">
      <c r="F279" s="74" t="s">
        <v>397</v>
      </c>
      <c r="G279" s="84" t="s">
        <v>16</v>
      </c>
      <c r="H279" s="74" t="str">
        <f t="shared" si="8"/>
        <v>01-Institut de botanique03</v>
      </c>
      <c r="I279" s="84" t="s">
        <v>16</v>
      </c>
      <c r="J279" s="74" t="s">
        <v>1030</v>
      </c>
      <c r="N279" s="74" t="s">
        <v>16</v>
      </c>
      <c r="O279" s="74" t="s">
        <v>14</v>
      </c>
    </row>
    <row r="280" spans="6:15" ht="13.5" customHeight="1" x14ac:dyDescent="0.25">
      <c r="F280" s="74" t="s">
        <v>397</v>
      </c>
      <c r="G280" s="84" t="s">
        <v>18</v>
      </c>
      <c r="H280" s="74" t="str">
        <f t="shared" si="8"/>
        <v>01-Institut de botanique04</v>
      </c>
      <c r="I280" s="84" t="s">
        <v>18</v>
      </c>
      <c r="J280" s="74" t="s">
        <v>1031</v>
      </c>
      <c r="N280" s="74" t="s">
        <v>12</v>
      </c>
      <c r="O280" s="74" t="s">
        <v>142</v>
      </c>
    </row>
    <row r="281" spans="6:15" ht="13.5" customHeight="1" x14ac:dyDescent="0.25">
      <c r="F281" s="74" t="s">
        <v>397</v>
      </c>
      <c r="G281" s="84" t="s">
        <v>14</v>
      </c>
      <c r="H281" s="74" t="str">
        <f t="shared" si="8"/>
        <v>01-Institut de botaniqueTT</v>
      </c>
      <c r="I281" s="84" t="s">
        <v>20</v>
      </c>
      <c r="J281" s="74" t="s">
        <v>1032</v>
      </c>
      <c r="N281" s="74" t="s">
        <v>6</v>
      </c>
      <c r="O281" s="74" t="s">
        <v>143</v>
      </c>
    </row>
    <row r="282" spans="6:15" ht="13.5" customHeight="1" x14ac:dyDescent="0.25">
      <c r="F282" s="74" t="s">
        <v>398</v>
      </c>
      <c r="G282" s="84" t="s">
        <v>141</v>
      </c>
      <c r="H282" s="74" t="str">
        <f t="shared" si="8"/>
        <v>02-SC BAT A PrésidenceSS1</v>
      </c>
      <c r="I282" s="84">
        <v>-1</v>
      </c>
      <c r="J282" s="74" t="s">
        <v>1033</v>
      </c>
      <c r="N282" s="74" t="s">
        <v>13</v>
      </c>
      <c r="O282" s="74" t="s">
        <v>14</v>
      </c>
    </row>
    <row r="283" spans="6:15" ht="13.5" customHeight="1" x14ac:dyDescent="0.25">
      <c r="F283" s="74" t="s">
        <v>398</v>
      </c>
      <c r="G283" s="84" t="s">
        <v>142</v>
      </c>
      <c r="H283" s="74" t="str">
        <f t="shared" si="8"/>
        <v>02-SC BAT A PrésidenceRDC</v>
      </c>
      <c r="I283" s="84" t="s">
        <v>12</v>
      </c>
      <c r="J283" s="74" t="s">
        <v>1034</v>
      </c>
      <c r="N283" s="74" t="s">
        <v>10</v>
      </c>
      <c r="O283" s="74" t="s">
        <v>141</v>
      </c>
    </row>
    <row r="284" spans="6:15" ht="13.5" customHeight="1" x14ac:dyDescent="0.25">
      <c r="F284" s="74" t="s">
        <v>398</v>
      </c>
      <c r="G284" s="84" t="s">
        <v>143</v>
      </c>
      <c r="H284" s="74" t="str">
        <f t="shared" si="8"/>
        <v>02-SC BAT A PrésidenceN01</v>
      </c>
      <c r="I284" s="84" t="s">
        <v>6</v>
      </c>
      <c r="J284" s="74" t="s">
        <v>1035</v>
      </c>
      <c r="N284" s="74" t="s">
        <v>12</v>
      </c>
      <c r="O284" s="74" t="s">
        <v>142</v>
      </c>
    </row>
    <row r="285" spans="6:15" ht="13.5" customHeight="1" x14ac:dyDescent="0.25">
      <c r="F285" s="74" t="s">
        <v>398</v>
      </c>
      <c r="G285" s="84" t="s">
        <v>144</v>
      </c>
      <c r="H285" s="74" t="str">
        <f t="shared" si="8"/>
        <v>02-SC BAT A PrésidenceN02</v>
      </c>
      <c r="I285" s="84" t="s">
        <v>13</v>
      </c>
      <c r="J285" s="74" t="s">
        <v>1036</v>
      </c>
      <c r="N285" s="74" t="s">
        <v>6</v>
      </c>
      <c r="O285" s="74" t="s">
        <v>143</v>
      </c>
    </row>
    <row r="286" spans="6:15" ht="13.5" customHeight="1" x14ac:dyDescent="0.25">
      <c r="F286" s="74" t="s">
        <v>398</v>
      </c>
      <c r="G286" s="84" t="s">
        <v>145</v>
      </c>
      <c r="H286" s="74" t="str">
        <f t="shared" si="8"/>
        <v>02-SC BAT A PrésidenceN03</v>
      </c>
      <c r="I286" s="84" t="s">
        <v>16</v>
      </c>
      <c r="J286" s="74" t="s">
        <v>1037</v>
      </c>
      <c r="N286" s="74" t="s">
        <v>13</v>
      </c>
      <c r="O286" s="74" t="s">
        <v>14</v>
      </c>
    </row>
    <row r="287" spans="6:15" ht="13.5" customHeight="1" x14ac:dyDescent="0.25">
      <c r="F287" s="74" t="s">
        <v>398</v>
      </c>
      <c r="G287" s="84" t="s">
        <v>14</v>
      </c>
      <c r="H287" s="74" t="str">
        <f t="shared" si="8"/>
        <v>02-SC BAT A PrésidenceTT</v>
      </c>
      <c r="I287" s="84" t="s">
        <v>18</v>
      </c>
      <c r="J287" s="74" t="s">
        <v>1038</v>
      </c>
      <c r="N287" s="74" t="s">
        <v>12</v>
      </c>
      <c r="O287" s="74" t="s">
        <v>142</v>
      </c>
    </row>
    <row r="288" spans="6:15" ht="13.5" customHeight="1" x14ac:dyDescent="0.25">
      <c r="F288" s="74" t="s">
        <v>399</v>
      </c>
      <c r="G288" s="84" t="s">
        <v>141</v>
      </c>
      <c r="H288" s="74" t="str">
        <f t="shared" si="8"/>
        <v>03-SC BAT B DRHSS1</v>
      </c>
      <c r="I288" s="84" t="s">
        <v>10</v>
      </c>
      <c r="J288" s="74" t="s">
        <v>1039</v>
      </c>
      <c r="N288" s="74" t="s">
        <v>6</v>
      </c>
      <c r="O288" s="74" t="s">
        <v>141</v>
      </c>
    </row>
    <row r="289" spans="6:15" ht="13.5" customHeight="1" x14ac:dyDescent="0.25">
      <c r="F289" s="74" t="s">
        <v>399</v>
      </c>
      <c r="G289" s="84" t="s">
        <v>142</v>
      </c>
      <c r="H289" s="74" t="str">
        <f t="shared" si="8"/>
        <v>03-SC BAT B DRHRDC</v>
      </c>
      <c r="I289" s="84" t="s">
        <v>12</v>
      </c>
      <c r="J289" s="74" t="s">
        <v>1040</v>
      </c>
      <c r="N289" s="74" t="s">
        <v>6</v>
      </c>
      <c r="O289" s="74" t="s">
        <v>143</v>
      </c>
    </row>
    <row r="290" spans="6:15" ht="13.5" customHeight="1" x14ac:dyDescent="0.25">
      <c r="F290" s="74" t="s">
        <v>399</v>
      </c>
      <c r="G290" s="84" t="s">
        <v>143</v>
      </c>
      <c r="H290" s="74" t="str">
        <f t="shared" si="8"/>
        <v>03-SC BAT B DRHN01</v>
      </c>
      <c r="I290" s="84" t="s">
        <v>6</v>
      </c>
      <c r="J290" s="74" t="s">
        <v>1041</v>
      </c>
      <c r="N290" s="74" t="s">
        <v>13</v>
      </c>
      <c r="O290" s="74" t="s">
        <v>14</v>
      </c>
    </row>
    <row r="291" spans="6:15" ht="13.5" customHeight="1" x14ac:dyDescent="0.25">
      <c r="F291" s="74" t="s">
        <v>399</v>
      </c>
      <c r="G291" s="84" t="s">
        <v>144</v>
      </c>
      <c r="H291" s="74" t="str">
        <f t="shared" si="8"/>
        <v>03-SC BAT B DRHN02</v>
      </c>
      <c r="I291" s="84" t="s">
        <v>13</v>
      </c>
      <c r="J291" s="74" t="s">
        <v>1042</v>
      </c>
      <c r="N291" s="74" t="s">
        <v>12</v>
      </c>
      <c r="O291" s="74" t="s">
        <v>142</v>
      </c>
    </row>
    <row r="292" spans="6:15" ht="13.5" customHeight="1" x14ac:dyDescent="0.25">
      <c r="F292" s="74" t="s">
        <v>399</v>
      </c>
      <c r="G292" s="84" t="s">
        <v>14</v>
      </c>
      <c r="H292" s="74" t="str">
        <f t="shared" si="8"/>
        <v>03-SC BAT B DRHTT</v>
      </c>
      <c r="I292" s="84" t="s">
        <v>16</v>
      </c>
      <c r="J292" s="74" t="s">
        <v>1043</v>
      </c>
      <c r="N292" s="74" t="s">
        <v>6</v>
      </c>
      <c r="O292" s="74" t="s">
        <v>143</v>
      </c>
    </row>
    <row r="293" spans="6:15" ht="13.5" customHeight="1" x14ac:dyDescent="0.25">
      <c r="F293" s="74" t="s">
        <v>400</v>
      </c>
      <c r="G293" s="84" t="s">
        <v>142</v>
      </c>
      <c r="H293" s="74" t="str">
        <f t="shared" si="8"/>
        <v>04-SC BAT C DaveauRDC</v>
      </c>
      <c r="I293" s="84" t="s">
        <v>12</v>
      </c>
      <c r="J293" s="74" t="s">
        <v>1044</v>
      </c>
      <c r="N293" s="74" t="s">
        <v>13</v>
      </c>
      <c r="O293" s="74" t="s">
        <v>144</v>
      </c>
    </row>
    <row r="294" spans="6:15" ht="13.5" customHeight="1" x14ac:dyDescent="0.25">
      <c r="F294" s="74" t="s">
        <v>400</v>
      </c>
      <c r="G294" s="84" t="s">
        <v>143</v>
      </c>
      <c r="H294" s="74" t="str">
        <f t="shared" si="8"/>
        <v>04-SC BAT C DaveauN01</v>
      </c>
      <c r="I294" s="84" t="s">
        <v>6</v>
      </c>
      <c r="J294" s="74" t="s">
        <v>1045</v>
      </c>
      <c r="N294" s="74" t="s">
        <v>16</v>
      </c>
      <c r="O294" s="74" t="s">
        <v>14</v>
      </c>
    </row>
    <row r="295" spans="6:15" ht="13.5" customHeight="1" x14ac:dyDescent="0.25">
      <c r="F295" s="74" t="s">
        <v>400</v>
      </c>
      <c r="G295" s="84" t="s">
        <v>14</v>
      </c>
      <c r="H295" s="74" t="str">
        <f t="shared" si="8"/>
        <v>04-SC BAT C DaveauTT</v>
      </c>
      <c r="I295" s="84" t="s">
        <v>13</v>
      </c>
      <c r="J295" s="74" t="s">
        <v>1046</v>
      </c>
      <c r="N295" s="74" t="s">
        <v>10</v>
      </c>
      <c r="O295" s="74" t="s">
        <v>141</v>
      </c>
    </row>
    <row r="296" spans="6:15" ht="13.5" customHeight="1" x14ac:dyDescent="0.25">
      <c r="F296" s="74" t="s">
        <v>401</v>
      </c>
      <c r="G296" s="84" t="s">
        <v>141</v>
      </c>
      <c r="H296" s="74" t="str">
        <f t="shared" si="8"/>
        <v>05-SC BAT D DEVESS1</v>
      </c>
      <c r="I296" s="84" t="s">
        <v>10</v>
      </c>
      <c r="J296" s="74" t="s">
        <v>1047</v>
      </c>
      <c r="N296" s="74" t="s">
        <v>12</v>
      </c>
      <c r="O296" s="74" t="s">
        <v>229</v>
      </c>
    </row>
    <row r="297" spans="6:15" ht="13.5" customHeight="1" x14ac:dyDescent="0.25">
      <c r="F297" s="74" t="s">
        <v>401</v>
      </c>
      <c r="G297" s="84" t="s">
        <v>142</v>
      </c>
      <c r="H297" s="74" t="str">
        <f t="shared" si="8"/>
        <v>05-SC BAT D DEVERDC</v>
      </c>
      <c r="I297" s="84" t="s">
        <v>12</v>
      </c>
      <c r="J297" s="74" t="s">
        <v>1048</v>
      </c>
      <c r="N297" s="74" t="s">
        <v>6</v>
      </c>
      <c r="O297" s="74" t="s">
        <v>231</v>
      </c>
    </row>
    <row r="298" spans="6:15" ht="13.5" customHeight="1" x14ac:dyDescent="0.25">
      <c r="F298" s="74" t="s">
        <v>401</v>
      </c>
      <c r="G298" s="84" t="s">
        <v>143</v>
      </c>
      <c r="H298" s="74" t="str">
        <f t="shared" si="8"/>
        <v>05-SC BAT D DEVEN01</v>
      </c>
      <c r="I298" s="84" t="s">
        <v>6</v>
      </c>
      <c r="J298" s="74" t="s">
        <v>1049</v>
      </c>
      <c r="N298" s="74" t="s">
        <v>13</v>
      </c>
      <c r="O298" s="74" t="s">
        <v>143</v>
      </c>
    </row>
    <row r="299" spans="6:15" ht="13.5" customHeight="1" x14ac:dyDescent="0.25">
      <c r="F299" s="74" t="s">
        <v>401</v>
      </c>
      <c r="G299" s="84" t="s">
        <v>14</v>
      </c>
      <c r="H299" s="74" t="str">
        <f t="shared" si="8"/>
        <v>05-SC BAT D DEVETT</v>
      </c>
      <c r="I299" s="84" t="s">
        <v>13</v>
      </c>
      <c r="J299" s="74" t="s">
        <v>1050</v>
      </c>
      <c r="N299" s="74" t="s">
        <v>16</v>
      </c>
      <c r="O299" s="74" t="s">
        <v>144</v>
      </c>
    </row>
    <row r="300" spans="6:15" ht="13.5" customHeight="1" x14ac:dyDescent="0.25">
      <c r="F300" s="74" t="s">
        <v>402</v>
      </c>
      <c r="G300" s="84" t="s">
        <v>142</v>
      </c>
      <c r="H300" s="74" t="str">
        <f t="shared" si="8"/>
        <v>06-SC BAT E SGASAL (Maison Blanche)RDC</v>
      </c>
      <c r="I300" s="84" t="s">
        <v>12</v>
      </c>
      <c r="J300" s="74" t="s">
        <v>1051</v>
      </c>
      <c r="N300" s="74" t="s">
        <v>18</v>
      </c>
      <c r="O300" s="74" t="s">
        <v>145</v>
      </c>
    </row>
    <row r="301" spans="6:15" ht="13.5" customHeight="1" x14ac:dyDescent="0.25">
      <c r="F301" s="74" t="s">
        <v>402</v>
      </c>
      <c r="G301" s="84" t="s">
        <v>141</v>
      </c>
      <c r="H301" s="74" t="str">
        <f t="shared" si="8"/>
        <v>06-SC BAT E SGASAL (Maison Blanche)SS1</v>
      </c>
      <c r="I301" s="84" t="s">
        <v>6</v>
      </c>
      <c r="J301" s="74" t="s">
        <v>1052</v>
      </c>
      <c r="N301" s="74" t="s">
        <v>20</v>
      </c>
      <c r="O301" s="74" t="s">
        <v>217</v>
      </c>
    </row>
    <row r="302" spans="6:15" ht="13.5" customHeight="1" x14ac:dyDescent="0.25">
      <c r="F302" s="74" t="s">
        <v>402</v>
      </c>
      <c r="G302" s="84" t="s">
        <v>143</v>
      </c>
      <c r="H302" s="74" t="str">
        <f t="shared" si="8"/>
        <v>06-SC BAT E SGASAL (Maison Blanche)N01</v>
      </c>
      <c r="I302" s="84" t="s">
        <v>6</v>
      </c>
      <c r="J302" s="74" t="s">
        <v>1052</v>
      </c>
      <c r="N302" s="74" t="s">
        <v>22</v>
      </c>
      <c r="O302" s="74" t="s">
        <v>228</v>
      </c>
    </row>
    <row r="303" spans="6:15" ht="13.5" customHeight="1" x14ac:dyDescent="0.25">
      <c r="F303" s="74" t="s">
        <v>402</v>
      </c>
      <c r="G303" s="84" t="s">
        <v>14</v>
      </c>
      <c r="H303" s="74" t="str">
        <f t="shared" si="8"/>
        <v>06-SC BAT E SGASAL (Maison Blanche)TT</v>
      </c>
      <c r="I303" s="84" t="s">
        <v>13</v>
      </c>
      <c r="J303" s="74" t="s">
        <v>1053</v>
      </c>
      <c r="N303" s="74" t="s">
        <v>24</v>
      </c>
      <c r="O303" s="74" t="s">
        <v>14</v>
      </c>
    </row>
    <row r="304" spans="6:15" ht="13.5" customHeight="1" x14ac:dyDescent="0.25">
      <c r="F304" s="74" t="s">
        <v>403</v>
      </c>
      <c r="G304" s="84" t="s">
        <v>142</v>
      </c>
      <c r="H304" s="74" t="str">
        <f t="shared" si="8"/>
        <v>07-SC BAT F PEGURIERRDC</v>
      </c>
      <c r="I304" s="84" t="s">
        <v>12</v>
      </c>
      <c r="J304" s="74" t="s">
        <v>1054</v>
      </c>
      <c r="N304" s="74" t="s">
        <v>28</v>
      </c>
      <c r="O304" s="74" t="s">
        <v>230</v>
      </c>
    </row>
    <row r="305" spans="6:15" ht="13.5" customHeight="1" x14ac:dyDescent="0.25">
      <c r="F305" s="74" t="s">
        <v>403</v>
      </c>
      <c r="G305" s="84" t="s">
        <v>143</v>
      </c>
      <c r="H305" s="74" t="str">
        <f t="shared" si="8"/>
        <v>07-SC BAT F PEGURIERN01</v>
      </c>
      <c r="I305" s="84" t="s">
        <v>6</v>
      </c>
      <c r="J305" s="74" t="s">
        <v>1055</v>
      </c>
      <c r="N305" s="74" t="s">
        <v>48</v>
      </c>
      <c r="O305" s="74" t="s">
        <v>232</v>
      </c>
    </row>
    <row r="306" spans="6:15" ht="13.5" customHeight="1" x14ac:dyDescent="0.25">
      <c r="F306" s="74" t="s">
        <v>403</v>
      </c>
      <c r="G306" s="84" t="s">
        <v>144</v>
      </c>
      <c r="H306" s="74" t="str">
        <f t="shared" si="8"/>
        <v>07-SC BAT F PEGURIERN02</v>
      </c>
      <c r="I306" s="84" t="s">
        <v>13</v>
      </c>
      <c r="J306" s="74" t="s">
        <v>1056</v>
      </c>
      <c r="N306" s="74" t="s">
        <v>70</v>
      </c>
      <c r="O306" s="74" t="s">
        <v>226</v>
      </c>
    </row>
    <row r="307" spans="6:15" ht="13.5" customHeight="1" x14ac:dyDescent="0.25">
      <c r="F307" s="74" t="s">
        <v>403</v>
      </c>
      <c r="G307" s="84" t="s">
        <v>14</v>
      </c>
      <c r="H307" s="74" t="str">
        <f t="shared" si="8"/>
        <v>07-SC BAT F PEGURIERTT</v>
      </c>
      <c r="I307" s="84" t="s">
        <v>16</v>
      </c>
      <c r="J307" s="74" t="s">
        <v>1057</v>
      </c>
      <c r="N307" s="74" t="s">
        <v>87</v>
      </c>
      <c r="O307" s="74" t="s">
        <v>233</v>
      </c>
    </row>
    <row r="308" spans="6:15" ht="13.5" customHeight="1" x14ac:dyDescent="0.25">
      <c r="F308" s="74" t="s">
        <v>404</v>
      </c>
      <c r="G308" s="84" t="s">
        <v>141</v>
      </c>
      <c r="H308" s="74" t="str">
        <f t="shared" si="8"/>
        <v>08-Institut de biologieSS1</v>
      </c>
      <c r="I308" s="84" t="s">
        <v>10</v>
      </c>
      <c r="J308" s="74" t="s">
        <v>1058</v>
      </c>
      <c r="N308" s="74" t="s">
        <v>108</v>
      </c>
      <c r="O308" s="74" t="s">
        <v>234</v>
      </c>
    </row>
    <row r="309" spans="6:15" ht="13.5" customHeight="1" x14ac:dyDescent="0.25">
      <c r="F309" s="74" t="s">
        <v>404</v>
      </c>
      <c r="G309" s="84" t="s">
        <v>229</v>
      </c>
      <c r="H309" s="74" t="str">
        <f t="shared" si="8"/>
        <v>08-Institut de biologieRDB</v>
      </c>
      <c r="I309" s="84" t="s">
        <v>12</v>
      </c>
      <c r="J309" s="74" t="s">
        <v>1059</v>
      </c>
      <c r="N309" s="74" t="s">
        <v>10</v>
      </c>
      <c r="O309" s="74" t="s">
        <v>10</v>
      </c>
    </row>
    <row r="310" spans="6:15" ht="13.5" customHeight="1" x14ac:dyDescent="0.25">
      <c r="F310" s="74" t="s">
        <v>404</v>
      </c>
      <c r="G310" s="84" t="s">
        <v>231</v>
      </c>
      <c r="H310" s="74" t="str">
        <f t="shared" si="8"/>
        <v>08-Institut de biologieRDH</v>
      </c>
      <c r="I310" s="84" t="s">
        <v>6</v>
      </c>
      <c r="J310" s="74" t="s">
        <v>1060</v>
      </c>
      <c r="N310" s="74" t="s">
        <v>12</v>
      </c>
      <c r="O310" s="74" t="s">
        <v>12</v>
      </c>
    </row>
    <row r="311" spans="6:15" ht="13.5" customHeight="1" x14ac:dyDescent="0.25">
      <c r="F311" s="74" t="s">
        <v>404</v>
      </c>
      <c r="G311" s="84" t="s">
        <v>232</v>
      </c>
      <c r="H311" s="74" t="str">
        <f t="shared" si="8"/>
        <v>08-Institut de biologieEH1</v>
      </c>
      <c r="I311" s="84" t="s">
        <v>48</v>
      </c>
      <c r="J311" s="74" t="s">
        <v>1061</v>
      </c>
      <c r="N311" s="74" t="s">
        <v>6</v>
      </c>
      <c r="O311" s="74" t="s">
        <v>6</v>
      </c>
    </row>
    <row r="312" spans="6:15" ht="13.5" customHeight="1" x14ac:dyDescent="0.25">
      <c r="F312" s="74" t="s">
        <v>404</v>
      </c>
      <c r="G312" s="84" t="s">
        <v>143</v>
      </c>
      <c r="H312" s="74" t="str">
        <f t="shared" si="8"/>
        <v>08-Institut de biologieN01</v>
      </c>
      <c r="I312" s="84" t="s">
        <v>13</v>
      </c>
      <c r="J312" s="74" t="s">
        <v>1062</v>
      </c>
      <c r="N312" s="74" t="s">
        <v>13</v>
      </c>
      <c r="O312" s="74" t="s">
        <v>13</v>
      </c>
    </row>
    <row r="313" spans="6:15" ht="13.5" customHeight="1" x14ac:dyDescent="0.25">
      <c r="F313" s="74" t="s">
        <v>404</v>
      </c>
      <c r="G313" s="84" t="s">
        <v>226</v>
      </c>
      <c r="H313" s="74" t="str">
        <f t="shared" si="8"/>
        <v>08-Institut de biologieE12</v>
      </c>
      <c r="I313" s="84" t="s">
        <v>70</v>
      </c>
      <c r="J313" s="74" t="s">
        <v>1063</v>
      </c>
      <c r="N313" s="74" t="s">
        <v>16</v>
      </c>
      <c r="O313" s="74" t="s">
        <v>14</v>
      </c>
    </row>
    <row r="314" spans="6:15" ht="13.5" customHeight="1" x14ac:dyDescent="0.25">
      <c r="F314" s="74" t="s">
        <v>404</v>
      </c>
      <c r="G314" s="84" t="s">
        <v>144</v>
      </c>
      <c r="H314" s="74" t="str">
        <f t="shared" si="8"/>
        <v>08-Institut de biologieN02</v>
      </c>
      <c r="I314" s="84" t="s">
        <v>16</v>
      </c>
      <c r="J314" s="74" t="s">
        <v>1064</v>
      </c>
      <c r="N314" s="74" t="s">
        <v>12</v>
      </c>
      <c r="O314" s="74" t="s">
        <v>12</v>
      </c>
    </row>
    <row r="315" spans="6:15" ht="13.5" customHeight="1" x14ac:dyDescent="0.25">
      <c r="F315" s="74" t="s">
        <v>404</v>
      </c>
      <c r="G315" s="84" t="s">
        <v>233</v>
      </c>
      <c r="H315" s="74" t="str">
        <f t="shared" si="8"/>
        <v>08-Institut de biologieE23</v>
      </c>
      <c r="I315" s="84" t="s">
        <v>87</v>
      </c>
      <c r="J315" s="74" t="s">
        <v>1065</v>
      </c>
      <c r="N315" s="74" t="s">
        <v>6</v>
      </c>
      <c r="O315" s="74" t="s">
        <v>6</v>
      </c>
    </row>
    <row r="316" spans="6:15" ht="13.5" customHeight="1" x14ac:dyDescent="0.25">
      <c r="F316" s="74" t="s">
        <v>404</v>
      </c>
      <c r="G316" s="84" t="s">
        <v>145</v>
      </c>
      <c r="H316" s="74" t="str">
        <f t="shared" si="8"/>
        <v>08-Institut de biologieN03</v>
      </c>
      <c r="I316" s="84" t="s">
        <v>18</v>
      </c>
      <c r="J316" s="74" t="s">
        <v>1066</v>
      </c>
      <c r="N316" s="74" t="s">
        <v>13</v>
      </c>
      <c r="O316" s="74" t="s">
        <v>14</v>
      </c>
    </row>
    <row r="317" spans="6:15" ht="13.5" customHeight="1" x14ac:dyDescent="0.25">
      <c r="F317" s="74" t="s">
        <v>404</v>
      </c>
      <c r="G317" s="84" t="s">
        <v>217</v>
      </c>
      <c r="H317" s="74" t="str">
        <f t="shared" si="8"/>
        <v>08-Institut de biologieN04</v>
      </c>
      <c r="I317" s="84" t="s">
        <v>20</v>
      </c>
      <c r="J317" s="74" t="s">
        <v>1067</v>
      </c>
      <c r="N317" s="74" t="s">
        <v>12</v>
      </c>
      <c r="O317" s="74" t="s">
        <v>12</v>
      </c>
    </row>
    <row r="318" spans="6:15" ht="13.5" customHeight="1" x14ac:dyDescent="0.25">
      <c r="F318" s="74" t="s">
        <v>404</v>
      </c>
      <c r="G318" s="84" t="s">
        <v>228</v>
      </c>
      <c r="H318" s="74" t="str">
        <f t="shared" si="8"/>
        <v>08-Institut de biologieCBL</v>
      </c>
      <c r="I318" s="84" t="s">
        <v>22</v>
      </c>
      <c r="J318" s="74" t="s">
        <v>1068</v>
      </c>
      <c r="N318" s="74" t="s">
        <v>6</v>
      </c>
      <c r="O318" s="74" t="s">
        <v>14</v>
      </c>
    </row>
    <row r="319" spans="6:15" ht="13.5" customHeight="1" x14ac:dyDescent="0.25">
      <c r="F319" s="74" t="s">
        <v>404</v>
      </c>
      <c r="G319" s="84" t="s">
        <v>559</v>
      </c>
      <c r="H319" s="74" t="str">
        <f t="shared" si="8"/>
        <v>08-Institut de biologieT</v>
      </c>
      <c r="I319" s="84" t="s">
        <v>24</v>
      </c>
      <c r="J319" s="74" t="s">
        <v>1069</v>
      </c>
      <c r="N319" s="74" t="s">
        <v>12</v>
      </c>
      <c r="O319" s="74" t="s">
        <v>12</v>
      </c>
    </row>
    <row r="320" spans="6:15" ht="13.5" customHeight="1" x14ac:dyDescent="0.25">
      <c r="F320" s="74" t="s">
        <v>405</v>
      </c>
      <c r="G320" s="84" t="s">
        <v>10</v>
      </c>
      <c r="H320" s="74" t="str">
        <f t="shared" si="8"/>
        <v>01-Bâtiment Principal-1</v>
      </c>
      <c r="I320" s="84" t="s">
        <v>10</v>
      </c>
      <c r="J320" s="74" t="s">
        <v>1070</v>
      </c>
      <c r="N320" s="74" t="s">
        <v>6</v>
      </c>
      <c r="O320" s="74" t="s">
        <v>14</v>
      </c>
    </row>
    <row r="321" spans="6:15" ht="13.5" customHeight="1" x14ac:dyDescent="0.25">
      <c r="F321" s="74" t="s">
        <v>405</v>
      </c>
      <c r="G321" s="84" t="s">
        <v>12</v>
      </c>
      <c r="H321" s="74" t="str">
        <f t="shared" si="8"/>
        <v>01-Bâtiment Principal00</v>
      </c>
      <c r="I321" s="84" t="s">
        <v>12</v>
      </c>
      <c r="J321" s="74" t="s">
        <v>1071</v>
      </c>
      <c r="N321" s="74" t="s">
        <v>12</v>
      </c>
      <c r="O321" s="74" t="s">
        <v>12</v>
      </c>
    </row>
    <row r="322" spans="6:15" ht="13.5" customHeight="1" x14ac:dyDescent="0.25">
      <c r="F322" s="74" t="s">
        <v>405</v>
      </c>
      <c r="G322" s="84" t="s">
        <v>6</v>
      </c>
      <c r="H322" s="74" t="str">
        <f t="shared" si="8"/>
        <v>01-Bâtiment Principal01</v>
      </c>
      <c r="I322" s="84" t="s">
        <v>6</v>
      </c>
      <c r="J322" s="74" t="s">
        <v>1072</v>
      </c>
      <c r="N322" s="74" t="s">
        <v>6</v>
      </c>
      <c r="O322" s="74" t="s">
        <v>14</v>
      </c>
    </row>
    <row r="323" spans="6:15" ht="13.5" customHeight="1" x14ac:dyDescent="0.25">
      <c r="F323" s="74" t="s">
        <v>405</v>
      </c>
      <c r="G323" s="84" t="s">
        <v>13</v>
      </c>
      <c r="H323" s="74" t="str">
        <f t="shared" ref="H323:H386" si="9">F323&amp;G323</f>
        <v>01-Bâtiment Principal02</v>
      </c>
      <c r="I323" s="84" t="s">
        <v>13</v>
      </c>
      <c r="J323" s="74" t="s">
        <v>1073</v>
      </c>
      <c r="N323" s="74" t="s">
        <v>10</v>
      </c>
      <c r="O323" s="74" t="s">
        <v>10</v>
      </c>
    </row>
    <row r="324" spans="6:15" ht="13.5" customHeight="1" x14ac:dyDescent="0.25">
      <c r="F324" s="74" t="s">
        <v>405</v>
      </c>
      <c r="G324" s="84" t="s">
        <v>14</v>
      </c>
      <c r="H324" s="74" t="str">
        <f t="shared" si="9"/>
        <v>01-Bâtiment PrincipalTT</v>
      </c>
      <c r="I324" s="84" t="s">
        <v>16</v>
      </c>
      <c r="J324" s="74" t="s">
        <v>1074</v>
      </c>
      <c r="N324" s="74" t="s">
        <v>12</v>
      </c>
      <c r="O324" s="74" t="s">
        <v>12</v>
      </c>
    </row>
    <row r="325" spans="6:15" ht="13.5" customHeight="1" x14ac:dyDescent="0.25">
      <c r="F325" s="74" t="s">
        <v>406</v>
      </c>
      <c r="G325" s="84" t="s">
        <v>12</v>
      </c>
      <c r="H325" s="74" t="str">
        <f t="shared" si="9"/>
        <v>02-Halle d'Aquaculture00</v>
      </c>
      <c r="I325" s="84" t="s">
        <v>12</v>
      </c>
      <c r="J325" s="74" t="s">
        <v>1075</v>
      </c>
      <c r="N325" s="74" t="s">
        <v>6</v>
      </c>
      <c r="O325" s="74" t="s">
        <v>6</v>
      </c>
    </row>
    <row r="326" spans="6:15" ht="13.5" customHeight="1" x14ac:dyDescent="0.25">
      <c r="F326" s="74" t="s">
        <v>406</v>
      </c>
      <c r="G326" s="84" t="s">
        <v>6</v>
      </c>
      <c r="H326" s="74" t="str">
        <f t="shared" si="9"/>
        <v>02-Halle d'Aquaculture01</v>
      </c>
      <c r="I326" s="84" t="s">
        <v>6</v>
      </c>
      <c r="J326" s="74" t="s">
        <v>1076</v>
      </c>
      <c r="N326" s="74" t="s">
        <v>13</v>
      </c>
      <c r="O326" s="74" t="s">
        <v>14</v>
      </c>
    </row>
    <row r="327" spans="6:15" ht="13.5" customHeight="1" x14ac:dyDescent="0.25">
      <c r="F327" s="74" t="s">
        <v>406</v>
      </c>
      <c r="G327" s="84" t="s">
        <v>14</v>
      </c>
      <c r="H327" s="74" t="str">
        <f t="shared" si="9"/>
        <v>02-Halle d'AquacultureTT</v>
      </c>
      <c r="I327" s="84" t="s">
        <v>13</v>
      </c>
      <c r="J327" s="74" t="s">
        <v>1077</v>
      </c>
      <c r="N327" s="74" t="s">
        <v>12</v>
      </c>
      <c r="O327" s="74" t="s">
        <v>12</v>
      </c>
    </row>
    <row r="328" spans="6:15" ht="13.5" customHeight="1" x14ac:dyDescent="0.25">
      <c r="F328" s="74" t="s">
        <v>407</v>
      </c>
      <c r="G328" s="84" t="s">
        <v>12</v>
      </c>
      <c r="H328" s="74" t="str">
        <f t="shared" si="9"/>
        <v>03-Front d'Etang00</v>
      </c>
      <c r="I328" s="84" t="s">
        <v>12</v>
      </c>
      <c r="J328" s="74" t="s">
        <v>1078</v>
      </c>
      <c r="N328" s="74" t="s">
        <v>6</v>
      </c>
      <c r="O328" s="74" t="s">
        <v>14</v>
      </c>
    </row>
    <row r="329" spans="6:15" ht="13.5" customHeight="1" x14ac:dyDescent="0.25">
      <c r="F329" s="74" t="s">
        <v>407</v>
      </c>
      <c r="G329" s="84" t="s">
        <v>14</v>
      </c>
      <c r="H329" s="74" t="str">
        <f t="shared" si="9"/>
        <v>03-Front d'EtangTT</v>
      </c>
      <c r="I329" s="84" t="s">
        <v>6</v>
      </c>
      <c r="J329" s="74" t="s">
        <v>1079</v>
      </c>
      <c r="N329" s="74" t="s">
        <v>12</v>
      </c>
      <c r="O329" s="74" t="s">
        <v>12</v>
      </c>
    </row>
    <row r="330" spans="6:15" ht="13.5" customHeight="1" x14ac:dyDescent="0.25">
      <c r="F330" s="74" t="s">
        <v>408</v>
      </c>
      <c r="G330" s="84" t="s">
        <v>12</v>
      </c>
      <c r="H330" s="74" t="str">
        <f t="shared" si="9"/>
        <v>04-Local Plongée00</v>
      </c>
      <c r="I330" s="84" t="s">
        <v>12</v>
      </c>
      <c r="J330" s="74" t="s">
        <v>1080</v>
      </c>
      <c r="N330" s="74" t="s">
        <v>6</v>
      </c>
      <c r="O330" s="74" t="s">
        <v>14</v>
      </c>
    </row>
    <row r="331" spans="6:15" ht="13.5" customHeight="1" x14ac:dyDescent="0.25">
      <c r="F331" s="74" t="s">
        <v>408</v>
      </c>
      <c r="G331" s="84" t="s">
        <v>14</v>
      </c>
      <c r="H331" s="74" t="str">
        <f t="shared" si="9"/>
        <v>04-Local PlongéeTT</v>
      </c>
      <c r="I331" s="84" t="s">
        <v>6</v>
      </c>
      <c r="J331" s="74" t="s">
        <v>1081</v>
      </c>
      <c r="N331" s="74" t="s">
        <v>12</v>
      </c>
      <c r="O331" s="74" t="s">
        <v>12</v>
      </c>
    </row>
    <row r="332" spans="6:15" ht="13.5" customHeight="1" x14ac:dyDescent="0.25">
      <c r="F332" s="74" t="s">
        <v>409</v>
      </c>
      <c r="G332" s="84" t="s">
        <v>12</v>
      </c>
      <c r="H332" s="74" t="str">
        <f t="shared" si="9"/>
        <v>05-Garage00</v>
      </c>
      <c r="I332" s="84" t="s">
        <v>12</v>
      </c>
      <c r="J332" s="74" t="s">
        <v>1082</v>
      </c>
      <c r="N332" s="74" t="s">
        <v>6</v>
      </c>
      <c r="O332" s="74" t="s">
        <v>14</v>
      </c>
    </row>
    <row r="333" spans="6:15" ht="13.5" customHeight="1" x14ac:dyDescent="0.25">
      <c r="F333" s="74" t="s">
        <v>409</v>
      </c>
      <c r="G333" s="84" t="s">
        <v>14</v>
      </c>
      <c r="H333" s="74" t="str">
        <f t="shared" si="9"/>
        <v>05-GarageTT</v>
      </c>
      <c r="I333" s="84" t="s">
        <v>6</v>
      </c>
      <c r="J333" s="74" t="s">
        <v>1083</v>
      </c>
      <c r="N333" s="74" t="s">
        <v>12</v>
      </c>
      <c r="O333" s="74" t="s">
        <v>12</v>
      </c>
    </row>
    <row r="334" spans="6:15" ht="13.5" customHeight="1" x14ac:dyDescent="0.25">
      <c r="F334" s="74" t="s">
        <v>410</v>
      </c>
      <c r="G334" s="84" t="s">
        <v>10</v>
      </c>
      <c r="H334" s="74" t="str">
        <f t="shared" si="9"/>
        <v>01-Piscine-1</v>
      </c>
      <c r="I334" s="84" t="s">
        <v>10</v>
      </c>
      <c r="J334" s="74" t="s">
        <v>1084</v>
      </c>
      <c r="N334" s="74" t="s">
        <v>6</v>
      </c>
      <c r="O334" s="74" t="s">
        <v>14</v>
      </c>
    </row>
    <row r="335" spans="6:15" ht="13.5" customHeight="1" x14ac:dyDescent="0.25">
      <c r="F335" s="74" t="s">
        <v>410</v>
      </c>
      <c r="G335" s="84" t="s">
        <v>12</v>
      </c>
      <c r="H335" s="74" t="str">
        <f t="shared" si="9"/>
        <v>01-Piscine00</v>
      </c>
      <c r="I335" s="84" t="s">
        <v>12</v>
      </c>
      <c r="J335" s="74" t="s">
        <v>1085</v>
      </c>
      <c r="N335" s="74" t="s">
        <v>12</v>
      </c>
      <c r="O335" s="74" t="s">
        <v>12</v>
      </c>
    </row>
    <row r="336" spans="6:15" ht="13.5" customHeight="1" x14ac:dyDescent="0.25">
      <c r="F336" s="74" t="s">
        <v>410</v>
      </c>
      <c r="G336" s="84" t="s">
        <v>6</v>
      </c>
      <c r="H336" s="74" t="str">
        <f t="shared" si="9"/>
        <v>01-Piscine01</v>
      </c>
      <c r="I336" s="84" t="s">
        <v>6</v>
      </c>
      <c r="J336" s="74" t="s">
        <v>1086</v>
      </c>
      <c r="N336" s="74" t="s">
        <v>6</v>
      </c>
      <c r="O336" s="74" t="s">
        <v>6</v>
      </c>
    </row>
    <row r="337" spans="6:15" ht="13.5" customHeight="1" x14ac:dyDescent="0.25">
      <c r="F337" s="74" t="s">
        <v>410</v>
      </c>
      <c r="G337" s="84" t="s">
        <v>14</v>
      </c>
      <c r="H337" s="74" t="str">
        <f t="shared" si="9"/>
        <v>01-PiscineTT</v>
      </c>
      <c r="I337" s="84" t="s">
        <v>13</v>
      </c>
      <c r="J337" s="74" t="s">
        <v>1087</v>
      </c>
      <c r="N337" s="74" t="s">
        <v>13</v>
      </c>
      <c r="O337" s="74" t="s">
        <v>14</v>
      </c>
    </row>
    <row r="338" spans="6:15" ht="13.5" customHeight="1" x14ac:dyDescent="0.25">
      <c r="F338" s="74" t="s">
        <v>411</v>
      </c>
      <c r="G338" s="84" t="s">
        <v>12</v>
      </c>
      <c r="H338" s="74" t="str">
        <f t="shared" si="9"/>
        <v>02-Gymnase Combat00</v>
      </c>
      <c r="I338" s="84" t="s">
        <v>12</v>
      </c>
      <c r="J338" s="74" t="s">
        <v>1088</v>
      </c>
      <c r="N338" s="74" t="s">
        <v>12</v>
      </c>
      <c r="O338" s="74" t="s">
        <v>12</v>
      </c>
    </row>
    <row r="339" spans="6:15" ht="13.5" customHeight="1" x14ac:dyDescent="0.25">
      <c r="F339" s="74" t="s">
        <v>411</v>
      </c>
      <c r="G339" s="84" t="s">
        <v>14</v>
      </c>
      <c r="H339" s="74" t="str">
        <f t="shared" si="9"/>
        <v>02-Gymnase CombatTT</v>
      </c>
      <c r="I339" s="84" t="s">
        <v>6</v>
      </c>
      <c r="J339" s="74" t="s">
        <v>1089</v>
      </c>
      <c r="N339" s="74" t="s">
        <v>6</v>
      </c>
      <c r="O339" s="74" t="s">
        <v>6</v>
      </c>
    </row>
    <row r="340" spans="6:15" ht="13.5" customHeight="1" x14ac:dyDescent="0.25">
      <c r="F340" s="74" t="s">
        <v>412</v>
      </c>
      <c r="G340" s="84" t="s">
        <v>12</v>
      </c>
      <c r="H340" s="74" t="str">
        <f t="shared" si="9"/>
        <v>03-Gymnases B et C00</v>
      </c>
      <c r="I340" s="84" t="s">
        <v>12</v>
      </c>
      <c r="J340" s="74" t="s">
        <v>1090</v>
      </c>
      <c r="N340" s="74" t="s">
        <v>13</v>
      </c>
      <c r="O340" s="74" t="s">
        <v>13</v>
      </c>
    </row>
    <row r="341" spans="6:15" ht="13.5" customHeight="1" x14ac:dyDescent="0.25">
      <c r="F341" s="74" t="s">
        <v>412</v>
      </c>
      <c r="G341" s="84" t="s">
        <v>14</v>
      </c>
      <c r="H341" s="74" t="str">
        <f t="shared" si="9"/>
        <v>03-Gymnases B et CTT</v>
      </c>
      <c r="I341" s="84" t="s">
        <v>6</v>
      </c>
      <c r="J341" s="74" t="s">
        <v>1091</v>
      </c>
      <c r="N341" s="74" t="s">
        <v>16</v>
      </c>
      <c r="O341" s="74" t="s">
        <v>14</v>
      </c>
    </row>
    <row r="342" spans="6:15" ht="13.5" customHeight="1" x14ac:dyDescent="0.25">
      <c r="F342" s="74" t="s">
        <v>413</v>
      </c>
      <c r="G342" s="84" t="s">
        <v>12</v>
      </c>
      <c r="H342" s="74" t="str">
        <f t="shared" si="9"/>
        <v>04-Gymnase Bulle00</v>
      </c>
      <c r="I342" s="84" t="s">
        <v>12</v>
      </c>
      <c r="J342" s="74" t="s">
        <v>1092</v>
      </c>
      <c r="N342" s="74" t="s">
        <v>12</v>
      </c>
      <c r="O342" s="74" t="s">
        <v>12</v>
      </c>
    </row>
    <row r="343" spans="6:15" ht="13.5" customHeight="1" x14ac:dyDescent="0.25">
      <c r="F343" s="74" t="s">
        <v>413</v>
      </c>
      <c r="G343" s="84" t="s">
        <v>14</v>
      </c>
      <c r="H343" s="74" t="str">
        <f t="shared" si="9"/>
        <v>04-Gymnase BulleTT</v>
      </c>
      <c r="I343" s="84" t="s">
        <v>6</v>
      </c>
      <c r="J343" s="74" t="s">
        <v>1093</v>
      </c>
      <c r="N343" s="74" t="s">
        <v>6</v>
      </c>
      <c r="O343" s="74" t="s">
        <v>14</v>
      </c>
    </row>
    <row r="344" spans="6:15" ht="13.5" customHeight="1" x14ac:dyDescent="0.25">
      <c r="F344" s="74" t="s">
        <v>414</v>
      </c>
      <c r="G344" s="84" t="s">
        <v>12</v>
      </c>
      <c r="H344" s="74" t="str">
        <f t="shared" si="9"/>
        <v>05-Gymnase A00</v>
      </c>
      <c r="I344" s="84" t="s">
        <v>12</v>
      </c>
      <c r="J344" s="74" t="s">
        <v>1094</v>
      </c>
      <c r="N344" s="74" t="s">
        <v>12</v>
      </c>
      <c r="O344" s="74" t="s">
        <v>12</v>
      </c>
    </row>
    <row r="345" spans="6:15" ht="13.5" customHeight="1" x14ac:dyDescent="0.25">
      <c r="F345" s="74" t="s">
        <v>414</v>
      </c>
      <c r="G345" s="84" t="s">
        <v>6</v>
      </c>
      <c r="H345" s="74" t="str">
        <f t="shared" si="9"/>
        <v>05-Gymnase A01</v>
      </c>
      <c r="I345" s="84" t="s">
        <v>6</v>
      </c>
      <c r="J345" s="74" t="s">
        <v>1095</v>
      </c>
      <c r="N345" s="74" t="s">
        <v>6</v>
      </c>
      <c r="O345" s="74" t="s">
        <v>6</v>
      </c>
    </row>
    <row r="346" spans="6:15" ht="13.5" customHeight="1" x14ac:dyDescent="0.25">
      <c r="F346" s="74" t="s">
        <v>414</v>
      </c>
      <c r="G346" s="84" t="s">
        <v>14</v>
      </c>
      <c r="H346" s="74" t="str">
        <f t="shared" si="9"/>
        <v>05-Gymnase ATT</v>
      </c>
      <c r="I346" s="84" t="s">
        <v>13</v>
      </c>
      <c r="J346" s="74" t="s">
        <v>1096</v>
      </c>
      <c r="N346" s="74" t="s">
        <v>13</v>
      </c>
      <c r="O346" s="74" t="s">
        <v>13</v>
      </c>
    </row>
    <row r="347" spans="6:15" ht="13.5" customHeight="1" x14ac:dyDescent="0.25">
      <c r="F347" s="74" t="s">
        <v>415</v>
      </c>
      <c r="G347" s="84" t="s">
        <v>12</v>
      </c>
      <c r="H347" s="74" t="str">
        <f t="shared" si="9"/>
        <v>06-Villa CSU00</v>
      </c>
      <c r="I347" s="84" t="s">
        <v>12</v>
      </c>
      <c r="J347" s="74" t="s">
        <v>1097</v>
      </c>
      <c r="N347" s="74" t="s">
        <v>16</v>
      </c>
      <c r="O347" s="74" t="s">
        <v>14</v>
      </c>
    </row>
    <row r="348" spans="6:15" ht="13.5" customHeight="1" x14ac:dyDescent="0.25">
      <c r="F348" s="74" t="s">
        <v>415</v>
      </c>
      <c r="G348" s="84" t="s">
        <v>6</v>
      </c>
      <c r="H348" s="74" t="str">
        <f t="shared" si="9"/>
        <v>06-Villa CSU01</v>
      </c>
      <c r="I348" s="84" t="s">
        <v>6</v>
      </c>
      <c r="J348" s="74" t="s">
        <v>1098</v>
      </c>
      <c r="N348" s="74" t="s">
        <v>10</v>
      </c>
      <c r="O348" s="74" t="s">
        <v>10</v>
      </c>
    </row>
    <row r="349" spans="6:15" ht="13.5" customHeight="1" x14ac:dyDescent="0.25">
      <c r="F349" s="74" t="s">
        <v>415</v>
      </c>
      <c r="G349" s="84" t="s">
        <v>14</v>
      </c>
      <c r="H349" s="74" t="str">
        <f t="shared" si="9"/>
        <v>06-Villa CSUTT</v>
      </c>
      <c r="I349" s="84" t="s">
        <v>13</v>
      </c>
      <c r="J349" s="74" t="s">
        <v>1099</v>
      </c>
      <c r="N349" s="74" t="s">
        <v>12</v>
      </c>
      <c r="O349" s="74" t="s">
        <v>12</v>
      </c>
    </row>
    <row r="350" spans="6:15" ht="13.5" customHeight="1" x14ac:dyDescent="0.25">
      <c r="F350" s="74" t="s">
        <v>416</v>
      </c>
      <c r="G350" s="84" t="s">
        <v>11</v>
      </c>
      <c r="H350" s="74" t="str">
        <f t="shared" si="9"/>
        <v>01-Bât A - AdministrationVS</v>
      </c>
      <c r="I350" s="84" t="s">
        <v>10</v>
      </c>
      <c r="J350" s="74" t="s">
        <v>1100</v>
      </c>
      <c r="N350" s="74" t="s">
        <v>6</v>
      </c>
      <c r="O350" s="74" t="s">
        <v>14</v>
      </c>
    </row>
    <row r="351" spans="6:15" ht="13.5" customHeight="1" x14ac:dyDescent="0.25">
      <c r="F351" s="74" t="s">
        <v>416</v>
      </c>
      <c r="G351" s="84" t="s">
        <v>12</v>
      </c>
      <c r="H351" s="74" t="str">
        <f t="shared" si="9"/>
        <v>01-Bât A - Administration00</v>
      </c>
      <c r="I351" s="84" t="s">
        <v>12</v>
      </c>
      <c r="J351" s="74" t="s">
        <v>1101</v>
      </c>
      <c r="N351" s="74" t="s">
        <v>12</v>
      </c>
      <c r="O351" s="74" t="s">
        <v>12</v>
      </c>
    </row>
    <row r="352" spans="6:15" ht="13.5" customHeight="1" x14ac:dyDescent="0.25">
      <c r="F352" s="74" t="s">
        <v>416</v>
      </c>
      <c r="G352" s="84" t="s">
        <v>6</v>
      </c>
      <c r="H352" s="74" t="str">
        <f t="shared" si="9"/>
        <v>01-Bât A - Administration01</v>
      </c>
      <c r="I352" s="84" t="s">
        <v>6</v>
      </c>
      <c r="J352" s="74" t="s">
        <v>1102</v>
      </c>
      <c r="N352" s="74" t="s">
        <v>6</v>
      </c>
      <c r="O352" s="74" t="s">
        <v>6</v>
      </c>
    </row>
    <row r="353" spans="6:15" ht="13.5" customHeight="1" x14ac:dyDescent="0.25">
      <c r="F353" s="74" t="s">
        <v>416</v>
      </c>
      <c r="G353" s="84" t="s">
        <v>13</v>
      </c>
      <c r="H353" s="74" t="str">
        <f t="shared" si="9"/>
        <v>01-Bât A - Administration02</v>
      </c>
      <c r="I353" s="84" t="s">
        <v>13</v>
      </c>
      <c r="J353" s="74" t="s">
        <v>1103</v>
      </c>
      <c r="N353" s="74" t="s">
        <v>13</v>
      </c>
      <c r="O353" s="74" t="s">
        <v>13</v>
      </c>
    </row>
    <row r="354" spans="6:15" ht="13.5" customHeight="1" x14ac:dyDescent="0.25">
      <c r="F354" s="74" t="s">
        <v>416</v>
      </c>
      <c r="G354" s="84" t="s">
        <v>14</v>
      </c>
      <c r="H354" s="74" t="str">
        <f t="shared" si="9"/>
        <v>01-Bât A - AdministrationTT</v>
      </c>
      <c r="I354" s="84" t="s">
        <v>16</v>
      </c>
      <c r="J354" s="74" t="s">
        <v>1104</v>
      </c>
      <c r="N354" s="74" t="s">
        <v>16</v>
      </c>
      <c r="O354" s="74" t="s">
        <v>14</v>
      </c>
    </row>
    <row r="355" spans="6:15" ht="13.5" customHeight="1" x14ac:dyDescent="0.25">
      <c r="F355" s="74" t="s">
        <v>417</v>
      </c>
      <c r="G355" s="84" t="s">
        <v>11</v>
      </c>
      <c r="H355" s="74" t="str">
        <f t="shared" si="9"/>
        <v>02-Bât B - PhysiqueVS</v>
      </c>
      <c r="I355" s="84" t="s">
        <v>10</v>
      </c>
      <c r="J355" s="74" t="s">
        <v>1105</v>
      </c>
      <c r="N355" s="74" t="s">
        <v>12</v>
      </c>
      <c r="O355" s="74" t="s">
        <v>12</v>
      </c>
    </row>
    <row r="356" spans="6:15" ht="13.5" customHeight="1" x14ac:dyDescent="0.25">
      <c r="F356" s="74" t="s">
        <v>417</v>
      </c>
      <c r="G356" s="84" t="s">
        <v>12</v>
      </c>
      <c r="H356" s="74" t="str">
        <f t="shared" si="9"/>
        <v>02-Bât B - Physique00</v>
      </c>
      <c r="I356" s="84" t="s">
        <v>12</v>
      </c>
      <c r="J356" s="74" t="s">
        <v>1106</v>
      </c>
      <c r="N356" s="74" t="s">
        <v>6</v>
      </c>
      <c r="O356" s="74" t="s">
        <v>14</v>
      </c>
    </row>
    <row r="357" spans="6:15" ht="13.5" customHeight="1" x14ac:dyDescent="0.25">
      <c r="F357" s="74" t="s">
        <v>417</v>
      </c>
      <c r="G357" s="84" t="s">
        <v>14</v>
      </c>
      <c r="H357" s="74" t="str">
        <f t="shared" si="9"/>
        <v>02-Bât B - PhysiqueTT</v>
      </c>
      <c r="I357" s="84" t="s">
        <v>6</v>
      </c>
      <c r="J357" s="74" t="s">
        <v>1107</v>
      </c>
      <c r="N357" s="74" t="s">
        <v>12</v>
      </c>
      <c r="O357" s="74" t="s">
        <v>12</v>
      </c>
    </row>
    <row r="358" spans="6:15" ht="13.5" customHeight="1" x14ac:dyDescent="0.25">
      <c r="F358" s="74" t="s">
        <v>418</v>
      </c>
      <c r="G358" s="84" t="s">
        <v>11</v>
      </c>
      <c r="H358" s="74" t="str">
        <f t="shared" si="9"/>
        <v>03-Bât C - PhysiqueVS</v>
      </c>
      <c r="I358" s="84" t="s">
        <v>10</v>
      </c>
      <c r="J358" s="74" t="s">
        <v>1108</v>
      </c>
      <c r="N358" s="74" t="s">
        <v>6</v>
      </c>
      <c r="O358" s="74" t="s">
        <v>6</v>
      </c>
    </row>
    <row r="359" spans="6:15" ht="13.5" customHeight="1" x14ac:dyDescent="0.25">
      <c r="F359" s="74" t="s">
        <v>418</v>
      </c>
      <c r="G359" s="84" t="s">
        <v>12</v>
      </c>
      <c r="H359" s="74" t="str">
        <f t="shared" si="9"/>
        <v>03-Bât C - Physique00</v>
      </c>
      <c r="I359" s="84" t="s">
        <v>12</v>
      </c>
      <c r="J359" s="74" t="s">
        <v>1109</v>
      </c>
      <c r="N359" s="74" t="s">
        <v>13</v>
      </c>
      <c r="O359" s="74" t="s">
        <v>13</v>
      </c>
    </row>
    <row r="360" spans="6:15" ht="13.5" customHeight="1" x14ac:dyDescent="0.25">
      <c r="F360" s="74" t="s">
        <v>418</v>
      </c>
      <c r="G360" s="84" t="s">
        <v>6</v>
      </c>
      <c r="H360" s="74" t="str">
        <f t="shared" si="9"/>
        <v>03-Bât C - Physique01</v>
      </c>
      <c r="I360" s="84" t="s">
        <v>6</v>
      </c>
      <c r="J360" s="74" t="s">
        <v>1110</v>
      </c>
      <c r="N360" s="74" t="s">
        <v>16</v>
      </c>
      <c r="O360" s="74" t="s">
        <v>14</v>
      </c>
    </row>
    <row r="361" spans="6:15" ht="13.5" customHeight="1" x14ac:dyDescent="0.25">
      <c r="F361" s="74" t="s">
        <v>418</v>
      </c>
      <c r="G361" s="84" t="s">
        <v>13</v>
      </c>
      <c r="H361" s="74" t="str">
        <f t="shared" si="9"/>
        <v>03-Bât C - Physique02</v>
      </c>
      <c r="I361" s="84" t="s">
        <v>13</v>
      </c>
      <c r="J361" s="74" t="s">
        <v>1111</v>
      </c>
      <c r="N361" s="74" t="s">
        <v>12</v>
      </c>
      <c r="O361" s="74" t="s">
        <v>12</v>
      </c>
    </row>
    <row r="362" spans="6:15" ht="13.5" customHeight="1" x14ac:dyDescent="0.25">
      <c r="F362" s="74" t="s">
        <v>418</v>
      </c>
      <c r="G362" s="84" t="s">
        <v>14</v>
      </c>
      <c r="H362" s="74" t="str">
        <f t="shared" si="9"/>
        <v>03-Bât C - PhysiqueTT</v>
      </c>
      <c r="I362" s="84" t="s">
        <v>16</v>
      </c>
      <c r="J362" s="74" t="s">
        <v>1112</v>
      </c>
      <c r="N362" s="74" t="s">
        <v>6</v>
      </c>
      <c r="O362" s="74" t="s">
        <v>6</v>
      </c>
    </row>
    <row r="363" spans="6:15" ht="13.5" customHeight="1" x14ac:dyDescent="0.25">
      <c r="F363" s="74" t="s">
        <v>419</v>
      </c>
      <c r="G363" s="84" t="s">
        <v>10</v>
      </c>
      <c r="H363" s="74" t="str">
        <f t="shared" si="9"/>
        <v>04-Bât D - Atelier Physique-1</v>
      </c>
      <c r="I363" s="84" t="s">
        <v>10</v>
      </c>
      <c r="J363" s="74" t="s">
        <v>1113</v>
      </c>
      <c r="N363" s="74" t="s">
        <v>13</v>
      </c>
      <c r="O363" s="74" t="s">
        <v>13</v>
      </c>
    </row>
    <row r="364" spans="6:15" ht="13.5" customHeight="1" x14ac:dyDescent="0.25">
      <c r="F364" s="74" t="s">
        <v>419</v>
      </c>
      <c r="G364" s="84" t="s">
        <v>12</v>
      </c>
      <c r="H364" s="74" t="str">
        <f t="shared" si="9"/>
        <v>04-Bât D - Atelier Physique00</v>
      </c>
      <c r="I364" s="84" t="s">
        <v>12</v>
      </c>
      <c r="J364" s="74" t="s">
        <v>1114</v>
      </c>
      <c r="N364" s="74" t="s">
        <v>16</v>
      </c>
      <c r="O364" s="74" t="s">
        <v>14</v>
      </c>
    </row>
    <row r="365" spans="6:15" ht="13.5" customHeight="1" x14ac:dyDescent="0.25">
      <c r="F365" s="74" t="s">
        <v>419</v>
      </c>
      <c r="G365" s="84" t="s">
        <v>14</v>
      </c>
      <c r="H365" s="74" t="str">
        <f t="shared" si="9"/>
        <v>04-Bât D - Atelier PhysiqueTT</v>
      </c>
      <c r="I365" s="84" t="s">
        <v>6</v>
      </c>
      <c r="J365" s="74" t="s">
        <v>1115</v>
      </c>
      <c r="N365" s="74" t="s">
        <v>12</v>
      </c>
      <c r="O365" s="74" t="s">
        <v>12</v>
      </c>
    </row>
    <row r="366" spans="6:15" ht="13.5" customHeight="1" x14ac:dyDescent="0.25">
      <c r="F366" s="74" t="s">
        <v>420</v>
      </c>
      <c r="G366" s="84" t="s">
        <v>11</v>
      </c>
      <c r="H366" s="74" t="str">
        <f t="shared" si="9"/>
        <v>05-Bât E - BiologieVS</v>
      </c>
      <c r="I366" s="84" t="s">
        <v>10</v>
      </c>
      <c r="J366" s="74" t="s">
        <v>1116</v>
      </c>
      <c r="N366" s="74" t="s">
        <v>6</v>
      </c>
      <c r="O366" s="74" t="s">
        <v>14</v>
      </c>
    </row>
    <row r="367" spans="6:15" ht="13.5" customHeight="1" x14ac:dyDescent="0.25">
      <c r="F367" s="74" t="s">
        <v>420</v>
      </c>
      <c r="G367" s="84" t="s">
        <v>12</v>
      </c>
      <c r="H367" s="74" t="str">
        <f t="shared" si="9"/>
        <v>05-Bât E - Biologie00</v>
      </c>
      <c r="I367" s="84" t="s">
        <v>12</v>
      </c>
      <c r="J367" s="74" t="s">
        <v>1117</v>
      </c>
      <c r="N367" s="74" t="s">
        <v>12</v>
      </c>
      <c r="O367" s="74" t="s">
        <v>12</v>
      </c>
    </row>
    <row r="368" spans="6:15" ht="13.5" customHeight="1" x14ac:dyDescent="0.25">
      <c r="F368" s="74" t="s">
        <v>420</v>
      </c>
      <c r="G368" s="84" t="s">
        <v>6</v>
      </c>
      <c r="H368" s="74" t="str">
        <f t="shared" si="9"/>
        <v>05-Bât E - Biologie01</v>
      </c>
      <c r="I368" s="84" t="s">
        <v>6</v>
      </c>
      <c r="J368" s="74" t="s">
        <v>1118</v>
      </c>
      <c r="N368" s="74" t="s">
        <v>6</v>
      </c>
      <c r="O368" s="74" t="s">
        <v>6</v>
      </c>
    </row>
    <row r="369" spans="6:15" ht="13.5" customHeight="1" x14ac:dyDescent="0.25">
      <c r="F369" s="74" t="s">
        <v>420</v>
      </c>
      <c r="G369" s="84" t="s">
        <v>13</v>
      </c>
      <c r="H369" s="74" t="str">
        <f t="shared" si="9"/>
        <v>05-Bât E - Biologie02</v>
      </c>
      <c r="I369" s="84" t="s">
        <v>13</v>
      </c>
      <c r="J369" s="74" t="s">
        <v>1119</v>
      </c>
      <c r="N369" s="74" t="s">
        <v>13</v>
      </c>
      <c r="O369" s="74" t="s">
        <v>14</v>
      </c>
    </row>
    <row r="370" spans="6:15" ht="13.5" customHeight="1" x14ac:dyDescent="0.25">
      <c r="F370" s="74" t="s">
        <v>420</v>
      </c>
      <c r="G370" s="84" t="s">
        <v>14</v>
      </c>
      <c r="H370" s="74" t="str">
        <f t="shared" si="9"/>
        <v>05-Bât E - BiologieTT</v>
      </c>
      <c r="I370" s="84" t="s">
        <v>16</v>
      </c>
      <c r="J370" s="74" t="s">
        <v>1120</v>
      </c>
      <c r="N370" s="74" t="s">
        <v>12</v>
      </c>
      <c r="O370" s="74" t="s">
        <v>12</v>
      </c>
    </row>
    <row r="371" spans="6:15" ht="13.5" customHeight="1" x14ac:dyDescent="0.25">
      <c r="F371" s="74" t="s">
        <v>421</v>
      </c>
      <c r="G371" s="84" t="s">
        <v>11</v>
      </c>
      <c r="H371" s="74" t="str">
        <f t="shared" si="9"/>
        <v>06-Bât F - ChimieVS</v>
      </c>
      <c r="I371" s="84" t="s">
        <v>10</v>
      </c>
      <c r="J371" s="74" t="s">
        <v>1121</v>
      </c>
      <c r="N371" s="74" t="s">
        <v>6</v>
      </c>
      <c r="O371" s="74" t="s">
        <v>6</v>
      </c>
    </row>
    <row r="372" spans="6:15" ht="13.5" customHeight="1" x14ac:dyDescent="0.25">
      <c r="F372" s="74" t="s">
        <v>421</v>
      </c>
      <c r="G372" s="84" t="s">
        <v>12</v>
      </c>
      <c r="H372" s="74" t="str">
        <f t="shared" si="9"/>
        <v>06-Bât F - Chimie00</v>
      </c>
      <c r="I372" s="84" t="s">
        <v>12</v>
      </c>
      <c r="J372" s="74" t="s">
        <v>1122</v>
      </c>
      <c r="N372" s="74" t="s">
        <v>13</v>
      </c>
      <c r="O372" s="74" t="s">
        <v>13</v>
      </c>
    </row>
    <row r="373" spans="6:15" ht="13.5" customHeight="1" x14ac:dyDescent="0.25">
      <c r="F373" s="74" t="s">
        <v>421</v>
      </c>
      <c r="G373" s="84" t="s">
        <v>14</v>
      </c>
      <c r="H373" s="74" t="str">
        <f t="shared" si="9"/>
        <v>06-Bât F - ChimieTT</v>
      </c>
      <c r="I373" s="84" t="s">
        <v>6</v>
      </c>
      <c r="J373" s="74" t="s">
        <v>1123</v>
      </c>
      <c r="N373" s="74" t="s">
        <v>16</v>
      </c>
      <c r="O373" s="74" t="s">
        <v>14</v>
      </c>
    </row>
    <row r="374" spans="6:15" ht="13.5" customHeight="1" x14ac:dyDescent="0.25">
      <c r="F374" s="74" t="s">
        <v>422</v>
      </c>
      <c r="G374" s="84" t="s">
        <v>11</v>
      </c>
      <c r="H374" s="74" t="str">
        <f t="shared" si="9"/>
        <v>07-Bât G - ChimieVS</v>
      </c>
      <c r="I374" s="84" t="s">
        <v>10</v>
      </c>
      <c r="J374" s="74" t="s">
        <v>1124</v>
      </c>
      <c r="N374" s="74" t="s">
        <v>12</v>
      </c>
      <c r="O374" s="74" t="s">
        <v>12</v>
      </c>
    </row>
    <row r="375" spans="6:15" ht="13.5" customHeight="1" x14ac:dyDescent="0.25">
      <c r="F375" s="74" t="s">
        <v>422</v>
      </c>
      <c r="G375" s="84" t="s">
        <v>12</v>
      </c>
      <c r="H375" s="74" t="str">
        <f t="shared" si="9"/>
        <v>07-Bât G - Chimie00</v>
      </c>
      <c r="I375" s="84" t="s">
        <v>12</v>
      </c>
      <c r="J375" s="74" t="s">
        <v>1125</v>
      </c>
      <c r="N375" s="74" t="s">
        <v>6</v>
      </c>
      <c r="O375" s="74" t="s">
        <v>6</v>
      </c>
    </row>
    <row r="376" spans="6:15" ht="13.5" customHeight="1" x14ac:dyDescent="0.25">
      <c r="F376" s="74" t="s">
        <v>422</v>
      </c>
      <c r="G376" s="84" t="s">
        <v>6</v>
      </c>
      <c r="H376" s="74" t="str">
        <f t="shared" si="9"/>
        <v>07-Bât G - Chimie01</v>
      </c>
      <c r="I376" s="84" t="s">
        <v>6</v>
      </c>
      <c r="J376" s="74" t="s">
        <v>1126</v>
      </c>
      <c r="N376" s="74" t="s">
        <v>13</v>
      </c>
      <c r="O376" s="74" t="s">
        <v>14</v>
      </c>
    </row>
    <row r="377" spans="6:15" ht="13.5" customHeight="1" x14ac:dyDescent="0.25">
      <c r="F377" s="74" t="s">
        <v>422</v>
      </c>
      <c r="G377" s="84" t="s">
        <v>13</v>
      </c>
      <c r="H377" s="74" t="str">
        <f t="shared" si="9"/>
        <v>07-Bât G - Chimie02</v>
      </c>
      <c r="I377" s="84" t="s">
        <v>13</v>
      </c>
      <c r="J377" s="74" t="s">
        <v>1127</v>
      </c>
      <c r="N377" s="74" t="s">
        <v>12</v>
      </c>
      <c r="O377" s="74" t="s">
        <v>12</v>
      </c>
    </row>
    <row r="378" spans="6:15" ht="13.5" customHeight="1" x14ac:dyDescent="0.25">
      <c r="F378" s="74" t="s">
        <v>422</v>
      </c>
      <c r="G378" s="84" t="s">
        <v>14</v>
      </c>
      <c r="H378" s="74" t="str">
        <f t="shared" si="9"/>
        <v>07-Bât G - ChimieTT</v>
      </c>
      <c r="I378" s="84" t="s">
        <v>16</v>
      </c>
      <c r="J378" s="74" t="s">
        <v>1128</v>
      </c>
      <c r="N378" s="74" t="s">
        <v>6</v>
      </c>
      <c r="O378" s="74" t="s">
        <v>14</v>
      </c>
    </row>
    <row r="379" spans="6:15" ht="13.5" customHeight="1" x14ac:dyDescent="0.25">
      <c r="F379" s="74" t="s">
        <v>423</v>
      </c>
      <c r="G379" s="84" t="s">
        <v>11</v>
      </c>
      <c r="H379" s="74" t="str">
        <f t="shared" si="9"/>
        <v>08-Bât H - ChimieVS</v>
      </c>
      <c r="I379" s="84" t="s">
        <v>10</v>
      </c>
      <c r="J379" s="74" t="s">
        <v>1129</v>
      </c>
      <c r="N379" s="74" t="s">
        <v>12</v>
      </c>
      <c r="O379" s="74" t="s">
        <v>12</v>
      </c>
    </row>
    <row r="380" spans="6:15" ht="13.5" customHeight="1" x14ac:dyDescent="0.25">
      <c r="F380" s="74" t="s">
        <v>423</v>
      </c>
      <c r="G380" s="84" t="s">
        <v>12</v>
      </c>
      <c r="H380" s="74" t="str">
        <f t="shared" si="9"/>
        <v>08-Bât H - Chimie00</v>
      </c>
      <c r="I380" s="84" t="s">
        <v>12</v>
      </c>
      <c r="J380" s="74" t="s">
        <v>1130</v>
      </c>
      <c r="N380" s="74" t="s">
        <v>6</v>
      </c>
      <c r="O380" s="74" t="s">
        <v>6</v>
      </c>
    </row>
    <row r="381" spans="6:15" ht="13.5" customHeight="1" x14ac:dyDescent="0.25">
      <c r="F381" s="74" t="s">
        <v>423</v>
      </c>
      <c r="G381" s="84" t="s">
        <v>6</v>
      </c>
      <c r="H381" s="74" t="str">
        <f t="shared" si="9"/>
        <v>08-Bât H - Chimie01</v>
      </c>
      <c r="I381" s="84" t="s">
        <v>6</v>
      </c>
      <c r="J381" s="74" t="s">
        <v>1131</v>
      </c>
      <c r="N381" s="74" t="s">
        <v>13</v>
      </c>
      <c r="O381" s="74" t="s">
        <v>14</v>
      </c>
    </row>
    <row r="382" spans="6:15" ht="13.5" customHeight="1" x14ac:dyDescent="0.25">
      <c r="F382" s="74" t="s">
        <v>423</v>
      </c>
      <c r="G382" s="84" t="s">
        <v>13</v>
      </c>
      <c r="H382" s="74" t="str">
        <f t="shared" si="9"/>
        <v>08-Bât H - Chimie02</v>
      </c>
      <c r="I382" s="84" t="s">
        <v>13</v>
      </c>
      <c r="J382" s="74" t="s">
        <v>1132</v>
      </c>
      <c r="N382" s="74" t="s">
        <v>12</v>
      </c>
      <c r="O382" s="74" t="s">
        <v>12</v>
      </c>
    </row>
    <row r="383" spans="6:15" ht="13.5" customHeight="1" x14ac:dyDescent="0.25">
      <c r="F383" s="74" t="s">
        <v>423</v>
      </c>
      <c r="G383" s="84" t="s">
        <v>14</v>
      </c>
      <c r="H383" s="74" t="str">
        <f t="shared" si="9"/>
        <v>08-Bât H - ChimieTT</v>
      </c>
      <c r="I383" s="84" t="s">
        <v>16</v>
      </c>
      <c r="J383" s="74" t="s">
        <v>1133</v>
      </c>
      <c r="N383" s="74" t="s">
        <v>6</v>
      </c>
      <c r="O383" s="74" t="s">
        <v>14</v>
      </c>
    </row>
    <row r="384" spans="6:15" ht="13.5" customHeight="1" x14ac:dyDescent="0.25">
      <c r="F384" s="74" t="s">
        <v>424</v>
      </c>
      <c r="G384" s="84" t="s">
        <v>11</v>
      </c>
      <c r="H384" s="74" t="str">
        <f t="shared" si="9"/>
        <v>09-Bât I - ElectroniqueVS</v>
      </c>
      <c r="I384" s="84" t="s">
        <v>10</v>
      </c>
      <c r="J384" s="74" t="s">
        <v>1134</v>
      </c>
      <c r="N384" s="74" t="s">
        <v>12</v>
      </c>
      <c r="O384" s="74" t="s">
        <v>12</v>
      </c>
    </row>
    <row r="385" spans="6:15" ht="13.5" customHeight="1" x14ac:dyDescent="0.25">
      <c r="F385" s="74" t="s">
        <v>424</v>
      </c>
      <c r="G385" s="84" t="s">
        <v>12</v>
      </c>
      <c r="H385" s="74" t="str">
        <f t="shared" si="9"/>
        <v>09-Bât I - Electronique00</v>
      </c>
      <c r="I385" s="84" t="s">
        <v>12</v>
      </c>
      <c r="J385" s="74" t="s">
        <v>1135</v>
      </c>
      <c r="N385" s="74" t="s">
        <v>6</v>
      </c>
      <c r="O385" s="74" t="s">
        <v>14</v>
      </c>
    </row>
    <row r="386" spans="6:15" ht="13.5" customHeight="1" x14ac:dyDescent="0.25">
      <c r="F386" s="74" t="s">
        <v>424</v>
      </c>
      <c r="G386" s="84" t="s">
        <v>14</v>
      </c>
      <c r="H386" s="74" t="str">
        <f t="shared" si="9"/>
        <v>09-Bât I - ElectroniqueTT</v>
      </c>
      <c r="I386" s="84" t="s">
        <v>6</v>
      </c>
      <c r="J386" s="74" t="s">
        <v>1136</v>
      </c>
      <c r="N386" s="74" t="s">
        <v>12</v>
      </c>
      <c r="O386" s="74" t="s">
        <v>12</v>
      </c>
    </row>
    <row r="387" spans="6:15" ht="13.5" customHeight="1" x14ac:dyDescent="0.25">
      <c r="F387" s="74" t="s">
        <v>425</v>
      </c>
      <c r="G387" s="84" t="s">
        <v>11</v>
      </c>
      <c r="H387" s="74" t="str">
        <f t="shared" ref="H387:H450" si="10">F387&amp;G387</f>
        <v>10-Bât J - ElectroniqueVS</v>
      </c>
      <c r="I387" s="84" t="s">
        <v>10</v>
      </c>
      <c r="J387" s="74" t="s">
        <v>1137</v>
      </c>
      <c r="N387" s="74" t="s">
        <v>6</v>
      </c>
      <c r="O387" s="74" t="s">
        <v>6</v>
      </c>
    </row>
    <row r="388" spans="6:15" ht="13.5" customHeight="1" x14ac:dyDescent="0.25">
      <c r="F388" s="74" t="s">
        <v>425</v>
      </c>
      <c r="G388" s="84" t="s">
        <v>12</v>
      </c>
      <c r="H388" s="74" t="str">
        <f t="shared" si="10"/>
        <v>10-Bât J - Electronique00</v>
      </c>
      <c r="I388" s="84" t="s">
        <v>12</v>
      </c>
      <c r="J388" s="74" t="s">
        <v>1138</v>
      </c>
      <c r="N388" s="74" t="s">
        <v>13</v>
      </c>
      <c r="O388" s="74" t="s">
        <v>13</v>
      </c>
    </row>
    <row r="389" spans="6:15" ht="13.5" customHeight="1" x14ac:dyDescent="0.25">
      <c r="F389" s="74" t="s">
        <v>425</v>
      </c>
      <c r="G389" s="84" t="s">
        <v>6</v>
      </c>
      <c r="H389" s="74" t="str">
        <f t="shared" si="10"/>
        <v>10-Bât J - Electronique01</v>
      </c>
      <c r="I389" s="84" t="s">
        <v>6</v>
      </c>
      <c r="J389" s="74" t="s">
        <v>1139</v>
      </c>
      <c r="N389" s="74" t="s">
        <v>16</v>
      </c>
      <c r="O389" s="74" t="s">
        <v>14</v>
      </c>
    </row>
    <row r="390" spans="6:15" ht="13.5" customHeight="1" x14ac:dyDescent="0.25">
      <c r="F390" s="74" t="s">
        <v>425</v>
      </c>
      <c r="G390" s="84" t="s">
        <v>14</v>
      </c>
      <c r="H390" s="74" t="str">
        <f t="shared" si="10"/>
        <v>10-Bât J - ElectroniqueTT</v>
      </c>
      <c r="I390" s="84" t="s">
        <v>13</v>
      </c>
      <c r="J390" s="74" t="s">
        <v>1140</v>
      </c>
      <c r="N390" s="74" t="s">
        <v>12</v>
      </c>
      <c r="O390" s="74" t="s">
        <v>12</v>
      </c>
    </row>
    <row r="391" spans="6:15" ht="13.5" customHeight="1" x14ac:dyDescent="0.25">
      <c r="F391" s="74" t="s">
        <v>426</v>
      </c>
      <c r="G391" s="84" t="s">
        <v>11</v>
      </c>
      <c r="H391" s="74" t="str">
        <f t="shared" si="10"/>
        <v>11-Bât K - InformatiqueVS</v>
      </c>
      <c r="I391" s="84" t="s">
        <v>10</v>
      </c>
      <c r="J391" s="74" t="s">
        <v>1141</v>
      </c>
      <c r="N391" s="74" t="s">
        <v>6</v>
      </c>
      <c r="O391" s="74" t="s">
        <v>14</v>
      </c>
    </row>
    <row r="392" spans="6:15" ht="13.5" customHeight="1" x14ac:dyDescent="0.25">
      <c r="F392" s="74" t="s">
        <v>426</v>
      </c>
      <c r="G392" s="84" t="s">
        <v>12</v>
      </c>
      <c r="H392" s="74" t="str">
        <f t="shared" si="10"/>
        <v>11-Bât K - Informatique00</v>
      </c>
      <c r="I392" s="84" t="s">
        <v>12</v>
      </c>
      <c r="J392" s="74" t="s">
        <v>1142</v>
      </c>
      <c r="N392" s="74" t="s">
        <v>10</v>
      </c>
      <c r="O392" s="74" t="s">
        <v>10</v>
      </c>
    </row>
    <row r="393" spans="6:15" ht="13.5" customHeight="1" x14ac:dyDescent="0.25">
      <c r="F393" s="74" t="s">
        <v>426</v>
      </c>
      <c r="G393" s="84" t="s">
        <v>6</v>
      </c>
      <c r="H393" s="74" t="str">
        <f t="shared" si="10"/>
        <v>11-Bât K - Informatique01</v>
      </c>
      <c r="I393" s="84" t="s">
        <v>6</v>
      </c>
      <c r="J393" s="74" t="s">
        <v>1143</v>
      </c>
      <c r="N393" s="74" t="s">
        <v>12</v>
      </c>
      <c r="O393" s="74" t="s">
        <v>12</v>
      </c>
    </row>
    <row r="394" spans="6:15" ht="13.5" customHeight="1" x14ac:dyDescent="0.25">
      <c r="F394" s="74" t="s">
        <v>426</v>
      </c>
      <c r="G394" s="84" t="s">
        <v>13</v>
      </c>
      <c r="H394" s="74" t="str">
        <f t="shared" si="10"/>
        <v>11-Bât K - Informatique02</v>
      </c>
      <c r="I394" s="84" t="s">
        <v>13</v>
      </c>
      <c r="J394" s="74" t="s">
        <v>1144</v>
      </c>
      <c r="N394" s="74" t="s">
        <v>6</v>
      </c>
      <c r="O394" s="74" t="s">
        <v>6</v>
      </c>
    </row>
    <row r="395" spans="6:15" ht="13.5" customHeight="1" x14ac:dyDescent="0.25">
      <c r="F395" s="74" t="s">
        <v>426</v>
      </c>
      <c r="G395" s="84" t="s">
        <v>14</v>
      </c>
      <c r="H395" s="74" t="str">
        <f t="shared" si="10"/>
        <v>11-Bât K - InformatiqueTT</v>
      </c>
      <c r="I395" s="84" t="s">
        <v>16</v>
      </c>
      <c r="J395" s="74" t="s">
        <v>1145</v>
      </c>
      <c r="N395" s="74" t="s">
        <v>13</v>
      </c>
      <c r="O395" s="74" t="s">
        <v>13</v>
      </c>
    </row>
    <row r="396" spans="6:15" ht="13.5" customHeight="1" x14ac:dyDescent="0.25">
      <c r="F396" s="74" t="s">
        <v>427</v>
      </c>
      <c r="G396" s="84" t="s">
        <v>12</v>
      </c>
      <c r="H396" s="74" t="str">
        <f t="shared" si="10"/>
        <v>12-Bât L - Amphithéâtre00</v>
      </c>
      <c r="I396" s="84" t="s">
        <v>12</v>
      </c>
      <c r="J396" s="74" t="s">
        <v>1146</v>
      </c>
      <c r="N396" s="74" t="s">
        <v>16</v>
      </c>
      <c r="O396" s="74" t="s">
        <v>14</v>
      </c>
    </row>
    <row r="397" spans="6:15" ht="13.5" customHeight="1" x14ac:dyDescent="0.25">
      <c r="F397" s="74" t="s">
        <v>427</v>
      </c>
      <c r="G397" s="84" t="s">
        <v>6</v>
      </c>
      <c r="H397" s="74" t="str">
        <f t="shared" si="10"/>
        <v>12-Bât L - Amphithéâtre01</v>
      </c>
      <c r="I397" s="84" t="s">
        <v>6</v>
      </c>
      <c r="J397" s="74" t="s">
        <v>1147</v>
      </c>
      <c r="N397" s="74" t="s">
        <v>10</v>
      </c>
      <c r="O397" s="74" t="s">
        <v>10</v>
      </c>
    </row>
    <row r="398" spans="6:15" ht="13.5" customHeight="1" x14ac:dyDescent="0.25">
      <c r="F398" s="74" t="s">
        <v>427</v>
      </c>
      <c r="G398" s="84" t="s">
        <v>14</v>
      </c>
      <c r="H398" s="74" t="str">
        <f t="shared" si="10"/>
        <v>12-Bât L - AmphithéâtreTT</v>
      </c>
      <c r="I398" s="84" t="s">
        <v>13</v>
      </c>
      <c r="J398" s="74" t="s">
        <v>1148</v>
      </c>
      <c r="N398" s="74" t="s">
        <v>12</v>
      </c>
      <c r="O398" s="74" t="s">
        <v>12</v>
      </c>
    </row>
    <row r="399" spans="6:15" ht="13.5" customHeight="1" x14ac:dyDescent="0.25">
      <c r="F399" s="74" t="s">
        <v>428</v>
      </c>
      <c r="G399" s="84" t="s">
        <v>12</v>
      </c>
      <c r="H399" s="74" t="str">
        <f t="shared" si="10"/>
        <v>13-Bât M - Atelier Biologie00</v>
      </c>
      <c r="I399" s="84" t="s">
        <v>12</v>
      </c>
      <c r="J399" s="74" t="s">
        <v>1149</v>
      </c>
      <c r="N399" s="74" t="s">
        <v>6</v>
      </c>
      <c r="O399" s="74" t="s">
        <v>6</v>
      </c>
    </row>
    <row r="400" spans="6:15" ht="13.5" customHeight="1" x14ac:dyDescent="0.25">
      <c r="F400" s="74" t="s">
        <v>428</v>
      </c>
      <c r="G400" s="84" t="s">
        <v>14</v>
      </c>
      <c r="H400" s="74" t="str">
        <f t="shared" si="10"/>
        <v>13-Bât M - Atelier BiologieTT</v>
      </c>
      <c r="I400" s="84" t="s">
        <v>6</v>
      </c>
      <c r="J400" s="74" t="s">
        <v>1150</v>
      </c>
      <c r="N400" s="74" t="s">
        <v>13</v>
      </c>
      <c r="O400" s="74" t="s">
        <v>13</v>
      </c>
    </row>
    <row r="401" spans="6:15" ht="13.5" customHeight="1" x14ac:dyDescent="0.25">
      <c r="F401" s="74" t="s">
        <v>557</v>
      </c>
      <c r="G401" s="84" t="s">
        <v>12</v>
      </c>
      <c r="H401" s="74" t="str">
        <f t="shared" si="10"/>
        <v>14-Bât N - Sud alternance00</v>
      </c>
      <c r="I401" s="84" t="s">
        <v>12</v>
      </c>
      <c r="J401" s="74" t="s">
        <v>1151</v>
      </c>
      <c r="N401" s="74" t="s">
        <v>16</v>
      </c>
      <c r="O401" s="74" t="s">
        <v>16</v>
      </c>
    </row>
    <row r="402" spans="6:15" ht="13.5" customHeight="1" x14ac:dyDescent="0.25">
      <c r="F402" s="74" t="s">
        <v>557</v>
      </c>
      <c r="G402" s="84" t="s">
        <v>6</v>
      </c>
      <c r="H402" s="74" t="str">
        <f t="shared" si="10"/>
        <v>14-Bât N - Sud alternance01</v>
      </c>
      <c r="I402" s="84" t="s">
        <v>6</v>
      </c>
      <c r="J402" s="74" t="s">
        <v>1152</v>
      </c>
      <c r="N402" s="74" t="s">
        <v>18</v>
      </c>
      <c r="O402" s="74" t="s">
        <v>14</v>
      </c>
    </row>
    <row r="403" spans="6:15" ht="13.5" customHeight="1" x14ac:dyDescent="0.25">
      <c r="F403" s="74" t="s">
        <v>557</v>
      </c>
      <c r="G403" s="84" t="s">
        <v>14</v>
      </c>
      <c r="H403" s="74" t="str">
        <f t="shared" si="10"/>
        <v>14-Bât N - Sud alternanceTT</v>
      </c>
      <c r="I403" s="84" t="s">
        <v>13</v>
      </c>
      <c r="J403" s="74" t="s">
        <v>1153</v>
      </c>
      <c r="N403" s="74" t="s">
        <v>10</v>
      </c>
      <c r="O403" s="74" t="s">
        <v>10</v>
      </c>
    </row>
    <row r="404" spans="6:15" ht="13.5" customHeight="1" x14ac:dyDescent="0.25">
      <c r="F404" s="74" t="s">
        <v>429</v>
      </c>
      <c r="G404" s="84" t="s">
        <v>12</v>
      </c>
      <c r="H404" s="74" t="str">
        <f t="shared" si="10"/>
        <v>15-Bât P - Logements00</v>
      </c>
      <c r="I404" s="84" t="s">
        <v>12</v>
      </c>
      <c r="J404" s="74" t="s">
        <v>1154</v>
      </c>
      <c r="N404" s="74" t="s">
        <v>12</v>
      </c>
      <c r="O404" s="74" t="s">
        <v>12</v>
      </c>
    </row>
    <row r="405" spans="6:15" ht="13.5" customHeight="1" x14ac:dyDescent="0.25">
      <c r="F405" s="74" t="s">
        <v>429</v>
      </c>
      <c r="G405" s="84" t="s">
        <v>6</v>
      </c>
      <c r="H405" s="74" t="str">
        <f t="shared" si="10"/>
        <v>15-Bât P - Logements01</v>
      </c>
      <c r="I405" s="84" t="s">
        <v>6</v>
      </c>
      <c r="J405" s="74" t="s">
        <v>1155</v>
      </c>
      <c r="N405" s="74" t="s">
        <v>6</v>
      </c>
      <c r="O405" s="74" t="s">
        <v>6</v>
      </c>
    </row>
    <row r="406" spans="6:15" ht="13.5" customHeight="1" x14ac:dyDescent="0.25">
      <c r="F406" s="74" t="s">
        <v>429</v>
      </c>
      <c r="G406" s="84" t="s">
        <v>14</v>
      </c>
      <c r="H406" s="74" t="str">
        <f t="shared" si="10"/>
        <v>15-Bât P - LogementsTT</v>
      </c>
      <c r="I406" s="84" t="s">
        <v>13</v>
      </c>
      <c r="J406" s="74" t="s">
        <v>1156</v>
      </c>
      <c r="N406" s="74" t="s">
        <v>13</v>
      </c>
      <c r="O406" s="74" t="s">
        <v>14</v>
      </c>
    </row>
    <row r="407" spans="6:15" ht="13.5" customHeight="1" x14ac:dyDescent="0.25">
      <c r="F407" s="74" t="s">
        <v>430</v>
      </c>
      <c r="G407" s="84" t="s">
        <v>12</v>
      </c>
      <c r="H407" s="74" t="str">
        <f t="shared" si="10"/>
        <v>16-Bât R - Animalerie00</v>
      </c>
      <c r="I407" s="84" t="s">
        <v>12</v>
      </c>
      <c r="J407" s="74" t="s">
        <v>1157</v>
      </c>
      <c r="N407" s="74" t="s">
        <v>10</v>
      </c>
      <c r="O407" s="74" t="s">
        <v>10</v>
      </c>
    </row>
    <row r="408" spans="6:15" ht="13.5" customHeight="1" x14ac:dyDescent="0.25">
      <c r="F408" s="74" t="s">
        <v>430</v>
      </c>
      <c r="G408" s="84" t="s">
        <v>14</v>
      </c>
      <c r="H408" s="74" t="str">
        <f t="shared" si="10"/>
        <v>16-Bât R - AnimalerieTT</v>
      </c>
      <c r="I408" s="84" t="s">
        <v>6</v>
      </c>
      <c r="J408" s="74" t="s">
        <v>1158</v>
      </c>
      <c r="N408" s="74" t="s">
        <v>12</v>
      </c>
      <c r="O408" s="74" t="s">
        <v>12</v>
      </c>
    </row>
    <row r="409" spans="6:15" ht="13.5" customHeight="1" x14ac:dyDescent="0.25">
      <c r="F409" s="74" t="s">
        <v>431</v>
      </c>
      <c r="G409" s="84" t="s">
        <v>12</v>
      </c>
      <c r="H409" s="74" t="str">
        <f t="shared" si="10"/>
        <v>17-Bât S - Soute00</v>
      </c>
      <c r="I409" s="84" t="s">
        <v>12</v>
      </c>
      <c r="J409" s="74" t="s">
        <v>1159</v>
      </c>
      <c r="N409" s="74" t="s">
        <v>6</v>
      </c>
      <c r="O409" s="74" t="s">
        <v>6</v>
      </c>
    </row>
    <row r="410" spans="6:15" ht="13.5" customHeight="1" x14ac:dyDescent="0.25">
      <c r="F410" s="74" t="s">
        <v>431</v>
      </c>
      <c r="G410" s="84" t="s">
        <v>14</v>
      </c>
      <c r="H410" s="74" t="str">
        <f t="shared" si="10"/>
        <v>17-Bât S - SouteTT</v>
      </c>
      <c r="I410" s="84" t="s">
        <v>6</v>
      </c>
      <c r="J410" s="74" t="s">
        <v>1160</v>
      </c>
      <c r="N410" s="74" t="s">
        <v>13</v>
      </c>
      <c r="O410" s="74" t="s">
        <v>13</v>
      </c>
    </row>
    <row r="411" spans="6:15" ht="13.5" customHeight="1" x14ac:dyDescent="0.25">
      <c r="F411" s="74" t="s">
        <v>432</v>
      </c>
      <c r="G411" s="84" t="s">
        <v>12</v>
      </c>
      <c r="H411" s="74" t="str">
        <f t="shared" si="10"/>
        <v>01-Chimie Analytique00</v>
      </c>
      <c r="I411" s="84" t="s">
        <v>12</v>
      </c>
      <c r="J411" s="74" t="s">
        <v>1161</v>
      </c>
      <c r="N411" s="74" t="s">
        <v>16</v>
      </c>
      <c r="O411" s="74" t="s">
        <v>14</v>
      </c>
    </row>
    <row r="412" spans="6:15" ht="13.5" customHeight="1" x14ac:dyDescent="0.25">
      <c r="F412" s="74" t="s">
        <v>432</v>
      </c>
      <c r="G412" s="84" t="s">
        <v>6</v>
      </c>
      <c r="H412" s="74" t="str">
        <f t="shared" si="10"/>
        <v>01-Chimie Analytique01</v>
      </c>
      <c r="I412" s="84" t="s">
        <v>6</v>
      </c>
      <c r="J412" s="74" t="s">
        <v>1162</v>
      </c>
      <c r="N412" s="74" t="s">
        <v>10</v>
      </c>
      <c r="O412" s="74" t="s">
        <v>10</v>
      </c>
    </row>
    <row r="413" spans="6:15" ht="13.5" customHeight="1" x14ac:dyDescent="0.25">
      <c r="F413" s="74" t="s">
        <v>432</v>
      </c>
      <c r="G413" s="84" t="s">
        <v>13</v>
      </c>
      <c r="H413" s="74" t="str">
        <f t="shared" si="10"/>
        <v>01-Chimie Analytique02</v>
      </c>
      <c r="I413" s="84" t="s">
        <v>13</v>
      </c>
      <c r="J413" s="74" t="s">
        <v>1163</v>
      </c>
      <c r="N413" s="74" t="s">
        <v>12</v>
      </c>
      <c r="O413" s="74" t="s">
        <v>12</v>
      </c>
    </row>
    <row r="414" spans="6:15" ht="13.5" customHeight="1" x14ac:dyDescent="0.25">
      <c r="F414" s="74" t="s">
        <v>432</v>
      </c>
      <c r="G414" s="84" t="s">
        <v>14</v>
      </c>
      <c r="H414" s="74" t="str">
        <f t="shared" si="10"/>
        <v>01-Chimie AnalytiqueTT</v>
      </c>
      <c r="I414" s="84" t="s">
        <v>16</v>
      </c>
      <c r="J414" s="74" t="s">
        <v>1164</v>
      </c>
      <c r="N414" s="74" t="s">
        <v>6</v>
      </c>
      <c r="O414" s="74" t="s">
        <v>6</v>
      </c>
    </row>
    <row r="415" spans="6:15" ht="13.5" customHeight="1" x14ac:dyDescent="0.25">
      <c r="F415" s="74" t="s">
        <v>433</v>
      </c>
      <c r="G415" s="84" t="s">
        <v>12</v>
      </c>
      <c r="H415" s="74" t="str">
        <f t="shared" si="10"/>
        <v>02-rangement00</v>
      </c>
      <c r="I415" s="84" t="s">
        <v>12</v>
      </c>
      <c r="J415" s="74" t="s">
        <v>1165</v>
      </c>
      <c r="N415" s="74" t="s">
        <v>13</v>
      </c>
      <c r="O415" s="74" t="s">
        <v>13</v>
      </c>
    </row>
    <row r="416" spans="6:15" ht="13.5" customHeight="1" x14ac:dyDescent="0.25">
      <c r="F416" s="74" t="s">
        <v>433</v>
      </c>
      <c r="G416" s="84" t="s">
        <v>14</v>
      </c>
      <c r="H416" s="74" t="str">
        <f t="shared" si="10"/>
        <v>02-rangementTT</v>
      </c>
      <c r="I416" s="84" t="s">
        <v>6</v>
      </c>
      <c r="J416" s="74" t="s">
        <v>1166</v>
      </c>
      <c r="N416" s="74" t="s">
        <v>16</v>
      </c>
      <c r="O416" s="74" t="s">
        <v>14</v>
      </c>
    </row>
    <row r="417" spans="6:15" ht="13.5" customHeight="1" x14ac:dyDescent="0.25">
      <c r="F417" s="74" t="s">
        <v>434</v>
      </c>
      <c r="G417" s="84" t="s">
        <v>10</v>
      </c>
      <c r="H417" s="74" t="str">
        <f t="shared" si="10"/>
        <v>01-IUT de Béziers-1</v>
      </c>
      <c r="I417" s="84" t="s">
        <v>10</v>
      </c>
      <c r="J417" s="74" t="s">
        <v>1167</v>
      </c>
      <c r="N417" s="74" t="s">
        <v>10</v>
      </c>
      <c r="O417" s="74" t="s">
        <v>10</v>
      </c>
    </row>
    <row r="418" spans="6:15" ht="13.5" customHeight="1" x14ac:dyDescent="0.25">
      <c r="F418" s="74" t="s">
        <v>434</v>
      </c>
      <c r="G418" s="84" t="s">
        <v>12</v>
      </c>
      <c r="H418" s="74" t="str">
        <f t="shared" si="10"/>
        <v>01-IUT de Béziers00</v>
      </c>
      <c r="I418" s="84" t="s">
        <v>12</v>
      </c>
      <c r="J418" s="74" t="s">
        <v>1168</v>
      </c>
      <c r="N418" s="74" t="s">
        <v>12</v>
      </c>
      <c r="O418" s="74" t="s">
        <v>12</v>
      </c>
    </row>
    <row r="419" spans="6:15" ht="13.5" customHeight="1" x14ac:dyDescent="0.25">
      <c r="F419" s="74" t="s">
        <v>434</v>
      </c>
      <c r="G419" s="84" t="s">
        <v>6</v>
      </c>
      <c r="H419" s="74" t="str">
        <f t="shared" si="10"/>
        <v>01-IUT de Béziers01</v>
      </c>
      <c r="I419" s="84" t="s">
        <v>6</v>
      </c>
      <c r="J419" s="74" t="s">
        <v>1169</v>
      </c>
      <c r="N419" s="74" t="s">
        <v>6</v>
      </c>
      <c r="O419" s="74" t="s">
        <v>6</v>
      </c>
    </row>
    <row r="420" spans="6:15" ht="13.5" customHeight="1" x14ac:dyDescent="0.25">
      <c r="F420" s="74" t="s">
        <v>434</v>
      </c>
      <c r="G420" s="84" t="s">
        <v>13</v>
      </c>
      <c r="H420" s="74" t="str">
        <f t="shared" si="10"/>
        <v>01-IUT de Béziers02</v>
      </c>
      <c r="I420" s="84" t="s">
        <v>13</v>
      </c>
      <c r="J420" s="74" t="s">
        <v>1170</v>
      </c>
      <c r="N420" s="74" t="s">
        <v>13</v>
      </c>
      <c r="O420" s="74" t="s">
        <v>13</v>
      </c>
    </row>
    <row r="421" spans="6:15" ht="13.5" customHeight="1" x14ac:dyDescent="0.25">
      <c r="F421" s="74" t="s">
        <v>434</v>
      </c>
      <c r="G421" s="84" t="s">
        <v>14</v>
      </c>
      <c r="H421" s="74" t="str">
        <f t="shared" si="10"/>
        <v>01-IUT de BéziersTT</v>
      </c>
      <c r="I421" s="84" t="s">
        <v>16</v>
      </c>
      <c r="J421" s="74" t="s">
        <v>1171</v>
      </c>
      <c r="N421" s="74" t="s">
        <v>16</v>
      </c>
      <c r="O421" s="74" t="s">
        <v>14</v>
      </c>
    </row>
    <row r="422" spans="6:15" ht="13.5" customHeight="1" x14ac:dyDescent="0.25">
      <c r="F422" s="74" t="s">
        <v>435</v>
      </c>
      <c r="G422" s="84" t="s">
        <v>10</v>
      </c>
      <c r="H422" s="74" t="str">
        <f t="shared" si="10"/>
        <v>01-Bloc Central-1</v>
      </c>
      <c r="I422" s="84" t="s">
        <v>10</v>
      </c>
      <c r="J422" s="74" t="s">
        <v>1172</v>
      </c>
      <c r="N422" s="74" t="s">
        <v>12</v>
      </c>
      <c r="O422" s="74" t="s">
        <v>12</v>
      </c>
    </row>
    <row r="423" spans="6:15" ht="13.5" customHeight="1" x14ac:dyDescent="0.25">
      <c r="F423" s="74" t="s">
        <v>435</v>
      </c>
      <c r="G423" s="84" t="s">
        <v>12</v>
      </c>
      <c r="H423" s="74" t="str">
        <f t="shared" si="10"/>
        <v>01-Bloc Central00</v>
      </c>
      <c r="I423" s="84" t="s">
        <v>12</v>
      </c>
      <c r="J423" s="74" t="s">
        <v>1173</v>
      </c>
      <c r="N423" s="74" t="s">
        <v>6</v>
      </c>
      <c r="O423" s="74" t="s">
        <v>6</v>
      </c>
    </row>
    <row r="424" spans="6:15" ht="13.5" customHeight="1" x14ac:dyDescent="0.25">
      <c r="F424" s="74" t="s">
        <v>435</v>
      </c>
      <c r="G424" s="84" t="s">
        <v>6</v>
      </c>
      <c r="H424" s="74" t="str">
        <f t="shared" si="10"/>
        <v>01-Bloc Central01</v>
      </c>
      <c r="I424" s="84" t="s">
        <v>6</v>
      </c>
      <c r="J424" s="74" t="s">
        <v>1174</v>
      </c>
      <c r="N424" s="74" t="s">
        <v>13</v>
      </c>
      <c r="O424" s="74" t="s">
        <v>14</v>
      </c>
    </row>
    <row r="425" spans="6:15" ht="13.5" customHeight="1" x14ac:dyDescent="0.25">
      <c r="F425" s="74" t="s">
        <v>435</v>
      </c>
      <c r="G425" s="84" t="s">
        <v>13</v>
      </c>
      <c r="H425" s="74" t="str">
        <f t="shared" si="10"/>
        <v>01-Bloc Central02</v>
      </c>
      <c r="I425" s="84" t="s">
        <v>13</v>
      </c>
      <c r="J425" s="74" t="s">
        <v>1175</v>
      </c>
      <c r="N425" s="74" t="s">
        <v>10</v>
      </c>
      <c r="O425" s="74" t="s">
        <v>10</v>
      </c>
    </row>
    <row r="426" spans="6:15" ht="13.5" customHeight="1" x14ac:dyDescent="0.25">
      <c r="F426" s="74" t="s">
        <v>435</v>
      </c>
      <c r="G426" s="84" t="s">
        <v>16</v>
      </c>
      <c r="H426" s="74" t="str">
        <f t="shared" si="10"/>
        <v>01-Bloc Central03</v>
      </c>
      <c r="I426" s="84" t="s">
        <v>16</v>
      </c>
      <c r="J426" s="74" t="s">
        <v>1176</v>
      </c>
      <c r="N426" s="74" t="s">
        <v>12</v>
      </c>
      <c r="O426" s="74" t="s">
        <v>12</v>
      </c>
    </row>
    <row r="427" spans="6:15" ht="13.5" customHeight="1" x14ac:dyDescent="0.25">
      <c r="F427" s="74" t="s">
        <v>435</v>
      </c>
      <c r="G427" s="84" t="s">
        <v>14</v>
      </c>
      <c r="H427" s="74" t="str">
        <f t="shared" si="10"/>
        <v>01-Bloc CentralTT</v>
      </c>
      <c r="I427" s="84" t="s">
        <v>18</v>
      </c>
      <c r="J427" s="74" t="s">
        <v>1177</v>
      </c>
      <c r="N427" s="74" t="s">
        <v>6</v>
      </c>
      <c r="O427" s="74" t="s">
        <v>6</v>
      </c>
    </row>
    <row r="428" spans="6:15" ht="13.5" customHeight="1" x14ac:dyDescent="0.25">
      <c r="F428" s="74" t="s">
        <v>436</v>
      </c>
      <c r="G428" s="84" t="s">
        <v>10</v>
      </c>
      <c r="H428" s="74" t="str">
        <f t="shared" si="10"/>
        <v>02-G.E.A. (Gestion des Entreprises et des Administrations)-1</v>
      </c>
      <c r="I428" s="84" t="s">
        <v>10</v>
      </c>
      <c r="J428" s="74" t="s">
        <v>1178</v>
      </c>
      <c r="N428" s="74" t="s">
        <v>13</v>
      </c>
      <c r="O428" s="74" t="s">
        <v>13</v>
      </c>
    </row>
    <row r="429" spans="6:15" ht="13.5" customHeight="1" x14ac:dyDescent="0.25">
      <c r="F429" s="74" t="s">
        <v>436</v>
      </c>
      <c r="G429" s="84" t="s">
        <v>12</v>
      </c>
      <c r="H429" s="74" t="str">
        <f t="shared" si="10"/>
        <v>02-G.E.A. (Gestion des Entreprises et des Administrations)00</v>
      </c>
      <c r="I429" s="84" t="s">
        <v>12</v>
      </c>
      <c r="J429" s="74" t="s">
        <v>1179</v>
      </c>
      <c r="N429" s="74" t="s">
        <v>16</v>
      </c>
      <c r="O429" s="74" t="s">
        <v>16</v>
      </c>
    </row>
    <row r="430" spans="6:15" ht="13.5" customHeight="1" x14ac:dyDescent="0.25">
      <c r="F430" s="74" t="s">
        <v>436</v>
      </c>
      <c r="G430" s="84" t="s">
        <v>6</v>
      </c>
      <c r="H430" s="74" t="str">
        <f t="shared" si="10"/>
        <v>02-G.E.A. (Gestion des Entreprises et des Administrations)01</v>
      </c>
      <c r="I430" s="84" t="s">
        <v>6</v>
      </c>
      <c r="J430" s="74" t="s">
        <v>1180</v>
      </c>
      <c r="N430" s="74" t="s">
        <v>18</v>
      </c>
      <c r="O430" s="74" t="s">
        <v>18</v>
      </c>
    </row>
    <row r="431" spans="6:15" ht="13.5" customHeight="1" x14ac:dyDescent="0.25">
      <c r="F431" s="74" t="s">
        <v>436</v>
      </c>
      <c r="G431" s="84" t="s">
        <v>14</v>
      </c>
      <c r="H431" s="74" t="str">
        <f t="shared" si="10"/>
        <v>02-G.E.A. (Gestion des Entreprises et des Administrations)TT</v>
      </c>
      <c r="I431" s="84" t="s">
        <v>13</v>
      </c>
      <c r="J431" s="74" t="s">
        <v>1181</v>
      </c>
      <c r="N431" s="74" t="s">
        <v>20</v>
      </c>
      <c r="O431" s="74" t="s">
        <v>14</v>
      </c>
    </row>
    <row r="432" spans="6:15" ht="13.5" customHeight="1" x14ac:dyDescent="0.25">
      <c r="F432" s="74" t="s">
        <v>437</v>
      </c>
      <c r="G432" s="84" t="s">
        <v>10</v>
      </c>
      <c r="H432" s="74" t="str">
        <f t="shared" si="10"/>
        <v>03-G.M.P. / S.G.M.-1</v>
      </c>
      <c r="I432" s="84" t="s">
        <v>10</v>
      </c>
      <c r="J432" s="74" t="s">
        <v>1182</v>
      </c>
      <c r="N432" s="74" t="s">
        <v>12</v>
      </c>
      <c r="O432" s="74" t="s">
        <v>12</v>
      </c>
    </row>
    <row r="433" spans="6:15" ht="13.5" customHeight="1" x14ac:dyDescent="0.25">
      <c r="F433" s="74" t="s">
        <v>437</v>
      </c>
      <c r="G433" s="84" t="s">
        <v>12</v>
      </c>
      <c r="H433" s="74" t="str">
        <f t="shared" si="10"/>
        <v>03-G.M.P. / S.G.M.00</v>
      </c>
      <c r="I433" s="84" t="s">
        <v>12</v>
      </c>
      <c r="J433" s="74" t="s">
        <v>1183</v>
      </c>
      <c r="N433" s="74" t="s">
        <v>6</v>
      </c>
      <c r="O433" s="74" t="s">
        <v>6</v>
      </c>
    </row>
    <row r="434" spans="6:15" ht="13.5" customHeight="1" x14ac:dyDescent="0.25">
      <c r="F434" s="74" t="s">
        <v>437</v>
      </c>
      <c r="G434" s="84" t="s">
        <v>6</v>
      </c>
      <c r="H434" s="74" t="str">
        <f t="shared" si="10"/>
        <v>03-G.M.P. / S.G.M.01</v>
      </c>
      <c r="I434" s="84" t="s">
        <v>6</v>
      </c>
      <c r="J434" s="74" t="s">
        <v>1184</v>
      </c>
      <c r="N434" s="74" t="s">
        <v>13</v>
      </c>
      <c r="O434" s="74" t="s">
        <v>13</v>
      </c>
    </row>
    <row r="435" spans="6:15" ht="13.5" customHeight="1" x14ac:dyDescent="0.25">
      <c r="F435" s="74" t="s">
        <v>437</v>
      </c>
      <c r="G435" s="84" t="s">
        <v>13</v>
      </c>
      <c r="H435" s="74" t="str">
        <f t="shared" si="10"/>
        <v>03-G.M.P. / S.G.M.02</v>
      </c>
      <c r="I435" s="84" t="s">
        <v>13</v>
      </c>
      <c r="J435" s="74" t="s">
        <v>1185</v>
      </c>
      <c r="N435" s="74" t="s">
        <v>16</v>
      </c>
      <c r="O435" s="74" t="s">
        <v>16</v>
      </c>
    </row>
    <row r="436" spans="6:15" ht="13.5" customHeight="1" x14ac:dyDescent="0.25">
      <c r="F436" s="74" t="s">
        <v>437</v>
      </c>
      <c r="G436" s="84" t="s">
        <v>14</v>
      </c>
      <c r="H436" s="74" t="str">
        <f t="shared" si="10"/>
        <v>03-G.M.P. / S.G.M.TT</v>
      </c>
      <c r="I436" s="84" t="s">
        <v>16</v>
      </c>
      <c r="J436" s="74" t="s">
        <v>1186</v>
      </c>
      <c r="N436" s="74" t="s">
        <v>18</v>
      </c>
      <c r="O436" s="74" t="s">
        <v>14</v>
      </c>
    </row>
    <row r="437" spans="6:15" ht="13.5" customHeight="1" x14ac:dyDescent="0.25">
      <c r="F437" s="74" t="s">
        <v>438</v>
      </c>
      <c r="G437" s="84" t="s">
        <v>10</v>
      </c>
      <c r="H437" s="74" t="str">
        <f t="shared" si="10"/>
        <v>04-Génie Civil-1</v>
      </c>
      <c r="I437" s="84" t="s">
        <v>10</v>
      </c>
      <c r="J437" s="74" t="s">
        <v>1187</v>
      </c>
      <c r="N437" s="74" t="s">
        <v>12</v>
      </c>
      <c r="O437" s="74" t="s">
        <v>12</v>
      </c>
    </row>
    <row r="438" spans="6:15" ht="13.5" customHeight="1" x14ac:dyDescent="0.25">
      <c r="F438" s="74" t="s">
        <v>438</v>
      </c>
      <c r="G438" s="84" t="s">
        <v>12</v>
      </c>
      <c r="H438" s="74" t="str">
        <f t="shared" si="10"/>
        <v>04-Génie Civil00</v>
      </c>
      <c r="I438" s="84" t="s">
        <v>12</v>
      </c>
      <c r="J438" s="74" t="s">
        <v>1188</v>
      </c>
      <c r="N438" s="74" t="s">
        <v>6</v>
      </c>
      <c r="O438" s="74" t="s">
        <v>6</v>
      </c>
    </row>
    <row r="439" spans="6:15" ht="13.5" customHeight="1" x14ac:dyDescent="0.25">
      <c r="F439" s="74" t="s">
        <v>438</v>
      </c>
      <c r="G439" s="84" t="s">
        <v>6</v>
      </c>
      <c r="H439" s="74" t="str">
        <f t="shared" si="10"/>
        <v>04-Génie Civil01</v>
      </c>
      <c r="I439" s="84" t="s">
        <v>6</v>
      </c>
      <c r="J439" s="74" t="s">
        <v>1189</v>
      </c>
      <c r="N439" s="74" t="s">
        <v>13</v>
      </c>
      <c r="O439" s="74" t="s">
        <v>13</v>
      </c>
    </row>
    <row r="440" spans="6:15" ht="13.5" customHeight="1" x14ac:dyDescent="0.25">
      <c r="F440" s="74" t="s">
        <v>438</v>
      </c>
      <c r="G440" s="84" t="s">
        <v>13</v>
      </c>
      <c r="H440" s="74" t="str">
        <f t="shared" si="10"/>
        <v>04-Génie Civil02</v>
      </c>
      <c r="I440" s="84" t="s">
        <v>13</v>
      </c>
      <c r="J440" s="74" t="s">
        <v>1190</v>
      </c>
      <c r="N440" s="74" t="s">
        <v>16</v>
      </c>
      <c r="O440" s="74" t="s">
        <v>14</v>
      </c>
    </row>
    <row r="441" spans="6:15" ht="13.5" customHeight="1" x14ac:dyDescent="0.25">
      <c r="F441" s="74" t="s">
        <v>438</v>
      </c>
      <c r="G441" s="84" t="s">
        <v>14</v>
      </c>
      <c r="H441" s="74" t="str">
        <f t="shared" si="10"/>
        <v>04-Génie CivilTT</v>
      </c>
      <c r="I441" s="84" t="s">
        <v>16</v>
      </c>
      <c r="J441" s="74" t="s">
        <v>1191</v>
      </c>
      <c r="N441" s="74" t="s">
        <v>12</v>
      </c>
      <c r="O441" s="74" t="s">
        <v>12</v>
      </c>
    </row>
    <row r="442" spans="6:15" ht="13.5" customHeight="1" x14ac:dyDescent="0.25">
      <c r="F442" s="74" t="s">
        <v>439</v>
      </c>
      <c r="G442" s="84" t="s">
        <v>10</v>
      </c>
      <c r="H442" s="74" t="str">
        <f t="shared" si="10"/>
        <v>05-G.E.I.I. (Génie Electrique et Informatique Industrielle)-1</v>
      </c>
      <c r="I442" s="84" t="s">
        <v>10</v>
      </c>
      <c r="J442" s="74" t="s">
        <v>1192</v>
      </c>
      <c r="N442" s="74" t="s">
        <v>6</v>
      </c>
      <c r="O442" s="74" t="s">
        <v>14</v>
      </c>
    </row>
    <row r="443" spans="6:15" ht="13.5" customHeight="1" x14ac:dyDescent="0.25">
      <c r="F443" s="74" t="s">
        <v>439</v>
      </c>
      <c r="G443" s="84" t="s">
        <v>12</v>
      </c>
      <c r="H443" s="74" t="str">
        <f t="shared" si="10"/>
        <v>05-G.E.I.I. (Génie Electrique et Informatique Industrielle)00</v>
      </c>
      <c r="I443" s="84" t="s">
        <v>12</v>
      </c>
      <c r="J443" s="74" t="s">
        <v>1193</v>
      </c>
      <c r="N443" s="74" t="s">
        <v>12</v>
      </c>
      <c r="O443" s="74" t="s">
        <v>12</v>
      </c>
    </row>
    <row r="444" spans="6:15" ht="13.5" customHeight="1" x14ac:dyDescent="0.25">
      <c r="F444" s="74" t="s">
        <v>439</v>
      </c>
      <c r="G444" s="84" t="s">
        <v>6</v>
      </c>
      <c r="H444" s="74" t="str">
        <f t="shared" si="10"/>
        <v>05-G.E.I.I. (Génie Electrique et Informatique Industrielle)01</v>
      </c>
      <c r="I444" s="84" t="s">
        <v>6</v>
      </c>
      <c r="J444" s="74" t="s">
        <v>1194</v>
      </c>
      <c r="N444" s="74" t="s">
        <v>6</v>
      </c>
      <c r="O444" s="74" t="s">
        <v>14</v>
      </c>
    </row>
    <row r="445" spans="6:15" ht="13.5" customHeight="1" x14ac:dyDescent="0.25">
      <c r="F445" s="74" t="s">
        <v>439</v>
      </c>
      <c r="G445" s="84" t="s">
        <v>13</v>
      </c>
      <c r="H445" s="74" t="str">
        <f t="shared" si="10"/>
        <v>05-G.E.I.I. (Génie Electrique et Informatique Industrielle)02</v>
      </c>
      <c r="I445" s="84" t="s">
        <v>13</v>
      </c>
      <c r="J445" s="74" t="s">
        <v>1195</v>
      </c>
      <c r="N445" s="74" t="s">
        <v>12</v>
      </c>
      <c r="O445" s="74" t="s">
        <v>12</v>
      </c>
    </row>
    <row r="446" spans="6:15" ht="13.5" customHeight="1" x14ac:dyDescent="0.25">
      <c r="F446" s="74" t="s">
        <v>439</v>
      </c>
      <c r="G446" s="84" t="s">
        <v>14</v>
      </c>
      <c r="H446" s="74" t="str">
        <f t="shared" si="10"/>
        <v>05-G.E.I.I. (Génie Electrique et Informatique Industrielle)TT</v>
      </c>
      <c r="I446" s="84" t="s">
        <v>16</v>
      </c>
      <c r="J446" s="74" t="s">
        <v>1196</v>
      </c>
      <c r="N446" s="74" t="s">
        <v>6</v>
      </c>
      <c r="O446" s="74" t="s">
        <v>14</v>
      </c>
    </row>
    <row r="447" spans="6:15" ht="13.5" customHeight="1" x14ac:dyDescent="0.25">
      <c r="F447" s="74" t="s">
        <v>440</v>
      </c>
      <c r="G447" s="84" t="s">
        <v>12</v>
      </c>
      <c r="H447" s="74" t="str">
        <f t="shared" si="10"/>
        <v>06-Logements00</v>
      </c>
      <c r="I447" s="84" t="s">
        <v>12</v>
      </c>
      <c r="J447" s="74" t="s">
        <v>1197</v>
      </c>
      <c r="N447" s="74" t="s">
        <v>12</v>
      </c>
      <c r="O447" s="74" t="s">
        <v>12</v>
      </c>
    </row>
    <row r="448" spans="6:15" ht="13.5" customHeight="1" x14ac:dyDescent="0.25">
      <c r="F448" s="74" t="s">
        <v>440</v>
      </c>
      <c r="G448" s="84" t="s">
        <v>6</v>
      </c>
      <c r="H448" s="74" t="str">
        <f t="shared" si="10"/>
        <v>06-Logements01</v>
      </c>
      <c r="I448" s="84" t="s">
        <v>6</v>
      </c>
      <c r="J448" s="74" t="s">
        <v>1198</v>
      </c>
      <c r="N448" s="74" t="s">
        <v>6</v>
      </c>
      <c r="O448" s="74" t="s">
        <v>14</v>
      </c>
    </row>
    <row r="449" spans="6:15" ht="13.5" customHeight="1" x14ac:dyDescent="0.25">
      <c r="F449" s="74" t="s">
        <v>440</v>
      </c>
      <c r="G449" s="84" t="s">
        <v>14</v>
      </c>
      <c r="H449" s="74" t="str">
        <f t="shared" si="10"/>
        <v>06-LogementsTT</v>
      </c>
      <c r="I449" s="84" t="s">
        <v>13</v>
      </c>
      <c r="J449" s="74" t="s">
        <v>1199</v>
      </c>
      <c r="N449" s="74" t="s">
        <v>12</v>
      </c>
      <c r="O449" s="74" t="s">
        <v>12</v>
      </c>
    </row>
    <row r="450" spans="6:15" ht="13.5" customHeight="1" x14ac:dyDescent="0.25">
      <c r="F450" s="74" t="s">
        <v>441</v>
      </c>
      <c r="G450" s="84" t="s">
        <v>10</v>
      </c>
      <c r="H450" s="74" t="str">
        <f t="shared" si="10"/>
        <v>01-Bât A-1</v>
      </c>
      <c r="I450" s="84" t="s">
        <v>10</v>
      </c>
      <c r="J450" s="74" t="s">
        <v>1200</v>
      </c>
      <c r="N450" s="74" t="s">
        <v>6</v>
      </c>
      <c r="O450" s="74" t="s">
        <v>14</v>
      </c>
    </row>
    <row r="451" spans="6:15" ht="13.5" customHeight="1" x14ac:dyDescent="0.25">
      <c r="F451" s="74" t="s">
        <v>441</v>
      </c>
      <c r="G451" s="84" t="s">
        <v>12</v>
      </c>
      <c r="H451" s="74" t="str">
        <f t="shared" ref="H451:H514" si="11">F451&amp;G451</f>
        <v>01-Bât A00</v>
      </c>
      <c r="I451" s="84" t="s">
        <v>12</v>
      </c>
      <c r="J451" s="74" t="s">
        <v>1201</v>
      </c>
      <c r="N451" s="74" t="s">
        <v>12</v>
      </c>
      <c r="O451" s="74" t="s">
        <v>12</v>
      </c>
    </row>
    <row r="452" spans="6:15" ht="13.5" customHeight="1" x14ac:dyDescent="0.25">
      <c r="F452" s="74" t="s">
        <v>441</v>
      </c>
      <c r="G452" s="84" t="s">
        <v>6</v>
      </c>
      <c r="H452" s="74" t="str">
        <f t="shared" si="11"/>
        <v>01-Bât A01</v>
      </c>
      <c r="I452" s="84" t="s">
        <v>6</v>
      </c>
      <c r="J452" s="74" t="s">
        <v>1202</v>
      </c>
      <c r="N452" s="74" t="s">
        <v>6</v>
      </c>
      <c r="O452" s="74" t="s">
        <v>14</v>
      </c>
    </row>
    <row r="453" spans="6:15" ht="13.5" customHeight="1" x14ac:dyDescent="0.25">
      <c r="F453" s="74" t="s">
        <v>441</v>
      </c>
      <c r="G453" s="84" t="s">
        <v>13</v>
      </c>
      <c r="H453" s="74" t="str">
        <f t="shared" si="11"/>
        <v>01-Bât A02</v>
      </c>
      <c r="I453" s="84" t="s">
        <v>13</v>
      </c>
      <c r="J453" s="74" t="s">
        <v>1203</v>
      </c>
      <c r="N453" s="74" t="s">
        <v>12</v>
      </c>
      <c r="O453" s="74" t="s">
        <v>12</v>
      </c>
    </row>
    <row r="454" spans="6:15" ht="13.5" customHeight="1" x14ac:dyDescent="0.25">
      <c r="F454" s="74" t="s">
        <v>441</v>
      </c>
      <c r="G454" s="84" t="s">
        <v>16</v>
      </c>
      <c r="H454" s="74" t="str">
        <f t="shared" si="11"/>
        <v>01-Bât A03</v>
      </c>
      <c r="I454" s="84" t="s">
        <v>16</v>
      </c>
      <c r="J454" s="74" t="s">
        <v>1204</v>
      </c>
      <c r="N454" s="74" t="s">
        <v>6</v>
      </c>
      <c r="O454" s="74" t="s">
        <v>6</v>
      </c>
    </row>
    <row r="455" spans="6:15" ht="13.5" customHeight="1" x14ac:dyDescent="0.25">
      <c r="F455" s="74" t="s">
        <v>441</v>
      </c>
      <c r="G455" s="84" t="s">
        <v>18</v>
      </c>
      <c r="H455" s="74" t="str">
        <f t="shared" si="11"/>
        <v>01-Bât A04</v>
      </c>
      <c r="I455" s="84" t="s">
        <v>18</v>
      </c>
      <c r="J455" s="74" t="s">
        <v>1205</v>
      </c>
      <c r="N455" s="74" t="s">
        <v>13</v>
      </c>
      <c r="O455" s="74" t="s">
        <v>14</v>
      </c>
    </row>
    <row r="456" spans="6:15" ht="13.5" customHeight="1" x14ac:dyDescent="0.25">
      <c r="F456" s="74" t="s">
        <v>441</v>
      </c>
      <c r="G456" s="84" t="s">
        <v>14</v>
      </c>
      <c r="H456" s="74" t="str">
        <f t="shared" si="11"/>
        <v>01-Bât ATT</v>
      </c>
      <c r="I456" s="84" t="s">
        <v>20</v>
      </c>
      <c r="J456" s="74" t="s">
        <v>1206</v>
      </c>
      <c r="N456" s="74" t="s">
        <v>12</v>
      </c>
      <c r="O456" s="74" t="s">
        <v>12</v>
      </c>
    </row>
    <row r="457" spans="6:15" ht="13.5" customHeight="1" x14ac:dyDescent="0.25">
      <c r="F457" s="74" t="s">
        <v>442</v>
      </c>
      <c r="G457" s="84" t="s">
        <v>12</v>
      </c>
      <c r="H457" s="74" t="str">
        <f t="shared" si="11"/>
        <v>02-Bât B00</v>
      </c>
      <c r="I457" s="84" t="s">
        <v>12</v>
      </c>
      <c r="J457" s="74" t="s">
        <v>1207</v>
      </c>
      <c r="N457" s="74" t="s">
        <v>6</v>
      </c>
      <c r="O457" s="74" t="s">
        <v>6</v>
      </c>
    </row>
    <row r="458" spans="6:15" ht="13.5" customHeight="1" x14ac:dyDescent="0.25">
      <c r="F458" s="74" t="s">
        <v>442</v>
      </c>
      <c r="G458" s="84" t="s">
        <v>6</v>
      </c>
      <c r="H458" s="74" t="str">
        <f t="shared" si="11"/>
        <v>02-Bât B01</v>
      </c>
      <c r="I458" s="84" t="s">
        <v>6</v>
      </c>
      <c r="J458" s="74" t="s">
        <v>1208</v>
      </c>
      <c r="N458" s="74" t="s">
        <v>13</v>
      </c>
      <c r="O458" s="74" t="s">
        <v>13</v>
      </c>
    </row>
    <row r="459" spans="6:15" ht="13.5" customHeight="1" x14ac:dyDescent="0.25">
      <c r="F459" s="74" t="s">
        <v>442</v>
      </c>
      <c r="G459" s="84" t="s">
        <v>13</v>
      </c>
      <c r="H459" s="74" t="str">
        <f t="shared" si="11"/>
        <v>02-Bât B02</v>
      </c>
      <c r="I459" s="84" t="s">
        <v>13</v>
      </c>
      <c r="J459" s="74" t="s">
        <v>1209</v>
      </c>
      <c r="N459" s="74" t="s">
        <v>16</v>
      </c>
      <c r="O459" s="74" t="s">
        <v>14</v>
      </c>
    </row>
    <row r="460" spans="6:15" ht="13.5" customHeight="1" x14ac:dyDescent="0.25">
      <c r="F460" s="74" t="s">
        <v>442</v>
      </c>
      <c r="G460" s="84" t="s">
        <v>16</v>
      </c>
      <c r="H460" s="74" t="str">
        <f t="shared" si="11"/>
        <v>02-Bât B03</v>
      </c>
      <c r="I460" s="84" t="s">
        <v>16</v>
      </c>
      <c r="J460" s="74" t="s">
        <v>1210</v>
      </c>
      <c r="N460" s="74" t="s">
        <v>12</v>
      </c>
      <c r="O460" s="74" t="s">
        <v>12</v>
      </c>
    </row>
    <row r="461" spans="6:15" ht="13.5" customHeight="1" x14ac:dyDescent="0.25">
      <c r="F461" s="74" t="s">
        <v>442</v>
      </c>
      <c r="G461" s="84" t="s">
        <v>14</v>
      </c>
      <c r="H461" s="74" t="str">
        <f t="shared" si="11"/>
        <v>02-Bât BTT</v>
      </c>
      <c r="I461" s="84" t="s">
        <v>18</v>
      </c>
      <c r="J461" s="74" t="s">
        <v>1211</v>
      </c>
      <c r="N461" s="74" t="s">
        <v>6</v>
      </c>
      <c r="O461" s="74" t="s">
        <v>14</v>
      </c>
    </row>
    <row r="462" spans="6:15" ht="13.5" customHeight="1" x14ac:dyDescent="0.25">
      <c r="F462" s="74" t="s">
        <v>443</v>
      </c>
      <c r="G462" s="84" t="s">
        <v>12</v>
      </c>
      <c r="H462" s="74" t="str">
        <f t="shared" si="11"/>
        <v>03-Bât C00</v>
      </c>
      <c r="I462" s="84" t="s">
        <v>12</v>
      </c>
      <c r="J462" s="74" t="s">
        <v>1212</v>
      </c>
      <c r="N462" s="74" t="s">
        <v>12</v>
      </c>
      <c r="O462" s="74" t="s">
        <v>12</v>
      </c>
    </row>
    <row r="463" spans="6:15" ht="13.5" customHeight="1" x14ac:dyDescent="0.25">
      <c r="F463" s="74" t="s">
        <v>443</v>
      </c>
      <c r="G463" s="84" t="s">
        <v>6</v>
      </c>
      <c r="H463" s="74" t="str">
        <f t="shared" si="11"/>
        <v>03-Bât C01</v>
      </c>
      <c r="I463" s="84" t="s">
        <v>6</v>
      </c>
      <c r="J463" s="74" t="s">
        <v>1213</v>
      </c>
      <c r="N463" s="74" t="s">
        <v>6</v>
      </c>
      <c r="O463" s="74" t="s">
        <v>6</v>
      </c>
    </row>
    <row r="464" spans="6:15" ht="13.5" customHeight="1" x14ac:dyDescent="0.25">
      <c r="F464" s="74" t="s">
        <v>443</v>
      </c>
      <c r="G464" s="84" t="s">
        <v>13</v>
      </c>
      <c r="H464" s="74" t="str">
        <f t="shared" si="11"/>
        <v>03-Bât C02</v>
      </c>
      <c r="I464" s="84" t="s">
        <v>13</v>
      </c>
      <c r="J464" s="74" t="s">
        <v>1214</v>
      </c>
      <c r="N464" s="74" t="s">
        <v>13</v>
      </c>
      <c r="O464" s="74" t="s">
        <v>13</v>
      </c>
    </row>
    <row r="465" spans="6:15" ht="13.5" customHeight="1" x14ac:dyDescent="0.25">
      <c r="F465" s="74" t="s">
        <v>443</v>
      </c>
      <c r="G465" s="84" t="s">
        <v>14</v>
      </c>
      <c r="H465" s="74" t="str">
        <f t="shared" si="11"/>
        <v>03-Bât CTT</v>
      </c>
      <c r="I465" s="84" t="s">
        <v>16</v>
      </c>
      <c r="J465" s="74" t="s">
        <v>1215</v>
      </c>
      <c r="N465" s="74" t="s">
        <v>16</v>
      </c>
      <c r="O465" s="74" t="s">
        <v>16</v>
      </c>
    </row>
    <row r="466" spans="6:15" ht="13.5" customHeight="1" x14ac:dyDescent="0.25">
      <c r="F466" s="74" t="s">
        <v>444</v>
      </c>
      <c r="G466" s="84" t="s">
        <v>12</v>
      </c>
      <c r="H466" s="74" t="str">
        <f t="shared" si="11"/>
        <v>04-Bât D00</v>
      </c>
      <c r="I466" s="84" t="s">
        <v>12</v>
      </c>
      <c r="J466" s="74" t="s">
        <v>1216</v>
      </c>
      <c r="N466" s="74" t="s">
        <v>18</v>
      </c>
      <c r="O466" s="74" t="s">
        <v>14</v>
      </c>
    </row>
    <row r="467" spans="6:15" ht="13.5" customHeight="1" x14ac:dyDescent="0.25">
      <c r="F467" s="74" t="s">
        <v>444</v>
      </c>
      <c r="G467" s="84" t="s">
        <v>14</v>
      </c>
      <c r="H467" s="74" t="str">
        <f t="shared" si="11"/>
        <v>04-Bât DTT</v>
      </c>
      <c r="I467" s="84" t="s">
        <v>6</v>
      </c>
      <c r="J467" s="74" t="s">
        <v>1217</v>
      </c>
      <c r="N467" s="74" t="s">
        <v>12</v>
      </c>
      <c r="O467" s="74" t="s">
        <v>12</v>
      </c>
    </row>
    <row r="468" spans="6:15" ht="13.5" customHeight="1" x14ac:dyDescent="0.25">
      <c r="F468" s="74" t="s">
        <v>445</v>
      </c>
      <c r="G468" s="84" t="s">
        <v>12</v>
      </c>
      <c r="H468" s="74" t="str">
        <f t="shared" si="11"/>
        <v>05-Bât E00</v>
      </c>
      <c r="I468" s="84" t="s">
        <v>12</v>
      </c>
      <c r="J468" s="74" t="s">
        <v>1218</v>
      </c>
      <c r="N468" s="74" t="s">
        <v>6</v>
      </c>
      <c r="O468" s="74" t="s">
        <v>6</v>
      </c>
    </row>
    <row r="469" spans="6:15" ht="13.5" customHeight="1" x14ac:dyDescent="0.25">
      <c r="F469" s="74" t="s">
        <v>445</v>
      </c>
      <c r="G469" s="84" t="s">
        <v>14</v>
      </c>
      <c r="H469" s="74" t="str">
        <f t="shared" si="11"/>
        <v>05-Bât ETT</v>
      </c>
      <c r="I469" s="84" t="s">
        <v>6</v>
      </c>
      <c r="J469" s="74" t="s">
        <v>1219</v>
      </c>
      <c r="N469" s="74" t="s">
        <v>13</v>
      </c>
      <c r="O469" s="74" t="s">
        <v>13</v>
      </c>
    </row>
    <row r="470" spans="6:15" ht="13.5" customHeight="1" x14ac:dyDescent="0.25">
      <c r="F470" s="74" t="s">
        <v>446</v>
      </c>
      <c r="G470" s="84" t="s">
        <v>12</v>
      </c>
      <c r="H470" s="74" t="str">
        <f t="shared" si="11"/>
        <v>06-Bât F00</v>
      </c>
      <c r="I470" s="84" t="s">
        <v>12</v>
      </c>
      <c r="J470" s="74" t="s">
        <v>1220</v>
      </c>
      <c r="N470" s="74" t="s">
        <v>16</v>
      </c>
      <c r="O470" s="74" t="s">
        <v>14</v>
      </c>
    </row>
    <row r="471" spans="6:15" ht="13.5" customHeight="1" x14ac:dyDescent="0.25">
      <c r="F471" s="74" t="s">
        <v>446</v>
      </c>
      <c r="G471" s="84" t="s">
        <v>14</v>
      </c>
      <c r="H471" s="74" t="str">
        <f t="shared" si="11"/>
        <v>06-Bât FTT</v>
      </c>
      <c r="I471" s="84" t="s">
        <v>6</v>
      </c>
      <c r="J471" s="74" t="s">
        <v>1221</v>
      </c>
      <c r="N471" s="74" t="s">
        <v>12</v>
      </c>
      <c r="O471" s="74" t="s">
        <v>12</v>
      </c>
    </row>
    <row r="472" spans="6:15" ht="13.5" customHeight="1" x14ac:dyDescent="0.25">
      <c r="F472" s="74" t="s">
        <v>447</v>
      </c>
      <c r="G472" s="84" t="s">
        <v>12</v>
      </c>
      <c r="H472" s="74" t="str">
        <f t="shared" si="11"/>
        <v>07-Bat G00</v>
      </c>
      <c r="I472" s="84" t="s">
        <v>12</v>
      </c>
      <c r="J472" s="74" t="s">
        <v>1222</v>
      </c>
      <c r="N472" s="74" t="s">
        <v>6</v>
      </c>
      <c r="O472" s="74" t="s">
        <v>6</v>
      </c>
    </row>
    <row r="473" spans="6:15" ht="13.5" customHeight="1" x14ac:dyDescent="0.25">
      <c r="F473" s="74" t="s">
        <v>447</v>
      </c>
      <c r="G473" s="84" t="s">
        <v>14</v>
      </c>
      <c r="H473" s="74" t="str">
        <f t="shared" si="11"/>
        <v>07-Bat GTT</v>
      </c>
      <c r="I473" s="84" t="s">
        <v>6</v>
      </c>
      <c r="J473" s="74" t="s">
        <v>1223</v>
      </c>
      <c r="N473" s="74" t="s">
        <v>13</v>
      </c>
      <c r="O473" s="74" t="s">
        <v>14</v>
      </c>
    </row>
    <row r="474" spans="6:15" ht="13.5" customHeight="1" x14ac:dyDescent="0.25">
      <c r="F474" s="74" t="s">
        <v>448</v>
      </c>
      <c r="G474" s="84" t="s">
        <v>12</v>
      </c>
      <c r="H474" s="74" t="str">
        <f t="shared" si="11"/>
        <v>08-Bât H00</v>
      </c>
      <c r="I474" s="84" t="s">
        <v>12</v>
      </c>
      <c r="J474" s="74" t="s">
        <v>1224</v>
      </c>
      <c r="N474" s="74" t="s">
        <v>12</v>
      </c>
      <c r="O474" s="74" t="s">
        <v>12</v>
      </c>
    </row>
    <row r="475" spans="6:15" ht="13.5" customHeight="1" x14ac:dyDescent="0.25">
      <c r="F475" s="74" t="s">
        <v>448</v>
      </c>
      <c r="G475" s="84" t="s">
        <v>14</v>
      </c>
      <c r="H475" s="74" t="str">
        <f t="shared" si="11"/>
        <v>08-Bât HTT</v>
      </c>
      <c r="I475" s="84" t="s">
        <v>6</v>
      </c>
      <c r="J475" s="74" t="s">
        <v>1225</v>
      </c>
      <c r="N475" s="74" t="s">
        <v>6</v>
      </c>
      <c r="O475" s="74" t="s">
        <v>14</v>
      </c>
    </row>
    <row r="476" spans="6:15" ht="13.5" customHeight="1" x14ac:dyDescent="0.25">
      <c r="F476" s="74" t="s">
        <v>449</v>
      </c>
      <c r="G476" s="84" t="s">
        <v>12</v>
      </c>
      <c r="H476" s="74" t="str">
        <f t="shared" si="11"/>
        <v>09-Bât I00</v>
      </c>
      <c r="I476" s="84" t="s">
        <v>12</v>
      </c>
      <c r="J476" s="74" t="s">
        <v>1226</v>
      </c>
      <c r="N476" s="74" t="s">
        <v>12</v>
      </c>
      <c r="O476" s="74" t="s">
        <v>12</v>
      </c>
    </row>
    <row r="477" spans="6:15" ht="13.5" customHeight="1" x14ac:dyDescent="0.25">
      <c r="F477" s="74" t="s">
        <v>449</v>
      </c>
      <c r="G477" s="84" t="s">
        <v>14</v>
      </c>
      <c r="H477" s="74" t="str">
        <f t="shared" si="11"/>
        <v>09-Bât ITT</v>
      </c>
      <c r="I477" s="84" t="s">
        <v>6</v>
      </c>
      <c r="J477" s="74" t="s">
        <v>1227</v>
      </c>
      <c r="N477" s="74" t="s">
        <v>6</v>
      </c>
      <c r="O477" s="74" t="s">
        <v>6</v>
      </c>
    </row>
    <row r="478" spans="6:15" ht="13.5" customHeight="1" x14ac:dyDescent="0.25">
      <c r="F478" s="74" t="s">
        <v>450</v>
      </c>
      <c r="G478" s="84" t="s">
        <v>12</v>
      </c>
      <c r="H478" s="74" t="str">
        <f t="shared" si="11"/>
        <v>10-Bât J00</v>
      </c>
      <c r="I478" s="84" t="s">
        <v>12</v>
      </c>
      <c r="J478" s="74" t="s">
        <v>1228</v>
      </c>
      <c r="N478" s="74" t="s">
        <v>13</v>
      </c>
      <c r="O478" s="74" t="s">
        <v>13</v>
      </c>
    </row>
    <row r="479" spans="6:15" ht="13.5" customHeight="1" x14ac:dyDescent="0.25">
      <c r="F479" s="74" t="s">
        <v>450</v>
      </c>
      <c r="G479" s="84" t="s">
        <v>6</v>
      </c>
      <c r="H479" s="74" t="str">
        <f t="shared" si="11"/>
        <v>10-Bât J01</v>
      </c>
      <c r="I479" s="84" t="s">
        <v>6</v>
      </c>
      <c r="J479" s="74" t="s">
        <v>1229</v>
      </c>
      <c r="N479" s="74" t="s">
        <v>16</v>
      </c>
      <c r="O479" s="74" t="s">
        <v>16</v>
      </c>
    </row>
    <row r="480" spans="6:15" ht="13.5" customHeight="1" x14ac:dyDescent="0.25">
      <c r="F480" s="74" t="s">
        <v>450</v>
      </c>
      <c r="G480" s="84" t="s">
        <v>14</v>
      </c>
      <c r="H480" s="74" t="str">
        <f t="shared" si="11"/>
        <v>10-Bât JTT</v>
      </c>
      <c r="I480" s="84" t="s">
        <v>13</v>
      </c>
      <c r="J480" s="74" t="s">
        <v>1230</v>
      </c>
      <c r="N480" s="74" t="s">
        <v>18</v>
      </c>
      <c r="O480" s="74" t="s">
        <v>14</v>
      </c>
    </row>
    <row r="481" spans="6:15" ht="13.5" customHeight="1" x14ac:dyDescent="0.25">
      <c r="F481" s="74" t="s">
        <v>558</v>
      </c>
      <c r="G481" s="84" t="s">
        <v>12</v>
      </c>
      <c r="H481" s="74" t="str">
        <f t="shared" si="11"/>
        <v>01-Bât A/B00</v>
      </c>
      <c r="I481" s="84" t="s">
        <v>12</v>
      </c>
      <c r="J481" s="74" t="s">
        <v>1231</v>
      </c>
      <c r="N481" s="74" t="s">
        <v>12</v>
      </c>
      <c r="O481" s="74" t="s">
        <v>12</v>
      </c>
    </row>
    <row r="482" spans="6:15" ht="13.5" customHeight="1" x14ac:dyDescent="0.25">
      <c r="F482" s="74" t="s">
        <v>558</v>
      </c>
      <c r="G482" s="84" t="s">
        <v>6</v>
      </c>
      <c r="H482" s="74" t="str">
        <f t="shared" si="11"/>
        <v>01-Bât A/B01</v>
      </c>
      <c r="I482" s="84" t="s">
        <v>6</v>
      </c>
      <c r="J482" s="74" t="s">
        <v>1232</v>
      </c>
      <c r="N482" s="74" t="s">
        <v>6</v>
      </c>
      <c r="O482" s="74" t="s">
        <v>14</v>
      </c>
    </row>
    <row r="483" spans="6:15" ht="13.5" customHeight="1" x14ac:dyDescent="0.25">
      <c r="F483" s="74" t="s">
        <v>558</v>
      </c>
      <c r="G483" s="84" t="s">
        <v>13</v>
      </c>
      <c r="H483" s="74" t="str">
        <f t="shared" si="11"/>
        <v>01-Bât A/B02</v>
      </c>
      <c r="I483" s="84" t="s">
        <v>13</v>
      </c>
      <c r="J483" s="74" t="s">
        <v>1233</v>
      </c>
      <c r="N483" s="74" t="s">
        <v>12</v>
      </c>
      <c r="O483" s="74" t="s">
        <v>12</v>
      </c>
    </row>
    <row r="484" spans="6:15" ht="13.5" customHeight="1" x14ac:dyDescent="0.25">
      <c r="F484" s="74" t="s">
        <v>558</v>
      </c>
      <c r="G484" s="84" t="s">
        <v>16</v>
      </c>
      <c r="H484" s="74" t="str">
        <f t="shared" si="11"/>
        <v>01-Bât A/B03</v>
      </c>
      <c r="I484" s="84" t="s">
        <v>16</v>
      </c>
      <c r="J484" s="74" t="s">
        <v>1234</v>
      </c>
      <c r="N484" s="74" t="s">
        <v>6</v>
      </c>
      <c r="O484" s="74" t="s">
        <v>6</v>
      </c>
    </row>
    <row r="485" spans="6:15" ht="13.5" customHeight="1" x14ac:dyDescent="0.25">
      <c r="F485" s="74" t="s">
        <v>558</v>
      </c>
      <c r="G485" s="84" t="s">
        <v>14</v>
      </c>
      <c r="H485" s="74" t="str">
        <f t="shared" si="11"/>
        <v>01-Bât A/BTT</v>
      </c>
      <c r="I485" s="84" t="s">
        <v>18</v>
      </c>
      <c r="J485" s="74" t="s">
        <v>1235</v>
      </c>
      <c r="N485" s="74" t="s">
        <v>13</v>
      </c>
      <c r="O485" s="74" t="s">
        <v>13</v>
      </c>
    </row>
    <row r="486" spans="6:15" ht="13.5" customHeight="1" x14ac:dyDescent="0.25">
      <c r="F486" s="74" t="s">
        <v>443</v>
      </c>
      <c r="G486" s="84" t="s">
        <v>12</v>
      </c>
      <c r="H486" s="74" t="str">
        <f t="shared" si="11"/>
        <v>03-Bât C00</v>
      </c>
      <c r="I486" s="84" t="s">
        <v>12</v>
      </c>
      <c r="J486" s="74" t="s">
        <v>1236</v>
      </c>
      <c r="N486" s="74" t="s">
        <v>16</v>
      </c>
      <c r="O486" s="74" t="s">
        <v>16</v>
      </c>
    </row>
    <row r="487" spans="6:15" ht="13.5" customHeight="1" x14ac:dyDescent="0.25">
      <c r="F487" s="74" t="s">
        <v>443</v>
      </c>
      <c r="G487" s="84" t="s">
        <v>6</v>
      </c>
      <c r="H487" s="74" t="str">
        <f t="shared" si="11"/>
        <v>03-Bât C01</v>
      </c>
      <c r="I487" s="84" t="s">
        <v>6</v>
      </c>
      <c r="J487" s="74" t="s">
        <v>1237</v>
      </c>
      <c r="N487" s="74" t="s">
        <v>18</v>
      </c>
      <c r="O487" s="74" t="s">
        <v>14</v>
      </c>
    </row>
    <row r="488" spans="6:15" ht="13.5" customHeight="1" x14ac:dyDescent="0.25">
      <c r="F488" s="74" t="s">
        <v>443</v>
      </c>
      <c r="G488" s="84" t="s">
        <v>14</v>
      </c>
      <c r="H488" s="74" t="str">
        <f t="shared" si="11"/>
        <v>03-Bât CTT</v>
      </c>
      <c r="I488" s="84" t="s">
        <v>13</v>
      </c>
      <c r="J488" s="74" t="s">
        <v>1238</v>
      </c>
      <c r="N488" s="74" t="s">
        <v>12</v>
      </c>
      <c r="O488" s="74" t="s">
        <v>12</v>
      </c>
    </row>
    <row r="489" spans="6:15" ht="13.5" customHeight="1" x14ac:dyDescent="0.25">
      <c r="F489" s="74" t="s">
        <v>444</v>
      </c>
      <c r="G489" s="84" t="s">
        <v>12</v>
      </c>
      <c r="H489" s="74" t="str">
        <f t="shared" si="11"/>
        <v>04-Bât D00</v>
      </c>
      <c r="I489" s="84" t="s">
        <v>12</v>
      </c>
      <c r="J489" s="74" t="s">
        <v>1239</v>
      </c>
      <c r="N489" s="74" t="s">
        <v>6</v>
      </c>
      <c r="O489" s="74" t="s">
        <v>6</v>
      </c>
    </row>
    <row r="490" spans="6:15" ht="13.5" customHeight="1" x14ac:dyDescent="0.25">
      <c r="F490" s="74" t="s">
        <v>444</v>
      </c>
      <c r="G490" s="84" t="s">
        <v>14</v>
      </c>
      <c r="H490" s="74" t="str">
        <f t="shared" si="11"/>
        <v>04-Bât DTT</v>
      </c>
      <c r="I490" s="84" t="s">
        <v>6</v>
      </c>
      <c r="J490" s="74" t="s">
        <v>1240</v>
      </c>
      <c r="N490" s="74" t="s">
        <v>13</v>
      </c>
      <c r="O490" s="74" t="s">
        <v>13</v>
      </c>
    </row>
    <row r="491" spans="6:15" ht="13.5" customHeight="1" x14ac:dyDescent="0.25">
      <c r="F491" s="74" t="s">
        <v>451</v>
      </c>
      <c r="G491" s="84" t="s">
        <v>12</v>
      </c>
      <c r="H491" s="74" t="str">
        <f t="shared" si="11"/>
        <v>01-Bât A (Principal)00</v>
      </c>
      <c r="I491" s="84" t="s">
        <v>12</v>
      </c>
      <c r="J491" s="74" t="s">
        <v>1241</v>
      </c>
      <c r="N491" s="74" t="s">
        <v>16</v>
      </c>
      <c r="O491" s="74" t="s">
        <v>16</v>
      </c>
    </row>
    <row r="492" spans="6:15" ht="13.5" customHeight="1" x14ac:dyDescent="0.25">
      <c r="F492" s="74" t="s">
        <v>451</v>
      </c>
      <c r="G492" s="84" t="s">
        <v>6</v>
      </c>
      <c r="H492" s="74" t="str">
        <f t="shared" si="11"/>
        <v>01-Bât A (Principal)01</v>
      </c>
      <c r="I492" s="84" t="s">
        <v>6</v>
      </c>
      <c r="J492" s="74" t="s">
        <v>1242</v>
      </c>
      <c r="N492" s="74" t="s">
        <v>18</v>
      </c>
      <c r="O492" s="74" t="s">
        <v>14</v>
      </c>
    </row>
    <row r="493" spans="6:15" ht="13.5" customHeight="1" x14ac:dyDescent="0.25">
      <c r="F493" s="74" t="s">
        <v>451</v>
      </c>
      <c r="G493" s="84" t="s">
        <v>13</v>
      </c>
      <c r="H493" s="74" t="str">
        <f t="shared" si="11"/>
        <v>01-Bât A (Principal)02</v>
      </c>
      <c r="I493" s="84" t="s">
        <v>13</v>
      </c>
      <c r="J493" s="74" t="s">
        <v>1243</v>
      </c>
      <c r="N493" s="74" t="s">
        <v>12</v>
      </c>
      <c r="O493" s="74" t="s">
        <v>12</v>
      </c>
    </row>
    <row r="494" spans="6:15" ht="13.5" customHeight="1" x14ac:dyDescent="0.25">
      <c r="F494" s="74" t="s">
        <v>451</v>
      </c>
      <c r="G494" s="84" t="s">
        <v>16</v>
      </c>
      <c r="H494" s="74" t="str">
        <f t="shared" si="11"/>
        <v>01-Bât A (Principal)03</v>
      </c>
      <c r="I494" s="84" t="s">
        <v>16</v>
      </c>
      <c r="J494" s="74" t="s">
        <v>1244</v>
      </c>
      <c r="N494" s="74" t="s">
        <v>6</v>
      </c>
      <c r="O494" s="74" t="s">
        <v>6</v>
      </c>
    </row>
    <row r="495" spans="6:15" ht="13.5" customHeight="1" x14ac:dyDescent="0.25">
      <c r="F495" s="74" t="s">
        <v>451</v>
      </c>
      <c r="G495" s="84" t="s">
        <v>14</v>
      </c>
      <c r="H495" s="74" t="str">
        <f t="shared" si="11"/>
        <v>01-Bât A (Principal)TT</v>
      </c>
      <c r="I495" s="84" t="s">
        <v>18</v>
      </c>
      <c r="J495" s="74" t="s">
        <v>1245</v>
      </c>
      <c r="N495" s="74" t="s">
        <v>13</v>
      </c>
      <c r="O495" s="74" t="s">
        <v>13</v>
      </c>
    </row>
    <row r="496" spans="6:15" ht="13.5" customHeight="1" x14ac:dyDescent="0.25">
      <c r="F496" s="74" t="s">
        <v>442</v>
      </c>
      <c r="G496" s="84" t="s">
        <v>12</v>
      </c>
      <c r="H496" s="74" t="str">
        <f t="shared" si="11"/>
        <v>02-Bât B00</v>
      </c>
      <c r="I496" s="84" t="s">
        <v>12</v>
      </c>
      <c r="J496" s="74" t="s">
        <v>1246</v>
      </c>
      <c r="N496" s="74" t="s">
        <v>16</v>
      </c>
      <c r="O496" s="74" t="s">
        <v>14</v>
      </c>
    </row>
    <row r="497" spans="6:15" ht="13.5" customHeight="1" x14ac:dyDescent="0.25">
      <c r="F497" s="74" t="s">
        <v>442</v>
      </c>
      <c r="G497" s="84" t="s">
        <v>14</v>
      </c>
      <c r="H497" s="74" t="str">
        <f t="shared" si="11"/>
        <v>02-Bât BTT</v>
      </c>
      <c r="I497" s="84" t="s">
        <v>6</v>
      </c>
      <c r="J497" s="74" t="s">
        <v>1247</v>
      </c>
      <c r="N497" s="74" t="s">
        <v>12</v>
      </c>
      <c r="O497" s="74" t="s">
        <v>12</v>
      </c>
    </row>
    <row r="498" spans="6:15" ht="13.5" customHeight="1" x14ac:dyDescent="0.25">
      <c r="F498" s="74" t="s">
        <v>452</v>
      </c>
      <c r="G498" s="84" t="s">
        <v>12</v>
      </c>
      <c r="H498" s="74" t="str">
        <f t="shared" si="11"/>
        <v>01-Bât Principal00</v>
      </c>
      <c r="I498" s="84" t="s">
        <v>12</v>
      </c>
      <c r="J498" s="74" t="s">
        <v>1248</v>
      </c>
      <c r="N498" s="74" t="s">
        <v>6</v>
      </c>
      <c r="O498" s="74" t="s">
        <v>14</v>
      </c>
    </row>
    <row r="499" spans="6:15" ht="13.5" customHeight="1" x14ac:dyDescent="0.25">
      <c r="F499" s="74" t="s">
        <v>452</v>
      </c>
      <c r="G499" s="84" t="s">
        <v>6</v>
      </c>
      <c r="H499" s="74" t="str">
        <f t="shared" si="11"/>
        <v>01-Bât Principal01</v>
      </c>
      <c r="I499" s="84" t="s">
        <v>6</v>
      </c>
      <c r="J499" s="74" t="s">
        <v>1249</v>
      </c>
      <c r="N499" s="74" t="s">
        <v>12</v>
      </c>
      <c r="O499" s="74" t="s">
        <v>12</v>
      </c>
    </row>
    <row r="500" spans="6:15" ht="13.5" customHeight="1" x14ac:dyDescent="0.25">
      <c r="F500" s="74" t="s">
        <v>452</v>
      </c>
      <c r="G500" s="84" t="s">
        <v>13</v>
      </c>
      <c r="H500" s="74" t="str">
        <f t="shared" si="11"/>
        <v>01-Bât Principal02</v>
      </c>
      <c r="I500" s="84" t="s">
        <v>13</v>
      </c>
      <c r="J500" s="74" t="s">
        <v>1250</v>
      </c>
      <c r="N500" s="74" t="s">
        <v>6</v>
      </c>
      <c r="O500" s="74" t="s">
        <v>14</v>
      </c>
    </row>
    <row r="501" spans="6:15" ht="13.5" customHeight="1" x14ac:dyDescent="0.25">
      <c r="F501" s="74" t="s">
        <v>452</v>
      </c>
      <c r="G501" s="84" t="s">
        <v>16</v>
      </c>
      <c r="H501" s="74" t="str">
        <f t="shared" si="11"/>
        <v>01-Bât Principal03</v>
      </c>
      <c r="I501" s="84" t="s">
        <v>16</v>
      </c>
      <c r="J501" s="74" t="s">
        <v>1251</v>
      </c>
      <c r="N501" s="74" t="s">
        <v>12</v>
      </c>
      <c r="O501" s="74" t="s">
        <v>12</v>
      </c>
    </row>
    <row r="502" spans="6:15" ht="13.5" customHeight="1" x14ac:dyDescent="0.25">
      <c r="F502" s="74" t="s">
        <v>452</v>
      </c>
      <c r="G502" s="84" t="s">
        <v>14</v>
      </c>
      <c r="H502" s="74" t="str">
        <f t="shared" si="11"/>
        <v>01-Bât PrincipalTT</v>
      </c>
      <c r="I502" s="84" t="s">
        <v>18</v>
      </c>
      <c r="J502" s="74" t="s">
        <v>1252</v>
      </c>
      <c r="N502" s="74" t="s">
        <v>6</v>
      </c>
      <c r="O502" s="74" t="s">
        <v>6</v>
      </c>
    </row>
    <row r="503" spans="6:15" ht="13.5" customHeight="1" x14ac:dyDescent="0.25">
      <c r="F503" s="74" t="s">
        <v>453</v>
      </c>
      <c r="G503" s="84" t="s">
        <v>12</v>
      </c>
      <c r="H503" s="74" t="str">
        <f t="shared" si="11"/>
        <v>02-Bât Loge00</v>
      </c>
      <c r="I503" s="84" t="s">
        <v>12</v>
      </c>
      <c r="J503" s="74" t="s">
        <v>1253</v>
      </c>
      <c r="N503" s="74" t="s">
        <v>13</v>
      </c>
      <c r="O503" s="74" t="s">
        <v>13</v>
      </c>
    </row>
    <row r="504" spans="6:15" ht="13.5" customHeight="1" x14ac:dyDescent="0.25">
      <c r="F504" s="74" t="s">
        <v>453</v>
      </c>
      <c r="G504" s="84" t="s">
        <v>6</v>
      </c>
      <c r="H504" s="74" t="str">
        <f t="shared" si="11"/>
        <v>02-Bât Loge01</v>
      </c>
      <c r="I504" s="84" t="s">
        <v>6</v>
      </c>
      <c r="J504" s="74" t="s">
        <v>1254</v>
      </c>
      <c r="N504" s="74" t="s">
        <v>16</v>
      </c>
      <c r="O504" s="74" t="s">
        <v>14</v>
      </c>
    </row>
    <row r="505" spans="6:15" ht="13.5" customHeight="1" x14ac:dyDescent="0.25">
      <c r="F505" s="74" t="s">
        <v>453</v>
      </c>
      <c r="G505" s="84" t="s">
        <v>13</v>
      </c>
      <c r="H505" s="74" t="str">
        <f t="shared" si="11"/>
        <v>02-Bât Loge02</v>
      </c>
      <c r="I505" s="84" t="s">
        <v>13</v>
      </c>
      <c r="J505" s="74" t="s">
        <v>1255</v>
      </c>
      <c r="N505" s="74" t="s">
        <v>12</v>
      </c>
      <c r="O505" s="74" t="s">
        <v>12</v>
      </c>
    </row>
    <row r="506" spans="6:15" ht="13.5" customHeight="1" x14ac:dyDescent="0.25">
      <c r="F506" s="74" t="s">
        <v>453</v>
      </c>
      <c r="G506" s="84" t="s">
        <v>16</v>
      </c>
      <c r="H506" s="74" t="str">
        <f t="shared" si="11"/>
        <v>02-Bât Loge03</v>
      </c>
      <c r="I506" s="84" t="s">
        <v>16</v>
      </c>
      <c r="J506" s="74" t="s">
        <v>1256</v>
      </c>
      <c r="N506" s="74" t="s">
        <v>6</v>
      </c>
      <c r="O506" s="74" t="s">
        <v>6</v>
      </c>
    </row>
    <row r="507" spans="6:15" ht="13.5" customHeight="1" x14ac:dyDescent="0.25">
      <c r="F507" s="74" t="s">
        <v>453</v>
      </c>
      <c r="G507" s="84" t="s">
        <v>14</v>
      </c>
      <c r="H507" s="74" t="str">
        <f t="shared" si="11"/>
        <v>02-Bât LogeTT</v>
      </c>
      <c r="I507" s="84" t="s">
        <v>18</v>
      </c>
      <c r="J507" s="74" t="s">
        <v>1257</v>
      </c>
      <c r="N507" s="74" t="s">
        <v>13</v>
      </c>
      <c r="O507" s="74" t="s">
        <v>13</v>
      </c>
    </row>
    <row r="508" spans="6:15" ht="13.5" customHeight="1" x14ac:dyDescent="0.25">
      <c r="F508" s="74" t="s">
        <v>454</v>
      </c>
      <c r="G508" s="84" t="s">
        <v>12</v>
      </c>
      <c r="H508" s="74" t="str">
        <f t="shared" si="11"/>
        <v>03-Logement de fonction00</v>
      </c>
      <c r="I508" s="84" t="s">
        <v>12</v>
      </c>
      <c r="J508" s="74" t="s">
        <v>1258</v>
      </c>
      <c r="N508" s="74" t="s">
        <v>16</v>
      </c>
      <c r="O508" s="74" t="s">
        <v>16</v>
      </c>
    </row>
    <row r="509" spans="6:15" ht="13.5" customHeight="1" x14ac:dyDescent="0.25">
      <c r="F509" s="74" t="s">
        <v>454</v>
      </c>
      <c r="G509" s="84" t="s">
        <v>6</v>
      </c>
      <c r="H509" s="74" t="str">
        <f t="shared" si="11"/>
        <v>03-Logement de fonction01</v>
      </c>
      <c r="I509" s="84" t="s">
        <v>6</v>
      </c>
      <c r="J509" s="74" t="s">
        <v>1259</v>
      </c>
      <c r="N509" s="74" t="s">
        <v>18</v>
      </c>
      <c r="O509" s="74" t="s">
        <v>14</v>
      </c>
    </row>
    <row r="510" spans="6:15" ht="13.5" customHeight="1" x14ac:dyDescent="0.25">
      <c r="F510" s="74" t="s">
        <v>454</v>
      </c>
      <c r="G510" s="84" t="s">
        <v>13</v>
      </c>
      <c r="H510" s="74" t="str">
        <f t="shared" si="11"/>
        <v>03-Logement de fonction02</v>
      </c>
      <c r="I510" s="84" t="s">
        <v>13</v>
      </c>
      <c r="J510" s="74" t="s">
        <v>1260</v>
      </c>
      <c r="N510" s="74" t="s">
        <v>12</v>
      </c>
      <c r="O510" s="74" t="s">
        <v>12</v>
      </c>
    </row>
    <row r="511" spans="6:15" ht="13.5" customHeight="1" x14ac:dyDescent="0.25">
      <c r="F511" s="74" t="s">
        <v>454</v>
      </c>
      <c r="G511" s="84" t="s">
        <v>14</v>
      </c>
      <c r="H511" s="74" t="str">
        <f t="shared" si="11"/>
        <v>03-Logement de fonctionTT</v>
      </c>
      <c r="I511" s="84" t="s">
        <v>16</v>
      </c>
      <c r="J511" s="74" t="s">
        <v>1261</v>
      </c>
      <c r="N511" s="74" t="s">
        <v>6</v>
      </c>
      <c r="O511" s="74" t="s">
        <v>14</v>
      </c>
    </row>
    <row r="512" spans="6:15" ht="13.5" customHeight="1" x14ac:dyDescent="0.25">
      <c r="F512" s="74" t="s">
        <v>455</v>
      </c>
      <c r="G512" s="84" t="s">
        <v>12</v>
      </c>
      <c r="H512" s="74" t="str">
        <f t="shared" si="11"/>
        <v>04-Garage00</v>
      </c>
      <c r="I512" s="84" t="s">
        <v>12</v>
      </c>
      <c r="J512" s="74" t="s">
        <v>1262</v>
      </c>
      <c r="N512" s="74" t="s">
        <v>12</v>
      </c>
      <c r="O512" s="74" t="s">
        <v>12</v>
      </c>
    </row>
    <row r="513" spans="6:15" ht="13.5" customHeight="1" x14ac:dyDescent="0.25">
      <c r="F513" s="74" t="s">
        <v>455</v>
      </c>
      <c r="G513" s="84" t="s">
        <v>14</v>
      </c>
      <c r="H513" s="74" t="str">
        <f t="shared" si="11"/>
        <v>04-GarageTT</v>
      </c>
      <c r="I513" s="84" t="s">
        <v>6</v>
      </c>
      <c r="J513" s="74" t="s">
        <v>1263</v>
      </c>
      <c r="N513" s="74" t="s">
        <v>6</v>
      </c>
      <c r="O513" s="74" t="s">
        <v>6</v>
      </c>
    </row>
    <row r="514" spans="6:15" ht="13.5" customHeight="1" x14ac:dyDescent="0.25">
      <c r="F514" s="74" t="s">
        <v>456</v>
      </c>
      <c r="G514" s="84" t="s">
        <v>12</v>
      </c>
      <c r="H514" s="74" t="str">
        <f t="shared" si="11"/>
        <v>05-Gymnase00</v>
      </c>
      <c r="I514" s="84" t="s">
        <v>12</v>
      </c>
      <c r="J514" s="74" t="s">
        <v>1264</v>
      </c>
      <c r="N514" s="74" t="s">
        <v>13</v>
      </c>
      <c r="O514" s="74" t="s">
        <v>13</v>
      </c>
    </row>
    <row r="515" spans="6:15" ht="13.5" customHeight="1" x14ac:dyDescent="0.25">
      <c r="F515" s="74" t="s">
        <v>456</v>
      </c>
      <c r="G515" s="84" t="s">
        <v>14</v>
      </c>
      <c r="H515" s="74" t="str">
        <f t="shared" ref="H515:H578" si="12">F515&amp;G515</f>
        <v>05-GymnaseTT</v>
      </c>
      <c r="I515" s="84" t="s">
        <v>6</v>
      </c>
      <c r="J515" s="74" t="s">
        <v>1265</v>
      </c>
      <c r="N515" s="74" t="s">
        <v>16</v>
      </c>
      <c r="O515" s="74" t="s">
        <v>14</v>
      </c>
    </row>
    <row r="516" spans="6:15" ht="13.5" customHeight="1" x14ac:dyDescent="0.25">
      <c r="F516" s="74" t="s">
        <v>441</v>
      </c>
      <c r="G516" s="84" t="s">
        <v>12</v>
      </c>
      <c r="H516" s="74" t="str">
        <f t="shared" si="12"/>
        <v>01-Bât A00</v>
      </c>
      <c r="I516" s="84" t="s">
        <v>12</v>
      </c>
      <c r="J516" s="74" t="s">
        <v>1266</v>
      </c>
      <c r="N516" s="74" t="s">
        <v>12</v>
      </c>
      <c r="O516" s="74" t="s">
        <v>12</v>
      </c>
    </row>
    <row r="517" spans="6:15" ht="13.5" customHeight="1" x14ac:dyDescent="0.25">
      <c r="F517" s="74" t="s">
        <v>441</v>
      </c>
      <c r="G517" s="84" t="s">
        <v>6</v>
      </c>
      <c r="H517" s="74" t="str">
        <f t="shared" si="12"/>
        <v>01-Bât A01</v>
      </c>
      <c r="I517" s="84" t="s">
        <v>6</v>
      </c>
      <c r="J517" s="74" t="s">
        <v>1267</v>
      </c>
      <c r="N517" s="74" t="s">
        <v>6</v>
      </c>
      <c r="O517" s="74" t="s">
        <v>6</v>
      </c>
    </row>
    <row r="518" spans="6:15" ht="13.5" customHeight="1" x14ac:dyDescent="0.25">
      <c r="F518" s="74" t="s">
        <v>441</v>
      </c>
      <c r="G518" s="84" t="s">
        <v>13</v>
      </c>
      <c r="H518" s="74" t="str">
        <f t="shared" si="12"/>
        <v>01-Bât A02</v>
      </c>
      <c r="I518" s="84" t="s">
        <v>13</v>
      </c>
      <c r="J518" s="74" t="s">
        <v>1268</v>
      </c>
      <c r="N518" s="74" t="s">
        <v>13</v>
      </c>
      <c r="O518" s="74" t="s">
        <v>14</v>
      </c>
    </row>
    <row r="519" spans="6:15" ht="13.5" customHeight="1" x14ac:dyDescent="0.25">
      <c r="F519" s="74" t="s">
        <v>441</v>
      </c>
      <c r="G519" s="84" t="s">
        <v>14</v>
      </c>
      <c r="H519" s="74" t="str">
        <f t="shared" si="12"/>
        <v>01-Bât ATT</v>
      </c>
      <c r="I519" s="84" t="s">
        <v>16</v>
      </c>
      <c r="J519" s="74" t="s">
        <v>1269</v>
      </c>
      <c r="N519" s="74" t="s">
        <v>12</v>
      </c>
      <c r="O519" s="74" t="s">
        <v>12</v>
      </c>
    </row>
    <row r="520" spans="6:15" ht="13.5" customHeight="1" x14ac:dyDescent="0.25">
      <c r="F520" s="74" t="s">
        <v>442</v>
      </c>
      <c r="G520" s="84" t="s">
        <v>12</v>
      </c>
      <c r="H520" s="74" t="str">
        <f t="shared" si="12"/>
        <v>02-Bât B00</v>
      </c>
      <c r="I520" s="84" t="s">
        <v>12</v>
      </c>
      <c r="J520" s="74" t="s">
        <v>1270</v>
      </c>
      <c r="N520" s="74" t="s">
        <v>6</v>
      </c>
      <c r="O520" s="74" t="s">
        <v>14</v>
      </c>
    </row>
    <row r="521" spans="6:15" ht="13.5" customHeight="1" x14ac:dyDescent="0.25">
      <c r="F521" s="74" t="s">
        <v>442</v>
      </c>
      <c r="G521" s="84" t="s">
        <v>6</v>
      </c>
      <c r="H521" s="74" t="str">
        <f t="shared" si="12"/>
        <v>02-Bât B01</v>
      </c>
      <c r="I521" s="84" t="s">
        <v>6</v>
      </c>
      <c r="J521" s="74" t="s">
        <v>1271</v>
      </c>
      <c r="N521" s="74" t="s">
        <v>12</v>
      </c>
      <c r="O521" s="74" t="s">
        <v>12</v>
      </c>
    </row>
    <row r="522" spans="6:15" ht="13.5" customHeight="1" x14ac:dyDescent="0.25">
      <c r="F522" s="74" t="s">
        <v>442</v>
      </c>
      <c r="G522" s="84" t="s">
        <v>14</v>
      </c>
      <c r="H522" s="74" t="str">
        <f t="shared" si="12"/>
        <v>02-Bât BTT</v>
      </c>
      <c r="I522" s="84" t="s">
        <v>13</v>
      </c>
      <c r="J522" s="74" t="s">
        <v>1272</v>
      </c>
      <c r="N522" s="74" t="s">
        <v>6</v>
      </c>
      <c r="O522" s="74" t="s">
        <v>6</v>
      </c>
    </row>
    <row r="523" spans="6:15" ht="13.5" customHeight="1" x14ac:dyDescent="0.25">
      <c r="F523" s="74" t="s">
        <v>443</v>
      </c>
      <c r="G523" s="84" t="s">
        <v>12</v>
      </c>
      <c r="H523" s="74" t="str">
        <f t="shared" si="12"/>
        <v>03-Bât C00</v>
      </c>
      <c r="I523" s="84" t="s">
        <v>12</v>
      </c>
      <c r="J523" s="74" t="s">
        <v>1273</v>
      </c>
      <c r="N523" s="74" t="s">
        <v>13</v>
      </c>
      <c r="O523" s="74" t="s">
        <v>14</v>
      </c>
    </row>
    <row r="524" spans="6:15" ht="13.5" customHeight="1" x14ac:dyDescent="0.25">
      <c r="F524" s="74" t="s">
        <v>443</v>
      </c>
      <c r="G524" s="84" t="s">
        <v>14</v>
      </c>
      <c r="H524" s="74" t="str">
        <f t="shared" si="12"/>
        <v>03-Bât CTT</v>
      </c>
      <c r="I524" s="84" t="s">
        <v>6</v>
      </c>
      <c r="J524" s="74" t="s">
        <v>1274</v>
      </c>
      <c r="N524" s="74" t="s">
        <v>10</v>
      </c>
      <c r="O524" s="74" t="s">
        <v>141</v>
      </c>
    </row>
    <row r="525" spans="6:15" ht="13.5" customHeight="1" x14ac:dyDescent="0.25">
      <c r="F525" s="74" t="s">
        <v>457</v>
      </c>
      <c r="G525" s="84" t="s">
        <v>12</v>
      </c>
      <c r="H525" s="74" t="str">
        <f t="shared" si="12"/>
        <v>04-Logements de fonctions00</v>
      </c>
      <c r="I525" s="84" t="s">
        <v>12</v>
      </c>
      <c r="J525" s="74" t="s">
        <v>1275</v>
      </c>
      <c r="N525" s="74" t="s">
        <v>12</v>
      </c>
      <c r="O525" s="74" t="s">
        <v>142</v>
      </c>
    </row>
    <row r="526" spans="6:15" ht="13.5" customHeight="1" x14ac:dyDescent="0.25">
      <c r="F526" s="74" t="s">
        <v>457</v>
      </c>
      <c r="G526" s="84" t="s">
        <v>6</v>
      </c>
      <c r="H526" s="74" t="str">
        <f t="shared" si="12"/>
        <v>04-Logements de fonctions01</v>
      </c>
      <c r="I526" s="84" t="s">
        <v>6</v>
      </c>
      <c r="J526" s="74" t="s">
        <v>1276</v>
      </c>
      <c r="N526" s="74" t="s">
        <v>6</v>
      </c>
      <c r="O526" s="74" t="s">
        <v>143</v>
      </c>
    </row>
    <row r="527" spans="6:15" ht="13.5" customHeight="1" x14ac:dyDescent="0.25">
      <c r="F527" s="74" t="s">
        <v>457</v>
      </c>
      <c r="G527" s="84" t="s">
        <v>14</v>
      </c>
      <c r="H527" s="74" t="str">
        <f t="shared" si="12"/>
        <v>04-Logements de fonctionsTT</v>
      </c>
      <c r="I527" s="84" t="s">
        <v>13</v>
      </c>
      <c r="J527" s="74" t="s">
        <v>1277</v>
      </c>
      <c r="N527" s="74" t="s">
        <v>13</v>
      </c>
      <c r="O527" s="74" t="s">
        <v>144</v>
      </c>
    </row>
    <row r="528" spans="6:15" ht="13.5" customHeight="1" x14ac:dyDescent="0.25">
      <c r="F528" s="74" t="s">
        <v>458</v>
      </c>
      <c r="G528" s="84" t="s">
        <v>141</v>
      </c>
      <c r="H528" s="74" t="str">
        <f t="shared" si="12"/>
        <v>01-Droit 1SS1</v>
      </c>
      <c r="I528" s="84" t="s">
        <v>10</v>
      </c>
      <c r="J528" s="74" t="s">
        <v>1278</v>
      </c>
      <c r="N528" s="74" t="s">
        <v>16</v>
      </c>
      <c r="O528" s="74" t="s">
        <v>145</v>
      </c>
    </row>
    <row r="529" spans="6:15" ht="13.5" customHeight="1" x14ac:dyDescent="0.25">
      <c r="F529" s="74" t="s">
        <v>458</v>
      </c>
      <c r="G529" s="84" t="s">
        <v>142</v>
      </c>
      <c r="H529" s="74" t="str">
        <f t="shared" si="12"/>
        <v>01-Droit 1RDC</v>
      </c>
      <c r="I529" s="84" t="s">
        <v>12</v>
      </c>
      <c r="J529" s="74" t="s">
        <v>1279</v>
      </c>
      <c r="N529" s="74" t="s">
        <v>18</v>
      </c>
      <c r="O529" s="74" t="s">
        <v>14</v>
      </c>
    </row>
    <row r="530" spans="6:15" ht="13.5" customHeight="1" x14ac:dyDescent="0.25">
      <c r="F530" s="74" t="s">
        <v>458</v>
      </c>
      <c r="G530" s="84" t="s">
        <v>143</v>
      </c>
      <c r="H530" s="74" t="str">
        <f t="shared" si="12"/>
        <v>01-Droit 1N01</v>
      </c>
      <c r="I530" s="84" t="s">
        <v>6</v>
      </c>
      <c r="J530" s="74" t="s">
        <v>1280</v>
      </c>
      <c r="N530" s="74" t="s">
        <v>10</v>
      </c>
      <c r="O530" s="74" t="s">
        <v>141</v>
      </c>
    </row>
    <row r="531" spans="6:15" ht="13.5" customHeight="1" x14ac:dyDescent="0.25">
      <c r="F531" s="74" t="s">
        <v>458</v>
      </c>
      <c r="G531" s="84" t="s">
        <v>144</v>
      </c>
      <c r="H531" s="74" t="str">
        <f t="shared" si="12"/>
        <v>01-Droit 1N02</v>
      </c>
      <c r="I531" s="84" t="s">
        <v>13</v>
      </c>
      <c r="J531" s="74" t="s">
        <v>1281</v>
      </c>
      <c r="N531" s="74" t="s">
        <v>12</v>
      </c>
      <c r="O531" s="74" t="s">
        <v>142</v>
      </c>
    </row>
    <row r="532" spans="6:15" ht="13.5" customHeight="1" x14ac:dyDescent="0.25">
      <c r="F532" s="74" t="s">
        <v>458</v>
      </c>
      <c r="G532" s="84" t="s">
        <v>145</v>
      </c>
      <c r="H532" s="74" t="str">
        <f t="shared" si="12"/>
        <v>01-Droit 1N03</v>
      </c>
      <c r="I532" s="84" t="s">
        <v>16</v>
      </c>
      <c r="J532" s="74" t="s">
        <v>1282</v>
      </c>
      <c r="N532" s="74" t="s">
        <v>6</v>
      </c>
      <c r="O532" s="74" t="s">
        <v>143</v>
      </c>
    </row>
    <row r="533" spans="6:15" ht="13.5" customHeight="1" x14ac:dyDescent="0.25">
      <c r="F533" s="74" t="s">
        <v>458</v>
      </c>
      <c r="G533" s="84" t="s">
        <v>14</v>
      </c>
      <c r="H533" s="74" t="str">
        <f t="shared" si="12"/>
        <v>01-Droit 1TT</v>
      </c>
      <c r="I533" s="84" t="s">
        <v>18</v>
      </c>
      <c r="J533" s="74" t="s">
        <v>1283</v>
      </c>
      <c r="N533" s="74" t="s">
        <v>13</v>
      </c>
      <c r="O533" s="74" t="s">
        <v>144</v>
      </c>
    </row>
    <row r="534" spans="6:15" ht="13.5" customHeight="1" x14ac:dyDescent="0.25">
      <c r="F534" s="74" t="s">
        <v>459</v>
      </c>
      <c r="G534" s="84" t="s">
        <v>141</v>
      </c>
      <c r="H534" s="74" t="str">
        <f t="shared" si="12"/>
        <v>02-Droit 2SS1</v>
      </c>
      <c r="I534" s="84" t="s">
        <v>10</v>
      </c>
      <c r="J534" s="74" t="s">
        <v>1284</v>
      </c>
      <c r="N534" s="74" t="s">
        <v>16</v>
      </c>
      <c r="O534" s="74" t="s">
        <v>145</v>
      </c>
    </row>
    <row r="535" spans="6:15" ht="13.5" customHeight="1" x14ac:dyDescent="0.25">
      <c r="F535" s="74" t="s">
        <v>459</v>
      </c>
      <c r="G535" s="84" t="s">
        <v>142</v>
      </c>
      <c r="H535" s="74" t="str">
        <f t="shared" si="12"/>
        <v>02-Droit 2RDC</v>
      </c>
      <c r="I535" s="84" t="s">
        <v>12</v>
      </c>
      <c r="J535" s="74" t="s">
        <v>1285</v>
      </c>
      <c r="N535" s="74" t="s">
        <v>18</v>
      </c>
      <c r="O535" s="74" t="s">
        <v>217</v>
      </c>
    </row>
    <row r="536" spans="6:15" ht="13.5" customHeight="1" x14ac:dyDescent="0.25">
      <c r="F536" s="74" t="s">
        <v>459</v>
      </c>
      <c r="G536" s="84" t="s">
        <v>143</v>
      </c>
      <c r="H536" s="74" t="str">
        <f t="shared" si="12"/>
        <v>02-Droit 2N01</v>
      </c>
      <c r="I536" s="84" t="s">
        <v>6</v>
      </c>
      <c r="J536" s="74" t="s">
        <v>1286</v>
      </c>
      <c r="N536" s="74" t="s">
        <v>20</v>
      </c>
      <c r="O536" s="74" t="s">
        <v>218</v>
      </c>
    </row>
    <row r="537" spans="6:15" ht="13.5" customHeight="1" x14ac:dyDescent="0.25">
      <c r="F537" s="74" t="s">
        <v>459</v>
      </c>
      <c r="G537" s="84" t="s">
        <v>144</v>
      </c>
      <c r="H537" s="74" t="str">
        <f t="shared" si="12"/>
        <v>02-Droit 2N02</v>
      </c>
      <c r="I537" s="84" t="s">
        <v>13</v>
      </c>
      <c r="J537" s="74" t="s">
        <v>1287</v>
      </c>
      <c r="N537" s="74" t="s">
        <v>22</v>
      </c>
      <c r="O537" s="74" t="s">
        <v>14</v>
      </c>
    </row>
    <row r="538" spans="6:15" ht="13.5" customHeight="1" x14ac:dyDescent="0.25">
      <c r="F538" s="74" t="s">
        <v>459</v>
      </c>
      <c r="G538" s="84" t="s">
        <v>145</v>
      </c>
      <c r="H538" s="74" t="str">
        <f t="shared" si="12"/>
        <v>02-Droit 2N03</v>
      </c>
      <c r="I538" s="84" t="s">
        <v>16</v>
      </c>
      <c r="J538" s="74" t="s">
        <v>1288</v>
      </c>
      <c r="N538" s="74" t="s">
        <v>28</v>
      </c>
      <c r="O538" s="74" t="s">
        <v>216</v>
      </c>
    </row>
    <row r="539" spans="6:15" ht="13.5" customHeight="1" x14ac:dyDescent="0.25">
      <c r="F539" s="74" t="s">
        <v>459</v>
      </c>
      <c r="G539" s="84" t="s">
        <v>217</v>
      </c>
      <c r="H539" s="74" t="str">
        <f t="shared" si="12"/>
        <v>02-Droit 2N04</v>
      </c>
      <c r="I539" s="84" t="s">
        <v>18</v>
      </c>
      <c r="J539" s="74" t="s">
        <v>1289</v>
      </c>
      <c r="N539" s="74" t="s">
        <v>128</v>
      </c>
      <c r="O539" s="74" t="s">
        <v>219</v>
      </c>
    </row>
    <row r="540" spans="6:15" ht="13.5" customHeight="1" x14ac:dyDescent="0.25">
      <c r="F540" s="74" t="s">
        <v>459</v>
      </c>
      <c r="G540" s="84" t="s">
        <v>218</v>
      </c>
      <c r="H540" s="74" t="str">
        <f t="shared" si="12"/>
        <v>02-Droit 2N05</v>
      </c>
      <c r="I540" s="84" t="s">
        <v>20</v>
      </c>
      <c r="J540" s="74" t="s">
        <v>1290</v>
      </c>
      <c r="N540" s="74" t="s">
        <v>214</v>
      </c>
      <c r="O540" s="74" t="s">
        <v>215</v>
      </c>
    </row>
    <row r="541" spans="6:15" ht="13.5" customHeight="1" x14ac:dyDescent="0.25">
      <c r="F541" s="74" t="s">
        <v>459</v>
      </c>
      <c r="G541" s="84" t="s">
        <v>14</v>
      </c>
      <c r="H541" s="74" t="str">
        <f t="shared" si="12"/>
        <v>02-Droit 2TT</v>
      </c>
      <c r="I541" s="84" t="s">
        <v>22</v>
      </c>
      <c r="J541" s="74" t="s">
        <v>1291</v>
      </c>
      <c r="N541" s="74" t="s">
        <v>12</v>
      </c>
      <c r="O541" s="74" t="s">
        <v>142</v>
      </c>
    </row>
    <row r="542" spans="6:15" ht="13.5" customHeight="1" x14ac:dyDescent="0.25">
      <c r="F542" s="74" t="s">
        <v>459</v>
      </c>
      <c r="G542" s="84" t="s">
        <v>216</v>
      </c>
      <c r="H542" s="74" t="str">
        <f t="shared" si="12"/>
        <v>02-Droit 2E01</v>
      </c>
      <c r="I542" s="84" t="s">
        <v>28</v>
      </c>
      <c r="J542" s="74" t="s">
        <v>1292</v>
      </c>
      <c r="N542" s="74" t="s">
        <v>6</v>
      </c>
      <c r="O542" s="74" t="s">
        <v>143</v>
      </c>
    </row>
    <row r="543" spans="6:15" ht="13.5" customHeight="1" x14ac:dyDescent="0.25">
      <c r="F543" s="74" t="s">
        <v>459</v>
      </c>
      <c r="G543" s="84" t="s">
        <v>219</v>
      </c>
      <c r="H543" s="74" t="str">
        <f t="shared" si="12"/>
        <v>02-Droit 2E5T</v>
      </c>
      <c r="I543" s="84" t="s">
        <v>128</v>
      </c>
      <c r="J543" s="74" t="s">
        <v>1293</v>
      </c>
      <c r="N543" s="74" t="s">
        <v>13</v>
      </c>
      <c r="O543" s="74" t="s">
        <v>144</v>
      </c>
    </row>
    <row r="544" spans="6:15" ht="13.5" customHeight="1" x14ac:dyDescent="0.25">
      <c r="F544" s="74" t="s">
        <v>459</v>
      </c>
      <c r="G544" s="84" t="s">
        <v>215</v>
      </c>
      <c r="H544" s="74" t="str">
        <f t="shared" si="12"/>
        <v>02-Droit 2ESS</v>
      </c>
      <c r="I544" s="84" t="s">
        <v>214</v>
      </c>
      <c r="J544" s="74" t="s">
        <v>1294</v>
      </c>
      <c r="N544" s="74" t="s">
        <v>16</v>
      </c>
      <c r="O544" s="74" t="s">
        <v>14</v>
      </c>
    </row>
    <row r="545" spans="6:15" ht="13.5" customHeight="1" x14ac:dyDescent="0.25">
      <c r="F545" s="74" t="s">
        <v>460</v>
      </c>
      <c r="G545" s="84" t="s">
        <v>142</v>
      </c>
      <c r="H545" s="74" t="str">
        <f t="shared" si="12"/>
        <v>03-Droit 3RDC</v>
      </c>
      <c r="I545" s="84" t="s">
        <v>12</v>
      </c>
      <c r="J545" s="74" t="s">
        <v>1295</v>
      </c>
      <c r="N545" s="74" t="s">
        <v>10</v>
      </c>
      <c r="O545" s="74" t="s">
        <v>141</v>
      </c>
    </row>
    <row r="546" spans="6:15" ht="13.5" customHeight="1" x14ac:dyDescent="0.25">
      <c r="F546" s="74" t="s">
        <v>460</v>
      </c>
      <c r="G546" s="84" t="s">
        <v>143</v>
      </c>
      <c r="H546" s="74" t="str">
        <f t="shared" si="12"/>
        <v>03-Droit 3N01</v>
      </c>
      <c r="I546" s="84" t="s">
        <v>6</v>
      </c>
      <c r="J546" s="74" t="s">
        <v>1296</v>
      </c>
      <c r="N546" s="74" t="s">
        <v>12</v>
      </c>
      <c r="O546" s="74" t="s">
        <v>222</v>
      </c>
    </row>
    <row r="547" spans="6:15" ht="13.5" customHeight="1" x14ac:dyDescent="0.25">
      <c r="F547" s="74" t="s">
        <v>460</v>
      </c>
      <c r="G547" s="84" t="s">
        <v>144</v>
      </c>
      <c r="H547" s="74" t="str">
        <f t="shared" si="12"/>
        <v>03-Droit 3N02</v>
      </c>
      <c r="I547" s="84" t="s">
        <v>13</v>
      </c>
      <c r="J547" s="74" t="s">
        <v>1297</v>
      </c>
      <c r="N547" s="74" t="s">
        <v>6</v>
      </c>
      <c r="O547" s="74" t="s">
        <v>142</v>
      </c>
    </row>
    <row r="548" spans="6:15" ht="13.5" customHeight="1" x14ac:dyDescent="0.25">
      <c r="F548" s="74" t="s">
        <v>460</v>
      </c>
      <c r="G548" s="84" t="s">
        <v>14</v>
      </c>
      <c r="H548" s="74" t="str">
        <f t="shared" si="12"/>
        <v>03-Droit 3TT</v>
      </c>
      <c r="I548" s="84" t="s">
        <v>16</v>
      </c>
      <c r="J548" s="74" t="s">
        <v>1298</v>
      </c>
      <c r="N548" s="74" t="s">
        <v>13</v>
      </c>
      <c r="O548" s="74" t="s">
        <v>143</v>
      </c>
    </row>
    <row r="549" spans="6:15" ht="13.5" customHeight="1" x14ac:dyDescent="0.25">
      <c r="F549" s="74" t="s">
        <v>461</v>
      </c>
      <c r="G549" s="84" t="s">
        <v>141</v>
      </c>
      <c r="H549" s="74" t="str">
        <f t="shared" si="12"/>
        <v>01-Batiment historique (Bat A)SS1</v>
      </c>
      <c r="I549" s="84" t="s">
        <v>10</v>
      </c>
      <c r="J549" s="74" t="s">
        <v>1299</v>
      </c>
      <c r="N549" s="74" t="s">
        <v>16</v>
      </c>
      <c r="O549" s="74" t="s">
        <v>144</v>
      </c>
    </row>
    <row r="550" spans="6:15" ht="13.5" customHeight="1" x14ac:dyDescent="0.25">
      <c r="F550" s="74" t="s">
        <v>461</v>
      </c>
      <c r="G550" s="84" t="s">
        <v>222</v>
      </c>
      <c r="H550" s="74" t="str">
        <f t="shared" si="12"/>
        <v>01-Batiment historique (Bat A)RDJ</v>
      </c>
      <c r="I550" s="84" t="s">
        <v>12</v>
      </c>
      <c r="J550" s="74" t="s">
        <v>1300</v>
      </c>
      <c r="N550" s="74" t="s">
        <v>18</v>
      </c>
      <c r="O550" s="74" t="s">
        <v>228</v>
      </c>
    </row>
    <row r="551" spans="6:15" ht="13.5" customHeight="1" x14ac:dyDescent="0.25">
      <c r="F551" s="74" t="s">
        <v>461</v>
      </c>
      <c r="G551" s="84" t="s">
        <v>223</v>
      </c>
      <c r="H551" s="74" t="str">
        <f t="shared" si="12"/>
        <v>01-Batiment historique (Bat A)EJC</v>
      </c>
      <c r="I551" s="84" t="s">
        <v>28</v>
      </c>
      <c r="J551" s="74" t="s">
        <v>1301</v>
      </c>
      <c r="N551" s="74" t="s">
        <v>20</v>
      </c>
      <c r="O551" s="74" t="s">
        <v>14</v>
      </c>
    </row>
    <row r="552" spans="6:15" ht="13.5" customHeight="1" x14ac:dyDescent="0.25">
      <c r="F552" s="74" t="s">
        <v>461</v>
      </c>
      <c r="G552" s="84" t="s">
        <v>142</v>
      </c>
      <c r="H552" s="74" t="str">
        <f t="shared" si="12"/>
        <v>01-Batiment historique (Bat A)RDC</v>
      </c>
      <c r="I552" s="84" t="s">
        <v>6</v>
      </c>
      <c r="J552" s="74" t="s">
        <v>1302</v>
      </c>
      <c r="N552" s="74" t="s">
        <v>28</v>
      </c>
      <c r="O552" s="74" t="s">
        <v>223</v>
      </c>
    </row>
    <row r="553" spans="6:15" ht="13.5" customHeight="1" x14ac:dyDescent="0.25">
      <c r="F553" s="74" t="s">
        <v>461</v>
      </c>
      <c r="G553" s="84" t="s">
        <v>216</v>
      </c>
      <c r="H553" s="74" t="str">
        <f t="shared" si="12"/>
        <v>01-Batiment historique (Bat A)E01</v>
      </c>
      <c r="I553" s="84" t="s">
        <v>48</v>
      </c>
      <c r="J553" s="74" t="s">
        <v>1303</v>
      </c>
      <c r="N553" s="74" t="s">
        <v>48</v>
      </c>
      <c r="O553" s="74" t="s">
        <v>224</v>
      </c>
    </row>
    <row r="554" spans="6:15" ht="13.5" customHeight="1" x14ac:dyDescent="0.25">
      <c r="F554" s="74" t="s">
        <v>461</v>
      </c>
      <c r="G554" s="84" t="s">
        <v>143</v>
      </c>
      <c r="H554" s="74" t="str">
        <f t="shared" si="12"/>
        <v>01-Batiment historique (Bat A)N01</v>
      </c>
      <c r="I554" s="84" t="s">
        <v>13</v>
      </c>
      <c r="J554" s="74" t="s">
        <v>1304</v>
      </c>
      <c r="N554" s="74" t="s">
        <v>48</v>
      </c>
      <c r="O554" s="74" t="s">
        <v>225</v>
      </c>
    </row>
    <row r="555" spans="6:15" ht="13.5" customHeight="1" x14ac:dyDescent="0.25">
      <c r="F555" s="74" t="s">
        <v>461</v>
      </c>
      <c r="G555" s="84" t="s">
        <v>560</v>
      </c>
      <c r="H555" s="74" t="str">
        <f t="shared" si="12"/>
        <v>01-Batiment historique (Bat A)E02</v>
      </c>
      <c r="I555" s="84" t="s">
        <v>70</v>
      </c>
      <c r="J555" s="74" t="s">
        <v>1305</v>
      </c>
      <c r="N555" s="74" t="s">
        <v>70</v>
      </c>
      <c r="O555" s="74" t="s">
        <v>226</v>
      </c>
    </row>
    <row r="556" spans="6:15" ht="13.5" customHeight="1" x14ac:dyDescent="0.25">
      <c r="F556" s="74" t="s">
        <v>461</v>
      </c>
      <c r="G556" s="84" t="s">
        <v>144</v>
      </c>
      <c r="H556" s="74" t="str">
        <f t="shared" si="12"/>
        <v>01-Batiment historique (Bat A)N02</v>
      </c>
      <c r="I556" s="84" t="s">
        <v>16</v>
      </c>
      <c r="J556" s="74" t="s">
        <v>1306</v>
      </c>
      <c r="N556" s="74" t="s">
        <v>87</v>
      </c>
      <c r="O556" s="74" t="s">
        <v>227</v>
      </c>
    </row>
    <row r="557" spans="6:15" ht="13.5" customHeight="1" x14ac:dyDescent="0.25">
      <c r="F557" s="74" t="s">
        <v>461</v>
      </c>
      <c r="G557" s="84" t="s">
        <v>145</v>
      </c>
      <c r="H557" s="74" t="str">
        <f t="shared" si="12"/>
        <v>01-Batiment historique (Bat A)N03</v>
      </c>
      <c r="I557" s="84" t="s">
        <v>18</v>
      </c>
      <c r="J557" s="74" t="s">
        <v>1307</v>
      </c>
      <c r="N557" s="74" t="s">
        <v>12</v>
      </c>
      <c r="O557" s="74" t="s">
        <v>12</v>
      </c>
    </row>
    <row r="558" spans="6:15" ht="13.5" customHeight="1" x14ac:dyDescent="0.25">
      <c r="F558" s="74" t="s">
        <v>461</v>
      </c>
      <c r="G558" s="84" t="s">
        <v>234</v>
      </c>
      <c r="H558" s="74" t="str">
        <f t="shared" si="12"/>
        <v>01-Batiment historique (Bat A)E34</v>
      </c>
      <c r="I558" s="84" t="s">
        <v>108</v>
      </c>
      <c r="J558" s="74" t="s">
        <v>1308</v>
      </c>
      <c r="N558" s="74" t="s">
        <v>6</v>
      </c>
      <c r="O558" s="74" t="s">
        <v>14</v>
      </c>
    </row>
    <row r="559" spans="6:15" ht="13.5" customHeight="1" x14ac:dyDescent="0.25">
      <c r="F559" s="74" t="s">
        <v>461</v>
      </c>
      <c r="G559" s="84" t="s">
        <v>14</v>
      </c>
      <c r="H559" s="74" t="str">
        <f t="shared" si="12"/>
        <v>01-Batiment historique (Bat A)TT</v>
      </c>
      <c r="I559" s="84" t="s">
        <v>20</v>
      </c>
      <c r="J559" s="74" t="s">
        <v>1309</v>
      </c>
      <c r="N559" s="74" t="s">
        <v>12</v>
      </c>
      <c r="O559" s="74" t="s">
        <v>12</v>
      </c>
    </row>
    <row r="560" spans="6:15" ht="13.5" customHeight="1" x14ac:dyDescent="0.25">
      <c r="F560" s="74" t="s">
        <v>461</v>
      </c>
      <c r="G560" s="84" t="s">
        <v>226</v>
      </c>
      <c r="H560" s="74" t="str">
        <f t="shared" si="12"/>
        <v>01-Batiment historique (Bat A)E12</v>
      </c>
      <c r="I560" s="84" t="s">
        <v>70</v>
      </c>
      <c r="J560" s="74" t="s">
        <v>1305</v>
      </c>
      <c r="N560" s="74" t="s">
        <v>6</v>
      </c>
      <c r="O560" s="74" t="s">
        <v>14</v>
      </c>
    </row>
    <row r="561" spans="6:15" ht="13.5" customHeight="1" x14ac:dyDescent="0.25">
      <c r="F561" s="74" t="s">
        <v>461</v>
      </c>
      <c r="G561" s="84" t="s">
        <v>227</v>
      </c>
      <c r="H561" s="74" t="str">
        <f t="shared" si="12"/>
        <v>01-Batiment historique (Bat A)E2C</v>
      </c>
      <c r="I561" s="84" t="s">
        <v>87</v>
      </c>
      <c r="J561" s="74" t="s">
        <v>1310</v>
      </c>
      <c r="N561" s="74" t="s">
        <v>12</v>
      </c>
      <c r="O561" s="74" t="s">
        <v>12</v>
      </c>
    </row>
    <row r="562" spans="6:15" ht="13.5" customHeight="1" x14ac:dyDescent="0.25">
      <c r="F562" s="74" t="s">
        <v>462</v>
      </c>
      <c r="G562" s="84" t="s">
        <v>12</v>
      </c>
      <c r="H562" s="74" t="str">
        <f t="shared" si="12"/>
        <v>03-Serre Martin00</v>
      </c>
      <c r="I562" s="84" t="s">
        <v>12</v>
      </c>
      <c r="J562" s="74" t="s">
        <v>1311</v>
      </c>
      <c r="N562" s="74" t="s">
        <v>6</v>
      </c>
      <c r="O562" s="74" t="s">
        <v>14</v>
      </c>
    </row>
    <row r="563" spans="6:15" ht="13.5" customHeight="1" x14ac:dyDescent="0.25">
      <c r="F563" s="74" t="s">
        <v>462</v>
      </c>
      <c r="G563" s="84" t="s">
        <v>14</v>
      </c>
      <c r="H563" s="74" t="str">
        <f t="shared" si="12"/>
        <v>03-Serre MartinTT</v>
      </c>
      <c r="I563" s="84" t="s">
        <v>6</v>
      </c>
      <c r="J563" s="74" t="s">
        <v>1312</v>
      </c>
      <c r="N563" s="74" t="s">
        <v>12</v>
      </c>
      <c r="O563" s="74" t="s">
        <v>12</v>
      </c>
    </row>
    <row r="564" spans="6:15" ht="13.5" customHeight="1" x14ac:dyDescent="0.25">
      <c r="F564" s="74" t="s">
        <v>463</v>
      </c>
      <c r="G564" s="84" t="s">
        <v>12</v>
      </c>
      <c r="H564" s="74" t="str">
        <f t="shared" si="12"/>
        <v>04-Serre Harant00</v>
      </c>
      <c r="I564" s="84" t="s">
        <v>12</v>
      </c>
      <c r="J564" s="74" t="s">
        <v>1313</v>
      </c>
      <c r="N564" s="74" t="s">
        <v>6</v>
      </c>
      <c r="O564" s="74" t="s">
        <v>14</v>
      </c>
    </row>
    <row r="565" spans="6:15" ht="13.5" customHeight="1" x14ac:dyDescent="0.25">
      <c r="F565" s="74" t="s">
        <v>463</v>
      </c>
      <c r="G565" s="84" t="s">
        <v>14</v>
      </c>
      <c r="H565" s="74" t="str">
        <f t="shared" si="12"/>
        <v>04-Serre HarantTT</v>
      </c>
      <c r="I565" s="84" t="s">
        <v>6</v>
      </c>
      <c r="J565" s="74" t="s">
        <v>1314</v>
      </c>
      <c r="N565" s="74" t="s">
        <v>12</v>
      </c>
      <c r="O565" s="74" t="s">
        <v>12</v>
      </c>
    </row>
    <row r="566" spans="6:15" ht="13.5" customHeight="1" x14ac:dyDescent="0.25">
      <c r="F566" s="74" t="s">
        <v>464</v>
      </c>
      <c r="G566" s="84" t="s">
        <v>12</v>
      </c>
      <c r="H566" s="74" t="str">
        <f t="shared" si="12"/>
        <v>05-Serre Planchon00</v>
      </c>
      <c r="I566" s="84" t="s">
        <v>12</v>
      </c>
      <c r="J566" s="74" t="s">
        <v>1315</v>
      </c>
      <c r="N566" s="74" t="s">
        <v>6</v>
      </c>
      <c r="O566" s="74" t="s">
        <v>14</v>
      </c>
    </row>
    <row r="567" spans="6:15" ht="13.5" customHeight="1" x14ac:dyDescent="0.25">
      <c r="F567" s="74" t="s">
        <v>464</v>
      </c>
      <c r="G567" s="84" t="s">
        <v>14</v>
      </c>
      <c r="H567" s="74" t="str">
        <f t="shared" si="12"/>
        <v>05-Serre PlanchonTT</v>
      </c>
      <c r="I567" s="84" t="s">
        <v>6</v>
      </c>
      <c r="J567" s="74" t="s">
        <v>1316</v>
      </c>
      <c r="N567" s="74" t="s">
        <v>12</v>
      </c>
      <c r="O567" s="74" t="s">
        <v>12</v>
      </c>
    </row>
    <row r="568" spans="6:15" ht="13.5" customHeight="1" x14ac:dyDescent="0.25">
      <c r="F568" s="74" t="s">
        <v>465</v>
      </c>
      <c r="G568" s="84" t="s">
        <v>12</v>
      </c>
      <c r="H568" s="74" t="str">
        <f t="shared" si="12"/>
        <v>06-Orangerie Broussonnet00</v>
      </c>
      <c r="I568" s="84" t="s">
        <v>12</v>
      </c>
      <c r="J568" s="74" t="s">
        <v>1317</v>
      </c>
      <c r="N568" s="74" t="s">
        <v>6</v>
      </c>
      <c r="O568" s="74" t="s">
        <v>6</v>
      </c>
    </row>
    <row r="569" spans="6:15" ht="13.5" customHeight="1" x14ac:dyDescent="0.25">
      <c r="F569" s="74" t="s">
        <v>465</v>
      </c>
      <c r="G569" s="84" t="s">
        <v>14</v>
      </c>
      <c r="H569" s="74" t="str">
        <f t="shared" si="12"/>
        <v>06-Orangerie BroussonnetTT</v>
      </c>
      <c r="I569" s="84" t="s">
        <v>6</v>
      </c>
      <c r="J569" s="74" t="s">
        <v>1318</v>
      </c>
      <c r="N569" s="74" t="s">
        <v>13</v>
      </c>
      <c r="O569" s="74" t="s">
        <v>13</v>
      </c>
    </row>
    <row r="570" spans="6:15" ht="13.5" customHeight="1" x14ac:dyDescent="0.25">
      <c r="F570" s="74" t="s">
        <v>466</v>
      </c>
      <c r="G570" s="84" t="s">
        <v>12</v>
      </c>
      <c r="H570" s="74" t="str">
        <f t="shared" si="12"/>
        <v>07-Logement gardien00</v>
      </c>
      <c r="I570" s="84" t="s">
        <v>12</v>
      </c>
      <c r="J570" s="74" t="s">
        <v>1319</v>
      </c>
      <c r="N570" s="74" t="s">
        <v>16</v>
      </c>
      <c r="O570" s="74" t="s">
        <v>16</v>
      </c>
    </row>
    <row r="571" spans="6:15" ht="13.5" customHeight="1" x14ac:dyDescent="0.25">
      <c r="F571" s="74" t="s">
        <v>466</v>
      </c>
      <c r="G571" s="84" t="s">
        <v>14</v>
      </c>
      <c r="H571" s="74" t="str">
        <f t="shared" si="12"/>
        <v>07-Logement gardienTT</v>
      </c>
      <c r="I571" s="84" t="s">
        <v>6</v>
      </c>
      <c r="J571" s="74" t="s">
        <v>1320</v>
      </c>
      <c r="N571" s="74" t="s">
        <v>18</v>
      </c>
      <c r="O571" s="74" t="s">
        <v>18</v>
      </c>
    </row>
    <row r="572" spans="6:15" ht="13.5" customHeight="1" x14ac:dyDescent="0.25">
      <c r="F572" s="74" t="s">
        <v>467</v>
      </c>
      <c r="G572" s="84" t="s">
        <v>11</v>
      </c>
      <c r="H572" s="74" t="str">
        <f t="shared" si="12"/>
        <v>01-Nouvelle faculté de médecineVS</v>
      </c>
      <c r="I572" s="84" t="s">
        <v>10</v>
      </c>
      <c r="J572" s="74" t="s">
        <v>1321</v>
      </c>
      <c r="N572" s="74" t="s">
        <v>20</v>
      </c>
      <c r="O572" s="74" t="s">
        <v>14</v>
      </c>
    </row>
    <row r="573" spans="6:15" ht="13.5" customHeight="1" x14ac:dyDescent="0.25">
      <c r="F573" s="74" t="s">
        <v>467</v>
      </c>
      <c r="G573" s="84" t="s">
        <v>12</v>
      </c>
      <c r="H573" s="74" t="str">
        <f t="shared" si="12"/>
        <v>01-Nouvelle faculté de médecine00</v>
      </c>
      <c r="I573" s="84" t="s">
        <v>12</v>
      </c>
      <c r="J573" s="74" t="s">
        <v>1322</v>
      </c>
      <c r="N573" s="74" t="s">
        <v>10</v>
      </c>
      <c r="O573" s="74" t="s">
        <v>141</v>
      </c>
    </row>
    <row r="574" spans="6:15" ht="13.5" customHeight="1" x14ac:dyDescent="0.25">
      <c r="F574" s="74" t="s">
        <v>467</v>
      </c>
      <c r="G574" s="84" t="s">
        <v>6</v>
      </c>
      <c r="H574" s="74" t="str">
        <f t="shared" si="12"/>
        <v>01-Nouvelle faculté de médecine01</v>
      </c>
      <c r="I574" s="84" t="s">
        <v>6</v>
      </c>
      <c r="J574" s="74" t="s">
        <v>1323</v>
      </c>
      <c r="N574" s="74" t="s">
        <v>12</v>
      </c>
      <c r="O574" s="74" t="s">
        <v>222</v>
      </c>
    </row>
    <row r="575" spans="6:15" ht="13.5" customHeight="1" x14ac:dyDescent="0.25">
      <c r="F575" s="74" t="s">
        <v>467</v>
      </c>
      <c r="G575" s="84" t="s">
        <v>13</v>
      </c>
      <c r="H575" s="74" t="str">
        <f t="shared" si="12"/>
        <v>01-Nouvelle faculté de médecine02</v>
      </c>
      <c r="I575" s="84" t="s">
        <v>13</v>
      </c>
      <c r="J575" s="74" t="s">
        <v>1324</v>
      </c>
      <c r="N575" s="74" t="s">
        <v>6</v>
      </c>
      <c r="O575" s="74" t="s">
        <v>242</v>
      </c>
    </row>
    <row r="576" spans="6:15" ht="13.5" customHeight="1" x14ac:dyDescent="0.25">
      <c r="F576" s="74" t="s">
        <v>467</v>
      </c>
      <c r="G576" s="84" t="s">
        <v>16</v>
      </c>
      <c r="H576" s="74" t="str">
        <f t="shared" si="12"/>
        <v>01-Nouvelle faculté de médecine03</v>
      </c>
      <c r="I576" s="84" t="s">
        <v>16</v>
      </c>
      <c r="J576" s="74" t="s">
        <v>1325</v>
      </c>
      <c r="N576" s="74" t="s">
        <v>13</v>
      </c>
      <c r="O576" s="74" t="s">
        <v>243</v>
      </c>
    </row>
    <row r="577" spans="6:15" ht="13.5" customHeight="1" x14ac:dyDescent="0.25">
      <c r="F577" s="74" t="s">
        <v>467</v>
      </c>
      <c r="G577" s="84" t="s">
        <v>18</v>
      </c>
      <c r="H577" s="74" t="str">
        <f t="shared" si="12"/>
        <v>01-Nouvelle faculté de médecine04</v>
      </c>
      <c r="I577" s="84" t="s">
        <v>18</v>
      </c>
      <c r="J577" s="74" t="s">
        <v>1326</v>
      </c>
      <c r="N577" s="74" t="s">
        <v>16</v>
      </c>
      <c r="O577" s="74" t="s">
        <v>143</v>
      </c>
    </row>
    <row r="578" spans="6:15" ht="13.5" customHeight="1" x14ac:dyDescent="0.25">
      <c r="F578" s="74" t="s">
        <v>467</v>
      </c>
      <c r="G578" s="84" t="s">
        <v>14</v>
      </c>
      <c r="H578" s="74" t="str">
        <f t="shared" si="12"/>
        <v>01-Nouvelle faculté de médecineTT</v>
      </c>
      <c r="I578" s="84" t="s">
        <v>20</v>
      </c>
      <c r="J578" s="74" t="s">
        <v>1327</v>
      </c>
      <c r="N578" s="74" t="s">
        <v>18</v>
      </c>
      <c r="O578" s="74" t="s">
        <v>244</v>
      </c>
    </row>
    <row r="579" spans="6:15" ht="13.5" customHeight="1" x14ac:dyDescent="0.25">
      <c r="F579" s="74" t="s">
        <v>468</v>
      </c>
      <c r="G579" s="84" t="s">
        <v>141</v>
      </c>
      <c r="H579" s="74" t="str">
        <f t="shared" ref="H579:H642" si="13">F579&amp;G579</f>
        <v>02-UPM (Bat C)SS1</v>
      </c>
      <c r="I579" s="84" t="s">
        <v>10</v>
      </c>
      <c r="J579" s="74" t="s">
        <v>1328</v>
      </c>
      <c r="N579" s="74" t="s">
        <v>20</v>
      </c>
      <c r="O579" s="74" t="s">
        <v>245</v>
      </c>
    </row>
    <row r="580" spans="6:15" ht="13.5" customHeight="1" x14ac:dyDescent="0.25">
      <c r="F580" s="74" t="s">
        <v>468</v>
      </c>
      <c r="G580" s="84" t="s">
        <v>222</v>
      </c>
      <c r="H580" s="74" t="str">
        <f t="shared" si="13"/>
        <v>02-UPM (Bat C)RDJ</v>
      </c>
      <c r="I580" s="84" t="s">
        <v>12</v>
      </c>
      <c r="J580" s="74" t="s">
        <v>1329</v>
      </c>
      <c r="N580" s="74" t="s">
        <v>6</v>
      </c>
      <c r="O580" s="74" t="s">
        <v>229</v>
      </c>
    </row>
    <row r="581" spans="6:15" ht="13.5" customHeight="1" x14ac:dyDescent="0.25">
      <c r="F581" s="74" t="s">
        <v>468</v>
      </c>
      <c r="G581" s="84" t="s">
        <v>242</v>
      </c>
      <c r="H581" s="74" t="str">
        <f t="shared" si="13"/>
        <v>02-UPM (Bat C)RCB</v>
      </c>
      <c r="I581" s="84" t="s">
        <v>6</v>
      </c>
      <c r="J581" s="74" t="s">
        <v>1330</v>
      </c>
      <c r="N581" s="74" t="s">
        <v>13</v>
      </c>
      <c r="O581" s="74" t="s">
        <v>231</v>
      </c>
    </row>
    <row r="582" spans="6:15" ht="13.5" customHeight="1" x14ac:dyDescent="0.25">
      <c r="F582" s="74" t="s">
        <v>468</v>
      </c>
      <c r="G582" s="84" t="s">
        <v>243</v>
      </c>
      <c r="H582" s="74" t="str">
        <f t="shared" si="13"/>
        <v>02-UPM (Bat C)RCH</v>
      </c>
      <c r="I582" s="84" t="s">
        <v>13</v>
      </c>
      <c r="J582" s="74" t="s">
        <v>1331</v>
      </c>
      <c r="N582" s="74" t="s">
        <v>16</v>
      </c>
      <c r="O582" s="74" t="s">
        <v>143</v>
      </c>
    </row>
    <row r="583" spans="6:15" ht="13.5" customHeight="1" x14ac:dyDescent="0.25">
      <c r="F583" s="74" t="s">
        <v>468</v>
      </c>
      <c r="G583" s="84" t="s">
        <v>143</v>
      </c>
      <c r="H583" s="74" t="str">
        <f t="shared" si="13"/>
        <v>02-UPM (Bat C)N01</v>
      </c>
      <c r="I583" s="84" t="s">
        <v>16</v>
      </c>
      <c r="J583" s="74" t="s">
        <v>1332</v>
      </c>
      <c r="N583" s="74" t="s">
        <v>18</v>
      </c>
      <c r="O583" s="74" t="s">
        <v>14</v>
      </c>
    </row>
    <row r="584" spans="6:15" ht="13.5" customHeight="1" x14ac:dyDescent="0.25">
      <c r="F584" s="74" t="s">
        <v>468</v>
      </c>
      <c r="G584" s="84" t="s">
        <v>244</v>
      </c>
      <c r="H584" s="74" t="str">
        <f t="shared" si="13"/>
        <v>02-UPM (Bat C)TT1</v>
      </c>
      <c r="I584" s="84" t="s">
        <v>18</v>
      </c>
      <c r="J584" s="74" t="s">
        <v>1333</v>
      </c>
      <c r="N584" s="74" t="s">
        <v>10</v>
      </c>
      <c r="O584" s="74" t="s">
        <v>141</v>
      </c>
    </row>
    <row r="585" spans="6:15" ht="13.5" customHeight="1" x14ac:dyDescent="0.25">
      <c r="F585" s="74" t="s">
        <v>468</v>
      </c>
      <c r="G585" s="84" t="s">
        <v>245</v>
      </c>
      <c r="H585" s="74" t="str">
        <f t="shared" si="13"/>
        <v>02-UPM (Bat C)TT2</v>
      </c>
      <c r="I585" s="84" t="s">
        <v>20</v>
      </c>
      <c r="J585" s="74" t="s">
        <v>1334</v>
      </c>
      <c r="N585" s="74" t="s">
        <v>12</v>
      </c>
      <c r="O585" s="74" t="s">
        <v>142</v>
      </c>
    </row>
    <row r="586" spans="6:15" ht="13.5" customHeight="1" x14ac:dyDescent="0.25">
      <c r="F586" s="74" t="s">
        <v>469</v>
      </c>
      <c r="G586" s="84" t="s">
        <v>229</v>
      </c>
      <c r="H586" s="74" t="str">
        <f t="shared" si="13"/>
        <v>03-IURC (Bat D)RDB</v>
      </c>
      <c r="I586" s="84" t="s">
        <v>10</v>
      </c>
      <c r="J586" s="74" t="s">
        <v>1335</v>
      </c>
      <c r="N586" s="74" t="s">
        <v>6</v>
      </c>
      <c r="O586" s="74" t="s">
        <v>143</v>
      </c>
    </row>
    <row r="587" spans="6:15" ht="13.5" customHeight="1" x14ac:dyDescent="0.25">
      <c r="F587" s="74" t="s">
        <v>469</v>
      </c>
      <c r="G587" s="84" t="s">
        <v>231</v>
      </c>
      <c r="H587" s="74" t="str">
        <f t="shared" si="13"/>
        <v>03-IURC (Bat D)RDH</v>
      </c>
      <c r="I587" s="84" t="s">
        <v>12</v>
      </c>
      <c r="J587" s="74" t="s">
        <v>1336</v>
      </c>
      <c r="N587" s="74" t="s">
        <v>13</v>
      </c>
      <c r="O587" s="74" t="s">
        <v>144</v>
      </c>
    </row>
    <row r="588" spans="6:15" ht="13.5" customHeight="1" x14ac:dyDescent="0.25">
      <c r="F588" s="74" t="s">
        <v>469</v>
      </c>
      <c r="G588" s="84" t="s">
        <v>143</v>
      </c>
      <c r="H588" s="74" t="str">
        <f t="shared" si="13"/>
        <v>03-IURC (Bat D)N01</v>
      </c>
      <c r="I588" s="84" t="s">
        <v>6</v>
      </c>
      <c r="J588" s="74" t="s">
        <v>1337</v>
      </c>
      <c r="N588" s="74" t="s">
        <v>16</v>
      </c>
      <c r="O588" s="74" t="s">
        <v>145</v>
      </c>
    </row>
    <row r="589" spans="6:15" ht="13.5" customHeight="1" x14ac:dyDescent="0.25">
      <c r="F589" s="74" t="s">
        <v>469</v>
      </c>
      <c r="G589" s="84" t="s">
        <v>14</v>
      </c>
      <c r="H589" s="74" t="str">
        <f t="shared" si="13"/>
        <v>03-IURC (Bat D)TT</v>
      </c>
      <c r="I589" s="84" t="s">
        <v>13</v>
      </c>
      <c r="J589" s="74" t="s">
        <v>1338</v>
      </c>
      <c r="N589" s="74" t="s">
        <v>18</v>
      </c>
      <c r="O589" s="74" t="s">
        <v>217</v>
      </c>
    </row>
    <row r="590" spans="6:15" ht="13.5" customHeight="1" x14ac:dyDescent="0.25">
      <c r="F590" s="74" t="s">
        <v>470</v>
      </c>
      <c r="G590" s="84" t="s">
        <v>141</v>
      </c>
      <c r="H590" s="74" t="str">
        <f t="shared" si="13"/>
        <v>01-Nimes Bat ASS1</v>
      </c>
      <c r="I590" s="84" t="s">
        <v>10</v>
      </c>
      <c r="J590" s="74" t="s">
        <v>1339</v>
      </c>
      <c r="N590" s="74" t="s">
        <v>20</v>
      </c>
      <c r="O590" s="74" t="s">
        <v>218</v>
      </c>
    </row>
    <row r="591" spans="6:15" ht="13.5" customHeight="1" x14ac:dyDescent="0.25">
      <c r="F591" s="74" t="s">
        <v>470</v>
      </c>
      <c r="G591" s="84" t="s">
        <v>142</v>
      </c>
      <c r="H591" s="74" t="str">
        <f t="shared" si="13"/>
        <v>01-Nimes Bat ARDC</v>
      </c>
      <c r="I591" s="84" t="s">
        <v>12</v>
      </c>
      <c r="J591" s="74" t="s">
        <v>1340</v>
      </c>
      <c r="N591" s="74" t="s">
        <v>22</v>
      </c>
      <c r="O591" s="74" t="s">
        <v>14</v>
      </c>
    </row>
    <row r="592" spans="6:15" ht="13.5" customHeight="1" x14ac:dyDescent="0.25">
      <c r="F592" s="74" t="s">
        <v>470</v>
      </c>
      <c r="G592" s="84" t="s">
        <v>143</v>
      </c>
      <c r="H592" s="74" t="str">
        <f t="shared" si="13"/>
        <v>01-Nimes Bat AN01</v>
      </c>
      <c r="I592" s="84" t="s">
        <v>6</v>
      </c>
      <c r="J592" s="74" t="s">
        <v>1341</v>
      </c>
      <c r="N592" s="74" t="s">
        <v>12</v>
      </c>
      <c r="O592" s="74" t="s">
        <v>142</v>
      </c>
    </row>
    <row r="593" spans="6:15" ht="13.5" customHeight="1" x14ac:dyDescent="0.25">
      <c r="F593" s="74" t="s">
        <v>470</v>
      </c>
      <c r="G593" s="84" t="s">
        <v>144</v>
      </c>
      <c r="H593" s="74" t="str">
        <f t="shared" si="13"/>
        <v>01-Nimes Bat AN02</v>
      </c>
      <c r="I593" s="84" t="s">
        <v>13</v>
      </c>
      <c r="J593" s="74" t="s">
        <v>1342</v>
      </c>
      <c r="N593" s="74" t="s">
        <v>6</v>
      </c>
      <c r="O593" s="74" t="s">
        <v>143</v>
      </c>
    </row>
    <row r="594" spans="6:15" ht="13.5" customHeight="1" x14ac:dyDescent="0.25">
      <c r="F594" s="74" t="s">
        <v>470</v>
      </c>
      <c r="G594" s="84" t="s">
        <v>145</v>
      </c>
      <c r="H594" s="74" t="str">
        <f t="shared" si="13"/>
        <v>01-Nimes Bat AN03</v>
      </c>
      <c r="I594" s="84" t="s">
        <v>16</v>
      </c>
      <c r="J594" s="74" t="s">
        <v>1343</v>
      </c>
      <c r="N594" s="74" t="s">
        <v>13</v>
      </c>
      <c r="O594" s="74" t="s">
        <v>14</v>
      </c>
    </row>
    <row r="595" spans="6:15" ht="13.5" customHeight="1" x14ac:dyDescent="0.25">
      <c r="F595" s="74" t="s">
        <v>470</v>
      </c>
      <c r="G595" s="84" t="s">
        <v>217</v>
      </c>
      <c r="H595" s="74" t="str">
        <f t="shared" si="13"/>
        <v>01-Nimes Bat AN04</v>
      </c>
      <c r="I595" s="84" t="s">
        <v>18</v>
      </c>
      <c r="J595" s="74" t="s">
        <v>1344</v>
      </c>
      <c r="N595" s="74" t="s">
        <v>12</v>
      </c>
      <c r="O595" s="74" t="s">
        <v>142</v>
      </c>
    </row>
    <row r="596" spans="6:15" ht="13.5" customHeight="1" x14ac:dyDescent="0.25">
      <c r="F596" s="74" t="s">
        <v>470</v>
      </c>
      <c r="G596" s="84" t="s">
        <v>218</v>
      </c>
      <c r="H596" s="74" t="str">
        <f t="shared" si="13"/>
        <v>01-Nimes Bat AN05</v>
      </c>
      <c r="I596" s="84" t="s">
        <v>20</v>
      </c>
      <c r="J596" s="74" t="s">
        <v>1345</v>
      </c>
      <c r="N596" s="74" t="s">
        <v>6</v>
      </c>
      <c r="O596" s="74" t="s">
        <v>14</v>
      </c>
    </row>
    <row r="597" spans="6:15" ht="13.5" customHeight="1" x14ac:dyDescent="0.25">
      <c r="F597" s="74" t="s">
        <v>470</v>
      </c>
      <c r="G597" s="84" t="s">
        <v>14</v>
      </c>
      <c r="H597" s="74" t="str">
        <f t="shared" si="13"/>
        <v>01-Nimes Bat ATT</v>
      </c>
      <c r="I597" s="84" t="s">
        <v>22</v>
      </c>
      <c r="J597" s="74" t="s">
        <v>1346</v>
      </c>
      <c r="N597" s="74" t="s">
        <v>12</v>
      </c>
      <c r="O597" s="74" t="s">
        <v>142</v>
      </c>
    </row>
    <row r="598" spans="6:15" ht="13.5" customHeight="1" x14ac:dyDescent="0.25">
      <c r="F598" s="74" t="s">
        <v>471</v>
      </c>
      <c r="G598" s="84" t="s">
        <v>142</v>
      </c>
      <c r="H598" s="74" t="str">
        <f t="shared" si="13"/>
        <v>02-Nimes Bat B (cafet&amp;log)RDC</v>
      </c>
      <c r="I598" s="84" t="s">
        <v>12</v>
      </c>
      <c r="J598" s="74" t="s">
        <v>1347</v>
      </c>
      <c r="N598" s="74" t="s">
        <v>6</v>
      </c>
      <c r="O598" s="74" t="s">
        <v>14</v>
      </c>
    </row>
    <row r="599" spans="6:15" ht="13.5" customHeight="1" x14ac:dyDescent="0.25">
      <c r="F599" s="74" t="s">
        <v>471</v>
      </c>
      <c r="G599" s="84" t="s">
        <v>143</v>
      </c>
      <c r="H599" s="74" t="str">
        <f t="shared" si="13"/>
        <v>02-Nimes Bat B (cafet&amp;log)N01</v>
      </c>
      <c r="I599" s="84" t="s">
        <v>6</v>
      </c>
      <c r="J599" s="74" t="s">
        <v>1348</v>
      </c>
      <c r="N599" s="74" t="s">
        <v>12</v>
      </c>
      <c r="O599" s="74" t="s">
        <v>142</v>
      </c>
    </row>
    <row r="600" spans="6:15" ht="13.5" customHeight="1" x14ac:dyDescent="0.25">
      <c r="F600" s="74" t="s">
        <v>471</v>
      </c>
      <c r="G600" s="84" t="s">
        <v>14</v>
      </c>
      <c r="H600" s="74" t="str">
        <f t="shared" si="13"/>
        <v>02-Nimes Bat B (cafet&amp;log)TT</v>
      </c>
      <c r="I600" s="84" t="s">
        <v>13</v>
      </c>
      <c r="J600" s="74" t="s">
        <v>1349</v>
      </c>
      <c r="N600" s="74" t="s">
        <v>6</v>
      </c>
      <c r="O600" s="74" t="s">
        <v>14</v>
      </c>
    </row>
    <row r="601" spans="6:15" ht="13.5" customHeight="1" x14ac:dyDescent="0.25">
      <c r="F601" s="74" t="s">
        <v>472</v>
      </c>
      <c r="G601" s="84" t="s">
        <v>142</v>
      </c>
      <c r="H601" s="74" t="str">
        <f t="shared" si="13"/>
        <v>03-Nimes Bat CERDC</v>
      </c>
      <c r="I601" s="84" t="s">
        <v>12</v>
      </c>
      <c r="J601" s="74" t="s">
        <v>1350</v>
      </c>
      <c r="N601" s="74" t="s">
        <v>12</v>
      </c>
      <c r="O601" s="74" t="s">
        <v>142</v>
      </c>
    </row>
    <row r="602" spans="6:15" ht="13.5" customHeight="1" x14ac:dyDescent="0.25">
      <c r="F602" s="74" t="s">
        <v>472</v>
      </c>
      <c r="G602" s="84" t="s">
        <v>14</v>
      </c>
      <c r="H602" s="74" t="str">
        <f t="shared" si="13"/>
        <v>03-Nimes Bat CETT</v>
      </c>
      <c r="I602" s="84" t="s">
        <v>6</v>
      </c>
      <c r="J602" s="74" t="s">
        <v>1351</v>
      </c>
      <c r="N602" s="74" t="s">
        <v>6</v>
      </c>
      <c r="O602" s="74" t="s">
        <v>14</v>
      </c>
    </row>
    <row r="603" spans="6:15" ht="13.5" customHeight="1" x14ac:dyDescent="0.25">
      <c r="F603" s="74" t="s">
        <v>473</v>
      </c>
      <c r="G603" s="84" t="s">
        <v>142</v>
      </c>
      <c r="H603" s="74" t="str">
        <f t="shared" si="13"/>
        <v>04-Nimes Bat DRDC</v>
      </c>
      <c r="I603" s="84" t="s">
        <v>12</v>
      </c>
      <c r="J603" s="74" t="s">
        <v>1352</v>
      </c>
      <c r="N603" s="74" t="s">
        <v>10</v>
      </c>
      <c r="O603" s="74" t="s">
        <v>141</v>
      </c>
    </row>
    <row r="604" spans="6:15" ht="13.5" customHeight="1" x14ac:dyDescent="0.25">
      <c r="F604" s="74" t="s">
        <v>473</v>
      </c>
      <c r="G604" s="84" t="s">
        <v>14</v>
      </c>
      <c r="H604" s="74" t="str">
        <f t="shared" si="13"/>
        <v>04-Nimes Bat DTT</v>
      </c>
      <c r="I604" s="84" t="s">
        <v>6</v>
      </c>
      <c r="J604" s="74" t="s">
        <v>1353</v>
      </c>
      <c r="N604" s="74" t="s">
        <v>12</v>
      </c>
      <c r="O604" s="74" t="s">
        <v>142</v>
      </c>
    </row>
    <row r="605" spans="6:15" ht="13.5" customHeight="1" x14ac:dyDescent="0.25">
      <c r="F605" s="74" t="s">
        <v>474</v>
      </c>
      <c r="G605" s="84" t="s">
        <v>142</v>
      </c>
      <c r="H605" s="74" t="str">
        <f t="shared" si="13"/>
        <v>05-CubeRDC</v>
      </c>
      <c r="I605" s="84" t="s">
        <v>12</v>
      </c>
      <c r="J605" s="74" t="s">
        <v>1354</v>
      </c>
      <c r="N605" s="74" t="s">
        <v>6</v>
      </c>
      <c r="O605" s="74" t="s">
        <v>143</v>
      </c>
    </row>
    <row r="606" spans="6:15" ht="13.5" customHeight="1" x14ac:dyDescent="0.25">
      <c r="F606" s="74" t="s">
        <v>474</v>
      </c>
      <c r="G606" s="84" t="s">
        <v>14</v>
      </c>
      <c r="H606" s="74" t="str">
        <f t="shared" si="13"/>
        <v>05-CubeTT</v>
      </c>
      <c r="I606" s="84" t="s">
        <v>6</v>
      </c>
      <c r="J606" s="74" t="s">
        <v>1355</v>
      </c>
      <c r="N606" s="74" t="s">
        <v>13</v>
      </c>
      <c r="O606" s="74" t="s">
        <v>144</v>
      </c>
    </row>
    <row r="607" spans="6:15" ht="13.5" customHeight="1" x14ac:dyDescent="0.25">
      <c r="F607" s="74" t="s">
        <v>475</v>
      </c>
      <c r="G607" s="84" t="s">
        <v>142</v>
      </c>
      <c r="H607" s="74" t="str">
        <f t="shared" si="13"/>
        <v>06-le chaletRDC</v>
      </c>
      <c r="I607" s="84" t="s">
        <v>12</v>
      </c>
      <c r="J607" s="74" t="s">
        <v>1356</v>
      </c>
      <c r="N607" s="74" t="s">
        <v>16</v>
      </c>
      <c r="O607" s="74" t="s">
        <v>228</v>
      </c>
    </row>
    <row r="608" spans="6:15" ht="13.5" customHeight="1" x14ac:dyDescent="0.25">
      <c r="F608" s="74" t="s">
        <v>475</v>
      </c>
      <c r="G608" s="84" t="s">
        <v>14</v>
      </c>
      <c r="H608" s="74" t="str">
        <f t="shared" si="13"/>
        <v>06-le chaletTT</v>
      </c>
      <c r="I608" s="84" t="s">
        <v>6</v>
      </c>
      <c r="J608" s="74" t="s">
        <v>1357</v>
      </c>
      <c r="N608" s="74" t="s">
        <v>10</v>
      </c>
      <c r="O608" s="74" t="s">
        <v>141</v>
      </c>
    </row>
    <row r="609" spans="6:15" ht="13.5" customHeight="1" x14ac:dyDescent="0.25">
      <c r="F609" s="74" t="s">
        <v>476</v>
      </c>
      <c r="G609" s="84" t="s">
        <v>141</v>
      </c>
      <c r="H609" s="74" t="str">
        <f t="shared" si="13"/>
        <v>01-BAT ASS1</v>
      </c>
      <c r="I609" s="84" t="s">
        <v>10</v>
      </c>
      <c r="J609" s="74" t="s">
        <v>1358</v>
      </c>
      <c r="N609" s="74" t="s">
        <v>12</v>
      </c>
      <c r="O609" s="74" t="s">
        <v>142</v>
      </c>
    </row>
    <row r="610" spans="6:15" ht="13.5" customHeight="1" x14ac:dyDescent="0.25">
      <c r="F610" s="74" t="s">
        <v>476</v>
      </c>
      <c r="G610" s="84" t="s">
        <v>142</v>
      </c>
      <c r="H610" s="74" t="str">
        <f t="shared" si="13"/>
        <v>01-BAT ARDC</v>
      </c>
      <c r="I610" s="84" t="s">
        <v>12</v>
      </c>
      <c r="J610" s="74" t="s">
        <v>1359</v>
      </c>
      <c r="N610" s="74" t="s">
        <v>6</v>
      </c>
      <c r="O610" s="74" t="s">
        <v>143</v>
      </c>
    </row>
    <row r="611" spans="6:15" ht="13.5" customHeight="1" x14ac:dyDescent="0.25">
      <c r="F611" s="74" t="s">
        <v>476</v>
      </c>
      <c r="G611" s="84" t="s">
        <v>143</v>
      </c>
      <c r="H611" s="74" t="str">
        <f t="shared" si="13"/>
        <v>01-BAT AN01</v>
      </c>
      <c r="I611" s="84" t="s">
        <v>6</v>
      </c>
      <c r="J611" s="74" t="s">
        <v>1360</v>
      </c>
      <c r="N611" s="74" t="s">
        <v>13</v>
      </c>
      <c r="O611" s="74" t="s">
        <v>228</v>
      </c>
    </row>
    <row r="612" spans="6:15" ht="13.5" customHeight="1" x14ac:dyDescent="0.25">
      <c r="F612" s="74" t="s">
        <v>476</v>
      </c>
      <c r="G612" s="84" t="s">
        <v>144</v>
      </c>
      <c r="H612" s="74" t="str">
        <f t="shared" si="13"/>
        <v>01-BAT AN02</v>
      </c>
      <c r="I612" s="84" t="s">
        <v>13</v>
      </c>
      <c r="J612" s="74" t="s">
        <v>1361</v>
      </c>
      <c r="N612" s="74" t="s">
        <v>10</v>
      </c>
      <c r="O612" s="74" t="s">
        <v>141</v>
      </c>
    </row>
    <row r="613" spans="6:15" ht="13.5" customHeight="1" x14ac:dyDescent="0.25">
      <c r="F613" s="74" t="s">
        <v>476</v>
      </c>
      <c r="G613" s="84" t="s">
        <v>228</v>
      </c>
      <c r="H613" s="74" t="str">
        <f t="shared" si="13"/>
        <v>01-BAT ACBL</v>
      </c>
      <c r="I613" s="84" t="s">
        <v>16</v>
      </c>
      <c r="J613" s="74" t="s">
        <v>1362</v>
      </c>
      <c r="N613" s="74" t="s">
        <v>12</v>
      </c>
      <c r="O613" s="74" t="s">
        <v>142</v>
      </c>
    </row>
    <row r="614" spans="6:15" ht="13.5" customHeight="1" x14ac:dyDescent="0.25">
      <c r="F614" s="74" t="s">
        <v>476</v>
      </c>
      <c r="G614" s="84" t="s">
        <v>559</v>
      </c>
      <c r="H614" s="74" t="str">
        <f t="shared" si="13"/>
        <v>01-BAT AT</v>
      </c>
      <c r="I614" s="84" t="s">
        <v>18</v>
      </c>
      <c r="J614" s="74" t="s">
        <v>1363</v>
      </c>
      <c r="N614" s="74" t="s">
        <v>6</v>
      </c>
      <c r="O614" s="74" t="s">
        <v>143</v>
      </c>
    </row>
    <row r="615" spans="6:15" ht="13.5" customHeight="1" x14ac:dyDescent="0.25">
      <c r="F615" s="74" t="s">
        <v>477</v>
      </c>
      <c r="G615" s="84" t="s">
        <v>141</v>
      </c>
      <c r="H615" s="74" t="str">
        <f t="shared" si="13"/>
        <v>02-BAT BSS1</v>
      </c>
      <c r="I615" s="84" t="s">
        <v>10</v>
      </c>
      <c r="J615" s="74" t="s">
        <v>1364</v>
      </c>
      <c r="N615" s="74" t="s">
        <v>13</v>
      </c>
      <c r="O615" s="74" t="s">
        <v>144</v>
      </c>
    </row>
    <row r="616" spans="6:15" ht="13.5" customHeight="1" x14ac:dyDescent="0.25">
      <c r="F616" s="74" t="s">
        <v>477</v>
      </c>
      <c r="G616" s="84" t="s">
        <v>142</v>
      </c>
      <c r="H616" s="74" t="str">
        <f t="shared" si="13"/>
        <v>02-BAT BRDC</v>
      </c>
      <c r="I616" s="84" t="s">
        <v>12</v>
      </c>
      <c r="J616" s="74" t="s">
        <v>1365</v>
      </c>
      <c r="N616" s="74" t="s">
        <v>16</v>
      </c>
      <c r="O616" s="74" t="s">
        <v>145</v>
      </c>
    </row>
    <row r="617" spans="6:15" ht="13.5" customHeight="1" x14ac:dyDescent="0.25">
      <c r="F617" s="74" t="s">
        <v>477</v>
      </c>
      <c r="G617" s="84" t="s">
        <v>143</v>
      </c>
      <c r="H617" s="74" t="str">
        <f t="shared" si="13"/>
        <v>02-BAT BN01</v>
      </c>
      <c r="I617" s="84" t="s">
        <v>6</v>
      </c>
      <c r="J617" s="74" t="s">
        <v>1366</v>
      </c>
      <c r="N617" s="74" t="s">
        <v>18</v>
      </c>
      <c r="O617" s="74" t="s">
        <v>228</v>
      </c>
    </row>
    <row r="618" spans="6:15" ht="13.5" customHeight="1" x14ac:dyDescent="0.25">
      <c r="F618" s="74" t="s">
        <v>477</v>
      </c>
      <c r="G618" s="84" t="s">
        <v>228</v>
      </c>
      <c r="H618" s="74" t="str">
        <f t="shared" si="13"/>
        <v>02-BAT BCBL</v>
      </c>
      <c r="I618" s="84" t="s">
        <v>13</v>
      </c>
      <c r="J618" s="74" t="s">
        <v>1367</v>
      </c>
      <c r="N618" s="74" t="s">
        <v>10</v>
      </c>
      <c r="O618" s="74" t="s">
        <v>141</v>
      </c>
    </row>
    <row r="619" spans="6:15" ht="13.5" customHeight="1" x14ac:dyDescent="0.25">
      <c r="F619" s="74" t="s">
        <v>477</v>
      </c>
      <c r="G619" s="84" t="s">
        <v>559</v>
      </c>
      <c r="H619" s="74" t="str">
        <f t="shared" si="13"/>
        <v>02-BAT BT</v>
      </c>
      <c r="I619" s="84" t="s">
        <v>16</v>
      </c>
      <c r="J619" s="74" t="s">
        <v>1368</v>
      </c>
      <c r="N619" s="74" t="s">
        <v>12</v>
      </c>
      <c r="O619" s="74" t="s">
        <v>142</v>
      </c>
    </row>
    <row r="620" spans="6:15" ht="13.5" customHeight="1" x14ac:dyDescent="0.25">
      <c r="F620" s="74" t="s">
        <v>478</v>
      </c>
      <c r="G620" s="84" t="s">
        <v>141</v>
      </c>
      <c r="H620" s="74" t="str">
        <f t="shared" si="13"/>
        <v>03-BAT CSS1</v>
      </c>
      <c r="I620" s="84" t="s">
        <v>10</v>
      </c>
      <c r="J620" s="74" t="s">
        <v>1369</v>
      </c>
      <c r="N620" s="74" t="s">
        <v>6</v>
      </c>
      <c r="O620" s="74" t="s">
        <v>143</v>
      </c>
    </row>
    <row r="621" spans="6:15" ht="13.5" customHeight="1" x14ac:dyDescent="0.25">
      <c r="F621" s="74" t="s">
        <v>478</v>
      </c>
      <c r="G621" s="84" t="s">
        <v>142</v>
      </c>
      <c r="H621" s="74" t="str">
        <f t="shared" si="13"/>
        <v>03-BAT CRDC</v>
      </c>
      <c r="I621" s="84" t="s">
        <v>12</v>
      </c>
      <c r="J621" s="74" t="s">
        <v>1370</v>
      </c>
      <c r="N621" s="74" t="s">
        <v>13</v>
      </c>
      <c r="O621" s="74" t="s">
        <v>144</v>
      </c>
    </row>
    <row r="622" spans="6:15" ht="13.5" customHeight="1" x14ac:dyDescent="0.25">
      <c r="F622" s="74" t="s">
        <v>478</v>
      </c>
      <c r="G622" s="84" t="s">
        <v>143</v>
      </c>
      <c r="H622" s="74" t="str">
        <f t="shared" si="13"/>
        <v>03-BAT CN01</v>
      </c>
      <c r="I622" s="84" t="s">
        <v>6</v>
      </c>
      <c r="J622" s="74" t="s">
        <v>1371</v>
      </c>
      <c r="N622" s="74" t="s">
        <v>16</v>
      </c>
      <c r="O622" s="74" t="s">
        <v>145</v>
      </c>
    </row>
    <row r="623" spans="6:15" ht="13.5" customHeight="1" x14ac:dyDescent="0.25">
      <c r="F623" s="74" t="s">
        <v>478</v>
      </c>
      <c r="G623" s="84" t="s">
        <v>144</v>
      </c>
      <c r="H623" s="74" t="str">
        <f t="shared" si="13"/>
        <v>03-BAT CN02</v>
      </c>
      <c r="I623" s="84" t="s">
        <v>13</v>
      </c>
      <c r="J623" s="74" t="s">
        <v>1372</v>
      </c>
      <c r="N623" s="74" t="s">
        <v>18</v>
      </c>
      <c r="O623" s="74" t="s">
        <v>228</v>
      </c>
    </row>
    <row r="624" spans="6:15" ht="13.5" customHeight="1" x14ac:dyDescent="0.25">
      <c r="F624" s="74" t="s">
        <v>478</v>
      </c>
      <c r="G624" s="84" t="s">
        <v>145</v>
      </c>
      <c r="H624" s="74" t="str">
        <f t="shared" si="13"/>
        <v>03-BAT CN03</v>
      </c>
      <c r="I624" s="84" t="s">
        <v>16</v>
      </c>
      <c r="J624" s="74" t="s">
        <v>1373</v>
      </c>
      <c r="N624" s="74" t="s">
        <v>10</v>
      </c>
      <c r="O624" s="74" t="s">
        <v>141</v>
      </c>
    </row>
    <row r="625" spans="6:15" ht="13.5" customHeight="1" x14ac:dyDescent="0.25">
      <c r="F625" s="74" t="s">
        <v>478</v>
      </c>
      <c r="G625" s="84" t="s">
        <v>228</v>
      </c>
      <c r="H625" s="74" t="str">
        <f t="shared" si="13"/>
        <v>03-BAT CCBL</v>
      </c>
      <c r="I625" s="84" t="s">
        <v>18</v>
      </c>
      <c r="J625" s="74" t="s">
        <v>1374</v>
      </c>
      <c r="N625" s="74" t="s">
        <v>12</v>
      </c>
      <c r="O625" s="74" t="s">
        <v>142</v>
      </c>
    </row>
    <row r="626" spans="6:15" ht="13.5" customHeight="1" x14ac:dyDescent="0.25">
      <c r="F626" s="74" t="s">
        <v>478</v>
      </c>
      <c r="G626" s="84" t="s">
        <v>559</v>
      </c>
      <c r="H626" s="74" t="str">
        <f t="shared" si="13"/>
        <v>03-BAT CT</v>
      </c>
      <c r="I626" s="84" t="s">
        <v>20</v>
      </c>
      <c r="J626" s="74" t="s">
        <v>1375</v>
      </c>
      <c r="N626" s="74" t="s">
        <v>6</v>
      </c>
      <c r="O626" s="74" t="s">
        <v>143</v>
      </c>
    </row>
    <row r="627" spans="6:15" ht="13.5" customHeight="1" x14ac:dyDescent="0.25">
      <c r="F627" s="74" t="s">
        <v>479</v>
      </c>
      <c r="G627" s="84" t="s">
        <v>141</v>
      </c>
      <c r="H627" s="74" t="str">
        <f t="shared" si="13"/>
        <v>04-Bat D SS1</v>
      </c>
      <c r="I627" s="84" t="s">
        <v>10</v>
      </c>
      <c r="J627" s="74" t="s">
        <v>1376</v>
      </c>
      <c r="N627" s="74" t="s">
        <v>13</v>
      </c>
      <c r="O627" s="74" t="s">
        <v>144</v>
      </c>
    </row>
    <row r="628" spans="6:15" ht="13.5" customHeight="1" x14ac:dyDescent="0.25">
      <c r="F628" s="74" t="s">
        <v>479</v>
      </c>
      <c r="G628" s="84" t="s">
        <v>142</v>
      </c>
      <c r="H628" s="74" t="str">
        <f t="shared" si="13"/>
        <v>04-Bat D RDC</v>
      </c>
      <c r="I628" s="84" t="s">
        <v>12</v>
      </c>
      <c r="J628" s="74" t="s">
        <v>1377</v>
      </c>
      <c r="N628" s="74" t="s">
        <v>16</v>
      </c>
      <c r="O628" s="74" t="s">
        <v>145</v>
      </c>
    </row>
    <row r="629" spans="6:15" ht="13.5" customHeight="1" x14ac:dyDescent="0.25">
      <c r="F629" s="74" t="s">
        <v>479</v>
      </c>
      <c r="G629" s="84" t="s">
        <v>143</v>
      </c>
      <c r="H629" s="74" t="str">
        <f t="shared" si="13"/>
        <v>04-Bat D N01</v>
      </c>
      <c r="I629" s="84" t="s">
        <v>6</v>
      </c>
      <c r="J629" s="74" t="s">
        <v>1378</v>
      </c>
      <c r="N629" s="74" t="s">
        <v>18</v>
      </c>
      <c r="O629" s="74" t="s">
        <v>228</v>
      </c>
    </row>
    <row r="630" spans="6:15" ht="13.5" customHeight="1" x14ac:dyDescent="0.25">
      <c r="F630" s="74" t="s">
        <v>479</v>
      </c>
      <c r="G630" s="84" t="s">
        <v>144</v>
      </c>
      <c r="H630" s="74" t="str">
        <f t="shared" si="13"/>
        <v>04-Bat D N02</v>
      </c>
      <c r="I630" s="84" t="s">
        <v>13</v>
      </c>
      <c r="J630" s="74" t="s">
        <v>1379</v>
      </c>
      <c r="N630" s="74" t="s">
        <v>12</v>
      </c>
      <c r="O630" s="74" t="s">
        <v>142</v>
      </c>
    </row>
    <row r="631" spans="6:15" ht="13.5" customHeight="1" x14ac:dyDescent="0.25">
      <c r="F631" s="74" t="s">
        <v>479</v>
      </c>
      <c r="G631" s="84" t="s">
        <v>145</v>
      </c>
      <c r="H631" s="74" t="str">
        <f t="shared" si="13"/>
        <v>04-Bat D N03</v>
      </c>
      <c r="I631" s="84" t="s">
        <v>16</v>
      </c>
      <c r="J631" s="74" t="s">
        <v>1380</v>
      </c>
      <c r="N631" s="74" t="s">
        <v>6</v>
      </c>
      <c r="O631" s="74" t="s">
        <v>14</v>
      </c>
    </row>
    <row r="632" spans="6:15" ht="13.5" customHeight="1" x14ac:dyDescent="0.25">
      <c r="F632" s="74" t="s">
        <v>479</v>
      </c>
      <c r="G632" s="84" t="s">
        <v>228</v>
      </c>
      <c r="H632" s="74" t="str">
        <f t="shared" si="13"/>
        <v>04-Bat D CBL</v>
      </c>
      <c r="I632" s="84" t="s">
        <v>18</v>
      </c>
      <c r="J632" s="74" t="s">
        <v>1381</v>
      </c>
      <c r="N632" s="74" t="s">
        <v>12</v>
      </c>
      <c r="O632" s="74" t="s">
        <v>142</v>
      </c>
    </row>
    <row r="633" spans="6:15" ht="13.5" customHeight="1" x14ac:dyDescent="0.25">
      <c r="F633" s="74" t="s">
        <v>479</v>
      </c>
      <c r="G633" s="84" t="s">
        <v>559</v>
      </c>
      <c r="H633" s="74" t="str">
        <f t="shared" si="13"/>
        <v>04-Bat D T</v>
      </c>
      <c r="I633" s="84" t="s">
        <v>20</v>
      </c>
      <c r="J633" s="74" t="s">
        <v>1382</v>
      </c>
      <c r="N633" s="74" t="s">
        <v>6</v>
      </c>
      <c r="O633" s="74" t="s">
        <v>14</v>
      </c>
    </row>
    <row r="634" spans="6:15" ht="13.5" customHeight="1" x14ac:dyDescent="0.25">
      <c r="F634" s="74" t="s">
        <v>480</v>
      </c>
      <c r="G634" s="84" t="s">
        <v>141</v>
      </c>
      <c r="H634" s="74" t="str">
        <f t="shared" si="13"/>
        <v>05-BAT ESS1</v>
      </c>
      <c r="I634" s="84" t="s">
        <v>10</v>
      </c>
      <c r="J634" s="74" t="s">
        <v>1383</v>
      </c>
      <c r="N634" s="74" t="s">
        <v>12</v>
      </c>
      <c r="O634" s="74" t="s">
        <v>142</v>
      </c>
    </row>
    <row r="635" spans="6:15" ht="13.5" customHeight="1" x14ac:dyDescent="0.25">
      <c r="F635" s="74" t="s">
        <v>480</v>
      </c>
      <c r="G635" s="84" t="s">
        <v>142</v>
      </c>
      <c r="H635" s="74" t="str">
        <f t="shared" si="13"/>
        <v>05-BAT ERDC</v>
      </c>
      <c r="I635" s="84" t="s">
        <v>12</v>
      </c>
      <c r="J635" s="74" t="s">
        <v>1384</v>
      </c>
      <c r="N635" s="74" t="s">
        <v>6</v>
      </c>
      <c r="O635" s="74" t="s">
        <v>143</v>
      </c>
    </row>
    <row r="636" spans="6:15" ht="13.5" customHeight="1" x14ac:dyDescent="0.25">
      <c r="F636" s="74" t="s">
        <v>480</v>
      </c>
      <c r="G636" s="84" t="s">
        <v>143</v>
      </c>
      <c r="H636" s="74" t="str">
        <f t="shared" si="13"/>
        <v>05-BAT EN01</v>
      </c>
      <c r="I636" s="84" t="s">
        <v>6</v>
      </c>
      <c r="J636" s="74" t="s">
        <v>1385</v>
      </c>
      <c r="N636" s="74" t="s">
        <v>12</v>
      </c>
      <c r="O636" s="74" t="s">
        <v>142</v>
      </c>
    </row>
    <row r="637" spans="6:15" ht="13.5" customHeight="1" x14ac:dyDescent="0.25">
      <c r="F637" s="74" t="s">
        <v>480</v>
      </c>
      <c r="G637" s="84" t="s">
        <v>144</v>
      </c>
      <c r="H637" s="74" t="str">
        <f t="shared" si="13"/>
        <v>05-BAT EN02</v>
      </c>
      <c r="I637" s="84" t="s">
        <v>13</v>
      </c>
      <c r="J637" s="74" t="s">
        <v>1386</v>
      </c>
      <c r="N637" s="74" t="s">
        <v>6</v>
      </c>
      <c r="O637" s="74" t="s">
        <v>14</v>
      </c>
    </row>
    <row r="638" spans="6:15" ht="13.5" customHeight="1" x14ac:dyDescent="0.25">
      <c r="F638" s="74" t="s">
        <v>480</v>
      </c>
      <c r="G638" s="84" t="s">
        <v>145</v>
      </c>
      <c r="H638" s="74" t="str">
        <f t="shared" si="13"/>
        <v>05-BAT EN03</v>
      </c>
      <c r="I638" s="84" t="s">
        <v>16</v>
      </c>
      <c r="J638" s="74" t="s">
        <v>1387</v>
      </c>
      <c r="N638" s="74" t="s">
        <v>10</v>
      </c>
      <c r="O638" s="74" t="s">
        <v>141</v>
      </c>
    </row>
    <row r="639" spans="6:15" ht="13.5" customHeight="1" x14ac:dyDescent="0.25">
      <c r="F639" s="74" t="s">
        <v>480</v>
      </c>
      <c r="G639" s="84" t="s">
        <v>228</v>
      </c>
      <c r="H639" s="74" t="str">
        <f t="shared" si="13"/>
        <v>05-BAT ECBL</v>
      </c>
      <c r="I639" s="84" t="s">
        <v>18</v>
      </c>
      <c r="J639" s="74" t="s">
        <v>1388</v>
      </c>
      <c r="N639" s="74" t="s">
        <v>12</v>
      </c>
      <c r="O639" s="74" t="s">
        <v>142</v>
      </c>
    </row>
    <row r="640" spans="6:15" ht="13.5" customHeight="1" x14ac:dyDescent="0.25">
      <c r="F640" s="74" t="s">
        <v>480</v>
      </c>
      <c r="G640" s="84" t="s">
        <v>14</v>
      </c>
      <c r="H640" s="74" t="str">
        <f t="shared" si="13"/>
        <v>05-BAT ETT</v>
      </c>
      <c r="I640" s="84" t="s">
        <v>20</v>
      </c>
      <c r="J640" s="74" t="s">
        <v>1389</v>
      </c>
      <c r="N640" s="74" t="s">
        <v>6</v>
      </c>
      <c r="O640" s="74" t="s">
        <v>143</v>
      </c>
    </row>
    <row r="641" spans="6:15" ht="13.5" customHeight="1" x14ac:dyDescent="0.25">
      <c r="F641" s="74" t="s">
        <v>481</v>
      </c>
      <c r="G641" s="84" t="s">
        <v>142</v>
      </c>
      <c r="H641" s="74" t="str">
        <f t="shared" si="13"/>
        <v>06-BAT F1 - CavesRDC</v>
      </c>
      <c r="I641" s="84" t="s">
        <v>12</v>
      </c>
      <c r="J641" s="74" t="s">
        <v>1390</v>
      </c>
      <c r="N641" s="74" t="s">
        <v>13</v>
      </c>
      <c r="O641" s="74" t="s">
        <v>144</v>
      </c>
    </row>
    <row r="642" spans="6:15" ht="13.5" customHeight="1" x14ac:dyDescent="0.25">
      <c r="F642" s="74" t="s">
        <v>481</v>
      </c>
      <c r="G642" s="84" t="s">
        <v>14</v>
      </c>
      <c r="H642" s="74" t="str">
        <f t="shared" si="13"/>
        <v>06-BAT F1 - CavesTT</v>
      </c>
      <c r="I642" s="84" t="s">
        <v>6</v>
      </c>
      <c r="J642" s="74" t="s">
        <v>1391</v>
      </c>
      <c r="N642" s="74" t="s">
        <v>16</v>
      </c>
      <c r="O642" s="74" t="s">
        <v>145</v>
      </c>
    </row>
    <row r="643" spans="6:15" ht="13.5" customHeight="1" x14ac:dyDescent="0.25">
      <c r="F643" s="74" t="s">
        <v>482</v>
      </c>
      <c r="G643" s="84" t="s">
        <v>142</v>
      </c>
      <c r="H643" s="74" t="str">
        <f t="shared" ref="H643:H706" si="14">F643&amp;G643</f>
        <v>07-BAT F2 - BunkerRDC</v>
      </c>
      <c r="I643" s="84" t="s">
        <v>12</v>
      </c>
      <c r="J643" s="74" t="s">
        <v>1392</v>
      </c>
      <c r="N643" s="74" t="s">
        <v>12</v>
      </c>
      <c r="O643" s="74" t="s">
        <v>229</v>
      </c>
    </row>
    <row r="644" spans="6:15" ht="13.5" customHeight="1" x14ac:dyDescent="0.25">
      <c r="F644" s="74" t="s">
        <v>482</v>
      </c>
      <c r="G644" s="84" t="s">
        <v>14</v>
      </c>
      <c r="H644" s="74" t="str">
        <f t="shared" si="14"/>
        <v>07-BAT F2 - BunkerTT</v>
      </c>
      <c r="I644" s="84" t="s">
        <v>6</v>
      </c>
      <c r="J644" s="74" t="s">
        <v>1393</v>
      </c>
      <c r="N644" s="74" t="s">
        <v>6</v>
      </c>
      <c r="O644" s="74" t="s">
        <v>231</v>
      </c>
    </row>
    <row r="645" spans="6:15" ht="13.5" customHeight="1" x14ac:dyDescent="0.25">
      <c r="F645" s="74" t="s">
        <v>483</v>
      </c>
      <c r="G645" s="84" t="s">
        <v>142</v>
      </c>
      <c r="H645" s="74" t="str">
        <f t="shared" si="14"/>
        <v>08-BAT G - UsineRDC</v>
      </c>
      <c r="I645" s="84" t="s">
        <v>12</v>
      </c>
      <c r="J645" s="74" t="s">
        <v>1394</v>
      </c>
      <c r="N645" s="74" t="s">
        <v>13</v>
      </c>
      <c r="O645" s="74" t="s">
        <v>143</v>
      </c>
    </row>
    <row r="646" spans="6:15" ht="13.5" customHeight="1" x14ac:dyDescent="0.25">
      <c r="F646" s="74" t="s">
        <v>483</v>
      </c>
      <c r="G646" s="84" t="s">
        <v>143</v>
      </c>
      <c r="H646" s="74" t="str">
        <f t="shared" si="14"/>
        <v>08-BAT G - UsineN01</v>
      </c>
      <c r="I646" s="84" t="s">
        <v>6</v>
      </c>
      <c r="J646" s="74" t="s">
        <v>1395</v>
      </c>
      <c r="N646" s="74" t="s">
        <v>10</v>
      </c>
      <c r="O646" s="74" t="s">
        <v>141</v>
      </c>
    </row>
    <row r="647" spans="6:15" ht="13.5" customHeight="1" x14ac:dyDescent="0.25">
      <c r="F647" s="74" t="s">
        <v>483</v>
      </c>
      <c r="G647" s="84" t="s">
        <v>14</v>
      </c>
      <c r="H647" s="74" t="str">
        <f t="shared" si="14"/>
        <v>08-BAT G - UsineTT</v>
      </c>
      <c r="I647" s="84" t="s">
        <v>13</v>
      </c>
      <c r="J647" s="74" t="s">
        <v>1396</v>
      </c>
      <c r="N647" s="74" t="s">
        <v>12</v>
      </c>
      <c r="O647" s="74" t="s">
        <v>142</v>
      </c>
    </row>
    <row r="648" spans="6:15" ht="13.5" customHeight="1" x14ac:dyDescent="0.25">
      <c r="F648" s="74" t="s">
        <v>484</v>
      </c>
      <c r="G648" s="84" t="s">
        <v>142</v>
      </c>
      <c r="H648" s="74" t="str">
        <f t="shared" si="14"/>
        <v>09-BAT H - Logement GardienRDC</v>
      </c>
      <c r="I648" s="84" t="s">
        <v>12</v>
      </c>
      <c r="J648" s="74" t="s">
        <v>1397</v>
      </c>
      <c r="N648" s="74" t="s">
        <v>6</v>
      </c>
      <c r="O648" s="74" t="s">
        <v>143</v>
      </c>
    </row>
    <row r="649" spans="6:15" ht="13.5" customHeight="1" x14ac:dyDescent="0.25">
      <c r="F649" s="74" t="s">
        <v>484</v>
      </c>
      <c r="G649" s="84" t="s">
        <v>14</v>
      </c>
      <c r="H649" s="74" t="str">
        <f t="shared" si="14"/>
        <v>09-BAT H - Logement GardienTT</v>
      </c>
      <c r="I649" s="84" t="s">
        <v>6</v>
      </c>
      <c r="J649" s="74" t="s">
        <v>1398</v>
      </c>
      <c r="N649" s="74" t="s">
        <v>13</v>
      </c>
      <c r="O649" s="74" t="s">
        <v>144</v>
      </c>
    </row>
    <row r="650" spans="6:15" ht="13.5" customHeight="1" x14ac:dyDescent="0.25">
      <c r="F650" s="74" t="s">
        <v>485</v>
      </c>
      <c r="G650" s="84" t="s">
        <v>141</v>
      </c>
      <c r="H650" s="74" t="str">
        <f t="shared" si="14"/>
        <v>10-BAT ISS1</v>
      </c>
      <c r="I650" s="84" t="s">
        <v>10</v>
      </c>
      <c r="J650" s="74" t="s">
        <v>1399</v>
      </c>
      <c r="N650" s="74" t="s">
        <v>12</v>
      </c>
      <c r="O650" s="74" t="s">
        <v>142</v>
      </c>
    </row>
    <row r="651" spans="6:15" ht="13.5" customHeight="1" x14ac:dyDescent="0.25">
      <c r="F651" s="74" t="s">
        <v>485</v>
      </c>
      <c r="G651" s="84" t="s">
        <v>142</v>
      </c>
      <c r="H651" s="74" t="str">
        <f t="shared" si="14"/>
        <v>10-BAT IRDC</v>
      </c>
      <c r="I651" s="84" t="s">
        <v>12</v>
      </c>
      <c r="J651" s="74" t="s">
        <v>1400</v>
      </c>
      <c r="N651" s="74" t="s">
        <v>6</v>
      </c>
      <c r="O651" s="74" t="s">
        <v>14</v>
      </c>
    </row>
    <row r="652" spans="6:15" ht="13.5" customHeight="1" x14ac:dyDescent="0.25">
      <c r="F652" s="74" t="s">
        <v>485</v>
      </c>
      <c r="G652" s="84" t="s">
        <v>143</v>
      </c>
      <c r="H652" s="74" t="str">
        <f t="shared" si="14"/>
        <v>10-BAT IN01</v>
      </c>
      <c r="I652" s="84" t="s">
        <v>6</v>
      </c>
      <c r="J652" s="74" t="s">
        <v>1401</v>
      </c>
      <c r="N652" s="74" t="s">
        <v>12</v>
      </c>
      <c r="O652" s="74" t="s">
        <v>142</v>
      </c>
    </row>
    <row r="653" spans="6:15" ht="13.5" customHeight="1" x14ac:dyDescent="0.25">
      <c r="F653" s="74" t="s">
        <v>485</v>
      </c>
      <c r="G653" s="84" t="s">
        <v>144</v>
      </c>
      <c r="H653" s="74" t="str">
        <f t="shared" si="14"/>
        <v>10-BAT IN02</v>
      </c>
      <c r="I653" s="84" t="s">
        <v>13</v>
      </c>
      <c r="J653" s="74" t="s">
        <v>1402</v>
      </c>
      <c r="N653" s="74" t="s">
        <v>6</v>
      </c>
      <c r="O653" s="74" t="s">
        <v>143</v>
      </c>
    </row>
    <row r="654" spans="6:15" ht="13.5" customHeight="1" x14ac:dyDescent="0.25">
      <c r="F654" s="74" t="s">
        <v>485</v>
      </c>
      <c r="G654" s="84" t="s">
        <v>145</v>
      </c>
      <c r="H654" s="74" t="str">
        <f t="shared" si="14"/>
        <v>10-BAT IN03</v>
      </c>
      <c r="I654" s="84" t="s">
        <v>16</v>
      </c>
      <c r="J654" s="74" t="s">
        <v>1403</v>
      </c>
      <c r="N654" s="74" t="s">
        <v>13</v>
      </c>
      <c r="O654" s="74" t="s">
        <v>14</v>
      </c>
    </row>
    <row r="655" spans="6:15" ht="13.5" customHeight="1" x14ac:dyDescent="0.25">
      <c r="F655" s="74" t="s">
        <v>485</v>
      </c>
      <c r="G655" s="84" t="s">
        <v>559</v>
      </c>
      <c r="H655" s="74" t="str">
        <f t="shared" si="14"/>
        <v>10-BAT IT</v>
      </c>
      <c r="I655" s="84" t="s">
        <v>18</v>
      </c>
      <c r="J655" s="74" t="s">
        <v>1404</v>
      </c>
      <c r="N655" s="74" t="s">
        <v>12</v>
      </c>
      <c r="O655" s="74" t="s">
        <v>142</v>
      </c>
    </row>
    <row r="656" spans="6:15" ht="13.5" customHeight="1" x14ac:dyDescent="0.25">
      <c r="F656" s="74" t="s">
        <v>486</v>
      </c>
      <c r="G656" s="84" t="s">
        <v>229</v>
      </c>
      <c r="H656" s="74" t="str">
        <f t="shared" si="14"/>
        <v>11-BAT J - AmphiRDB</v>
      </c>
      <c r="I656" s="84" t="s">
        <v>12</v>
      </c>
      <c r="J656" s="74" t="s">
        <v>1405</v>
      </c>
      <c r="N656" s="74" t="s">
        <v>6</v>
      </c>
      <c r="O656" s="74" t="s">
        <v>14</v>
      </c>
    </row>
    <row r="657" spans="6:15" ht="13.5" customHeight="1" x14ac:dyDescent="0.25">
      <c r="F657" s="74" t="s">
        <v>486</v>
      </c>
      <c r="G657" s="84" t="s">
        <v>231</v>
      </c>
      <c r="H657" s="74" t="str">
        <f t="shared" si="14"/>
        <v>11-BAT J - AmphiRDH</v>
      </c>
      <c r="I657" s="84" t="s">
        <v>6</v>
      </c>
      <c r="J657" s="74" t="s">
        <v>1406</v>
      </c>
      <c r="N657" s="74" t="s">
        <v>12</v>
      </c>
      <c r="O657" s="74" t="s">
        <v>142</v>
      </c>
    </row>
    <row r="658" spans="6:15" ht="13.5" customHeight="1" x14ac:dyDescent="0.25">
      <c r="F658" s="74" t="s">
        <v>486</v>
      </c>
      <c r="G658" s="84" t="s">
        <v>143</v>
      </c>
      <c r="H658" s="74" t="str">
        <f t="shared" si="14"/>
        <v>11-BAT J - AmphiN01</v>
      </c>
      <c r="I658" s="84" t="s">
        <v>13</v>
      </c>
      <c r="J658" s="74" t="s">
        <v>1407</v>
      </c>
      <c r="N658" s="74" t="s">
        <v>6</v>
      </c>
      <c r="O658" s="74" t="s">
        <v>14</v>
      </c>
    </row>
    <row r="659" spans="6:15" ht="13.5" customHeight="1" x14ac:dyDescent="0.25">
      <c r="F659" s="74" t="s">
        <v>486</v>
      </c>
      <c r="G659" s="84" t="s">
        <v>14</v>
      </c>
      <c r="H659" s="74" t="str">
        <f t="shared" si="14"/>
        <v>11-BAT J - AmphiTT</v>
      </c>
      <c r="I659" s="84" t="s">
        <v>16</v>
      </c>
      <c r="J659" s="74" t="s">
        <v>1408</v>
      </c>
      <c r="N659" s="74" t="s">
        <v>12</v>
      </c>
      <c r="O659" s="74" t="s">
        <v>142</v>
      </c>
    </row>
    <row r="660" spans="6:15" ht="13.5" customHeight="1" x14ac:dyDescent="0.25">
      <c r="F660" s="74" t="s">
        <v>487</v>
      </c>
      <c r="G660" s="84" t="s">
        <v>141</v>
      </c>
      <c r="H660" s="74" t="str">
        <f t="shared" si="14"/>
        <v>12-BAT KSS1</v>
      </c>
      <c r="I660" s="84" t="s">
        <v>10</v>
      </c>
      <c r="J660" s="74" t="s">
        <v>1409</v>
      </c>
      <c r="N660" s="74" t="s">
        <v>6</v>
      </c>
      <c r="O660" s="74" t="s">
        <v>143</v>
      </c>
    </row>
    <row r="661" spans="6:15" ht="13.5" customHeight="1" x14ac:dyDescent="0.25">
      <c r="F661" s="74" t="s">
        <v>487</v>
      </c>
      <c r="G661" s="84" t="s">
        <v>142</v>
      </c>
      <c r="H661" s="74" t="str">
        <f t="shared" si="14"/>
        <v>12-BAT KRDC</v>
      </c>
      <c r="I661" s="84" t="s">
        <v>12</v>
      </c>
      <c r="J661" s="74" t="s">
        <v>1410</v>
      </c>
      <c r="N661" s="74" t="s">
        <v>13</v>
      </c>
      <c r="O661" s="74" t="s">
        <v>144</v>
      </c>
    </row>
    <row r="662" spans="6:15" ht="13.5" customHeight="1" x14ac:dyDescent="0.25">
      <c r="F662" s="74" t="s">
        <v>487</v>
      </c>
      <c r="G662" s="84" t="s">
        <v>143</v>
      </c>
      <c r="H662" s="74" t="str">
        <f t="shared" si="14"/>
        <v>12-BAT KN01</v>
      </c>
      <c r="I662" s="84" t="s">
        <v>6</v>
      </c>
      <c r="J662" s="74" t="s">
        <v>1411</v>
      </c>
      <c r="N662" s="74" t="s">
        <v>48</v>
      </c>
      <c r="O662" s="74" t="s">
        <v>226</v>
      </c>
    </row>
    <row r="663" spans="6:15" ht="13.5" customHeight="1" x14ac:dyDescent="0.25">
      <c r="F663" s="74" t="s">
        <v>487</v>
      </c>
      <c r="G663" s="84" t="s">
        <v>144</v>
      </c>
      <c r="H663" s="74" t="str">
        <f t="shared" si="14"/>
        <v>12-BAT KN02</v>
      </c>
      <c r="I663" s="84" t="s">
        <v>13</v>
      </c>
      <c r="J663" s="74" t="s">
        <v>1412</v>
      </c>
      <c r="N663" s="74" t="s">
        <v>70</v>
      </c>
      <c r="O663" s="74" t="s">
        <v>233</v>
      </c>
    </row>
    <row r="664" spans="6:15" ht="13.5" customHeight="1" x14ac:dyDescent="0.25">
      <c r="F664" s="74" t="s">
        <v>487</v>
      </c>
      <c r="G664" s="84" t="s">
        <v>14</v>
      </c>
      <c r="H664" s="74" t="str">
        <f t="shared" si="14"/>
        <v>12-BAT KTT</v>
      </c>
      <c r="I664" s="84" t="s">
        <v>16</v>
      </c>
      <c r="J664" s="74" t="s">
        <v>1413</v>
      </c>
      <c r="N664" s="74" t="s">
        <v>12</v>
      </c>
      <c r="O664" s="74" t="s">
        <v>142</v>
      </c>
    </row>
    <row r="665" spans="6:15" ht="13.5" customHeight="1" x14ac:dyDescent="0.25">
      <c r="F665" s="74" t="s">
        <v>488</v>
      </c>
      <c r="G665" s="84" t="s">
        <v>142</v>
      </c>
      <c r="H665" s="74" t="str">
        <f t="shared" si="14"/>
        <v>13-BAT L - InfirmerieRDC</v>
      </c>
      <c r="I665" s="84" t="s">
        <v>12</v>
      </c>
      <c r="J665" s="74" t="s">
        <v>1414</v>
      </c>
      <c r="N665" s="74" t="s">
        <v>6</v>
      </c>
      <c r="O665" s="74" t="s">
        <v>143</v>
      </c>
    </row>
    <row r="666" spans="6:15" ht="13.5" customHeight="1" x14ac:dyDescent="0.25">
      <c r="F666" s="74" t="s">
        <v>488</v>
      </c>
      <c r="G666" s="84" t="s">
        <v>14</v>
      </c>
      <c r="H666" s="74" t="str">
        <f t="shared" si="14"/>
        <v>13-BAT L - InfirmerieTT</v>
      </c>
      <c r="I666" s="84" t="s">
        <v>6</v>
      </c>
      <c r="J666" s="74" t="s">
        <v>1415</v>
      </c>
      <c r="N666" s="74" t="s">
        <v>13</v>
      </c>
      <c r="O666" s="74" t="s">
        <v>14</v>
      </c>
    </row>
    <row r="667" spans="6:15" ht="13.5" customHeight="1" x14ac:dyDescent="0.25">
      <c r="F667" s="74" t="s">
        <v>489</v>
      </c>
      <c r="G667" s="84" t="s">
        <v>142</v>
      </c>
      <c r="H667" s="74" t="str">
        <f t="shared" si="14"/>
        <v>14-BAT M1 - AtelierRDC</v>
      </c>
      <c r="I667" s="84" t="s">
        <v>12</v>
      </c>
      <c r="J667" s="74" t="s">
        <v>1416</v>
      </c>
      <c r="N667" s="74" t="s">
        <v>10</v>
      </c>
      <c r="O667" s="74" t="s">
        <v>141</v>
      </c>
    </row>
    <row r="668" spans="6:15" ht="13.5" customHeight="1" x14ac:dyDescent="0.25">
      <c r="F668" s="74" t="s">
        <v>489</v>
      </c>
      <c r="G668" s="84" t="s">
        <v>143</v>
      </c>
      <c r="H668" s="74" t="str">
        <f t="shared" si="14"/>
        <v>14-BAT M1 - AtelierN01</v>
      </c>
      <c r="I668" s="84" t="s">
        <v>6</v>
      </c>
      <c r="J668" s="74" t="s">
        <v>1417</v>
      </c>
      <c r="N668" s="74" t="s">
        <v>12</v>
      </c>
      <c r="O668" s="74" t="s">
        <v>142</v>
      </c>
    </row>
    <row r="669" spans="6:15" ht="13.5" customHeight="1" x14ac:dyDescent="0.25">
      <c r="F669" s="74" t="s">
        <v>489</v>
      </c>
      <c r="G669" s="84" t="s">
        <v>14</v>
      </c>
      <c r="H669" s="74" t="str">
        <f t="shared" si="14"/>
        <v>14-BAT M1 - AtelierTT</v>
      </c>
      <c r="I669" s="84" t="s">
        <v>13</v>
      </c>
      <c r="J669" s="74" t="s">
        <v>1418</v>
      </c>
      <c r="N669" s="74" t="s">
        <v>6</v>
      </c>
      <c r="O669" s="74" t="s">
        <v>14</v>
      </c>
    </row>
    <row r="670" spans="6:15" ht="13.5" customHeight="1" x14ac:dyDescent="0.25">
      <c r="F670" s="74" t="s">
        <v>490</v>
      </c>
      <c r="G670" s="84" t="s">
        <v>142</v>
      </c>
      <c r="H670" s="74" t="str">
        <f t="shared" si="14"/>
        <v>15-BAT M2 - Bureau&amp;SanitairesRDC</v>
      </c>
      <c r="I670" s="84" t="s">
        <v>12</v>
      </c>
      <c r="J670" s="74" t="s">
        <v>1419</v>
      </c>
      <c r="N670" s="74" t="s">
        <v>10</v>
      </c>
      <c r="O670" s="74" t="s">
        <v>141</v>
      </c>
    </row>
    <row r="671" spans="6:15" ht="13.5" customHeight="1" x14ac:dyDescent="0.25">
      <c r="F671" s="74" t="s">
        <v>490</v>
      </c>
      <c r="G671" s="84" t="s">
        <v>14</v>
      </c>
      <c r="H671" s="74" t="str">
        <f t="shared" si="14"/>
        <v>15-BAT M2 - Bureau&amp;SanitairesTT</v>
      </c>
      <c r="I671" s="84" t="s">
        <v>6</v>
      </c>
      <c r="J671" s="74" t="s">
        <v>1420</v>
      </c>
      <c r="N671" s="74" t="s">
        <v>12</v>
      </c>
      <c r="O671" s="74" t="s">
        <v>142</v>
      </c>
    </row>
    <row r="672" spans="6:15" ht="13.5" customHeight="1" x14ac:dyDescent="0.25">
      <c r="F672" s="74" t="s">
        <v>491</v>
      </c>
      <c r="G672" s="84" t="s">
        <v>142</v>
      </c>
      <c r="H672" s="74" t="str">
        <f t="shared" si="14"/>
        <v>16-BAT N - SUAPSRDC</v>
      </c>
      <c r="I672" s="84" t="s">
        <v>12</v>
      </c>
      <c r="J672" s="74" t="s">
        <v>1421</v>
      </c>
      <c r="N672" s="74" t="s">
        <v>6</v>
      </c>
      <c r="O672" s="74" t="s">
        <v>14</v>
      </c>
    </row>
    <row r="673" spans="6:15" ht="13.5" customHeight="1" x14ac:dyDescent="0.25">
      <c r="F673" s="74" t="s">
        <v>491</v>
      </c>
      <c r="G673" s="84" t="s">
        <v>14</v>
      </c>
      <c r="H673" s="74" t="str">
        <f t="shared" si="14"/>
        <v>16-BAT N - SUAPSTT</v>
      </c>
      <c r="I673" s="84" t="s">
        <v>6</v>
      </c>
      <c r="J673" s="74" t="s">
        <v>1422</v>
      </c>
      <c r="N673" s="74" t="s">
        <v>10</v>
      </c>
      <c r="O673" s="74" t="s">
        <v>141</v>
      </c>
    </row>
    <row r="674" spans="6:15" ht="13.5" customHeight="1" x14ac:dyDescent="0.25">
      <c r="F674" s="74" t="s">
        <v>492</v>
      </c>
      <c r="G674" s="84" t="s">
        <v>142</v>
      </c>
      <c r="H674" s="74" t="str">
        <f t="shared" si="14"/>
        <v>17-BAT P - Bibliothèque U.RDC</v>
      </c>
      <c r="I674" s="84" t="s">
        <v>12</v>
      </c>
      <c r="J674" s="74" t="s">
        <v>1423</v>
      </c>
      <c r="N674" s="74" t="s">
        <v>12</v>
      </c>
      <c r="O674" s="74" t="s">
        <v>142</v>
      </c>
    </row>
    <row r="675" spans="6:15" ht="13.5" customHeight="1" x14ac:dyDescent="0.25">
      <c r="F675" s="74" t="s">
        <v>492</v>
      </c>
      <c r="G675" s="84" t="s">
        <v>143</v>
      </c>
      <c r="H675" s="74" t="str">
        <f t="shared" si="14"/>
        <v>17-BAT P - Bibliothèque U.N01</v>
      </c>
      <c r="I675" s="84" t="s">
        <v>6</v>
      </c>
      <c r="J675" s="74" t="s">
        <v>1424</v>
      </c>
      <c r="N675" s="74" t="s">
        <v>6</v>
      </c>
      <c r="O675" s="74" t="s">
        <v>14</v>
      </c>
    </row>
    <row r="676" spans="6:15" ht="13.5" customHeight="1" x14ac:dyDescent="0.25">
      <c r="F676" s="74" t="s">
        <v>492</v>
      </c>
      <c r="G676" s="84" t="s">
        <v>226</v>
      </c>
      <c r="H676" s="74" t="str">
        <f t="shared" si="14"/>
        <v>17-BAT P - Bibliothèque U.E12</v>
      </c>
      <c r="I676" s="84" t="s">
        <v>48</v>
      </c>
      <c r="J676" s="74" t="s">
        <v>1425</v>
      </c>
      <c r="N676" s="74" t="s">
        <v>10</v>
      </c>
      <c r="O676" s="74" t="s">
        <v>141</v>
      </c>
    </row>
    <row r="677" spans="6:15" ht="13.5" customHeight="1" x14ac:dyDescent="0.25">
      <c r="F677" s="74" t="s">
        <v>492</v>
      </c>
      <c r="G677" s="84" t="s">
        <v>144</v>
      </c>
      <c r="H677" s="74" t="str">
        <f t="shared" si="14"/>
        <v>17-BAT P - Bibliothèque U.N02</v>
      </c>
      <c r="I677" s="84" t="s">
        <v>13</v>
      </c>
      <c r="J677" s="74" t="s">
        <v>1426</v>
      </c>
      <c r="N677" s="74" t="s">
        <v>12</v>
      </c>
      <c r="O677" s="74" t="s">
        <v>142</v>
      </c>
    </row>
    <row r="678" spans="6:15" ht="13.5" customHeight="1" x14ac:dyDescent="0.25">
      <c r="F678" s="74" t="s">
        <v>492</v>
      </c>
      <c r="G678" s="84" t="s">
        <v>233</v>
      </c>
      <c r="H678" s="74" t="str">
        <f t="shared" si="14"/>
        <v>17-BAT P - Bibliothèque U.E23</v>
      </c>
      <c r="I678" s="84" t="s">
        <v>70</v>
      </c>
      <c r="J678" s="74" t="s">
        <v>1427</v>
      </c>
      <c r="N678" s="74" t="s">
        <v>6</v>
      </c>
      <c r="O678" s="74" t="s">
        <v>14</v>
      </c>
    </row>
    <row r="679" spans="6:15" ht="13.5" customHeight="1" x14ac:dyDescent="0.25">
      <c r="F679" s="74" t="s">
        <v>492</v>
      </c>
      <c r="G679" s="84" t="s">
        <v>14</v>
      </c>
      <c r="H679" s="74" t="str">
        <f t="shared" si="14"/>
        <v>17-BAT P - Bibliothèque U.TT</v>
      </c>
      <c r="I679" s="84" t="s">
        <v>16</v>
      </c>
      <c r="J679" s="74" t="s">
        <v>1428</v>
      </c>
      <c r="N679" s="74" t="s">
        <v>10</v>
      </c>
      <c r="O679" s="74" t="s">
        <v>141</v>
      </c>
    </row>
    <row r="680" spans="6:15" ht="13.5" customHeight="1" x14ac:dyDescent="0.25">
      <c r="F680" s="74" t="s">
        <v>492</v>
      </c>
      <c r="G680" s="84" t="s">
        <v>245</v>
      </c>
      <c r="H680" s="74" t="str">
        <f t="shared" si="14"/>
        <v>17-BAT P - Bibliothèque U.TT2</v>
      </c>
      <c r="I680" s="84" t="s">
        <v>18</v>
      </c>
      <c r="J680" s="74" t="s">
        <v>1429</v>
      </c>
      <c r="N680" s="74" t="s">
        <v>12</v>
      </c>
      <c r="O680" s="74" t="s">
        <v>142</v>
      </c>
    </row>
    <row r="681" spans="6:15" ht="13.5" customHeight="1" x14ac:dyDescent="0.25">
      <c r="F681" s="74" t="s">
        <v>493</v>
      </c>
      <c r="G681" s="84" t="s">
        <v>142</v>
      </c>
      <c r="H681" s="74" t="str">
        <f t="shared" si="14"/>
        <v>18-BAT R - RésidenceRDC</v>
      </c>
      <c r="I681" s="84" t="s">
        <v>12</v>
      </c>
      <c r="J681" s="74" t="s">
        <v>1430</v>
      </c>
      <c r="N681" s="74" t="s">
        <v>6</v>
      </c>
      <c r="O681" s="74" t="s">
        <v>14</v>
      </c>
    </row>
    <row r="682" spans="6:15" ht="13.5" customHeight="1" x14ac:dyDescent="0.25">
      <c r="F682" s="74" t="s">
        <v>493</v>
      </c>
      <c r="G682" s="84" t="s">
        <v>143</v>
      </c>
      <c r="H682" s="74" t="str">
        <f t="shared" si="14"/>
        <v>18-BAT R - RésidenceN01</v>
      </c>
      <c r="I682" s="84" t="s">
        <v>6</v>
      </c>
      <c r="J682" s="74" t="s">
        <v>1431</v>
      </c>
      <c r="N682" s="74" t="s">
        <v>12</v>
      </c>
      <c r="O682" s="74" t="s">
        <v>142</v>
      </c>
    </row>
    <row r="683" spans="6:15" ht="13.5" customHeight="1" x14ac:dyDescent="0.25">
      <c r="F683" s="74" t="s">
        <v>493</v>
      </c>
      <c r="G683" s="84" t="s">
        <v>14</v>
      </c>
      <c r="H683" s="74" t="str">
        <f t="shared" si="14"/>
        <v>18-BAT R - RésidenceTT</v>
      </c>
      <c r="I683" s="84" t="s">
        <v>13</v>
      </c>
      <c r="J683" s="74" t="s">
        <v>1432</v>
      </c>
      <c r="N683" s="74" t="s">
        <v>6</v>
      </c>
      <c r="O683" s="74" t="s">
        <v>14</v>
      </c>
    </row>
    <row r="684" spans="6:15" ht="13.5" customHeight="1" x14ac:dyDescent="0.25">
      <c r="F684" s="74" t="s">
        <v>494</v>
      </c>
      <c r="G684" s="84" t="s">
        <v>141</v>
      </c>
      <c r="H684" s="74" t="str">
        <f t="shared" si="14"/>
        <v>19-BAT AC - GalerieSS1</v>
      </c>
      <c r="I684" s="84" t="s">
        <v>10</v>
      </c>
      <c r="J684" s="74" t="s">
        <v>1433</v>
      </c>
      <c r="N684" s="74" t="s">
        <v>12</v>
      </c>
      <c r="O684" s="74" t="s">
        <v>142</v>
      </c>
    </row>
    <row r="685" spans="6:15" ht="13.5" customHeight="1" x14ac:dyDescent="0.25">
      <c r="F685" s="74" t="s">
        <v>494</v>
      </c>
      <c r="G685" s="84" t="s">
        <v>142</v>
      </c>
      <c r="H685" s="74" t="str">
        <f t="shared" si="14"/>
        <v>19-BAT AC - GalerieRDC</v>
      </c>
      <c r="I685" s="84" t="s">
        <v>12</v>
      </c>
      <c r="J685" s="74" t="s">
        <v>1434</v>
      </c>
      <c r="N685" s="74" t="s">
        <v>6</v>
      </c>
      <c r="O685" s="74" t="s">
        <v>14</v>
      </c>
    </row>
    <row r="686" spans="6:15" ht="13.5" customHeight="1" x14ac:dyDescent="0.25">
      <c r="F686" s="74" t="s">
        <v>494</v>
      </c>
      <c r="G686" s="84" t="s">
        <v>14</v>
      </c>
      <c r="H686" s="74" t="str">
        <f t="shared" si="14"/>
        <v>19-BAT AC - GalerieTT</v>
      </c>
      <c r="I686" s="84" t="s">
        <v>6</v>
      </c>
      <c r="J686" s="74" t="s">
        <v>1435</v>
      </c>
      <c r="N686" s="74" t="s">
        <v>12</v>
      </c>
      <c r="O686" s="74" t="s">
        <v>142</v>
      </c>
    </row>
    <row r="687" spans="6:15" ht="13.5" customHeight="1" x14ac:dyDescent="0.25">
      <c r="F687" s="74" t="s">
        <v>495</v>
      </c>
      <c r="G687" s="84" t="s">
        <v>141</v>
      </c>
      <c r="H687" s="74" t="str">
        <f t="shared" si="14"/>
        <v>20-BAT CD - GalerieSS1</v>
      </c>
      <c r="I687" s="84" t="s">
        <v>10</v>
      </c>
      <c r="J687" s="74" t="s">
        <v>1436</v>
      </c>
      <c r="N687" s="74" t="s">
        <v>6</v>
      </c>
      <c r="O687" s="74" t="s">
        <v>14</v>
      </c>
    </row>
    <row r="688" spans="6:15" ht="13.5" customHeight="1" x14ac:dyDescent="0.25">
      <c r="F688" s="74" t="s">
        <v>495</v>
      </c>
      <c r="G688" s="84" t="s">
        <v>142</v>
      </c>
      <c r="H688" s="74" t="str">
        <f t="shared" si="14"/>
        <v>20-BAT CD - GalerieRDC</v>
      </c>
      <c r="I688" s="84" t="s">
        <v>12</v>
      </c>
      <c r="J688" s="74" t="s">
        <v>1437</v>
      </c>
      <c r="N688" s="74" t="s">
        <v>10</v>
      </c>
      <c r="O688" s="74" t="s">
        <v>141</v>
      </c>
    </row>
    <row r="689" spans="6:15" ht="13.5" customHeight="1" x14ac:dyDescent="0.25">
      <c r="F689" s="74" t="s">
        <v>495</v>
      </c>
      <c r="G689" s="84" t="s">
        <v>14</v>
      </c>
      <c r="H689" s="74" t="str">
        <f t="shared" si="14"/>
        <v>20-BAT CD - GalerieTT</v>
      </c>
      <c r="I689" s="84" t="s">
        <v>6</v>
      </c>
      <c r="J689" s="74" t="s">
        <v>1438</v>
      </c>
      <c r="N689" s="74" t="s">
        <v>12</v>
      </c>
      <c r="O689" s="74" t="s">
        <v>142</v>
      </c>
    </row>
    <row r="690" spans="6:15" ht="13.5" customHeight="1" x14ac:dyDescent="0.25">
      <c r="F690" s="74" t="s">
        <v>496</v>
      </c>
      <c r="G690" s="84" t="s">
        <v>141</v>
      </c>
      <c r="H690" s="74" t="str">
        <f t="shared" si="14"/>
        <v>21-BAT DE - GalerieSS1</v>
      </c>
      <c r="I690" s="84" t="s">
        <v>10</v>
      </c>
      <c r="J690" s="74" t="s">
        <v>1439</v>
      </c>
      <c r="N690" s="74" t="s">
        <v>6</v>
      </c>
      <c r="O690" s="74" t="s">
        <v>143</v>
      </c>
    </row>
    <row r="691" spans="6:15" ht="13.5" customHeight="1" x14ac:dyDescent="0.25">
      <c r="F691" s="74" t="s">
        <v>496</v>
      </c>
      <c r="G691" s="84" t="s">
        <v>142</v>
      </c>
      <c r="H691" s="74" t="str">
        <f t="shared" si="14"/>
        <v>21-BAT DE - GalerieRDC</v>
      </c>
      <c r="I691" s="84" t="s">
        <v>12</v>
      </c>
      <c r="J691" s="74" t="s">
        <v>1440</v>
      </c>
      <c r="N691" s="74" t="s">
        <v>13</v>
      </c>
      <c r="O691" s="74" t="s">
        <v>144</v>
      </c>
    </row>
    <row r="692" spans="6:15" ht="13.5" customHeight="1" x14ac:dyDescent="0.25">
      <c r="F692" s="74" t="s">
        <v>496</v>
      </c>
      <c r="G692" s="84" t="s">
        <v>14</v>
      </c>
      <c r="H692" s="74" t="str">
        <f t="shared" si="14"/>
        <v>21-BAT DE - GalerieTT</v>
      </c>
      <c r="I692" s="84" t="s">
        <v>6</v>
      </c>
      <c r="J692" s="74" t="s">
        <v>1441</v>
      </c>
      <c r="N692" s="74" t="s">
        <v>16</v>
      </c>
      <c r="O692" s="74" t="s">
        <v>145</v>
      </c>
    </row>
    <row r="693" spans="6:15" ht="13.5" customHeight="1" x14ac:dyDescent="0.25">
      <c r="F693" s="74" t="s">
        <v>497</v>
      </c>
      <c r="G693" s="84" t="s">
        <v>141</v>
      </c>
      <c r="H693" s="74" t="str">
        <f t="shared" si="14"/>
        <v>22-BAT EI - GalerieSS1</v>
      </c>
      <c r="I693" s="84" t="s">
        <v>10</v>
      </c>
      <c r="J693" s="74" t="s">
        <v>1442</v>
      </c>
      <c r="N693" s="74" t="s">
        <v>18</v>
      </c>
      <c r="O693" s="74" t="s">
        <v>14</v>
      </c>
    </row>
    <row r="694" spans="6:15" ht="13.5" customHeight="1" x14ac:dyDescent="0.25">
      <c r="F694" s="74" t="s">
        <v>497</v>
      </c>
      <c r="G694" s="84" t="s">
        <v>142</v>
      </c>
      <c r="H694" s="74" t="str">
        <f t="shared" si="14"/>
        <v>22-BAT EI - GalerieRDC</v>
      </c>
      <c r="I694" s="84" t="s">
        <v>12</v>
      </c>
      <c r="J694" s="74" t="s">
        <v>1443</v>
      </c>
      <c r="N694" s="74" t="s">
        <v>282</v>
      </c>
      <c r="O694" s="74" t="s">
        <v>283</v>
      </c>
    </row>
    <row r="695" spans="6:15" ht="13.5" customHeight="1" x14ac:dyDescent="0.25">
      <c r="F695" s="74" t="s">
        <v>497</v>
      </c>
      <c r="G695" s="84" t="s">
        <v>14</v>
      </c>
      <c r="H695" s="74" t="str">
        <f t="shared" si="14"/>
        <v>22-BAT EI - GalerieTT</v>
      </c>
      <c r="I695" s="84" t="s">
        <v>6</v>
      </c>
      <c r="J695" s="74" t="s">
        <v>1444</v>
      </c>
      <c r="N695" s="74" t="s">
        <v>10</v>
      </c>
      <c r="O695" s="74" t="s">
        <v>141</v>
      </c>
    </row>
    <row r="696" spans="6:15" ht="13.5" customHeight="1" x14ac:dyDescent="0.25">
      <c r="F696" s="74" t="s">
        <v>498</v>
      </c>
      <c r="G696" s="84" t="s">
        <v>141</v>
      </c>
      <c r="H696" s="74" t="str">
        <f t="shared" si="14"/>
        <v>23-BAT IK - GalerieSS1</v>
      </c>
      <c r="I696" s="84" t="s">
        <v>10</v>
      </c>
      <c r="J696" s="74" t="s">
        <v>1445</v>
      </c>
      <c r="N696" s="74" t="s">
        <v>12</v>
      </c>
      <c r="O696" s="74" t="s">
        <v>142</v>
      </c>
    </row>
    <row r="697" spans="6:15" ht="13.5" customHeight="1" x14ac:dyDescent="0.25">
      <c r="F697" s="74" t="s">
        <v>499</v>
      </c>
      <c r="G697" s="84" t="s">
        <v>142</v>
      </c>
      <c r="H697" s="74" t="str">
        <f t="shared" si="14"/>
        <v>24-BAT Q1 - PréfabriquéRDC</v>
      </c>
      <c r="I697" s="84" t="s">
        <v>12</v>
      </c>
      <c r="J697" s="74" t="s">
        <v>1446</v>
      </c>
      <c r="N697" s="74" t="s">
        <v>6</v>
      </c>
      <c r="O697" s="74" t="s">
        <v>143</v>
      </c>
    </row>
    <row r="698" spans="6:15" ht="13.5" customHeight="1" x14ac:dyDescent="0.25">
      <c r="F698" s="74" t="s">
        <v>499</v>
      </c>
      <c r="G698" s="84" t="s">
        <v>14</v>
      </c>
      <c r="H698" s="74" t="str">
        <f t="shared" si="14"/>
        <v>24-BAT Q1 - PréfabriquéTT</v>
      </c>
      <c r="I698" s="84" t="s">
        <v>6</v>
      </c>
      <c r="J698" s="74" t="s">
        <v>1447</v>
      </c>
      <c r="N698" s="74" t="s">
        <v>13</v>
      </c>
      <c r="O698" s="74" t="s">
        <v>144</v>
      </c>
    </row>
    <row r="699" spans="6:15" ht="13.5" customHeight="1" x14ac:dyDescent="0.25">
      <c r="F699" s="74" t="s">
        <v>500</v>
      </c>
      <c r="G699" s="84" t="s">
        <v>142</v>
      </c>
      <c r="H699" s="74" t="str">
        <f t="shared" si="14"/>
        <v>25-BAT Q2 - PréfabriquéRDC</v>
      </c>
      <c r="I699" s="84" t="s">
        <v>12</v>
      </c>
      <c r="J699" s="74" t="s">
        <v>1448</v>
      </c>
      <c r="N699" s="74" t="s">
        <v>16</v>
      </c>
      <c r="O699" s="74" t="s">
        <v>14</v>
      </c>
    </row>
    <row r="700" spans="6:15" ht="13.5" customHeight="1" x14ac:dyDescent="0.25">
      <c r="F700" s="74" t="s">
        <v>500</v>
      </c>
      <c r="G700" s="84" t="s">
        <v>14</v>
      </c>
      <c r="H700" s="74" t="str">
        <f t="shared" si="14"/>
        <v>25-BAT Q2 - PréfabriquéTT</v>
      </c>
      <c r="I700" s="84" t="s">
        <v>6</v>
      </c>
      <c r="J700" s="74" t="s">
        <v>1449</v>
      </c>
      <c r="N700" s="74" t="s">
        <v>10</v>
      </c>
      <c r="O700" s="74" t="s">
        <v>141</v>
      </c>
    </row>
    <row r="701" spans="6:15" ht="13.5" customHeight="1" x14ac:dyDescent="0.25">
      <c r="F701" s="74" t="s">
        <v>501</v>
      </c>
      <c r="G701" s="84" t="s">
        <v>142</v>
      </c>
      <c r="H701" s="74" t="str">
        <f t="shared" si="14"/>
        <v>26-BAT Q3 - PréfabriquéRDC</v>
      </c>
      <c r="I701" s="84" t="s">
        <v>12</v>
      </c>
      <c r="J701" s="74" t="s">
        <v>1450</v>
      </c>
      <c r="N701" s="74" t="s">
        <v>12</v>
      </c>
      <c r="O701" s="74" t="s">
        <v>285</v>
      </c>
    </row>
    <row r="702" spans="6:15" ht="13.5" customHeight="1" x14ac:dyDescent="0.25">
      <c r="F702" s="74" t="s">
        <v>501</v>
      </c>
      <c r="G702" s="84" t="s">
        <v>14</v>
      </c>
      <c r="H702" s="74" t="str">
        <f t="shared" si="14"/>
        <v>26-BAT Q3 - PréfabriquéTT</v>
      </c>
      <c r="I702" s="84" t="s">
        <v>6</v>
      </c>
      <c r="J702" s="74" t="s">
        <v>1451</v>
      </c>
      <c r="N702" s="74" t="s">
        <v>6</v>
      </c>
      <c r="O702" s="74" t="s">
        <v>287</v>
      </c>
    </row>
    <row r="703" spans="6:15" ht="13.5" customHeight="1" x14ac:dyDescent="0.25">
      <c r="F703" s="74" t="s">
        <v>502</v>
      </c>
      <c r="G703" s="84" t="s">
        <v>142</v>
      </c>
      <c r="H703" s="74" t="str">
        <f t="shared" si="14"/>
        <v>27-BAT Q4 - PréfabriquéRDC</v>
      </c>
      <c r="I703" s="84" t="s">
        <v>12</v>
      </c>
      <c r="J703" s="74" t="s">
        <v>1452</v>
      </c>
      <c r="N703" s="74" t="s">
        <v>13</v>
      </c>
      <c r="O703" s="74" t="s">
        <v>289</v>
      </c>
    </row>
    <row r="704" spans="6:15" ht="13.5" customHeight="1" x14ac:dyDescent="0.25">
      <c r="F704" s="74" t="s">
        <v>502</v>
      </c>
      <c r="G704" s="84" t="s">
        <v>14</v>
      </c>
      <c r="H704" s="74" t="str">
        <f t="shared" si="14"/>
        <v>27-BAT Q4 - PréfabriquéTT</v>
      </c>
      <c r="I704" s="84" t="s">
        <v>6</v>
      </c>
      <c r="J704" s="74" t="s">
        <v>1453</v>
      </c>
      <c r="N704" s="74" t="s">
        <v>16</v>
      </c>
      <c r="O704" s="74" t="s">
        <v>291</v>
      </c>
    </row>
    <row r="705" spans="6:15" ht="13.5" customHeight="1" x14ac:dyDescent="0.25">
      <c r="F705" s="74" t="s">
        <v>503</v>
      </c>
      <c r="G705" s="84" t="s">
        <v>141</v>
      </c>
      <c r="H705" s="74" t="str">
        <f t="shared" si="14"/>
        <v>01-Bat administratif Bat ASS1</v>
      </c>
      <c r="I705" s="84" t="s">
        <v>10</v>
      </c>
      <c r="J705" s="74" t="s">
        <v>1454</v>
      </c>
      <c r="N705" s="74" t="s">
        <v>18</v>
      </c>
      <c r="O705" s="74" t="s">
        <v>217</v>
      </c>
    </row>
    <row r="706" spans="6:15" ht="13.5" customHeight="1" x14ac:dyDescent="0.25">
      <c r="F706" s="74" t="s">
        <v>503</v>
      </c>
      <c r="G706" s="84" t="s">
        <v>142</v>
      </c>
      <c r="H706" s="74" t="str">
        <f t="shared" si="14"/>
        <v>01-Bat administratif Bat ARDC</v>
      </c>
      <c r="I706" s="84" t="s">
        <v>12</v>
      </c>
      <c r="J706" s="74" t="s">
        <v>1455</v>
      </c>
      <c r="N706" s="74" t="s">
        <v>20</v>
      </c>
      <c r="O706" s="74" t="s">
        <v>14</v>
      </c>
    </row>
    <row r="707" spans="6:15" ht="13.5" customHeight="1" x14ac:dyDescent="0.25">
      <c r="F707" s="74" t="s">
        <v>503</v>
      </c>
      <c r="G707" s="84" t="s">
        <v>143</v>
      </c>
      <c r="H707" s="74" t="str">
        <f t="shared" ref="H707:H770" si="15">F707&amp;G707</f>
        <v>01-Bat administratif Bat AN01</v>
      </c>
      <c r="I707" s="84" t="s">
        <v>6</v>
      </c>
      <c r="J707" s="74" t="s">
        <v>1456</v>
      </c>
      <c r="N707" s="74" t="s">
        <v>28</v>
      </c>
      <c r="O707" s="74" t="s">
        <v>286</v>
      </c>
    </row>
    <row r="708" spans="6:15" ht="13.5" customHeight="1" x14ac:dyDescent="0.25">
      <c r="F708" s="74" t="s">
        <v>503</v>
      </c>
      <c r="G708" s="84" t="s">
        <v>144</v>
      </c>
      <c r="H708" s="74" t="str">
        <f t="shared" si="15"/>
        <v>01-Bat administratif Bat AN02</v>
      </c>
      <c r="I708" s="84" t="s">
        <v>13</v>
      </c>
      <c r="J708" s="74" t="s">
        <v>1457</v>
      </c>
      <c r="N708" s="74" t="s">
        <v>48</v>
      </c>
      <c r="O708" s="74" t="s">
        <v>288</v>
      </c>
    </row>
    <row r="709" spans="6:15" ht="13.5" customHeight="1" x14ac:dyDescent="0.25">
      <c r="F709" s="74" t="s">
        <v>503</v>
      </c>
      <c r="G709" s="84" t="s">
        <v>145</v>
      </c>
      <c r="H709" s="74" t="str">
        <f t="shared" si="15"/>
        <v>01-Bat administratif Bat AN03</v>
      </c>
      <c r="I709" s="84" t="s">
        <v>16</v>
      </c>
      <c r="J709" s="74" t="s">
        <v>1458</v>
      </c>
      <c r="N709" s="74" t="s">
        <v>70</v>
      </c>
      <c r="O709" s="74" t="s">
        <v>290</v>
      </c>
    </row>
    <row r="710" spans="6:15" ht="13.5" customHeight="1" x14ac:dyDescent="0.25">
      <c r="F710" s="74" t="s">
        <v>503</v>
      </c>
      <c r="G710" s="84" t="s">
        <v>14</v>
      </c>
      <c r="H710" s="74" t="str">
        <f t="shared" si="15"/>
        <v>01-Bat administratif Bat ATT</v>
      </c>
      <c r="I710" s="84" t="s">
        <v>18</v>
      </c>
      <c r="J710" s="74" t="s">
        <v>1459</v>
      </c>
      <c r="N710" s="74" t="s">
        <v>87</v>
      </c>
      <c r="O710" s="74" t="s">
        <v>292</v>
      </c>
    </row>
    <row r="711" spans="6:15" ht="13.5" customHeight="1" x14ac:dyDescent="0.25">
      <c r="F711" s="74" t="s">
        <v>504</v>
      </c>
      <c r="G711" s="84" t="s">
        <v>283</v>
      </c>
      <c r="H711" s="74" t="str">
        <f t="shared" si="15"/>
        <v>02-Bat enseignement Bat ESS2</v>
      </c>
      <c r="I711" s="84" t="s">
        <v>282</v>
      </c>
      <c r="J711" s="74" t="s">
        <v>1460</v>
      </c>
      <c r="N711" s="74" t="s">
        <v>10</v>
      </c>
      <c r="O711" s="74" t="s">
        <v>141</v>
      </c>
    </row>
    <row r="712" spans="6:15" ht="13.5" customHeight="1" x14ac:dyDescent="0.25">
      <c r="F712" s="74" t="s">
        <v>504</v>
      </c>
      <c r="G712" s="84" t="s">
        <v>141</v>
      </c>
      <c r="H712" s="74" t="str">
        <f t="shared" si="15"/>
        <v>02-Bat enseignement Bat ESS1</v>
      </c>
      <c r="I712" s="84" t="s">
        <v>10</v>
      </c>
      <c r="J712" s="74" t="s">
        <v>1461</v>
      </c>
      <c r="N712" s="74" t="s">
        <v>12</v>
      </c>
      <c r="O712" s="74" t="s">
        <v>142</v>
      </c>
    </row>
    <row r="713" spans="6:15" ht="13.5" customHeight="1" x14ac:dyDescent="0.25">
      <c r="F713" s="74" t="s">
        <v>504</v>
      </c>
      <c r="G713" s="84" t="s">
        <v>142</v>
      </c>
      <c r="H713" s="74" t="str">
        <f t="shared" si="15"/>
        <v>02-Bat enseignement Bat ERDC</v>
      </c>
      <c r="I713" s="84" t="s">
        <v>12</v>
      </c>
      <c r="J713" s="74" t="s">
        <v>1462</v>
      </c>
      <c r="N713" s="74" t="s">
        <v>6</v>
      </c>
      <c r="O713" s="74" t="s">
        <v>143</v>
      </c>
    </row>
    <row r="714" spans="6:15" ht="13.5" customHeight="1" x14ac:dyDescent="0.25">
      <c r="F714" s="74" t="s">
        <v>504</v>
      </c>
      <c r="G714" s="84" t="s">
        <v>143</v>
      </c>
      <c r="H714" s="74" t="str">
        <f t="shared" si="15"/>
        <v>02-Bat enseignement Bat EN01</v>
      </c>
      <c r="I714" s="84" t="s">
        <v>6</v>
      </c>
      <c r="J714" s="74" t="s">
        <v>1463</v>
      </c>
      <c r="N714" s="74" t="s">
        <v>13</v>
      </c>
      <c r="O714" s="74" t="s">
        <v>144</v>
      </c>
    </row>
    <row r="715" spans="6:15" ht="13.5" customHeight="1" x14ac:dyDescent="0.25">
      <c r="F715" s="74" t="s">
        <v>504</v>
      </c>
      <c r="G715" s="84" t="s">
        <v>144</v>
      </c>
      <c r="H715" s="74" t="str">
        <f t="shared" si="15"/>
        <v>02-Bat enseignement Bat EN02</v>
      </c>
      <c r="I715" s="84" t="s">
        <v>13</v>
      </c>
      <c r="J715" s="74" t="s">
        <v>1464</v>
      </c>
      <c r="N715" s="74" t="s">
        <v>16</v>
      </c>
      <c r="O715" s="74" t="s">
        <v>145</v>
      </c>
    </row>
    <row r="716" spans="6:15" ht="13.5" customHeight="1" x14ac:dyDescent="0.25">
      <c r="F716" s="74" t="s">
        <v>504</v>
      </c>
      <c r="G716" s="84" t="s">
        <v>14</v>
      </c>
      <c r="H716" s="74" t="str">
        <f t="shared" si="15"/>
        <v>02-Bat enseignement Bat ETT</v>
      </c>
      <c r="I716" s="84" t="s">
        <v>16</v>
      </c>
      <c r="J716" s="74" t="s">
        <v>1465</v>
      </c>
      <c r="N716" s="74" t="s">
        <v>18</v>
      </c>
      <c r="O716" s="74" t="s">
        <v>217</v>
      </c>
    </row>
    <row r="717" spans="6:15" ht="13.5" customHeight="1" x14ac:dyDescent="0.25">
      <c r="F717" s="74" t="s">
        <v>505</v>
      </c>
      <c r="G717" s="84" t="s">
        <v>141</v>
      </c>
      <c r="H717" s="74" t="str">
        <f t="shared" si="15"/>
        <v>01-Bat A - BIU Droit gestionSS1</v>
      </c>
      <c r="I717" s="84" t="s">
        <v>10</v>
      </c>
      <c r="J717" s="74" t="s">
        <v>1466</v>
      </c>
      <c r="N717" s="74" t="s">
        <v>20</v>
      </c>
      <c r="O717" s="74" t="s">
        <v>218</v>
      </c>
    </row>
    <row r="718" spans="6:15" ht="13.5" customHeight="1" x14ac:dyDescent="0.25">
      <c r="F718" s="74" t="s">
        <v>505</v>
      </c>
      <c r="G718" s="84" t="s">
        <v>285</v>
      </c>
      <c r="H718" s="74" t="str">
        <f t="shared" si="15"/>
        <v>01-Bat A - BIU Droit gestionRDCB</v>
      </c>
      <c r="I718" s="84" t="s">
        <v>12</v>
      </c>
      <c r="J718" s="74" t="s">
        <v>1467</v>
      </c>
      <c r="N718" s="74" t="s">
        <v>22</v>
      </c>
      <c r="O718" s="74" t="s">
        <v>14</v>
      </c>
    </row>
    <row r="719" spans="6:15" ht="13.5" customHeight="1" x14ac:dyDescent="0.25">
      <c r="F719" s="74" t="s">
        <v>505</v>
      </c>
      <c r="G719" s="84" t="s">
        <v>286</v>
      </c>
      <c r="H719" s="74" t="str">
        <f t="shared" si="15"/>
        <v>01-Bat A - BIU Droit gestionE0H</v>
      </c>
      <c r="I719" s="84" t="s">
        <v>28</v>
      </c>
      <c r="J719" s="74" t="s">
        <v>1468</v>
      </c>
      <c r="N719" s="74" t="s">
        <v>10</v>
      </c>
      <c r="O719" s="74" t="s">
        <v>141</v>
      </c>
    </row>
    <row r="720" spans="6:15" ht="13.5" customHeight="1" x14ac:dyDescent="0.25">
      <c r="F720" s="74" t="s">
        <v>505</v>
      </c>
      <c r="G720" s="84" t="s">
        <v>287</v>
      </c>
      <c r="H720" s="74" t="str">
        <f t="shared" si="15"/>
        <v>01-Bat A - BIU Droit gestionN01B</v>
      </c>
      <c r="I720" s="84" t="s">
        <v>6</v>
      </c>
      <c r="J720" s="74" t="s">
        <v>1469</v>
      </c>
      <c r="N720" s="74" t="s">
        <v>12</v>
      </c>
      <c r="O720" s="74" t="s">
        <v>142</v>
      </c>
    </row>
    <row r="721" spans="6:15" ht="13.5" customHeight="1" x14ac:dyDescent="0.25">
      <c r="F721" s="74" t="s">
        <v>505</v>
      </c>
      <c r="G721" s="84" t="s">
        <v>288</v>
      </c>
      <c r="H721" s="74" t="str">
        <f t="shared" si="15"/>
        <v>01-Bat A - BIU Droit gestionE1H</v>
      </c>
      <c r="I721" s="84" t="s">
        <v>48</v>
      </c>
      <c r="J721" s="74" t="s">
        <v>1470</v>
      </c>
      <c r="N721" s="74" t="s">
        <v>6</v>
      </c>
      <c r="O721" s="74" t="s">
        <v>143</v>
      </c>
    </row>
    <row r="722" spans="6:15" ht="13.5" customHeight="1" x14ac:dyDescent="0.25">
      <c r="F722" s="74" t="s">
        <v>505</v>
      </c>
      <c r="G722" s="84" t="s">
        <v>289</v>
      </c>
      <c r="H722" s="74" t="str">
        <f t="shared" si="15"/>
        <v>01-Bat A - BIU Droit gestionN02B</v>
      </c>
      <c r="I722" s="84" t="s">
        <v>13</v>
      </c>
      <c r="J722" s="74" t="s">
        <v>1471</v>
      </c>
      <c r="N722" s="74" t="s">
        <v>13</v>
      </c>
      <c r="O722" s="74" t="s">
        <v>144</v>
      </c>
    </row>
    <row r="723" spans="6:15" ht="13.5" customHeight="1" x14ac:dyDescent="0.25">
      <c r="F723" s="74" t="s">
        <v>505</v>
      </c>
      <c r="G723" s="84" t="s">
        <v>290</v>
      </c>
      <c r="H723" s="74" t="str">
        <f t="shared" si="15"/>
        <v>01-Bat A - BIU Droit gestionE2H</v>
      </c>
      <c r="I723" s="84" t="s">
        <v>70</v>
      </c>
      <c r="J723" s="74" t="s">
        <v>1472</v>
      </c>
      <c r="N723" s="74" t="s">
        <v>16</v>
      </c>
      <c r="O723" s="74" t="s">
        <v>145</v>
      </c>
    </row>
    <row r="724" spans="6:15" ht="13.5" customHeight="1" x14ac:dyDescent="0.25">
      <c r="F724" s="74" t="s">
        <v>505</v>
      </c>
      <c r="G724" s="84" t="s">
        <v>291</v>
      </c>
      <c r="H724" s="74" t="str">
        <f t="shared" si="15"/>
        <v>01-Bat A - BIU Droit gestionN03B</v>
      </c>
      <c r="I724" s="84" t="s">
        <v>16</v>
      </c>
      <c r="J724" s="74" t="s">
        <v>1473</v>
      </c>
      <c r="N724" s="74" t="s">
        <v>18</v>
      </c>
      <c r="O724" s="74" t="s">
        <v>217</v>
      </c>
    </row>
    <row r="725" spans="6:15" ht="13.5" customHeight="1" x14ac:dyDescent="0.25">
      <c r="F725" s="74" t="s">
        <v>505</v>
      </c>
      <c r="G725" s="84" t="s">
        <v>292</v>
      </c>
      <c r="H725" s="74" t="str">
        <f t="shared" si="15"/>
        <v>01-Bat A - BIU Droit gestionE3H</v>
      </c>
      <c r="I725" s="84" t="s">
        <v>87</v>
      </c>
      <c r="J725" s="74" t="s">
        <v>1474</v>
      </c>
      <c r="N725" s="74" t="s">
        <v>20</v>
      </c>
      <c r="O725" s="74" t="s">
        <v>218</v>
      </c>
    </row>
    <row r="726" spans="6:15" ht="13.5" customHeight="1" x14ac:dyDescent="0.25">
      <c r="F726" s="74" t="s">
        <v>505</v>
      </c>
      <c r="G726" s="84" t="s">
        <v>217</v>
      </c>
      <c r="H726" s="74" t="str">
        <f t="shared" si="15"/>
        <v>01-Bat A - BIU Droit gestionN04</v>
      </c>
      <c r="I726" s="84" t="s">
        <v>18</v>
      </c>
      <c r="J726" s="74" t="s">
        <v>1475</v>
      </c>
      <c r="N726" s="74" t="s">
        <v>22</v>
      </c>
      <c r="O726" s="74" t="s">
        <v>294</v>
      </c>
    </row>
    <row r="727" spans="6:15" ht="13.5" customHeight="1" x14ac:dyDescent="0.25">
      <c r="F727" s="74" t="s">
        <v>505</v>
      </c>
      <c r="G727" s="84" t="s">
        <v>14</v>
      </c>
      <c r="H727" s="74" t="str">
        <f t="shared" si="15"/>
        <v>01-Bat A - BIU Droit gestionTT</v>
      </c>
      <c r="I727" s="84" t="s">
        <v>20</v>
      </c>
      <c r="J727" s="74" t="s">
        <v>1476</v>
      </c>
      <c r="N727" s="74" t="s">
        <v>24</v>
      </c>
      <c r="O727" s="74" t="s">
        <v>14</v>
      </c>
    </row>
    <row r="728" spans="6:15" ht="13.5" customHeight="1" x14ac:dyDescent="0.25">
      <c r="F728" s="74" t="s">
        <v>506</v>
      </c>
      <c r="G728" s="84" t="s">
        <v>141</v>
      </c>
      <c r="H728" s="74" t="str">
        <f t="shared" si="15"/>
        <v>02-Bat B - MOMA IPAG MDESS1</v>
      </c>
      <c r="I728" s="84" t="s">
        <v>10</v>
      </c>
      <c r="J728" s="74" t="s">
        <v>1477</v>
      </c>
      <c r="N728" s="74" t="s">
        <v>10</v>
      </c>
      <c r="O728" s="74" t="s">
        <v>141</v>
      </c>
    </row>
    <row r="729" spans="6:15" ht="13.5" customHeight="1" x14ac:dyDescent="0.25">
      <c r="F729" s="74" t="s">
        <v>506</v>
      </c>
      <c r="G729" s="84" t="s">
        <v>142</v>
      </c>
      <c r="H729" s="74" t="str">
        <f t="shared" si="15"/>
        <v>02-Bat B - MOMA IPAG MDERDC</v>
      </c>
      <c r="I729" s="84" t="s">
        <v>12</v>
      </c>
      <c r="J729" s="74" t="s">
        <v>1478</v>
      </c>
      <c r="N729" s="74" t="s">
        <v>12</v>
      </c>
      <c r="O729" s="74" t="s">
        <v>142</v>
      </c>
    </row>
    <row r="730" spans="6:15" ht="13.5" customHeight="1" x14ac:dyDescent="0.25">
      <c r="F730" s="74" t="s">
        <v>506</v>
      </c>
      <c r="G730" s="84" t="s">
        <v>143</v>
      </c>
      <c r="H730" s="74" t="str">
        <f t="shared" si="15"/>
        <v>02-Bat B - MOMA IPAG MDEN01</v>
      </c>
      <c r="I730" s="84" t="s">
        <v>6</v>
      </c>
      <c r="J730" s="74" t="s">
        <v>1479</v>
      </c>
      <c r="N730" s="74" t="s">
        <v>6</v>
      </c>
      <c r="O730" s="74" t="s">
        <v>143</v>
      </c>
    </row>
    <row r="731" spans="6:15" ht="13.5" customHeight="1" x14ac:dyDescent="0.25">
      <c r="F731" s="74" t="s">
        <v>506</v>
      </c>
      <c r="G731" s="84" t="s">
        <v>144</v>
      </c>
      <c r="H731" s="74" t="str">
        <f t="shared" si="15"/>
        <v>02-Bat B - MOMA IPAG MDEN02</v>
      </c>
      <c r="I731" s="84" t="s">
        <v>13</v>
      </c>
      <c r="J731" s="74" t="s">
        <v>1480</v>
      </c>
      <c r="N731" s="74" t="s">
        <v>13</v>
      </c>
      <c r="O731" s="74" t="s">
        <v>144</v>
      </c>
    </row>
    <row r="732" spans="6:15" ht="13.5" customHeight="1" x14ac:dyDescent="0.25">
      <c r="F732" s="74" t="s">
        <v>506</v>
      </c>
      <c r="G732" s="84" t="s">
        <v>145</v>
      </c>
      <c r="H732" s="74" t="str">
        <f t="shared" si="15"/>
        <v>02-Bat B - MOMA IPAG MDEN03</v>
      </c>
      <c r="I732" s="84" t="s">
        <v>16</v>
      </c>
      <c r="J732" s="74" t="s">
        <v>1481</v>
      </c>
      <c r="N732" s="74" t="s">
        <v>16</v>
      </c>
      <c r="O732" s="74" t="s">
        <v>145</v>
      </c>
    </row>
    <row r="733" spans="6:15" ht="13.5" customHeight="1" x14ac:dyDescent="0.25">
      <c r="F733" s="74" t="s">
        <v>506</v>
      </c>
      <c r="G733" s="84" t="s">
        <v>217</v>
      </c>
      <c r="H733" s="74" t="str">
        <f t="shared" si="15"/>
        <v>02-Bat B - MOMA IPAG MDEN04</v>
      </c>
      <c r="I733" s="84" t="s">
        <v>18</v>
      </c>
      <c r="J733" s="74" t="s">
        <v>1482</v>
      </c>
      <c r="N733" s="74" t="s">
        <v>18</v>
      </c>
      <c r="O733" s="74" t="s">
        <v>217</v>
      </c>
    </row>
    <row r="734" spans="6:15" ht="13.5" customHeight="1" x14ac:dyDescent="0.25">
      <c r="F734" s="74" t="s">
        <v>506</v>
      </c>
      <c r="G734" s="84" t="s">
        <v>218</v>
      </c>
      <c r="H734" s="74" t="str">
        <f t="shared" si="15"/>
        <v>02-Bat B - MOMA IPAG MDEN05</v>
      </c>
      <c r="I734" s="84" t="s">
        <v>20</v>
      </c>
      <c r="J734" s="74" t="s">
        <v>1483</v>
      </c>
      <c r="N734" s="74" t="s">
        <v>20</v>
      </c>
      <c r="O734" s="74" t="s">
        <v>218</v>
      </c>
    </row>
    <row r="735" spans="6:15" ht="13.5" customHeight="1" x14ac:dyDescent="0.25">
      <c r="F735" s="74" t="s">
        <v>506</v>
      </c>
      <c r="G735" s="84" t="s">
        <v>14</v>
      </c>
      <c r="H735" s="74" t="str">
        <f t="shared" si="15"/>
        <v>02-Bat B - MOMA IPAG MDETT</v>
      </c>
      <c r="I735" s="84" t="s">
        <v>22</v>
      </c>
      <c r="J735" s="74" t="s">
        <v>1484</v>
      </c>
      <c r="N735" s="74" t="s">
        <v>22</v>
      </c>
      <c r="O735" s="74" t="s">
        <v>14</v>
      </c>
    </row>
    <row r="736" spans="6:15" ht="13.5" customHeight="1" x14ac:dyDescent="0.25">
      <c r="F736" s="74" t="s">
        <v>507</v>
      </c>
      <c r="G736" s="84" t="s">
        <v>141</v>
      </c>
      <c r="H736" s="74" t="str">
        <f t="shared" si="15"/>
        <v>03-Bat C - Sciences EcoSS1</v>
      </c>
      <c r="I736" s="84" t="s">
        <v>10</v>
      </c>
      <c r="J736" s="74" t="s">
        <v>1485</v>
      </c>
      <c r="N736" s="74" t="s">
        <v>10</v>
      </c>
      <c r="O736" s="74" t="s">
        <v>141</v>
      </c>
    </row>
    <row r="737" spans="6:15" ht="13.5" customHeight="1" x14ac:dyDescent="0.25">
      <c r="F737" s="74" t="s">
        <v>507</v>
      </c>
      <c r="G737" s="84" t="s">
        <v>142</v>
      </c>
      <c r="H737" s="74" t="str">
        <f t="shared" si="15"/>
        <v>03-Bat C - Sciences EcoRDC</v>
      </c>
      <c r="I737" s="84" t="s">
        <v>12</v>
      </c>
      <c r="J737" s="74" t="s">
        <v>1486</v>
      </c>
      <c r="N737" s="74" t="s">
        <v>12</v>
      </c>
      <c r="O737" s="74" t="s">
        <v>142</v>
      </c>
    </row>
    <row r="738" spans="6:15" ht="13.5" customHeight="1" x14ac:dyDescent="0.25">
      <c r="F738" s="74" t="s">
        <v>507</v>
      </c>
      <c r="G738" s="84" t="s">
        <v>143</v>
      </c>
      <c r="H738" s="74" t="str">
        <f t="shared" si="15"/>
        <v>03-Bat C - Sciences EcoN01</v>
      </c>
      <c r="I738" s="84" t="s">
        <v>6</v>
      </c>
      <c r="J738" s="74" t="s">
        <v>1487</v>
      </c>
      <c r="N738" s="74" t="s">
        <v>6</v>
      </c>
      <c r="O738" s="74" t="s">
        <v>143</v>
      </c>
    </row>
    <row r="739" spans="6:15" ht="13.5" customHeight="1" x14ac:dyDescent="0.25">
      <c r="F739" s="74" t="s">
        <v>507</v>
      </c>
      <c r="G739" s="84" t="s">
        <v>144</v>
      </c>
      <c r="H739" s="74" t="str">
        <f t="shared" si="15"/>
        <v>03-Bat C - Sciences EcoN02</v>
      </c>
      <c r="I739" s="84" t="s">
        <v>13</v>
      </c>
      <c r="J739" s="74" t="s">
        <v>1488</v>
      </c>
      <c r="N739" s="74" t="s">
        <v>13</v>
      </c>
      <c r="O739" s="74" t="s">
        <v>144</v>
      </c>
    </row>
    <row r="740" spans="6:15" ht="13.5" customHeight="1" x14ac:dyDescent="0.25">
      <c r="F740" s="74" t="s">
        <v>507</v>
      </c>
      <c r="G740" s="84" t="s">
        <v>145</v>
      </c>
      <c r="H740" s="74" t="str">
        <f t="shared" si="15"/>
        <v>03-Bat C - Sciences EcoN03</v>
      </c>
      <c r="I740" s="84" t="s">
        <v>16</v>
      </c>
      <c r="J740" s="74" t="s">
        <v>1489</v>
      </c>
      <c r="N740" s="74" t="s">
        <v>16</v>
      </c>
      <c r="O740" s="74" t="s">
        <v>145</v>
      </c>
    </row>
    <row r="741" spans="6:15" ht="13.5" customHeight="1" x14ac:dyDescent="0.25">
      <c r="F741" s="74" t="s">
        <v>507</v>
      </c>
      <c r="G741" s="84" t="s">
        <v>217</v>
      </c>
      <c r="H741" s="74" t="str">
        <f t="shared" si="15"/>
        <v>03-Bat C - Sciences EcoN04</v>
      </c>
      <c r="I741" s="84" t="s">
        <v>18</v>
      </c>
      <c r="J741" s="74" t="s">
        <v>1490</v>
      </c>
      <c r="N741" s="74" t="s">
        <v>18</v>
      </c>
      <c r="O741" s="74" t="s">
        <v>217</v>
      </c>
    </row>
    <row r="742" spans="6:15" ht="13.5" customHeight="1" x14ac:dyDescent="0.25">
      <c r="F742" s="74" t="s">
        <v>507</v>
      </c>
      <c r="G742" s="84" t="s">
        <v>218</v>
      </c>
      <c r="H742" s="74" t="str">
        <f t="shared" si="15"/>
        <v>03-Bat C - Sciences EcoN05</v>
      </c>
      <c r="I742" s="84" t="s">
        <v>20</v>
      </c>
      <c r="J742" s="74" t="s">
        <v>1491</v>
      </c>
      <c r="N742" s="74" t="s">
        <v>20</v>
      </c>
      <c r="O742" s="74" t="s">
        <v>218</v>
      </c>
    </row>
    <row r="743" spans="6:15" ht="13.5" customHeight="1" x14ac:dyDescent="0.25">
      <c r="F743" s="74" t="s">
        <v>507</v>
      </c>
      <c r="G743" s="84" t="s">
        <v>294</v>
      </c>
      <c r="H743" s="74" t="str">
        <f t="shared" si="15"/>
        <v>03-Bat C - Sciences EcoN06</v>
      </c>
      <c r="I743" s="84" t="s">
        <v>22</v>
      </c>
      <c r="J743" s="74" t="s">
        <v>1492</v>
      </c>
      <c r="N743" s="74" t="s">
        <v>22</v>
      </c>
      <c r="O743" s="74" t="s">
        <v>14</v>
      </c>
    </row>
    <row r="744" spans="6:15" ht="13.5" customHeight="1" x14ac:dyDescent="0.25">
      <c r="F744" s="74" t="s">
        <v>507</v>
      </c>
      <c r="G744" s="84" t="s">
        <v>14</v>
      </c>
      <c r="H744" s="74" t="str">
        <f t="shared" si="15"/>
        <v>03-Bat C - Sciences EcoTT</v>
      </c>
      <c r="I744" s="84" t="s">
        <v>24</v>
      </c>
      <c r="J744" s="74" t="s">
        <v>1493</v>
      </c>
      <c r="N744" s="74" t="s">
        <v>12</v>
      </c>
      <c r="O744" s="74" t="s">
        <v>222</v>
      </c>
    </row>
    <row r="745" spans="6:15" ht="13.5" customHeight="1" x14ac:dyDescent="0.25">
      <c r="F745" s="74" t="s">
        <v>508</v>
      </c>
      <c r="G745" s="84" t="s">
        <v>141</v>
      </c>
      <c r="H745" s="74" t="str">
        <f t="shared" si="15"/>
        <v>04-Bat D - MOMASS1</v>
      </c>
      <c r="I745" s="84" t="s">
        <v>10</v>
      </c>
      <c r="J745" s="74" t="s">
        <v>1494</v>
      </c>
      <c r="N745" s="74" t="s">
        <v>6</v>
      </c>
      <c r="O745" s="74" t="s">
        <v>142</v>
      </c>
    </row>
    <row r="746" spans="6:15" ht="13.5" customHeight="1" x14ac:dyDescent="0.25">
      <c r="F746" s="74" t="s">
        <v>508</v>
      </c>
      <c r="G746" s="84" t="s">
        <v>142</v>
      </c>
      <c r="H746" s="74" t="str">
        <f t="shared" si="15"/>
        <v>04-Bat D - MOMARDC</v>
      </c>
      <c r="I746" s="84" t="s">
        <v>12</v>
      </c>
      <c r="J746" s="74" t="s">
        <v>1495</v>
      </c>
      <c r="N746" s="74" t="s">
        <v>13</v>
      </c>
      <c r="O746" s="74" t="s">
        <v>143</v>
      </c>
    </row>
    <row r="747" spans="6:15" ht="13.5" customHeight="1" x14ac:dyDescent="0.25">
      <c r="F747" s="74" t="s">
        <v>508</v>
      </c>
      <c r="G747" s="84" t="s">
        <v>143</v>
      </c>
      <c r="H747" s="74" t="str">
        <f t="shared" si="15"/>
        <v>04-Bat D - MOMAN01</v>
      </c>
      <c r="I747" s="84" t="s">
        <v>6</v>
      </c>
      <c r="J747" s="74" t="s">
        <v>1496</v>
      </c>
      <c r="N747" s="74" t="s">
        <v>16</v>
      </c>
      <c r="O747" s="74" t="s">
        <v>14</v>
      </c>
    </row>
    <row r="748" spans="6:15" ht="13.5" customHeight="1" x14ac:dyDescent="0.25">
      <c r="F748" s="74" t="s">
        <v>508</v>
      </c>
      <c r="G748" s="84" t="s">
        <v>144</v>
      </c>
      <c r="H748" s="74" t="str">
        <f t="shared" si="15"/>
        <v>04-Bat D - MOMAN02</v>
      </c>
      <c r="I748" s="84" t="s">
        <v>13</v>
      </c>
      <c r="J748" s="74" t="s">
        <v>1497</v>
      </c>
      <c r="N748" s="74" t="s">
        <v>12</v>
      </c>
      <c r="O748" s="74" t="s">
        <v>142</v>
      </c>
    </row>
    <row r="749" spans="6:15" ht="13.5" customHeight="1" x14ac:dyDescent="0.25">
      <c r="F749" s="74" t="s">
        <v>508</v>
      </c>
      <c r="G749" s="84" t="s">
        <v>145</v>
      </c>
      <c r="H749" s="74" t="str">
        <f t="shared" si="15"/>
        <v>04-Bat D - MOMAN03</v>
      </c>
      <c r="I749" s="84" t="s">
        <v>16</v>
      </c>
      <c r="J749" s="74" t="s">
        <v>1498</v>
      </c>
      <c r="N749" s="74" t="s">
        <v>6</v>
      </c>
      <c r="O749" s="74" t="s">
        <v>143</v>
      </c>
    </row>
    <row r="750" spans="6:15" ht="13.5" customHeight="1" x14ac:dyDescent="0.25">
      <c r="F750" s="74" t="s">
        <v>508</v>
      </c>
      <c r="G750" s="84" t="s">
        <v>217</v>
      </c>
      <c r="H750" s="74" t="str">
        <f t="shared" si="15"/>
        <v>04-Bat D - MOMAN04</v>
      </c>
      <c r="I750" s="84" t="s">
        <v>18</v>
      </c>
      <c r="J750" s="74" t="s">
        <v>1499</v>
      </c>
      <c r="N750" s="74" t="s">
        <v>13</v>
      </c>
      <c r="O750" s="74" t="s">
        <v>14</v>
      </c>
    </row>
    <row r="751" spans="6:15" ht="13.5" customHeight="1" x14ac:dyDescent="0.25">
      <c r="F751" s="74" t="s">
        <v>508</v>
      </c>
      <c r="G751" s="84" t="s">
        <v>218</v>
      </c>
      <c r="H751" s="74" t="str">
        <f t="shared" si="15"/>
        <v>04-Bat D - MOMAN05</v>
      </c>
      <c r="I751" s="84" t="s">
        <v>20</v>
      </c>
      <c r="J751" s="74" t="s">
        <v>1500</v>
      </c>
      <c r="N751" s="74" t="s">
        <v>12</v>
      </c>
      <c r="O751" s="74" t="s">
        <v>142</v>
      </c>
    </row>
    <row r="752" spans="6:15" ht="13.5" customHeight="1" x14ac:dyDescent="0.25">
      <c r="F752" s="74" t="s">
        <v>508</v>
      </c>
      <c r="G752" s="84" t="s">
        <v>14</v>
      </c>
      <c r="H752" s="74" t="str">
        <f t="shared" si="15"/>
        <v>04-Bat D - MOMATT</v>
      </c>
      <c r="I752" s="84" t="s">
        <v>22</v>
      </c>
      <c r="J752" s="74" t="s">
        <v>1501</v>
      </c>
      <c r="N752" s="74" t="s">
        <v>6</v>
      </c>
      <c r="O752" s="74" t="s">
        <v>14</v>
      </c>
    </row>
    <row r="753" spans="6:15" ht="13.5" customHeight="1" x14ac:dyDescent="0.25">
      <c r="F753" s="74" t="s">
        <v>509</v>
      </c>
      <c r="G753" s="84" t="s">
        <v>141</v>
      </c>
      <c r="H753" s="74" t="str">
        <f t="shared" si="15"/>
        <v>05-Bat E - DiderisSS1</v>
      </c>
      <c r="I753" s="84" t="s">
        <v>10</v>
      </c>
      <c r="J753" s="74" t="s">
        <v>1502</v>
      </c>
      <c r="N753" s="74" t="s">
        <v>12</v>
      </c>
      <c r="O753" s="74" t="s">
        <v>142</v>
      </c>
    </row>
    <row r="754" spans="6:15" ht="13.5" customHeight="1" x14ac:dyDescent="0.25">
      <c r="F754" s="74" t="s">
        <v>509</v>
      </c>
      <c r="G754" s="84" t="s">
        <v>142</v>
      </c>
      <c r="H754" s="74" t="str">
        <f t="shared" si="15"/>
        <v>05-Bat E - DiderisRDC</v>
      </c>
      <c r="I754" s="84" t="s">
        <v>12</v>
      </c>
      <c r="J754" s="74" t="s">
        <v>1503</v>
      </c>
      <c r="N754" s="74" t="s">
        <v>6</v>
      </c>
      <c r="O754" s="74" t="s">
        <v>143</v>
      </c>
    </row>
    <row r="755" spans="6:15" ht="13.5" customHeight="1" x14ac:dyDescent="0.25">
      <c r="F755" s="74" t="s">
        <v>509</v>
      </c>
      <c r="G755" s="84" t="s">
        <v>143</v>
      </c>
      <c r="H755" s="74" t="str">
        <f t="shared" si="15"/>
        <v>05-Bat E - DiderisN01</v>
      </c>
      <c r="I755" s="84" t="s">
        <v>6</v>
      </c>
      <c r="J755" s="74" t="s">
        <v>1504</v>
      </c>
      <c r="N755" s="74" t="s">
        <v>13</v>
      </c>
      <c r="O755" s="74" t="s">
        <v>14</v>
      </c>
    </row>
    <row r="756" spans="6:15" ht="13.5" customHeight="1" x14ac:dyDescent="0.25">
      <c r="F756" s="74" t="s">
        <v>509</v>
      </c>
      <c r="G756" s="84" t="s">
        <v>144</v>
      </c>
      <c r="H756" s="74" t="str">
        <f t="shared" si="15"/>
        <v>05-Bat E - DiderisN02</v>
      </c>
      <c r="I756" s="84" t="s">
        <v>13</v>
      </c>
      <c r="J756" s="74" t="s">
        <v>1505</v>
      </c>
      <c r="N756" s="74" t="s">
        <v>12</v>
      </c>
      <c r="O756" s="74" t="s">
        <v>142</v>
      </c>
    </row>
    <row r="757" spans="6:15" ht="13.5" customHeight="1" x14ac:dyDescent="0.25">
      <c r="F757" s="74" t="s">
        <v>509</v>
      </c>
      <c r="G757" s="84" t="s">
        <v>145</v>
      </c>
      <c r="H757" s="74" t="str">
        <f t="shared" si="15"/>
        <v>05-Bat E - DiderisN03</v>
      </c>
      <c r="I757" s="84" t="s">
        <v>16</v>
      </c>
      <c r="J757" s="74" t="s">
        <v>1506</v>
      </c>
      <c r="N757" s="74" t="s">
        <v>6</v>
      </c>
      <c r="O757" s="74" t="s">
        <v>143</v>
      </c>
    </row>
    <row r="758" spans="6:15" ht="13.5" customHeight="1" x14ac:dyDescent="0.25">
      <c r="F758" s="74" t="s">
        <v>509</v>
      </c>
      <c r="G758" s="84" t="s">
        <v>217</v>
      </c>
      <c r="H758" s="74" t="str">
        <f t="shared" si="15"/>
        <v>05-Bat E - DiderisN04</v>
      </c>
      <c r="I758" s="84" t="s">
        <v>18</v>
      </c>
      <c r="J758" s="74" t="s">
        <v>1507</v>
      </c>
      <c r="N758" s="74" t="s">
        <v>13</v>
      </c>
      <c r="O758" s="74" t="s">
        <v>14</v>
      </c>
    </row>
    <row r="759" spans="6:15" ht="13.5" customHeight="1" x14ac:dyDescent="0.25">
      <c r="F759" s="74" t="s">
        <v>509</v>
      </c>
      <c r="G759" s="84" t="s">
        <v>218</v>
      </c>
      <c r="H759" s="74" t="str">
        <f t="shared" si="15"/>
        <v>05-Bat E - DiderisN05</v>
      </c>
      <c r="I759" s="84" t="s">
        <v>20</v>
      </c>
      <c r="J759" s="74" t="s">
        <v>1508</v>
      </c>
    </row>
    <row r="760" spans="6:15" ht="13.5" customHeight="1" x14ac:dyDescent="0.25">
      <c r="F760" s="74" t="s">
        <v>509</v>
      </c>
      <c r="G760" s="84" t="s">
        <v>14</v>
      </c>
      <c r="H760" s="74" t="str">
        <f t="shared" si="15"/>
        <v>05-Bat E - DiderisTT</v>
      </c>
      <c r="I760" s="84" t="s">
        <v>22</v>
      </c>
      <c r="J760" s="74" t="s">
        <v>1509</v>
      </c>
    </row>
    <row r="761" spans="6:15" ht="13.5" customHeight="1" x14ac:dyDescent="0.25">
      <c r="F761" s="74" t="s">
        <v>510</v>
      </c>
      <c r="G761" s="84" t="s">
        <v>222</v>
      </c>
      <c r="H761" s="74" t="str">
        <f t="shared" si="15"/>
        <v>01-Staps Bat AdmRDJ</v>
      </c>
      <c r="I761" s="84" t="s">
        <v>12</v>
      </c>
      <c r="J761" s="74" t="s">
        <v>1510</v>
      </c>
    </row>
    <row r="762" spans="6:15" ht="13.5" customHeight="1" x14ac:dyDescent="0.25">
      <c r="F762" s="74" t="s">
        <v>510</v>
      </c>
      <c r="G762" s="84" t="s">
        <v>142</v>
      </c>
      <c r="H762" s="74" t="str">
        <f t="shared" si="15"/>
        <v>01-Staps Bat AdmRDC</v>
      </c>
      <c r="I762" s="84" t="s">
        <v>6</v>
      </c>
      <c r="J762" s="74" t="s">
        <v>1511</v>
      </c>
    </row>
    <row r="763" spans="6:15" ht="13.5" customHeight="1" x14ac:dyDescent="0.25">
      <c r="F763" s="74" t="s">
        <v>510</v>
      </c>
      <c r="G763" s="84" t="s">
        <v>143</v>
      </c>
      <c r="H763" s="74" t="str">
        <f t="shared" si="15"/>
        <v>01-Staps Bat AdmN01</v>
      </c>
      <c r="I763" s="84" t="s">
        <v>13</v>
      </c>
      <c r="J763" s="74" t="s">
        <v>1512</v>
      </c>
    </row>
    <row r="764" spans="6:15" ht="13.5" customHeight="1" x14ac:dyDescent="0.25">
      <c r="F764" s="74" t="s">
        <v>510</v>
      </c>
      <c r="G764" s="84" t="s">
        <v>14</v>
      </c>
      <c r="H764" s="74" t="str">
        <f t="shared" si="15"/>
        <v>01-Staps Bat AdmTT</v>
      </c>
      <c r="I764" s="84" t="s">
        <v>16</v>
      </c>
      <c r="J764" s="74" t="s">
        <v>1513</v>
      </c>
    </row>
    <row r="765" spans="6:15" ht="13.5" customHeight="1" x14ac:dyDescent="0.25">
      <c r="F765" s="74" t="s">
        <v>511</v>
      </c>
      <c r="G765" s="84" t="s">
        <v>142</v>
      </c>
      <c r="H765" s="74" t="str">
        <f t="shared" si="15"/>
        <v>02-Staps Bat P1RDC</v>
      </c>
      <c r="I765" s="84" t="s">
        <v>12</v>
      </c>
      <c r="J765" s="74" t="s">
        <v>1514</v>
      </c>
    </row>
    <row r="766" spans="6:15" ht="13.5" customHeight="1" x14ac:dyDescent="0.25">
      <c r="F766" s="74" t="s">
        <v>511</v>
      </c>
      <c r="G766" s="84" t="s">
        <v>143</v>
      </c>
      <c r="H766" s="74" t="str">
        <f t="shared" si="15"/>
        <v>02-Staps Bat P1N01</v>
      </c>
      <c r="I766" s="84" t="s">
        <v>6</v>
      </c>
      <c r="J766" s="74" t="s">
        <v>1515</v>
      </c>
    </row>
    <row r="767" spans="6:15" ht="13.5" customHeight="1" x14ac:dyDescent="0.25">
      <c r="F767" s="74" t="s">
        <v>511</v>
      </c>
      <c r="G767" s="84" t="s">
        <v>14</v>
      </c>
      <c r="H767" s="74" t="str">
        <f t="shared" si="15"/>
        <v>02-Staps Bat P1TT</v>
      </c>
      <c r="I767" s="84" t="s">
        <v>13</v>
      </c>
      <c r="J767" s="74" t="s">
        <v>1516</v>
      </c>
    </row>
    <row r="768" spans="6:15" ht="13.5" customHeight="1" x14ac:dyDescent="0.25">
      <c r="F768" s="74" t="s">
        <v>512</v>
      </c>
      <c r="G768" s="84" t="s">
        <v>142</v>
      </c>
      <c r="H768" s="74" t="str">
        <f t="shared" si="15"/>
        <v>03-Staps PréfaRDC</v>
      </c>
      <c r="I768" s="84" t="s">
        <v>12</v>
      </c>
      <c r="J768" s="74" t="s">
        <v>1517</v>
      </c>
    </row>
    <row r="769" spans="6:10" ht="13.5" customHeight="1" x14ac:dyDescent="0.25">
      <c r="F769" s="74" t="s">
        <v>512</v>
      </c>
      <c r="G769" s="84" t="s">
        <v>14</v>
      </c>
      <c r="H769" s="74" t="str">
        <f t="shared" si="15"/>
        <v>03-Staps PréfaTT</v>
      </c>
      <c r="I769" s="84" t="s">
        <v>6</v>
      </c>
      <c r="J769" s="74" t="s">
        <v>1518</v>
      </c>
    </row>
    <row r="770" spans="6:10" ht="13.5" customHeight="1" x14ac:dyDescent="0.25">
      <c r="F770" s="74" t="s">
        <v>513</v>
      </c>
      <c r="G770" s="84" t="s">
        <v>142</v>
      </c>
      <c r="H770" s="74" t="str">
        <f t="shared" si="15"/>
        <v>04-EuromovRDC</v>
      </c>
      <c r="I770" s="84" t="s">
        <v>12</v>
      </c>
      <c r="J770" s="74" t="s">
        <v>1519</v>
      </c>
    </row>
    <row r="771" spans="6:10" ht="13.5" customHeight="1" x14ac:dyDescent="0.25">
      <c r="F771" s="74" t="s">
        <v>513</v>
      </c>
      <c r="G771" s="84" t="s">
        <v>143</v>
      </c>
      <c r="H771" s="74" t="str">
        <f t="shared" ref="H771:H775" si="16">F771&amp;G771</f>
        <v>04-EuromovN01</v>
      </c>
      <c r="I771" s="84" t="s">
        <v>6</v>
      </c>
      <c r="J771" s="74" t="s">
        <v>1520</v>
      </c>
    </row>
    <row r="772" spans="6:10" ht="13.5" customHeight="1" x14ac:dyDescent="0.25">
      <c r="F772" s="74" t="s">
        <v>513</v>
      </c>
      <c r="G772" s="84" t="s">
        <v>14</v>
      </c>
      <c r="H772" s="74" t="str">
        <f t="shared" si="16"/>
        <v>04-EuromovTT</v>
      </c>
      <c r="I772" s="84" t="s">
        <v>13</v>
      </c>
      <c r="J772" s="74" t="s">
        <v>1521</v>
      </c>
    </row>
    <row r="773" spans="6:10" ht="13.5" customHeight="1" x14ac:dyDescent="0.25">
      <c r="F773" s="74" t="s">
        <v>514</v>
      </c>
      <c r="G773" s="84" t="s">
        <v>142</v>
      </c>
      <c r="H773" s="74" t="str">
        <f t="shared" si="16"/>
        <v>05-PUSLRRDC</v>
      </c>
      <c r="I773" s="84" t="s">
        <v>12</v>
      </c>
      <c r="J773" s="74" t="s">
        <v>1522</v>
      </c>
    </row>
    <row r="774" spans="6:10" ht="13.5" customHeight="1" x14ac:dyDescent="0.25">
      <c r="F774" s="74" t="s">
        <v>514</v>
      </c>
      <c r="G774" s="84" t="s">
        <v>143</v>
      </c>
      <c r="H774" s="74" t="str">
        <f t="shared" si="16"/>
        <v>05-PUSLRN01</v>
      </c>
      <c r="I774" s="84" t="s">
        <v>6</v>
      </c>
      <c r="J774" s="74" t="s">
        <v>1523</v>
      </c>
    </row>
    <row r="775" spans="6:10" ht="13.5" customHeight="1" x14ac:dyDescent="0.25">
      <c r="F775" s="74" t="s">
        <v>514</v>
      </c>
      <c r="G775" s="84" t="s">
        <v>14</v>
      </c>
      <c r="H775" s="74" t="str">
        <f t="shared" si="16"/>
        <v>05-PUSLRTT</v>
      </c>
      <c r="I775" s="84" t="s">
        <v>13</v>
      </c>
      <c r="J775" s="74" t="s">
        <v>1524</v>
      </c>
    </row>
  </sheetData>
  <sheetProtection algorithmName="SHA-512" hashValue="EZ2j7jLiKr3k+lPB0+sgr//i9LW7pt41/VkrouI1/Y4PS7Lr66WCFe+ly3nShS+EnPj3kTSIP4jX902oFqyxOw==" saltValue="NHlsBsC+EHcimi5L8UPsGA==" spinCount="100000" sheet="1" formatColumn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06">
    <pageSetUpPr fitToPage="1"/>
  </sheetPr>
  <dimension ref="A1:E45"/>
  <sheetViews>
    <sheetView showGridLines="0" showRowColHeaders="0" workbookViewId="0">
      <selection activeCell="C4" sqref="C4"/>
    </sheetView>
  </sheetViews>
  <sheetFormatPr baseColWidth="10" defaultRowHeight="15" x14ac:dyDescent="0.25"/>
  <cols>
    <col min="1" max="2" width="17.5703125" customWidth="1"/>
    <col min="3" max="3" width="24.7109375" style="2" customWidth="1"/>
  </cols>
  <sheetData>
    <row r="1" spans="1:4" ht="31.5" customHeight="1" x14ac:dyDescent="0.35">
      <c r="A1" s="5" t="s">
        <v>319</v>
      </c>
      <c r="B1" s="5"/>
    </row>
    <row r="2" spans="1:4" ht="31.5" customHeight="1" x14ac:dyDescent="0.35">
      <c r="A2" s="123" t="s">
        <v>573</v>
      </c>
      <c r="B2" s="123"/>
      <c r="C2" s="123"/>
      <c r="D2" s="123"/>
    </row>
    <row r="3" spans="1:4" ht="31.5" customHeight="1" x14ac:dyDescent="0.35">
      <c r="C3"/>
    </row>
    <row r="4" spans="1:4" s="1" customFormat="1" ht="37.5" x14ac:dyDescent="0.25">
      <c r="A4" s="67" t="s">
        <v>593</v>
      </c>
      <c r="B4" s="68" t="s">
        <v>572</v>
      </c>
      <c r="C4" s="69" t="s">
        <v>590</v>
      </c>
    </row>
    <row r="5" spans="1:4" ht="9.75" customHeight="1" x14ac:dyDescent="0.35">
      <c r="C5"/>
    </row>
    <row r="6" spans="1:4" s="1" customFormat="1" ht="18.600000000000001" x14ac:dyDescent="0.35">
      <c r="A6" s="67" t="s">
        <v>595</v>
      </c>
      <c r="B6" s="67" t="s">
        <v>577</v>
      </c>
      <c r="C6" s="69" t="s">
        <v>594</v>
      </c>
    </row>
    <row r="7" spans="1:4" s="1" customFormat="1" ht="10.5" customHeight="1" x14ac:dyDescent="0.35">
      <c r="C7" s="70"/>
    </row>
    <row r="8" spans="1:4" s="1" customFormat="1" ht="37.5" x14ac:dyDescent="0.25">
      <c r="A8" s="67" t="s">
        <v>596</v>
      </c>
      <c r="B8" s="68" t="s">
        <v>572</v>
      </c>
      <c r="C8" s="69" t="s">
        <v>553</v>
      </c>
    </row>
    <row r="9" spans="1:4" s="1" customFormat="1" ht="10.5" customHeight="1" x14ac:dyDescent="0.35">
      <c r="C9" s="70"/>
    </row>
    <row r="10" spans="1:4" s="1" customFormat="1" ht="37.5" x14ac:dyDescent="0.25">
      <c r="A10" s="67" t="s">
        <v>597</v>
      </c>
      <c r="B10" s="68" t="s">
        <v>572</v>
      </c>
      <c r="C10" s="69" t="s">
        <v>554</v>
      </c>
    </row>
    <row r="11" spans="1:4" s="1" customFormat="1" ht="10.5" customHeight="1" x14ac:dyDescent="0.35">
      <c r="C11" s="70"/>
    </row>
    <row r="12" spans="1:4" s="1" customFormat="1" ht="18.600000000000001" x14ac:dyDescent="0.35">
      <c r="A12" s="67" t="s">
        <v>598</v>
      </c>
      <c r="B12" s="67"/>
      <c r="C12" s="69" t="s">
        <v>570</v>
      </c>
    </row>
    <row r="13" spans="1:4" s="1" customFormat="1" ht="10.5" customHeight="1" x14ac:dyDescent="0.35">
      <c r="C13" s="70"/>
    </row>
    <row r="14" spans="1:4" s="1" customFormat="1" ht="18.600000000000001" x14ac:dyDescent="0.35">
      <c r="A14" s="67" t="s">
        <v>599</v>
      </c>
      <c r="B14" s="67"/>
      <c r="C14" s="69" t="s">
        <v>571</v>
      </c>
    </row>
    <row r="15" spans="1:4" ht="18.600000000000001" x14ac:dyDescent="0.45">
      <c r="A15" s="4"/>
      <c r="B15" s="4"/>
    </row>
    <row r="16" spans="1:4" s="1" customFormat="1" ht="37.5" x14ac:dyDescent="0.25">
      <c r="A16" s="67" t="s">
        <v>588</v>
      </c>
      <c r="B16" s="68" t="s">
        <v>572</v>
      </c>
      <c r="C16" s="69" t="s">
        <v>589</v>
      </c>
    </row>
    <row r="17" spans="1:5" ht="18.75" x14ac:dyDescent="0.3">
      <c r="A17" s="4"/>
      <c r="B17" s="4"/>
    </row>
    <row r="18" spans="1:5" s="1" customFormat="1" ht="37.5" x14ac:dyDescent="0.25">
      <c r="A18" s="67" t="s">
        <v>586</v>
      </c>
      <c r="B18" s="68" t="s">
        <v>572</v>
      </c>
      <c r="C18" s="69" t="s">
        <v>587</v>
      </c>
    </row>
    <row r="19" spans="1:5" ht="18.75" x14ac:dyDescent="0.3">
      <c r="A19" s="4"/>
      <c r="B19" s="4"/>
    </row>
    <row r="20" spans="1:5" s="1" customFormat="1" ht="18.75" x14ac:dyDescent="0.25">
      <c r="A20" s="67"/>
      <c r="B20" s="67"/>
      <c r="C20" s="69"/>
    </row>
    <row r="21" spans="1:5" x14ac:dyDescent="0.25">
      <c r="A21" s="3" t="s">
        <v>531</v>
      </c>
      <c r="B21" s="3"/>
      <c r="C21" s="2" t="s">
        <v>528</v>
      </c>
    </row>
    <row r="22" spans="1:5" ht="18.75" x14ac:dyDescent="0.3">
      <c r="C22" s="66" t="s">
        <v>518</v>
      </c>
    </row>
    <row r="23" spans="1:5" x14ac:dyDescent="0.25">
      <c r="A23" s="3" t="s">
        <v>530</v>
      </c>
      <c r="B23" s="3"/>
      <c r="C23" s="2" t="s">
        <v>529</v>
      </c>
    </row>
    <row r="24" spans="1:5" ht="18.75" x14ac:dyDescent="0.3">
      <c r="C24" s="66" t="s">
        <v>519</v>
      </c>
      <c r="D24" s="4" t="s">
        <v>524</v>
      </c>
      <c r="E24" s="4"/>
    </row>
    <row r="25" spans="1:5" ht="18.75" x14ac:dyDescent="0.3">
      <c r="C25" s="66" t="s">
        <v>520</v>
      </c>
      <c r="D25" s="4" t="s">
        <v>525</v>
      </c>
      <c r="E25" s="4"/>
    </row>
    <row r="26" spans="1:5" ht="18.75" x14ac:dyDescent="0.3">
      <c r="C26" s="66" t="s">
        <v>521</v>
      </c>
      <c r="D26" s="4" t="s">
        <v>527</v>
      </c>
      <c r="E26" s="4"/>
    </row>
    <row r="27" spans="1:5" ht="18.75" x14ac:dyDescent="0.3">
      <c r="C27" s="66" t="s">
        <v>522</v>
      </c>
      <c r="D27" s="4" t="s">
        <v>526</v>
      </c>
      <c r="E27" s="4"/>
    </row>
    <row r="28" spans="1:5" ht="18.75" x14ac:dyDescent="0.3">
      <c r="C28" s="66" t="s">
        <v>523</v>
      </c>
      <c r="D28" s="4">
        <v>1</v>
      </c>
      <c r="E28" s="4"/>
    </row>
    <row r="31" spans="1:5" ht="31.5" customHeight="1" x14ac:dyDescent="0.25">
      <c r="A31" s="123" t="s">
        <v>574</v>
      </c>
      <c r="B31" s="123"/>
      <c r="C31" s="123"/>
      <c r="D31" s="123"/>
    </row>
    <row r="33" spans="1:4" s="1" customFormat="1" ht="18.75" x14ac:dyDescent="0.25">
      <c r="A33" s="67" t="s">
        <v>576</v>
      </c>
      <c r="B33" s="67"/>
      <c r="C33" s="69" t="s">
        <v>575</v>
      </c>
    </row>
    <row r="44" spans="1:4" ht="31.5" customHeight="1" x14ac:dyDescent="0.25">
      <c r="A44" s="123" t="s">
        <v>578</v>
      </c>
      <c r="B44" s="123"/>
      <c r="C44" s="123"/>
      <c r="D44" s="123"/>
    </row>
    <row r="45" spans="1:4" ht="18.75" x14ac:dyDescent="0.3">
      <c r="A45" t="s">
        <v>517</v>
      </c>
      <c r="C45" s="66" t="s">
        <v>516</v>
      </c>
    </row>
  </sheetData>
  <sheetProtection algorithmName="SHA-512" hashValue="O8MwgV/jViPGe2z6LdnPOgP0CY9KAQ4gt1/0HHFHZL26/VlJ8UVw1AwrAg3BwPaOehi4Hi1pzbW3HIgo3Q9ihA==" saltValue="Crgg6ybaDcuLTlHXLzgzgg==" spinCount="100000" sheet="1" objects="1" scenarios="1" formatColumns="0"/>
  <mergeCells count="3">
    <mergeCell ref="A2:D2"/>
    <mergeCell ref="A31:D31"/>
    <mergeCell ref="A44:D44"/>
  </mergeCells>
  <printOptions horizontalCentered="1" verticalCentered="1"/>
  <pageMargins left="0.23622047244094491" right="0.23622047244094491" top="0.35433070866141736" bottom="0.35433070866141736" header="0.31496062992125984" footer="0.31496062992125984"/>
  <pageSetup paperSize="9" scale="6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07"/>
  <dimension ref="A1:H169"/>
  <sheetViews>
    <sheetView showGridLines="0" topLeftCell="A34" workbookViewId="0">
      <selection activeCell="A49" sqref="A1:XFD1048576"/>
    </sheetView>
  </sheetViews>
  <sheetFormatPr baseColWidth="10" defaultRowHeight="18" customHeight="1" x14ac:dyDescent="0.25"/>
  <cols>
    <col min="1" max="1" width="19" style="96" bestFit="1" customWidth="1"/>
    <col min="2" max="2" width="85.42578125" style="96" bestFit="1" customWidth="1"/>
    <col min="3" max="7" width="11.42578125" style="94"/>
    <col min="8" max="8" width="28.140625" style="94" customWidth="1"/>
    <col min="9" max="256" width="11.42578125" style="94"/>
    <col min="257" max="257" width="29.42578125" style="94" customWidth="1"/>
    <col min="258" max="258" width="128.42578125" style="94" customWidth="1"/>
    <col min="259" max="512" width="11.42578125" style="94"/>
    <col min="513" max="513" width="29.42578125" style="94" customWidth="1"/>
    <col min="514" max="514" width="128.42578125" style="94" customWidth="1"/>
    <col min="515" max="768" width="11.42578125" style="94"/>
    <col min="769" max="769" width="29.42578125" style="94" customWidth="1"/>
    <col min="770" max="770" width="128.42578125" style="94" customWidth="1"/>
    <col min="771" max="1024" width="11.42578125" style="94"/>
    <col min="1025" max="1025" width="29.42578125" style="94" customWidth="1"/>
    <col min="1026" max="1026" width="128.42578125" style="94" customWidth="1"/>
    <col min="1027" max="1280" width="11.42578125" style="94"/>
    <col min="1281" max="1281" width="29.42578125" style="94" customWidth="1"/>
    <col min="1282" max="1282" width="128.42578125" style="94" customWidth="1"/>
    <col min="1283" max="1536" width="11.42578125" style="94"/>
    <col min="1537" max="1537" width="29.42578125" style="94" customWidth="1"/>
    <col min="1538" max="1538" width="128.42578125" style="94" customWidth="1"/>
    <col min="1539" max="1792" width="11.42578125" style="94"/>
    <col min="1793" max="1793" width="29.42578125" style="94" customWidth="1"/>
    <col min="1794" max="1794" width="128.42578125" style="94" customWidth="1"/>
    <col min="1795" max="2048" width="11.42578125" style="94"/>
    <col min="2049" max="2049" width="29.42578125" style="94" customWidth="1"/>
    <col min="2050" max="2050" width="128.42578125" style="94" customWidth="1"/>
    <col min="2051" max="2304" width="11.42578125" style="94"/>
    <col min="2305" max="2305" width="29.42578125" style="94" customWidth="1"/>
    <col min="2306" max="2306" width="128.42578125" style="94" customWidth="1"/>
    <col min="2307" max="2560" width="11.42578125" style="94"/>
    <col min="2561" max="2561" width="29.42578125" style="94" customWidth="1"/>
    <col min="2562" max="2562" width="128.42578125" style="94" customWidth="1"/>
    <col min="2563" max="2816" width="11.42578125" style="94"/>
    <col min="2817" max="2817" width="29.42578125" style="94" customWidth="1"/>
    <col min="2818" max="2818" width="128.42578125" style="94" customWidth="1"/>
    <col min="2819" max="3072" width="11.42578125" style="94"/>
    <col min="3073" max="3073" width="29.42578125" style="94" customWidth="1"/>
    <col min="3074" max="3074" width="128.42578125" style="94" customWidth="1"/>
    <col min="3075" max="3328" width="11.42578125" style="94"/>
    <col min="3329" max="3329" width="29.42578125" style="94" customWidth="1"/>
    <col min="3330" max="3330" width="128.42578125" style="94" customWidth="1"/>
    <col min="3331" max="3584" width="11.42578125" style="94"/>
    <col min="3585" max="3585" width="29.42578125" style="94" customWidth="1"/>
    <col min="3586" max="3586" width="128.42578125" style="94" customWidth="1"/>
    <col min="3587" max="3840" width="11.42578125" style="94"/>
    <col min="3841" max="3841" width="29.42578125" style="94" customWidth="1"/>
    <col min="3842" max="3842" width="128.42578125" style="94" customWidth="1"/>
    <col min="3843" max="4096" width="11.42578125" style="94"/>
    <col min="4097" max="4097" width="29.42578125" style="94" customWidth="1"/>
    <col min="4098" max="4098" width="128.42578125" style="94" customWidth="1"/>
    <col min="4099" max="4352" width="11.42578125" style="94"/>
    <col min="4353" max="4353" width="29.42578125" style="94" customWidth="1"/>
    <col min="4354" max="4354" width="128.42578125" style="94" customWidth="1"/>
    <col min="4355" max="4608" width="11.42578125" style="94"/>
    <col min="4609" max="4609" width="29.42578125" style="94" customWidth="1"/>
    <col min="4610" max="4610" width="128.42578125" style="94" customWidth="1"/>
    <col min="4611" max="4864" width="11.42578125" style="94"/>
    <col min="4865" max="4865" width="29.42578125" style="94" customWidth="1"/>
    <col min="4866" max="4866" width="128.42578125" style="94" customWidth="1"/>
    <col min="4867" max="5120" width="11.42578125" style="94"/>
    <col min="5121" max="5121" width="29.42578125" style="94" customWidth="1"/>
    <col min="5122" max="5122" width="128.42578125" style="94" customWidth="1"/>
    <col min="5123" max="5376" width="11.42578125" style="94"/>
    <col min="5377" max="5377" width="29.42578125" style="94" customWidth="1"/>
    <col min="5378" max="5378" width="128.42578125" style="94" customWidth="1"/>
    <col min="5379" max="5632" width="11.42578125" style="94"/>
    <col min="5633" max="5633" width="29.42578125" style="94" customWidth="1"/>
    <col min="5634" max="5634" width="128.42578125" style="94" customWidth="1"/>
    <col min="5635" max="5888" width="11.42578125" style="94"/>
    <col min="5889" max="5889" width="29.42578125" style="94" customWidth="1"/>
    <col min="5890" max="5890" width="128.42578125" style="94" customWidth="1"/>
    <col min="5891" max="6144" width="11.42578125" style="94"/>
    <col min="6145" max="6145" width="29.42578125" style="94" customWidth="1"/>
    <col min="6146" max="6146" width="128.42578125" style="94" customWidth="1"/>
    <col min="6147" max="6400" width="11.42578125" style="94"/>
    <col min="6401" max="6401" width="29.42578125" style="94" customWidth="1"/>
    <col min="6402" max="6402" width="128.42578125" style="94" customWidth="1"/>
    <col min="6403" max="6656" width="11.42578125" style="94"/>
    <col min="6657" max="6657" width="29.42578125" style="94" customWidth="1"/>
    <col min="6658" max="6658" width="128.42578125" style="94" customWidth="1"/>
    <col min="6659" max="6912" width="11.42578125" style="94"/>
    <col min="6913" max="6913" width="29.42578125" style="94" customWidth="1"/>
    <col min="6914" max="6914" width="128.42578125" style="94" customWidth="1"/>
    <col min="6915" max="7168" width="11.42578125" style="94"/>
    <col min="7169" max="7169" width="29.42578125" style="94" customWidth="1"/>
    <col min="7170" max="7170" width="128.42578125" style="94" customWidth="1"/>
    <col min="7171" max="7424" width="11.42578125" style="94"/>
    <col min="7425" max="7425" width="29.42578125" style="94" customWidth="1"/>
    <col min="7426" max="7426" width="128.42578125" style="94" customWidth="1"/>
    <col min="7427" max="7680" width="11.42578125" style="94"/>
    <col min="7681" max="7681" width="29.42578125" style="94" customWidth="1"/>
    <col min="7682" max="7682" width="128.42578125" style="94" customWidth="1"/>
    <col min="7683" max="7936" width="11.42578125" style="94"/>
    <col min="7937" max="7937" width="29.42578125" style="94" customWidth="1"/>
    <col min="7938" max="7938" width="128.42578125" style="94" customWidth="1"/>
    <col min="7939" max="8192" width="11.42578125" style="94"/>
    <col min="8193" max="8193" width="29.42578125" style="94" customWidth="1"/>
    <col min="8194" max="8194" width="128.42578125" style="94" customWidth="1"/>
    <col min="8195" max="8448" width="11.42578125" style="94"/>
    <col min="8449" max="8449" width="29.42578125" style="94" customWidth="1"/>
    <col min="8450" max="8450" width="128.42578125" style="94" customWidth="1"/>
    <col min="8451" max="8704" width="11.42578125" style="94"/>
    <col min="8705" max="8705" width="29.42578125" style="94" customWidth="1"/>
    <col min="8706" max="8706" width="128.42578125" style="94" customWidth="1"/>
    <col min="8707" max="8960" width="11.42578125" style="94"/>
    <col min="8961" max="8961" width="29.42578125" style="94" customWidth="1"/>
    <col min="8962" max="8962" width="128.42578125" style="94" customWidth="1"/>
    <col min="8963" max="9216" width="11.42578125" style="94"/>
    <col min="9217" max="9217" width="29.42578125" style="94" customWidth="1"/>
    <col min="9218" max="9218" width="128.42578125" style="94" customWidth="1"/>
    <col min="9219" max="9472" width="11.42578125" style="94"/>
    <col min="9473" max="9473" width="29.42578125" style="94" customWidth="1"/>
    <col min="9474" max="9474" width="128.42578125" style="94" customWidth="1"/>
    <col min="9475" max="9728" width="11.42578125" style="94"/>
    <col min="9729" max="9729" width="29.42578125" style="94" customWidth="1"/>
    <col min="9730" max="9730" width="128.42578125" style="94" customWidth="1"/>
    <col min="9731" max="9984" width="11.42578125" style="94"/>
    <col min="9985" max="9985" width="29.42578125" style="94" customWidth="1"/>
    <col min="9986" max="9986" width="128.42578125" style="94" customWidth="1"/>
    <col min="9987" max="10240" width="11.42578125" style="94"/>
    <col min="10241" max="10241" width="29.42578125" style="94" customWidth="1"/>
    <col min="10242" max="10242" width="128.42578125" style="94" customWidth="1"/>
    <col min="10243" max="10496" width="11.42578125" style="94"/>
    <col min="10497" max="10497" width="29.42578125" style="94" customWidth="1"/>
    <col min="10498" max="10498" width="128.42578125" style="94" customWidth="1"/>
    <col min="10499" max="10752" width="11.42578125" style="94"/>
    <col min="10753" max="10753" width="29.42578125" style="94" customWidth="1"/>
    <col min="10754" max="10754" width="128.42578125" style="94" customWidth="1"/>
    <col min="10755" max="11008" width="11.42578125" style="94"/>
    <col min="11009" max="11009" width="29.42578125" style="94" customWidth="1"/>
    <col min="11010" max="11010" width="128.42578125" style="94" customWidth="1"/>
    <col min="11011" max="11264" width="11.42578125" style="94"/>
    <col min="11265" max="11265" width="29.42578125" style="94" customWidth="1"/>
    <col min="11266" max="11266" width="128.42578125" style="94" customWidth="1"/>
    <col min="11267" max="11520" width="11.42578125" style="94"/>
    <col min="11521" max="11521" width="29.42578125" style="94" customWidth="1"/>
    <col min="11522" max="11522" width="128.42578125" style="94" customWidth="1"/>
    <col min="11523" max="11776" width="11.42578125" style="94"/>
    <col min="11777" max="11777" width="29.42578125" style="94" customWidth="1"/>
    <col min="11778" max="11778" width="128.42578125" style="94" customWidth="1"/>
    <col min="11779" max="12032" width="11.42578125" style="94"/>
    <col min="12033" max="12033" width="29.42578125" style="94" customWidth="1"/>
    <col min="12034" max="12034" width="128.42578125" style="94" customWidth="1"/>
    <col min="12035" max="12288" width="11.42578125" style="94"/>
    <col min="12289" max="12289" width="29.42578125" style="94" customWidth="1"/>
    <col min="12290" max="12290" width="128.42578125" style="94" customWidth="1"/>
    <col min="12291" max="12544" width="11.42578125" style="94"/>
    <col min="12545" max="12545" width="29.42578125" style="94" customWidth="1"/>
    <col min="12546" max="12546" width="128.42578125" style="94" customWidth="1"/>
    <col min="12547" max="12800" width="11.42578125" style="94"/>
    <col min="12801" max="12801" width="29.42578125" style="94" customWidth="1"/>
    <col min="12802" max="12802" width="128.42578125" style="94" customWidth="1"/>
    <col min="12803" max="13056" width="11.42578125" style="94"/>
    <col min="13057" max="13057" width="29.42578125" style="94" customWidth="1"/>
    <col min="13058" max="13058" width="128.42578125" style="94" customWidth="1"/>
    <col min="13059" max="13312" width="11.42578125" style="94"/>
    <col min="13313" max="13313" width="29.42578125" style="94" customWidth="1"/>
    <col min="13314" max="13314" width="128.42578125" style="94" customWidth="1"/>
    <col min="13315" max="13568" width="11.42578125" style="94"/>
    <col min="13569" max="13569" width="29.42578125" style="94" customWidth="1"/>
    <col min="13570" max="13570" width="128.42578125" style="94" customWidth="1"/>
    <col min="13571" max="13824" width="11.42578125" style="94"/>
    <col min="13825" max="13825" width="29.42578125" style="94" customWidth="1"/>
    <col min="13826" max="13826" width="128.42578125" style="94" customWidth="1"/>
    <col min="13827" max="14080" width="11.42578125" style="94"/>
    <col min="14081" max="14081" width="29.42578125" style="94" customWidth="1"/>
    <col min="14082" max="14082" width="128.42578125" style="94" customWidth="1"/>
    <col min="14083" max="14336" width="11.42578125" style="94"/>
    <col min="14337" max="14337" width="29.42578125" style="94" customWidth="1"/>
    <col min="14338" max="14338" width="128.42578125" style="94" customWidth="1"/>
    <col min="14339" max="14592" width="11.42578125" style="94"/>
    <col min="14593" max="14593" width="29.42578125" style="94" customWidth="1"/>
    <col min="14594" max="14594" width="128.42578125" style="94" customWidth="1"/>
    <col min="14595" max="14848" width="11.42578125" style="94"/>
    <col min="14849" max="14849" width="29.42578125" style="94" customWidth="1"/>
    <col min="14850" max="14850" width="128.42578125" style="94" customWidth="1"/>
    <col min="14851" max="15104" width="11.42578125" style="94"/>
    <col min="15105" max="15105" width="29.42578125" style="94" customWidth="1"/>
    <col min="15106" max="15106" width="128.42578125" style="94" customWidth="1"/>
    <col min="15107" max="15360" width="11.42578125" style="94"/>
    <col min="15361" max="15361" width="29.42578125" style="94" customWidth="1"/>
    <col min="15362" max="15362" width="128.42578125" style="94" customWidth="1"/>
    <col min="15363" max="15616" width="11.42578125" style="94"/>
    <col min="15617" max="15617" width="29.42578125" style="94" customWidth="1"/>
    <col min="15618" max="15618" width="128.42578125" style="94" customWidth="1"/>
    <col min="15619" max="15872" width="11.42578125" style="94"/>
    <col min="15873" max="15873" width="29.42578125" style="94" customWidth="1"/>
    <col min="15874" max="15874" width="128.42578125" style="94" customWidth="1"/>
    <col min="15875" max="16128" width="11.42578125" style="94"/>
    <col min="16129" max="16129" width="29.42578125" style="94" customWidth="1"/>
    <col min="16130" max="16130" width="128.42578125" style="94" customWidth="1"/>
    <col min="16131" max="16384" width="11.42578125" style="94"/>
  </cols>
  <sheetData>
    <row r="1" spans="1:8" ht="18" customHeight="1" x14ac:dyDescent="0.25">
      <c r="A1" s="93" t="s">
        <v>585</v>
      </c>
      <c r="B1" s="93" t="s">
        <v>585</v>
      </c>
      <c r="H1" s="95" t="s">
        <v>585</v>
      </c>
    </row>
    <row r="2" spans="1:8" ht="18" customHeight="1" x14ac:dyDescent="0.25">
      <c r="A2" s="96" t="s">
        <v>579</v>
      </c>
      <c r="B2" s="97" t="s">
        <v>617</v>
      </c>
      <c r="H2" s="96" t="s">
        <v>579</v>
      </c>
    </row>
    <row r="3" spans="1:8" ht="18" customHeight="1" x14ac:dyDescent="0.25">
      <c r="A3" s="96" t="s">
        <v>579</v>
      </c>
      <c r="B3" s="97" t="s">
        <v>611</v>
      </c>
      <c r="H3" s="96" t="s">
        <v>580</v>
      </c>
    </row>
    <row r="4" spans="1:8" ht="18" customHeight="1" x14ac:dyDescent="0.25">
      <c r="A4" s="96" t="s">
        <v>579</v>
      </c>
      <c r="B4" s="97" t="s">
        <v>619</v>
      </c>
      <c r="H4" s="96" t="s">
        <v>581</v>
      </c>
    </row>
    <row r="5" spans="1:8" ht="18" customHeight="1" x14ac:dyDescent="0.25">
      <c r="A5" s="96" t="s">
        <v>579</v>
      </c>
      <c r="B5" s="97" t="s">
        <v>608</v>
      </c>
      <c r="H5" s="96" t="s">
        <v>582</v>
      </c>
    </row>
    <row r="6" spans="1:8" ht="18" customHeight="1" x14ac:dyDescent="0.25">
      <c r="A6" s="96" t="s">
        <v>579</v>
      </c>
      <c r="B6" s="97" t="s">
        <v>609</v>
      </c>
      <c r="H6" s="96" t="s">
        <v>583</v>
      </c>
    </row>
    <row r="7" spans="1:8" ht="18" customHeight="1" x14ac:dyDescent="0.25">
      <c r="A7" s="96" t="s">
        <v>579</v>
      </c>
      <c r="B7" s="97" t="s">
        <v>621</v>
      </c>
      <c r="H7" s="96" t="s">
        <v>584</v>
      </c>
    </row>
    <row r="8" spans="1:8" ht="18" customHeight="1" x14ac:dyDescent="0.25">
      <c r="A8" s="96" t="s">
        <v>579</v>
      </c>
      <c r="B8" s="97" t="s">
        <v>618</v>
      </c>
      <c r="H8" s="94" t="s">
        <v>1573</v>
      </c>
    </row>
    <row r="9" spans="1:8" ht="18" customHeight="1" x14ac:dyDescent="0.25">
      <c r="A9" s="96" t="s">
        <v>579</v>
      </c>
      <c r="B9" s="97" t="s">
        <v>616</v>
      </c>
    </row>
    <row r="10" spans="1:8" ht="18" customHeight="1" x14ac:dyDescent="0.25">
      <c r="A10" s="96" t="s">
        <v>579</v>
      </c>
      <c r="B10" s="97" t="s">
        <v>620</v>
      </c>
      <c r="H10" s="98"/>
    </row>
    <row r="11" spans="1:8" ht="18" customHeight="1" x14ac:dyDescent="0.25">
      <c r="A11" s="96" t="s">
        <v>579</v>
      </c>
      <c r="B11" s="97" t="s">
        <v>606</v>
      </c>
      <c r="H11" s="98"/>
    </row>
    <row r="12" spans="1:8" ht="18" customHeight="1" x14ac:dyDescent="0.25">
      <c r="A12" s="96" t="s">
        <v>579</v>
      </c>
      <c r="B12" s="97" t="s">
        <v>607</v>
      </c>
      <c r="H12" s="98"/>
    </row>
    <row r="13" spans="1:8" ht="18" customHeight="1" x14ac:dyDescent="0.25">
      <c r="A13" s="96" t="s">
        <v>579</v>
      </c>
      <c r="B13" s="97" t="s">
        <v>615</v>
      </c>
      <c r="H13" s="98"/>
    </row>
    <row r="14" spans="1:8" ht="18" customHeight="1" x14ac:dyDescent="0.25">
      <c r="A14" s="96" t="s">
        <v>579</v>
      </c>
      <c r="B14" s="97" t="s">
        <v>610</v>
      </c>
      <c r="H14" s="98"/>
    </row>
    <row r="15" spans="1:8" ht="18" customHeight="1" x14ac:dyDescent="0.25">
      <c r="A15" s="96" t="s">
        <v>579</v>
      </c>
      <c r="B15" s="97" t="s">
        <v>613</v>
      </c>
      <c r="H15" s="98"/>
    </row>
    <row r="16" spans="1:8" ht="18" customHeight="1" x14ac:dyDescent="0.25">
      <c r="A16" s="96" t="s">
        <v>579</v>
      </c>
      <c r="B16" s="97" t="s">
        <v>605</v>
      </c>
      <c r="H16" s="98"/>
    </row>
    <row r="17" spans="1:8" ht="18" customHeight="1" x14ac:dyDescent="0.25">
      <c r="A17" s="96" t="s">
        <v>579</v>
      </c>
      <c r="B17" s="97" t="s">
        <v>614</v>
      </c>
      <c r="H17" s="98"/>
    </row>
    <row r="18" spans="1:8" ht="18" customHeight="1" x14ac:dyDescent="0.25">
      <c r="A18" s="96" t="s">
        <v>579</v>
      </c>
      <c r="B18" s="97" t="s">
        <v>612</v>
      </c>
      <c r="H18" s="98"/>
    </row>
    <row r="19" spans="1:8" ht="18" customHeight="1" x14ac:dyDescent="0.25">
      <c r="A19" s="96" t="s">
        <v>583</v>
      </c>
      <c r="B19" s="97" t="s">
        <v>623</v>
      </c>
      <c r="H19" s="98"/>
    </row>
    <row r="20" spans="1:8" ht="18" customHeight="1" x14ac:dyDescent="0.25">
      <c r="A20" s="96" t="s">
        <v>583</v>
      </c>
      <c r="B20" s="97" t="s">
        <v>624</v>
      </c>
      <c r="H20" s="98"/>
    </row>
    <row r="21" spans="1:8" ht="18" customHeight="1" x14ac:dyDescent="0.25">
      <c r="A21" s="96" t="s">
        <v>583</v>
      </c>
      <c r="B21" s="97" t="s">
        <v>622</v>
      </c>
      <c r="H21" s="98"/>
    </row>
    <row r="22" spans="1:8" ht="18" customHeight="1" x14ac:dyDescent="0.25">
      <c r="A22" s="96" t="s">
        <v>582</v>
      </c>
      <c r="B22" s="99" t="s">
        <v>625</v>
      </c>
      <c r="H22" s="98"/>
    </row>
    <row r="23" spans="1:8" ht="18" customHeight="1" x14ac:dyDescent="0.25">
      <c r="A23" s="96" t="s">
        <v>584</v>
      </c>
      <c r="B23" s="97" t="s">
        <v>704</v>
      </c>
      <c r="H23" s="98"/>
    </row>
    <row r="24" spans="1:8" ht="18" customHeight="1" x14ac:dyDescent="0.25">
      <c r="A24" s="96" t="s">
        <v>584</v>
      </c>
      <c r="B24" s="97" t="s">
        <v>710</v>
      </c>
    </row>
    <row r="25" spans="1:8" ht="18" customHeight="1" x14ac:dyDescent="0.25">
      <c r="A25" s="96" t="s">
        <v>584</v>
      </c>
      <c r="B25" s="97" t="s">
        <v>670</v>
      </c>
    </row>
    <row r="26" spans="1:8" ht="18" customHeight="1" x14ac:dyDescent="0.25">
      <c r="A26" s="96" t="s">
        <v>584</v>
      </c>
      <c r="B26" s="97" t="s">
        <v>702</v>
      </c>
    </row>
    <row r="27" spans="1:8" ht="18" customHeight="1" x14ac:dyDescent="0.25">
      <c r="A27" s="96" t="s">
        <v>584</v>
      </c>
      <c r="B27" s="97" t="s">
        <v>698</v>
      </c>
    </row>
    <row r="28" spans="1:8" ht="18" customHeight="1" x14ac:dyDescent="0.25">
      <c r="A28" s="96" t="s">
        <v>584</v>
      </c>
      <c r="B28" s="97" t="s">
        <v>647</v>
      </c>
    </row>
    <row r="29" spans="1:8" ht="18" customHeight="1" x14ac:dyDescent="0.25">
      <c r="A29" s="96" t="s">
        <v>584</v>
      </c>
      <c r="B29" s="97" t="s">
        <v>697</v>
      </c>
    </row>
    <row r="30" spans="1:8" ht="18" customHeight="1" x14ac:dyDescent="0.25">
      <c r="A30" s="96" t="s">
        <v>584</v>
      </c>
      <c r="B30" s="97" t="s">
        <v>713</v>
      </c>
    </row>
    <row r="31" spans="1:8" ht="18" customHeight="1" x14ac:dyDescent="0.25">
      <c r="A31" s="96" t="s">
        <v>584</v>
      </c>
      <c r="B31" s="97" t="s">
        <v>711</v>
      </c>
    </row>
    <row r="32" spans="1:8" ht="18" customHeight="1" x14ac:dyDescent="0.25">
      <c r="A32" s="96" t="s">
        <v>584</v>
      </c>
      <c r="B32" s="97" t="s">
        <v>675</v>
      </c>
    </row>
    <row r="33" spans="1:2" ht="18" customHeight="1" x14ac:dyDescent="0.25">
      <c r="A33" s="96" t="s">
        <v>584</v>
      </c>
      <c r="B33" s="97" t="s">
        <v>709</v>
      </c>
    </row>
    <row r="34" spans="1:2" ht="18" customHeight="1" x14ac:dyDescent="0.25">
      <c r="A34" s="96" t="s">
        <v>584</v>
      </c>
      <c r="B34" s="97" t="s">
        <v>700</v>
      </c>
    </row>
    <row r="35" spans="1:2" ht="18" customHeight="1" x14ac:dyDescent="0.25">
      <c r="A35" s="96" t="s">
        <v>584</v>
      </c>
      <c r="B35" s="97" t="s">
        <v>707</v>
      </c>
    </row>
    <row r="36" spans="1:2" ht="18" customHeight="1" x14ac:dyDescent="0.25">
      <c r="A36" s="96" t="s">
        <v>584</v>
      </c>
      <c r="B36" s="97" t="s">
        <v>703</v>
      </c>
    </row>
    <row r="37" spans="1:2" ht="18" customHeight="1" x14ac:dyDescent="0.25">
      <c r="A37" s="96" t="s">
        <v>584</v>
      </c>
      <c r="B37" s="97" t="s">
        <v>658</v>
      </c>
    </row>
    <row r="38" spans="1:2" ht="18" customHeight="1" x14ac:dyDescent="0.25">
      <c r="A38" s="96" t="s">
        <v>584</v>
      </c>
      <c r="B38" s="97" t="s">
        <v>717</v>
      </c>
    </row>
    <row r="39" spans="1:2" ht="18" customHeight="1" x14ac:dyDescent="0.25">
      <c r="A39" s="96" t="s">
        <v>584</v>
      </c>
      <c r="B39" s="97" t="s">
        <v>659</v>
      </c>
    </row>
    <row r="40" spans="1:2" ht="18" customHeight="1" x14ac:dyDescent="0.25">
      <c r="A40" s="96" t="s">
        <v>584</v>
      </c>
      <c r="B40" s="97" t="s">
        <v>660</v>
      </c>
    </row>
    <row r="41" spans="1:2" ht="18" customHeight="1" x14ac:dyDescent="0.25">
      <c r="A41" s="96" t="s">
        <v>584</v>
      </c>
      <c r="B41" s="97" t="s">
        <v>663</v>
      </c>
    </row>
    <row r="42" spans="1:2" ht="18" customHeight="1" x14ac:dyDescent="0.25">
      <c r="A42" s="96" t="s">
        <v>584</v>
      </c>
      <c r="B42" s="97" t="s">
        <v>649</v>
      </c>
    </row>
    <row r="43" spans="1:2" ht="18" customHeight="1" x14ac:dyDescent="0.25">
      <c r="A43" s="96" t="s">
        <v>584</v>
      </c>
      <c r="B43" s="97" t="s">
        <v>652</v>
      </c>
    </row>
    <row r="44" spans="1:2" ht="18" customHeight="1" x14ac:dyDescent="0.25">
      <c r="A44" s="96" t="s">
        <v>584</v>
      </c>
      <c r="B44" s="97" t="s">
        <v>653</v>
      </c>
    </row>
    <row r="45" spans="1:2" ht="18" customHeight="1" x14ac:dyDescent="0.25">
      <c r="A45" s="96" t="s">
        <v>584</v>
      </c>
      <c r="B45" s="97" t="s">
        <v>664</v>
      </c>
    </row>
    <row r="46" spans="1:2" ht="18" customHeight="1" x14ac:dyDescent="0.25">
      <c r="A46" s="96" t="s">
        <v>584</v>
      </c>
      <c r="B46" s="97" t="s">
        <v>665</v>
      </c>
    </row>
    <row r="47" spans="1:2" ht="18" customHeight="1" x14ac:dyDescent="0.25">
      <c r="A47" s="96" t="s">
        <v>584</v>
      </c>
      <c r="B47" s="97" t="s">
        <v>693</v>
      </c>
    </row>
    <row r="48" spans="1:2" ht="18" customHeight="1" x14ac:dyDescent="0.25">
      <c r="A48" s="96" t="s">
        <v>584</v>
      </c>
      <c r="B48" s="97" t="s">
        <v>656</v>
      </c>
    </row>
    <row r="49" spans="1:2" ht="18" customHeight="1" x14ac:dyDescent="0.25">
      <c r="A49" s="96" t="s">
        <v>584</v>
      </c>
      <c r="B49" s="97" t="s">
        <v>668</v>
      </c>
    </row>
    <row r="50" spans="1:2" ht="18" customHeight="1" x14ac:dyDescent="0.25">
      <c r="A50" s="96" t="s">
        <v>584</v>
      </c>
      <c r="B50" s="97" t="s">
        <v>674</v>
      </c>
    </row>
    <row r="51" spans="1:2" ht="18" customHeight="1" x14ac:dyDescent="0.25">
      <c r="A51" s="96" t="s">
        <v>584</v>
      </c>
      <c r="B51" s="97" t="s">
        <v>689</v>
      </c>
    </row>
    <row r="52" spans="1:2" ht="18" customHeight="1" x14ac:dyDescent="0.25">
      <c r="A52" s="96" t="s">
        <v>584</v>
      </c>
      <c r="B52" s="97" t="s">
        <v>643</v>
      </c>
    </row>
    <row r="53" spans="1:2" ht="18" customHeight="1" x14ac:dyDescent="0.25">
      <c r="A53" s="96" t="s">
        <v>584</v>
      </c>
      <c r="B53" s="97" t="s">
        <v>686</v>
      </c>
    </row>
    <row r="54" spans="1:2" ht="18" customHeight="1" x14ac:dyDescent="0.25">
      <c r="A54" s="96" t="s">
        <v>584</v>
      </c>
      <c r="B54" s="97" t="s">
        <v>687</v>
      </c>
    </row>
    <row r="55" spans="1:2" ht="18" customHeight="1" x14ac:dyDescent="0.25">
      <c r="A55" s="96" t="s">
        <v>584</v>
      </c>
      <c r="B55" s="97" t="s">
        <v>688</v>
      </c>
    </row>
    <row r="56" spans="1:2" ht="18" customHeight="1" x14ac:dyDescent="0.25">
      <c r="A56" s="96" t="s">
        <v>584</v>
      </c>
      <c r="B56" s="97" t="s">
        <v>708</v>
      </c>
    </row>
    <row r="57" spans="1:2" ht="18" customHeight="1" x14ac:dyDescent="0.25">
      <c r="A57" s="96" t="s">
        <v>584</v>
      </c>
      <c r="B57" s="97" t="s">
        <v>651</v>
      </c>
    </row>
    <row r="58" spans="1:2" ht="18" customHeight="1" x14ac:dyDescent="0.25">
      <c r="A58" s="96" t="s">
        <v>584</v>
      </c>
      <c r="B58" s="97" t="s">
        <v>646</v>
      </c>
    </row>
    <row r="59" spans="1:2" ht="18" customHeight="1" x14ac:dyDescent="0.25">
      <c r="A59" s="96" t="s">
        <v>584</v>
      </c>
      <c r="B59" s="97" t="s">
        <v>692</v>
      </c>
    </row>
    <row r="60" spans="1:2" ht="18" customHeight="1" x14ac:dyDescent="0.25">
      <c r="A60" s="96" t="s">
        <v>584</v>
      </c>
      <c r="B60" s="97" t="s">
        <v>701</v>
      </c>
    </row>
    <row r="61" spans="1:2" ht="18" customHeight="1" x14ac:dyDescent="0.25">
      <c r="A61" s="96" t="s">
        <v>584</v>
      </c>
      <c r="B61" s="97" t="s">
        <v>690</v>
      </c>
    </row>
    <row r="62" spans="1:2" ht="18" customHeight="1" x14ac:dyDescent="0.25">
      <c r="A62" s="96" t="s">
        <v>584</v>
      </c>
      <c r="B62" s="97" t="s">
        <v>676</v>
      </c>
    </row>
    <row r="63" spans="1:2" ht="18" customHeight="1" x14ac:dyDescent="0.25">
      <c r="A63" s="96" t="s">
        <v>584</v>
      </c>
      <c r="B63" s="97" t="s">
        <v>685</v>
      </c>
    </row>
    <row r="64" spans="1:2" ht="18" customHeight="1" x14ac:dyDescent="0.25">
      <c r="A64" s="96" t="s">
        <v>584</v>
      </c>
      <c r="B64" s="97" t="s">
        <v>699</v>
      </c>
    </row>
    <row r="65" spans="1:2" ht="18" customHeight="1" x14ac:dyDescent="0.25">
      <c r="A65" s="96" t="s">
        <v>584</v>
      </c>
      <c r="B65" s="97" t="s">
        <v>694</v>
      </c>
    </row>
    <row r="66" spans="1:2" ht="18" customHeight="1" x14ac:dyDescent="0.25">
      <c r="A66" s="96" t="s">
        <v>584</v>
      </c>
      <c r="B66" s="97" t="s">
        <v>714</v>
      </c>
    </row>
    <row r="67" spans="1:2" ht="18" customHeight="1" x14ac:dyDescent="0.25">
      <c r="A67" s="96" t="s">
        <v>584</v>
      </c>
      <c r="B67" s="97" t="s">
        <v>712</v>
      </c>
    </row>
    <row r="68" spans="1:2" ht="18" customHeight="1" x14ac:dyDescent="0.25">
      <c r="A68" s="96" t="s">
        <v>584</v>
      </c>
      <c r="B68" s="97" t="s">
        <v>662</v>
      </c>
    </row>
    <row r="69" spans="1:2" ht="18" customHeight="1" x14ac:dyDescent="0.25">
      <c r="A69" s="96" t="s">
        <v>584</v>
      </c>
      <c r="B69" s="97" t="s">
        <v>705</v>
      </c>
    </row>
    <row r="70" spans="1:2" ht="18" customHeight="1" x14ac:dyDescent="0.25">
      <c r="A70" s="96" t="s">
        <v>584</v>
      </c>
      <c r="B70" s="97" t="s">
        <v>650</v>
      </c>
    </row>
    <row r="71" spans="1:2" ht="18" customHeight="1" x14ac:dyDescent="0.25">
      <c r="A71" s="96" t="s">
        <v>584</v>
      </c>
      <c r="B71" s="97" t="s">
        <v>648</v>
      </c>
    </row>
    <row r="72" spans="1:2" ht="18" customHeight="1" x14ac:dyDescent="0.25">
      <c r="A72" s="96" t="s">
        <v>584</v>
      </c>
      <c r="B72" s="97" t="s">
        <v>667</v>
      </c>
    </row>
    <row r="73" spans="1:2" ht="18" customHeight="1" x14ac:dyDescent="0.25">
      <c r="A73" s="96" t="s">
        <v>584</v>
      </c>
      <c r="B73" s="97" t="s">
        <v>673</v>
      </c>
    </row>
    <row r="74" spans="1:2" ht="18" customHeight="1" x14ac:dyDescent="0.25">
      <c r="A74" s="96" t="s">
        <v>584</v>
      </c>
      <c r="B74" s="97" t="s">
        <v>644</v>
      </c>
    </row>
    <row r="75" spans="1:2" ht="18" customHeight="1" x14ac:dyDescent="0.25">
      <c r="A75" s="96" t="s">
        <v>584</v>
      </c>
      <c r="B75" s="97" t="s">
        <v>678</v>
      </c>
    </row>
    <row r="76" spans="1:2" ht="18" customHeight="1" x14ac:dyDescent="0.25">
      <c r="A76" s="96" t="s">
        <v>584</v>
      </c>
      <c r="B76" s="97" t="s">
        <v>684</v>
      </c>
    </row>
    <row r="77" spans="1:2" ht="18" customHeight="1" x14ac:dyDescent="0.25">
      <c r="A77" s="96" t="s">
        <v>584</v>
      </c>
      <c r="B77" s="97" t="s">
        <v>681</v>
      </c>
    </row>
    <row r="78" spans="1:2" ht="18" customHeight="1" x14ac:dyDescent="0.25">
      <c r="A78" s="96" t="s">
        <v>584</v>
      </c>
      <c r="B78" s="97" t="s">
        <v>680</v>
      </c>
    </row>
    <row r="79" spans="1:2" ht="18" customHeight="1" x14ac:dyDescent="0.25">
      <c r="A79" s="96" t="s">
        <v>584</v>
      </c>
      <c r="B79" s="97" t="s">
        <v>682</v>
      </c>
    </row>
    <row r="80" spans="1:2" ht="18" customHeight="1" x14ac:dyDescent="0.25">
      <c r="A80" s="96" t="s">
        <v>584</v>
      </c>
      <c r="B80" s="97" t="s">
        <v>679</v>
      </c>
    </row>
    <row r="81" spans="1:2" ht="18" customHeight="1" x14ac:dyDescent="0.25">
      <c r="A81" s="96" t="s">
        <v>584</v>
      </c>
      <c r="B81" s="97" t="s">
        <v>655</v>
      </c>
    </row>
    <row r="82" spans="1:2" ht="18" customHeight="1" x14ac:dyDescent="0.25">
      <c r="A82" s="96" t="s">
        <v>584</v>
      </c>
      <c r="B82" s="97" t="s">
        <v>654</v>
      </c>
    </row>
    <row r="83" spans="1:2" ht="18" customHeight="1" x14ac:dyDescent="0.25">
      <c r="A83" s="96" t="s">
        <v>584</v>
      </c>
      <c r="B83" s="97" t="s">
        <v>666</v>
      </c>
    </row>
    <row r="84" spans="1:2" ht="18" customHeight="1" x14ac:dyDescent="0.25">
      <c r="A84" s="96" t="s">
        <v>584</v>
      </c>
      <c r="B84" s="97" t="s">
        <v>691</v>
      </c>
    </row>
    <row r="85" spans="1:2" ht="18" customHeight="1" x14ac:dyDescent="0.25">
      <c r="A85" s="96" t="s">
        <v>584</v>
      </c>
      <c r="B85" s="97" t="s">
        <v>683</v>
      </c>
    </row>
    <row r="86" spans="1:2" ht="18" customHeight="1" x14ac:dyDescent="0.25">
      <c r="A86" s="96" t="s">
        <v>584</v>
      </c>
      <c r="B86" s="97" t="s">
        <v>716</v>
      </c>
    </row>
    <row r="87" spans="1:2" ht="18" customHeight="1" x14ac:dyDescent="0.25">
      <c r="A87" s="96" t="s">
        <v>584</v>
      </c>
      <c r="B87" s="97" t="s">
        <v>677</v>
      </c>
    </row>
    <row r="88" spans="1:2" ht="18" customHeight="1" x14ac:dyDescent="0.25">
      <c r="A88" s="96" t="s">
        <v>584</v>
      </c>
      <c r="B88" s="97" t="s">
        <v>706</v>
      </c>
    </row>
    <row r="89" spans="1:2" ht="18" customHeight="1" x14ac:dyDescent="0.25">
      <c r="A89" s="96" t="s">
        <v>584</v>
      </c>
      <c r="B89" s="97" t="s">
        <v>661</v>
      </c>
    </row>
    <row r="90" spans="1:2" ht="18" customHeight="1" x14ac:dyDescent="0.25">
      <c r="A90" s="96" t="s">
        <v>584</v>
      </c>
      <c r="B90" s="97" t="s">
        <v>695</v>
      </c>
    </row>
    <row r="91" spans="1:2" ht="18" customHeight="1" x14ac:dyDescent="0.25">
      <c r="A91" s="96" t="s">
        <v>584</v>
      </c>
      <c r="B91" s="97" t="s">
        <v>669</v>
      </c>
    </row>
    <row r="92" spans="1:2" ht="18" customHeight="1" x14ac:dyDescent="0.25">
      <c r="A92" s="96" t="s">
        <v>584</v>
      </c>
      <c r="B92" s="97" t="s">
        <v>657</v>
      </c>
    </row>
    <row r="93" spans="1:2" ht="18" customHeight="1" x14ac:dyDescent="0.25">
      <c r="A93" s="96" t="s">
        <v>584</v>
      </c>
      <c r="B93" s="97" t="s">
        <v>633</v>
      </c>
    </row>
    <row r="94" spans="1:2" ht="18" customHeight="1" x14ac:dyDescent="0.25">
      <c r="A94" s="96" t="s">
        <v>584</v>
      </c>
      <c r="B94" s="97" t="s">
        <v>632</v>
      </c>
    </row>
    <row r="95" spans="1:2" ht="18" customHeight="1" x14ac:dyDescent="0.25">
      <c r="A95" s="96" t="s">
        <v>584</v>
      </c>
      <c r="B95" s="97" t="s">
        <v>634</v>
      </c>
    </row>
    <row r="96" spans="1:2" ht="18" customHeight="1" x14ac:dyDescent="0.25">
      <c r="A96" s="96" t="s">
        <v>584</v>
      </c>
      <c r="B96" s="97" t="s">
        <v>637</v>
      </c>
    </row>
    <row r="97" spans="1:2" ht="18" customHeight="1" x14ac:dyDescent="0.25">
      <c r="A97" s="96" t="s">
        <v>584</v>
      </c>
      <c r="B97" s="97" t="s">
        <v>636</v>
      </c>
    </row>
    <row r="98" spans="1:2" ht="18" customHeight="1" x14ac:dyDescent="0.25">
      <c r="A98" s="96" t="s">
        <v>584</v>
      </c>
      <c r="B98" s="97" t="s">
        <v>641</v>
      </c>
    </row>
    <row r="99" spans="1:2" ht="18" customHeight="1" x14ac:dyDescent="0.25">
      <c r="A99" s="96" t="s">
        <v>584</v>
      </c>
      <c r="B99" s="97" t="s">
        <v>629</v>
      </c>
    </row>
    <row r="100" spans="1:2" ht="18" customHeight="1" x14ac:dyDescent="0.25">
      <c r="A100" s="96" t="s">
        <v>584</v>
      </c>
      <c r="B100" s="97" t="s">
        <v>642</v>
      </c>
    </row>
    <row r="101" spans="1:2" ht="18" customHeight="1" x14ac:dyDescent="0.25">
      <c r="A101" s="96" t="s">
        <v>584</v>
      </c>
      <c r="B101" s="97" t="s">
        <v>630</v>
      </c>
    </row>
    <row r="102" spans="1:2" ht="18" customHeight="1" x14ac:dyDescent="0.25">
      <c r="A102" s="96" t="s">
        <v>584</v>
      </c>
      <c r="B102" s="97" t="s">
        <v>631</v>
      </c>
    </row>
    <row r="103" spans="1:2" ht="18" customHeight="1" x14ac:dyDescent="0.25">
      <c r="A103" s="96" t="s">
        <v>584</v>
      </c>
      <c r="B103" s="97" t="s">
        <v>635</v>
      </c>
    </row>
    <row r="104" spans="1:2" ht="18" customHeight="1" x14ac:dyDescent="0.25">
      <c r="A104" s="96" t="s">
        <v>584</v>
      </c>
      <c r="B104" s="97" t="s">
        <v>638</v>
      </c>
    </row>
    <row r="105" spans="1:2" ht="18" customHeight="1" x14ac:dyDescent="0.25">
      <c r="A105" s="96" t="s">
        <v>584</v>
      </c>
      <c r="B105" s="97" t="s">
        <v>639</v>
      </c>
    </row>
    <row r="106" spans="1:2" ht="18" customHeight="1" x14ac:dyDescent="0.25">
      <c r="A106" s="96" t="s">
        <v>584</v>
      </c>
      <c r="B106" s="97" t="s">
        <v>626</v>
      </c>
    </row>
    <row r="107" spans="1:2" ht="18" customHeight="1" x14ac:dyDescent="0.25">
      <c r="A107" s="96" t="s">
        <v>584</v>
      </c>
      <c r="B107" s="97" t="s">
        <v>696</v>
      </c>
    </row>
    <row r="108" spans="1:2" ht="18" customHeight="1" x14ac:dyDescent="0.25">
      <c r="A108" s="96" t="s">
        <v>584</v>
      </c>
      <c r="B108" s="97" t="s">
        <v>672</v>
      </c>
    </row>
    <row r="109" spans="1:2" ht="18" customHeight="1" x14ac:dyDescent="0.25">
      <c r="A109" s="96" t="s">
        <v>584</v>
      </c>
      <c r="B109" s="97" t="s">
        <v>645</v>
      </c>
    </row>
    <row r="110" spans="1:2" ht="18" customHeight="1" x14ac:dyDescent="0.25">
      <c r="A110" s="96" t="s">
        <v>584</v>
      </c>
      <c r="B110" s="97" t="s">
        <v>671</v>
      </c>
    </row>
    <row r="111" spans="1:2" ht="18" customHeight="1" x14ac:dyDescent="0.25">
      <c r="A111" s="96" t="s">
        <v>584</v>
      </c>
      <c r="B111" s="97" t="s">
        <v>718</v>
      </c>
    </row>
    <row r="112" spans="1:2" ht="18" customHeight="1" x14ac:dyDescent="0.25">
      <c r="A112" s="96" t="s">
        <v>584</v>
      </c>
      <c r="B112" s="97" t="s">
        <v>715</v>
      </c>
    </row>
    <row r="113" spans="1:2" ht="18" customHeight="1" x14ac:dyDescent="0.25">
      <c r="A113" s="96" t="s">
        <v>584</v>
      </c>
      <c r="B113" s="97" t="s">
        <v>628</v>
      </c>
    </row>
    <row r="114" spans="1:2" ht="18" customHeight="1" x14ac:dyDescent="0.25">
      <c r="A114" s="96" t="s">
        <v>584</v>
      </c>
      <c r="B114" s="97" t="s">
        <v>627</v>
      </c>
    </row>
    <row r="115" spans="1:2" ht="18" customHeight="1" x14ac:dyDescent="0.25">
      <c r="A115" s="96" t="s">
        <v>584</v>
      </c>
      <c r="B115" s="97" t="s">
        <v>640</v>
      </c>
    </row>
    <row r="116" spans="1:2" ht="18" customHeight="1" x14ac:dyDescent="0.25">
      <c r="A116" s="96" t="s">
        <v>580</v>
      </c>
      <c r="B116" s="97" t="s">
        <v>720</v>
      </c>
    </row>
    <row r="117" spans="1:2" ht="18" customHeight="1" x14ac:dyDescent="0.25">
      <c r="A117" s="96" t="s">
        <v>580</v>
      </c>
      <c r="B117" s="97" t="s">
        <v>722</v>
      </c>
    </row>
    <row r="118" spans="1:2" ht="18" customHeight="1" x14ac:dyDescent="0.25">
      <c r="A118" s="96" t="s">
        <v>580</v>
      </c>
      <c r="B118" s="97" t="s">
        <v>721</v>
      </c>
    </row>
    <row r="119" spans="1:2" ht="18" customHeight="1" x14ac:dyDescent="0.25">
      <c r="A119" s="96" t="s">
        <v>580</v>
      </c>
      <c r="B119" s="97" t="s">
        <v>719</v>
      </c>
    </row>
    <row r="120" spans="1:2" ht="18" customHeight="1" x14ac:dyDescent="0.25">
      <c r="A120" s="96" t="s">
        <v>580</v>
      </c>
      <c r="B120" s="97" t="s">
        <v>723</v>
      </c>
    </row>
    <row r="121" spans="1:2" ht="18" customHeight="1" x14ac:dyDescent="0.25">
      <c r="A121" s="96" t="s">
        <v>581</v>
      </c>
      <c r="B121" s="99" t="s">
        <v>748</v>
      </c>
    </row>
    <row r="122" spans="1:2" ht="18" customHeight="1" x14ac:dyDescent="0.25">
      <c r="A122" s="96" t="s">
        <v>581</v>
      </c>
      <c r="B122" s="99" t="s">
        <v>724</v>
      </c>
    </row>
    <row r="123" spans="1:2" ht="18" customHeight="1" x14ac:dyDescent="0.25">
      <c r="A123" s="96" t="s">
        <v>581</v>
      </c>
      <c r="B123" s="99" t="s">
        <v>728</v>
      </c>
    </row>
    <row r="124" spans="1:2" ht="18" customHeight="1" x14ac:dyDescent="0.25">
      <c r="A124" s="96" t="s">
        <v>581</v>
      </c>
      <c r="B124" s="99" t="s">
        <v>747</v>
      </c>
    </row>
    <row r="125" spans="1:2" ht="18" customHeight="1" x14ac:dyDescent="0.25">
      <c r="A125" s="96" t="s">
        <v>581</v>
      </c>
      <c r="B125" s="99" t="s">
        <v>751</v>
      </c>
    </row>
    <row r="126" spans="1:2" ht="18" customHeight="1" x14ac:dyDescent="0.25">
      <c r="A126" s="96" t="s">
        <v>581</v>
      </c>
      <c r="B126" s="99" t="s">
        <v>746</v>
      </c>
    </row>
    <row r="127" spans="1:2" ht="18" customHeight="1" x14ac:dyDescent="0.25">
      <c r="A127" s="96" t="s">
        <v>581</v>
      </c>
      <c r="B127" s="99" t="s">
        <v>729</v>
      </c>
    </row>
    <row r="128" spans="1:2" ht="18" customHeight="1" x14ac:dyDescent="0.25">
      <c r="A128" s="96" t="s">
        <v>581</v>
      </c>
      <c r="B128" s="99" t="s">
        <v>749</v>
      </c>
    </row>
    <row r="129" spans="1:2" ht="18" customHeight="1" x14ac:dyDescent="0.25">
      <c r="A129" s="96" t="s">
        <v>581</v>
      </c>
      <c r="B129" s="99" t="s">
        <v>745</v>
      </c>
    </row>
    <row r="130" spans="1:2" ht="18" customHeight="1" x14ac:dyDescent="0.25">
      <c r="A130" s="96" t="s">
        <v>581</v>
      </c>
      <c r="B130" s="99" t="s">
        <v>752</v>
      </c>
    </row>
    <row r="131" spans="1:2" ht="18" customHeight="1" x14ac:dyDescent="0.25">
      <c r="A131" s="96" t="s">
        <v>581</v>
      </c>
      <c r="B131" s="99" t="s">
        <v>750</v>
      </c>
    </row>
    <row r="132" spans="1:2" ht="18" customHeight="1" x14ac:dyDescent="0.25">
      <c r="A132" s="96" t="s">
        <v>581</v>
      </c>
      <c r="B132" s="97" t="s">
        <v>739</v>
      </c>
    </row>
    <row r="133" spans="1:2" ht="18" customHeight="1" x14ac:dyDescent="0.25">
      <c r="A133" s="96" t="s">
        <v>581</v>
      </c>
      <c r="B133" s="97" t="s">
        <v>742</v>
      </c>
    </row>
    <row r="134" spans="1:2" ht="18" customHeight="1" x14ac:dyDescent="0.25">
      <c r="A134" s="96" t="s">
        <v>581</v>
      </c>
      <c r="B134" s="97" t="s">
        <v>740</v>
      </c>
    </row>
    <row r="135" spans="1:2" ht="18" customHeight="1" x14ac:dyDescent="0.25">
      <c r="A135" s="96" t="s">
        <v>581</v>
      </c>
      <c r="B135" s="97" t="s">
        <v>743</v>
      </c>
    </row>
    <row r="136" spans="1:2" ht="18" customHeight="1" x14ac:dyDescent="0.25">
      <c r="A136" s="96" t="s">
        <v>581</v>
      </c>
      <c r="B136" s="97" t="s">
        <v>741</v>
      </c>
    </row>
    <row r="137" spans="1:2" ht="18" customHeight="1" x14ac:dyDescent="0.25">
      <c r="A137" s="96" t="s">
        <v>581</v>
      </c>
      <c r="B137" s="97" t="s">
        <v>744</v>
      </c>
    </row>
    <row r="138" spans="1:2" ht="18" customHeight="1" x14ac:dyDescent="0.25">
      <c r="A138" s="96" t="s">
        <v>581</v>
      </c>
      <c r="B138" s="97" t="s">
        <v>735</v>
      </c>
    </row>
    <row r="139" spans="1:2" ht="18" customHeight="1" x14ac:dyDescent="0.25">
      <c r="A139" s="96" t="s">
        <v>581</v>
      </c>
      <c r="B139" s="97" t="s">
        <v>738</v>
      </c>
    </row>
    <row r="140" spans="1:2" ht="18" customHeight="1" x14ac:dyDescent="0.25">
      <c r="A140" s="96" t="s">
        <v>581</v>
      </c>
      <c r="B140" s="97" t="s">
        <v>734</v>
      </c>
    </row>
    <row r="141" spans="1:2" ht="18" customHeight="1" x14ac:dyDescent="0.25">
      <c r="A141" s="96" t="s">
        <v>581</v>
      </c>
      <c r="B141" s="99" t="s">
        <v>625</v>
      </c>
    </row>
    <row r="142" spans="1:2" ht="18" customHeight="1" x14ac:dyDescent="0.25">
      <c r="A142" s="96" t="s">
        <v>581</v>
      </c>
      <c r="B142" s="99" t="s">
        <v>737</v>
      </c>
    </row>
    <row r="143" spans="1:2" ht="18" customHeight="1" x14ac:dyDescent="0.25">
      <c r="A143" s="96" t="s">
        <v>581</v>
      </c>
      <c r="B143" s="99" t="s">
        <v>730</v>
      </c>
    </row>
    <row r="144" spans="1:2" ht="18" customHeight="1" x14ac:dyDescent="0.25">
      <c r="A144" s="96" t="s">
        <v>581</v>
      </c>
      <c r="B144" s="97" t="s">
        <v>733</v>
      </c>
    </row>
    <row r="145" spans="1:2" ht="18" customHeight="1" x14ac:dyDescent="0.25">
      <c r="A145" s="96" t="s">
        <v>581</v>
      </c>
      <c r="B145" s="97" t="s">
        <v>731</v>
      </c>
    </row>
    <row r="146" spans="1:2" ht="18" customHeight="1" x14ac:dyDescent="0.25">
      <c r="A146" s="96" t="s">
        <v>581</v>
      </c>
      <c r="B146" s="97" t="s">
        <v>732</v>
      </c>
    </row>
    <row r="147" spans="1:2" ht="18" customHeight="1" x14ac:dyDescent="0.25">
      <c r="A147" s="96" t="s">
        <v>581</v>
      </c>
      <c r="B147" s="97" t="s">
        <v>736</v>
      </c>
    </row>
    <row r="148" spans="1:2" ht="18" customHeight="1" x14ac:dyDescent="0.25">
      <c r="A148" s="96" t="s">
        <v>581</v>
      </c>
      <c r="B148" s="97" t="s">
        <v>725</v>
      </c>
    </row>
    <row r="149" spans="1:2" ht="18" customHeight="1" x14ac:dyDescent="0.25">
      <c r="A149" s="96" t="s">
        <v>581</v>
      </c>
      <c r="B149" s="97" t="s">
        <v>726</v>
      </c>
    </row>
    <row r="150" spans="1:2" ht="18" customHeight="1" x14ac:dyDescent="0.25">
      <c r="A150" s="96" t="s">
        <v>581</v>
      </c>
      <c r="B150" s="97" t="s">
        <v>727</v>
      </c>
    </row>
    <row r="151" spans="1:2" ht="18" customHeight="1" x14ac:dyDescent="0.25">
      <c r="A151" s="96" t="s">
        <v>1573</v>
      </c>
      <c r="B151" s="72" t="str">
        <f>CONCATENATE([2]!Tableau1[[#This Row],[Code structure]],"     ",[2]!Tableau1[[#This Row],[Libellé2]])</f>
        <v>2106     LabEx Agronomie et développement durable</v>
      </c>
    </row>
    <row r="152" spans="1:2" ht="18" customHeight="1" x14ac:dyDescent="0.25">
      <c r="A152" s="96" t="s">
        <v>1573</v>
      </c>
      <c r="B152" s="72" t="str">
        <f>CONCATENATE([2]!Tableau1[[#This Row],[Code structure]],"     ",[2]!Tableau1[[#This Row],[Libellé2]])</f>
        <v>2110     LabEx Gestes Médico-Chirurgicaux Assistés par Ordinateur</v>
      </c>
    </row>
    <row r="153" spans="1:2" ht="18" customHeight="1" x14ac:dyDescent="0.25">
      <c r="A153" s="96" t="s">
        <v>1573</v>
      </c>
      <c r="B153" s="72" t="str">
        <f>CONCATENATE([2]!Tableau1[[#This Row],[Code structure]],"     ",[2]!Tableau1[[#This Row],[Libellé2]])</f>
        <v>2111     LabEx Centre d’Etude de la Biodiversité Amazonienne</v>
      </c>
    </row>
    <row r="154" spans="1:2" ht="18" customHeight="1" x14ac:dyDescent="0.25">
      <c r="A154" s="96" t="s">
        <v>1573</v>
      </c>
      <c r="B154" s="72" t="str">
        <f>CONCATENATE([2]!Tableau1[[#This Row],[Code structure]],"     ",[2]!Tableau1[[#This Row],[Libellé2]])</f>
        <v>2112     LabEx Centre Méditerranéen de l'Environnement et de la Biodiversité</v>
      </c>
    </row>
    <row r="155" spans="1:2" ht="18" customHeight="1" x14ac:dyDescent="0.25">
      <c r="A155" s="96" t="s">
        <v>1573</v>
      </c>
      <c r="B155" s="72" t="str">
        <f>CONCATENATE([2]!Tableau1[[#This Row],[Code structure]],"     ",[2]!Tableau1[[#This Row],[Libellé2]])</f>
        <v>2113     LabEx Chimie des systèmes moléculaires et interfaciaux</v>
      </c>
    </row>
    <row r="156" spans="1:2" ht="18" customHeight="1" x14ac:dyDescent="0.25">
      <c r="A156" s="96" t="s">
        <v>1573</v>
      </c>
      <c r="B156" s="72" t="str">
        <f>CONCATENATE([2]!Tableau1[[#This Row],[Code structure]],"     ",[2]!Tableau1[[#This Row],[Libellé2]])</f>
        <v>2115     LabEx Dispositifs de Recherche Interdisciplinaire sur les Interactions Hommes - Milieux</v>
      </c>
    </row>
    <row r="157" spans="1:2" ht="18" customHeight="1" x14ac:dyDescent="0.25">
      <c r="A157" s="96" t="s">
        <v>1573</v>
      </c>
      <c r="B157" s="72" t="str">
        <f>CONCATENATE([2]!Tableau1[[#This Row],[Code structure]],"     ",[2]!Tableau1[[#This Row],[Libellé2]])</f>
        <v>2116     LabEx ENTREPRENDRE</v>
      </c>
    </row>
    <row r="158" spans="1:2" ht="18" customHeight="1" x14ac:dyDescent="0.25">
      <c r="A158" s="96" t="s">
        <v>1573</v>
      </c>
      <c r="B158" s="72" t="str">
        <f>CONCATENATE([2]!Tableau1[[#This Row],[Code structure]],"     ",[2]!Tableau1[[#This Row],[Libellé2]])</f>
        <v>2117     LabEx Du génome et l'épigénome à la médecine moléculaire</v>
      </c>
    </row>
    <row r="159" spans="1:2" ht="18" customHeight="1" x14ac:dyDescent="0.25">
      <c r="A159" s="96" t="s">
        <v>1573</v>
      </c>
      <c r="B159" s="72" t="str">
        <f>CONCATENATE([2]!Tableau1[[#This Row],[Code structure]],"     ",[2]!Tableau1[[#This Row],[Libellé2]])</f>
        <v>2122     LabEx Réseau National du GaN</v>
      </c>
    </row>
    <row r="160" spans="1:2" ht="18" customHeight="1" x14ac:dyDescent="0.25">
      <c r="A160" s="96" t="s">
        <v>1573</v>
      </c>
      <c r="B160" s="72" t="str">
        <f>CONCATENATE([2]!Tableau1[[#This Row],[Code structure]],"     ",[2]!Tableau1[[#This Row],[Libellé2]])</f>
        <v>2124     LabEx Biogénèse et pathologie du globule rouge</v>
      </c>
    </row>
    <row r="161" spans="1:2" ht="18" customHeight="1" x14ac:dyDescent="0.25">
      <c r="A161" s="96" t="s">
        <v>1573</v>
      </c>
      <c r="B161" s="72" t="str">
        <f>CONCATENATE([2]!Tableau1[[#This Row],[Code structure]],"     ",[2]!Tableau1[[#This Row],[Libellé2]])</f>
        <v>2126     LabEx Canaux ioniques d'intérêt thérapeutique</v>
      </c>
    </row>
    <row r="162" spans="1:2" ht="18" customHeight="1" x14ac:dyDescent="0.25">
      <c r="A162" s="96" t="s">
        <v>1573</v>
      </c>
      <c r="B162" s="72" t="str">
        <f>CONCATENATE([2]!Tableau1[[#This Row],[Code structure]],"     ",[2]!Tableau1[[#This Row],[Libellé2]])</f>
        <v>2128     LabEx Lipoprotéines et Santé : prév. et trait. maladies inflammatoires non-vasculaires et du cancer</v>
      </c>
    </row>
    <row r="163" spans="1:2" ht="18" customHeight="1" x14ac:dyDescent="0.25">
      <c r="A163" s="96" t="s">
        <v>1573</v>
      </c>
      <c r="B163" s="72" t="str">
        <f>CONCATENATE([2]!Tableau1[[#This Row],[Code structure]],"     ",[2]!Tableau1[[#This Row],[Libellé2]])</f>
        <v>2129     LabEx Optimisation du développement d’anticorps monoclonaux thérapeutiques</v>
      </c>
    </row>
    <row r="164" spans="1:2" ht="18" customHeight="1" x14ac:dyDescent="0.25">
      <c r="A164" s="96" t="s">
        <v>1573</v>
      </c>
      <c r="B164" s="72" t="str">
        <f>CONCATENATE([2]!Tableau1[[#This Row],[Code structure]],"     ",[2]!Tableau1[[#This Row],[Libellé2]])</f>
        <v>2133     LabEx Solutions Numériques, Matérielles et Modélisation pour l'Environnement et le Vivant</v>
      </c>
    </row>
    <row r="165" spans="1:2" ht="18" customHeight="1" x14ac:dyDescent="0.25">
      <c r="A165" s="96" t="s">
        <v>1573</v>
      </c>
      <c r="B165" s="72" t="str">
        <f>CONCATENATE([2]!Tableau1[[#This Row],[Code structure]],"     ",[2]!Tableau1[[#This Row],[Libellé2]])</f>
        <v>2134     LabEx Origine, constituants et évolution de l'univers</v>
      </c>
    </row>
    <row r="166" spans="1:2" ht="18" customHeight="1" x14ac:dyDescent="0.25">
      <c r="A166" s="96" t="s">
        <v>1573</v>
      </c>
      <c r="B166" s="72" t="str">
        <f>CONCATENATE([2]!Tableau1[[#This Row],[Code structure]],"     ",[2]!Tableau1[[#This Row],[Libellé2]])</f>
        <v>2135     LabEx Alliance Française Contre les Maladies Parasitaires</v>
      </c>
    </row>
    <row r="167" spans="1:2" ht="18" customHeight="1" x14ac:dyDescent="0.25">
      <c r="A167" s="96" t="s">
        <v>1573</v>
      </c>
      <c r="B167" s="72" t="str">
        <f>CONCATENATE([2]!Tableau1[[#This Row],[Code structure]],"     ",[2]!Tableau1[[#This Row],[Libellé2]])</f>
        <v>2138     LabEx Design des nanomatériaux et Sureté</v>
      </c>
    </row>
    <row r="168" spans="1:2" ht="18" customHeight="1" x14ac:dyDescent="0.25">
      <c r="A168" s="96" t="s">
        <v>1573</v>
      </c>
      <c r="B168" s="72" t="str">
        <f>CONCATENATE([2]!Tableau1[[#This Row],[Code structure]],"     ",[2]!Tableau1[[#This Row],[Libellé2]])</f>
        <v>2139     LabEx Science, Technologie, Innovation pour la Conversion d'Energie</v>
      </c>
    </row>
    <row r="169" spans="1:2" ht="18" customHeight="1" x14ac:dyDescent="0.25">
      <c r="A169" s="96" t="s">
        <v>1573</v>
      </c>
      <c r="B169" s="72" t="str">
        <f>CONCATENATE([2]!Tableau1[[#This Row],[Code structure]],"     ",[2]!Tableau1[[#This Row],[Libellé2]])</f>
        <v>2140     LabEx Stockage Electrochimique de l'Energie</v>
      </c>
    </row>
  </sheetData>
  <sheetProtection algorithmName="SHA-512" hashValue="dT1D2OZ3BeetrRmUH1vD2L8tedN7FgDGTm0RPGJ3tODbVLYs/NKCranjxlGidYmh4WaQWGZATR7QSfno3CX24w==" saltValue="/IYuLzD5tUcYgTuczMDLvg==" spinCount="100000" sheet="1" formatColumns="0"/>
  <sortState ref="A2:B150">
    <sortCondition ref="A2:A150"/>
    <sortCondition ref="B2:B15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K401"/>
  <sheetViews>
    <sheetView showGridLines="0" workbookViewId="0">
      <selection sqref="A1:XFD1048576"/>
    </sheetView>
  </sheetViews>
  <sheetFormatPr baseColWidth="10" defaultColWidth="11.42578125" defaultRowHeight="15" x14ac:dyDescent="0.25"/>
  <cols>
    <col min="1" max="1" width="11.42578125" style="72"/>
    <col min="2" max="2" width="11.140625" style="72" customWidth="1"/>
    <col min="3" max="5" width="11.42578125" style="72"/>
    <col min="6" max="6" width="80.5703125" style="72" bestFit="1" customWidth="1"/>
    <col min="7" max="16384" width="11.42578125" style="72"/>
  </cols>
  <sheetData>
    <row r="1" spans="1:11" x14ac:dyDescent="0.25">
      <c r="A1" s="72" t="s">
        <v>602</v>
      </c>
      <c r="B1" s="72" t="s">
        <v>602</v>
      </c>
      <c r="C1" s="72" t="s">
        <v>602</v>
      </c>
      <c r="D1" s="72" t="s">
        <v>602</v>
      </c>
      <c r="E1" s="72" t="s">
        <v>602</v>
      </c>
      <c r="F1" s="72" t="s">
        <v>602</v>
      </c>
      <c r="I1" s="72" t="s">
        <v>603</v>
      </c>
    </row>
    <row r="2" spans="1:11" x14ac:dyDescent="0.25">
      <c r="A2" s="72" t="str">
        <f>Tableau2[[#This Row],[N° du bon de commande : 45]]</f>
        <v>Saisir BDC</v>
      </c>
      <c r="B2" s="72" t="s">
        <v>600</v>
      </c>
      <c r="C2" s="72">
        <v>1</v>
      </c>
      <c r="D2" s="72" t="str">
        <f>LEFT(B2,5)&amp;"("&amp;C2&amp;")"</f>
        <v>FI1 (1)</v>
      </c>
      <c r="E2" s="72" t="s">
        <v>601</v>
      </c>
      <c r="F2" s="72" t="str">
        <f ca="1">MID(CELL("filename"),FIND("[",CELL("filename")),SUM(FIND({"[";"]"},CELL("filename"))*{-1;1})+1)&amp;"'"&amp;D2&amp;"'!"&amp;E2</f>
        <v>[FICHES INVENTAIRE_septembre2019.xlsx]'FI1 (1)'!A1</v>
      </c>
      <c r="G2" s="73" t="str">
        <f ca="1">HYPERLINK(INDEX($F$2:$F$401,MATCH(A2,$A$2:$A$401,0)),A2)</f>
        <v>Saisir BDC</v>
      </c>
    </row>
    <row r="3" spans="1:11" x14ac:dyDescent="0.25">
      <c r="A3" s="72" t="e">
        <f>Tableau2[[#This Row],[N° du bon de commande : 45]]</f>
        <v>#REF!</v>
      </c>
      <c r="B3" s="72" t="s">
        <v>600</v>
      </c>
      <c r="C3" s="72">
        <v>2</v>
      </c>
      <c r="D3" s="72" t="str">
        <f t="shared" ref="D3:D66" si="0">LEFT(B3,5)&amp;"("&amp;C3&amp;")"</f>
        <v>FI1 (2)</v>
      </c>
      <c r="E3" s="72" t="s">
        <v>601</v>
      </c>
      <c r="F3" s="72" t="str">
        <f ca="1">MID(CELL("filename"),FIND("[",CELL("filename")),SUM(FIND({"[";"]"},CELL("filename"))*{-1;1})+1)&amp;"'"&amp;D3&amp;"'!"&amp;E3</f>
        <v>[FICHES INVENTAIRE_septembre2019.xlsx]'FI1 (2)'!A1</v>
      </c>
      <c r="G3" s="73" t="e">
        <f t="shared" ref="G3:G66" si="1">HYPERLINK(INDEX($F$2:$F$401,MATCH(A3,$A$2:$A$401,0)),A3)</f>
        <v>#REF!</v>
      </c>
      <c r="H3" s="73"/>
    </row>
    <row r="4" spans="1:11" x14ac:dyDescent="0.25">
      <c r="A4" s="72" t="e">
        <f>Tableau2[[#This Row],[N° du bon de commande : 45]]</f>
        <v>#REF!</v>
      </c>
      <c r="B4" s="72" t="s">
        <v>600</v>
      </c>
      <c r="C4" s="72">
        <v>3</v>
      </c>
      <c r="D4" s="72" t="str">
        <f t="shared" si="0"/>
        <v>FI1 (3)</v>
      </c>
      <c r="E4" s="72" t="s">
        <v>601</v>
      </c>
      <c r="F4" s="72" t="str">
        <f ca="1">MID(CELL("filename"),FIND("[",CELL("filename")),SUM(FIND({"[";"]"},CELL("filename"))*{-1;1})+1)&amp;"'"&amp;D4&amp;"'!"&amp;E4</f>
        <v>[FICHES INVENTAIRE_septembre2019.xlsx]'FI1 (3)'!A1</v>
      </c>
      <c r="G4" s="73" t="e">
        <f t="shared" si="1"/>
        <v>#REF!</v>
      </c>
      <c r="K4" s="73"/>
    </row>
    <row r="5" spans="1:11" x14ac:dyDescent="0.25">
      <c r="A5" s="72" t="e">
        <f>Tableau2[[#This Row],[N° du bon de commande : 45]]</f>
        <v>#REF!</v>
      </c>
      <c r="B5" s="72" t="s">
        <v>600</v>
      </c>
      <c r="C5" s="72">
        <v>4</v>
      </c>
      <c r="D5" s="72" t="str">
        <f t="shared" si="0"/>
        <v>FI1 (4)</v>
      </c>
      <c r="E5" s="72" t="s">
        <v>601</v>
      </c>
      <c r="F5" s="72" t="str">
        <f ca="1">MID(CELL("filename"),FIND("[",CELL("filename")),SUM(FIND({"[";"]"},CELL("filename"))*{-1;1})+1)&amp;"'"&amp;D5&amp;"'!"&amp;E5</f>
        <v>[FICHES INVENTAIRE_septembre2019.xlsx]'FI1 (4)'!A1</v>
      </c>
      <c r="G5" s="73" t="e">
        <f t="shared" si="1"/>
        <v>#REF!</v>
      </c>
    </row>
    <row r="6" spans="1:11" x14ac:dyDescent="0.25">
      <c r="A6" s="72" t="e">
        <f>Tableau2[[#This Row],[N° du bon de commande : 45]]</f>
        <v>#REF!</v>
      </c>
      <c r="B6" s="72" t="s">
        <v>600</v>
      </c>
      <c r="C6" s="72">
        <v>5</v>
      </c>
      <c r="D6" s="72" t="str">
        <f t="shared" si="0"/>
        <v>FI1 (5)</v>
      </c>
      <c r="E6" s="72" t="s">
        <v>601</v>
      </c>
      <c r="F6" s="72" t="str">
        <f ca="1">MID(CELL("filename"),FIND("[",CELL("filename")),SUM(FIND({"[";"]"},CELL("filename"))*{-1;1})+1)&amp;"'"&amp;D6&amp;"'!"&amp;E6</f>
        <v>[FICHES INVENTAIRE_septembre2019.xlsx]'FI1 (5)'!A1</v>
      </c>
      <c r="G6" s="73" t="e">
        <f t="shared" si="1"/>
        <v>#REF!</v>
      </c>
    </row>
    <row r="7" spans="1:11" x14ac:dyDescent="0.25">
      <c r="A7" s="72" t="e">
        <f>Tableau2[[#This Row],[N° du bon de commande : 45]]</f>
        <v>#REF!</v>
      </c>
      <c r="B7" s="72" t="s">
        <v>600</v>
      </c>
      <c r="C7" s="72">
        <v>6</v>
      </c>
      <c r="D7" s="72" t="str">
        <f t="shared" si="0"/>
        <v>FI1 (6)</v>
      </c>
      <c r="E7" s="72" t="s">
        <v>601</v>
      </c>
      <c r="F7" s="72" t="str">
        <f ca="1">MID(CELL("filename"),FIND("[",CELL("filename")),SUM(FIND({"[";"]"},CELL("filename"))*{-1;1})+1)&amp;"'"&amp;D7&amp;"'!"&amp;E7</f>
        <v>[FICHES INVENTAIRE_septembre2019.xlsx]'FI1 (6)'!A1</v>
      </c>
      <c r="G7" s="73" t="e">
        <f t="shared" si="1"/>
        <v>#REF!</v>
      </c>
    </row>
    <row r="8" spans="1:11" x14ac:dyDescent="0.25">
      <c r="A8" s="72" t="e">
        <f>Tableau2[[#This Row],[N° du bon de commande : 45]]</f>
        <v>#REF!</v>
      </c>
      <c r="B8" s="72" t="s">
        <v>600</v>
      </c>
      <c r="C8" s="72">
        <v>7</v>
      </c>
      <c r="D8" s="72" t="str">
        <f t="shared" si="0"/>
        <v>FI1 (7)</v>
      </c>
      <c r="E8" s="72" t="s">
        <v>601</v>
      </c>
      <c r="F8" s="72" t="str">
        <f ca="1">MID(CELL("filename"),FIND("[",CELL("filename")),SUM(FIND({"[";"]"},CELL("filename"))*{-1;1})+1)&amp;"'"&amp;D8&amp;"'!"&amp;E8</f>
        <v>[FICHES INVENTAIRE_septembre2019.xlsx]'FI1 (7)'!A1</v>
      </c>
      <c r="G8" s="73" t="e">
        <f t="shared" si="1"/>
        <v>#REF!</v>
      </c>
    </row>
    <row r="9" spans="1:11" x14ac:dyDescent="0.25">
      <c r="A9" s="72" t="e">
        <f>Tableau2[[#This Row],[N° du bon de commande : 45]]</f>
        <v>#REF!</v>
      </c>
      <c r="B9" s="72" t="s">
        <v>600</v>
      </c>
      <c r="C9" s="72">
        <v>8</v>
      </c>
      <c r="D9" s="72" t="str">
        <f t="shared" si="0"/>
        <v>FI1 (8)</v>
      </c>
      <c r="E9" s="72" t="s">
        <v>601</v>
      </c>
      <c r="F9" s="72" t="str">
        <f ca="1">MID(CELL("filename"),FIND("[",CELL("filename")),SUM(FIND({"[";"]"},CELL("filename"))*{-1;1})+1)&amp;"'"&amp;D9&amp;"'!"&amp;E9</f>
        <v>[FICHES INVENTAIRE_septembre2019.xlsx]'FI1 (8)'!A1</v>
      </c>
      <c r="G9" s="73" t="e">
        <f t="shared" si="1"/>
        <v>#REF!</v>
      </c>
    </row>
    <row r="10" spans="1:11" x14ac:dyDescent="0.25">
      <c r="A10" s="72" t="e">
        <f>Tableau2[[#This Row],[N° du bon de commande : 45]]</f>
        <v>#REF!</v>
      </c>
      <c r="B10" s="72" t="s">
        <v>600</v>
      </c>
      <c r="C10" s="72">
        <v>9</v>
      </c>
      <c r="D10" s="72" t="str">
        <f t="shared" si="0"/>
        <v>FI1 (9)</v>
      </c>
      <c r="E10" s="72" t="s">
        <v>601</v>
      </c>
      <c r="F10" s="72" t="str">
        <f ca="1">MID(CELL("filename"),FIND("[",CELL("filename")),SUM(FIND({"[";"]"},CELL("filename"))*{-1;1})+1)&amp;"'"&amp;D10&amp;"'!"&amp;E10</f>
        <v>[FICHES INVENTAIRE_septembre2019.xlsx]'FI1 (9)'!A1</v>
      </c>
      <c r="G10" s="73" t="e">
        <f t="shared" si="1"/>
        <v>#REF!</v>
      </c>
    </row>
    <row r="11" spans="1:11" x14ac:dyDescent="0.25">
      <c r="A11" s="72" t="e">
        <f>Tableau2[[#This Row],[N° du bon de commande : 45]]</f>
        <v>#REF!</v>
      </c>
      <c r="B11" s="72" t="s">
        <v>600</v>
      </c>
      <c r="C11" s="72">
        <v>10</v>
      </c>
      <c r="D11" s="72" t="str">
        <f t="shared" si="0"/>
        <v>FI1 (10)</v>
      </c>
      <c r="E11" s="72" t="s">
        <v>601</v>
      </c>
      <c r="F11" s="72" t="str">
        <f ca="1">MID(CELL("filename"),FIND("[",CELL("filename")),SUM(FIND({"[";"]"},CELL("filename"))*{-1;1})+1)&amp;"'"&amp;D11&amp;"'!"&amp;E11</f>
        <v>[FICHES INVENTAIRE_septembre2019.xlsx]'FI1 (10)'!A1</v>
      </c>
      <c r="G11" s="73" t="e">
        <f t="shared" si="1"/>
        <v>#REF!</v>
      </c>
    </row>
    <row r="12" spans="1:11" x14ac:dyDescent="0.25">
      <c r="A12" s="72" t="e">
        <f>Tableau2[[#This Row],[N° du bon de commande : 45]]</f>
        <v>#REF!</v>
      </c>
      <c r="B12" s="72" t="s">
        <v>600</v>
      </c>
      <c r="C12" s="72">
        <v>11</v>
      </c>
      <c r="D12" s="72" t="str">
        <f t="shared" si="0"/>
        <v>FI1 (11)</v>
      </c>
      <c r="E12" s="72" t="s">
        <v>601</v>
      </c>
      <c r="F12" s="72" t="str">
        <f ca="1">MID(CELL("filename"),FIND("[",CELL("filename")),SUM(FIND({"[";"]"},CELL("filename"))*{-1;1})+1)&amp;"'"&amp;D12&amp;"'!"&amp;E12</f>
        <v>[FICHES INVENTAIRE_septembre2019.xlsx]'FI1 (11)'!A1</v>
      </c>
      <c r="G12" s="73" t="e">
        <f t="shared" si="1"/>
        <v>#REF!</v>
      </c>
    </row>
    <row r="13" spans="1:11" x14ac:dyDescent="0.25">
      <c r="A13" s="72" t="e">
        <f>Tableau2[[#This Row],[N° du bon de commande : 45]]</f>
        <v>#REF!</v>
      </c>
      <c r="B13" s="72" t="s">
        <v>600</v>
      </c>
      <c r="C13" s="72">
        <v>12</v>
      </c>
      <c r="D13" s="72" t="str">
        <f t="shared" si="0"/>
        <v>FI1 (12)</v>
      </c>
      <c r="E13" s="72" t="s">
        <v>601</v>
      </c>
      <c r="F13" s="72" t="str">
        <f ca="1">MID(CELL("filename"),FIND("[",CELL("filename")),SUM(FIND({"[";"]"},CELL("filename"))*{-1;1})+1)&amp;"'"&amp;D13&amp;"'!"&amp;E13</f>
        <v>[FICHES INVENTAIRE_septembre2019.xlsx]'FI1 (12)'!A1</v>
      </c>
      <c r="G13" s="73" t="e">
        <f t="shared" si="1"/>
        <v>#REF!</v>
      </c>
    </row>
    <row r="14" spans="1:11" x14ac:dyDescent="0.25">
      <c r="A14" s="72" t="e">
        <f>Tableau2[[#This Row],[N° du bon de commande : 45]]</f>
        <v>#REF!</v>
      </c>
      <c r="B14" s="72" t="s">
        <v>600</v>
      </c>
      <c r="C14" s="72">
        <v>13</v>
      </c>
      <c r="D14" s="72" t="str">
        <f t="shared" si="0"/>
        <v>FI1 (13)</v>
      </c>
      <c r="E14" s="72" t="s">
        <v>601</v>
      </c>
      <c r="F14" s="72" t="str">
        <f ca="1">MID(CELL("filename"),FIND("[",CELL("filename")),SUM(FIND({"[";"]"},CELL("filename"))*{-1;1})+1)&amp;"'"&amp;D14&amp;"'!"&amp;E14</f>
        <v>[FICHES INVENTAIRE_septembre2019.xlsx]'FI1 (13)'!A1</v>
      </c>
      <c r="G14" s="73" t="e">
        <f t="shared" si="1"/>
        <v>#REF!</v>
      </c>
    </row>
    <row r="15" spans="1:11" x14ac:dyDescent="0.25">
      <c r="A15" s="72" t="e">
        <f>Tableau2[[#This Row],[N° du bon de commande : 45]]</f>
        <v>#REF!</v>
      </c>
      <c r="B15" s="72" t="s">
        <v>600</v>
      </c>
      <c r="C15" s="72">
        <v>14</v>
      </c>
      <c r="D15" s="72" t="str">
        <f t="shared" si="0"/>
        <v>FI1 (14)</v>
      </c>
      <c r="E15" s="72" t="s">
        <v>601</v>
      </c>
      <c r="F15" s="72" t="str">
        <f ca="1">MID(CELL("filename"),FIND("[",CELL("filename")),SUM(FIND({"[";"]"},CELL("filename"))*{-1;1})+1)&amp;"'"&amp;D15&amp;"'!"&amp;E15</f>
        <v>[FICHES INVENTAIRE_septembre2019.xlsx]'FI1 (14)'!A1</v>
      </c>
      <c r="G15" s="73" t="e">
        <f t="shared" si="1"/>
        <v>#REF!</v>
      </c>
    </row>
    <row r="16" spans="1:11" x14ac:dyDescent="0.25">
      <c r="A16" s="72" t="e">
        <f>Tableau2[[#This Row],[N° du bon de commande : 45]]</f>
        <v>#REF!</v>
      </c>
      <c r="B16" s="72" t="s">
        <v>600</v>
      </c>
      <c r="C16" s="72">
        <v>15</v>
      </c>
      <c r="D16" s="72" t="str">
        <f t="shared" si="0"/>
        <v>FI1 (15)</v>
      </c>
      <c r="E16" s="72" t="s">
        <v>601</v>
      </c>
      <c r="F16" s="72" t="str">
        <f ca="1">MID(CELL("filename"),FIND("[",CELL("filename")),SUM(FIND({"[";"]"},CELL("filename"))*{-1;1})+1)&amp;"'"&amp;D16&amp;"'!"&amp;E16</f>
        <v>[FICHES INVENTAIRE_septembre2019.xlsx]'FI1 (15)'!A1</v>
      </c>
      <c r="G16" s="73" t="e">
        <f t="shared" si="1"/>
        <v>#REF!</v>
      </c>
    </row>
    <row r="17" spans="1:8" x14ac:dyDescent="0.25">
      <c r="A17" s="72" t="e">
        <f>Tableau2[[#This Row],[N° du bon de commande : 45]]</f>
        <v>#REF!</v>
      </c>
      <c r="B17" s="72" t="s">
        <v>600</v>
      </c>
      <c r="C17" s="72">
        <v>16</v>
      </c>
      <c r="D17" s="72" t="str">
        <f t="shared" si="0"/>
        <v>FI1 (16)</v>
      </c>
      <c r="E17" s="72" t="s">
        <v>601</v>
      </c>
      <c r="F17" s="72" t="str">
        <f ca="1">MID(CELL("filename"),FIND("[",CELL("filename")),SUM(FIND({"[";"]"},CELL("filename"))*{-1;1})+1)&amp;"'"&amp;D17&amp;"'!"&amp;E17</f>
        <v>[FICHES INVENTAIRE_septembre2019.xlsx]'FI1 (16)'!A1</v>
      </c>
      <c r="G17" s="73" t="e">
        <f t="shared" si="1"/>
        <v>#REF!</v>
      </c>
    </row>
    <row r="18" spans="1:8" x14ac:dyDescent="0.25">
      <c r="A18" s="72" t="e">
        <f>Tableau2[[#This Row],[N° du bon de commande : 45]]</f>
        <v>#REF!</v>
      </c>
      <c r="B18" s="72" t="s">
        <v>600</v>
      </c>
      <c r="C18" s="72">
        <v>17</v>
      </c>
      <c r="D18" s="72" t="str">
        <f t="shared" si="0"/>
        <v>FI1 (17)</v>
      </c>
      <c r="E18" s="72" t="s">
        <v>601</v>
      </c>
      <c r="F18" s="72" t="str">
        <f ca="1">MID(CELL("filename"),FIND("[",CELL("filename")),SUM(FIND({"[";"]"},CELL("filename"))*{-1;1})+1)&amp;"'"&amp;D18&amp;"'!"&amp;E18</f>
        <v>[FICHES INVENTAIRE_septembre2019.xlsx]'FI1 (17)'!A1</v>
      </c>
      <c r="G18" s="73" t="e">
        <f t="shared" si="1"/>
        <v>#REF!</v>
      </c>
    </row>
    <row r="19" spans="1:8" x14ac:dyDescent="0.25">
      <c r="A19" s="72" t="e">
        <f>Tableau2[[#This Row],[N° du bon de commande : 45]]</f>
        <v>#REF!</v>
      </c>
      <c r="B19" s="72" t="s">
        <v>600</v>
      </c>
      <c r="C19" s="72">
        <v>18</v>
      </c>
      <c r="D19" s="72" t="str">
        <f t="shared" si="0"/>
        <v>FI1 (18)</v>
      </c>
      <c r="E19" s="72" t="s">
        <v>601</v>
      </c>
      <c r="F19" s="72" t="str">
        <f ca="1">MID(CELL("filename"),FIND("[",CELL("filename")),SUM(FIND({"[";"]"},CELL("filename"))*{-1;1})+1)&amp;"'"&amp;D19&amp;"'!"&amp;E19</f>
        <v>[FICHES INVENTAIRE_septembre2019.xlsx]'FI1 (18)'!A1</v>
      </c>
      <c r="G19" s="73" t="e">
        <f t="shared" si="1"/>
        <v>#REF!</v>
      </c>
      <c r="H19" s="73"/>
    </row>
    <row r="20" spans="1:8" x14ac:dyDescent="0.25">
      <c r="A20" s="72" t="e">
        <f>Tableau2[[#This Row],[N° du bon de commande : 45]]</f>
        <v>#REF!</v>
      </c>
      <c r="B20" s="72" t="s">
        <v>600</v>
      </c>
      <c r="C20" s="72">
        <v>19</v>
      </c>
      <c r="D20" s="72" t="str">
        <f t="shared" si="0"/>
        <v>FI1 (19)</v>
      </c>
      <c r="E20" s="72" t="s">
        <v>601</v>
      </c>
      <c r="F20" s="72" t="str">
        <f ca="1">MID(CELL("filename"),FIND("[",CELL("filename")),SUM(FIND({"[";"]"},CELL("filename"))*{-1;1})+1)&amp;"'"&amp;D20&amp;"'!"&amp;E20</f>
        <v>[FICHES INVENTAIRE_septembre2019.xlsx]'FI1 (19)'!A1</v>
      </c>
      <c r="G20" s="73" t="e">
        <f t="shared" si="1"/>
        <v>#REF!</v>
      </c>
    </row>
    <row r="21" spans="1:8" x14ac:dyDescent="0.25">
      <c r="A21" s="72" t="e">
        <f>Tableau2[[#This Row],[N° du bon de commande : 45]]</f>
        <v>#REF!</v>
      </c>
      <c r="B21" s="72" t="s">
        <v>600</v>
      </c>
      <c r="C21" s="72">
        <v>20</v>
      </c>
      <c r="D21" s="72" t="str">
        <f t="shared" si="0"/>
        <v>FI1 (20)</v>
      </c>
      <c r="E21" s="72" t="s">
        <v>601</v>
      </c>
      <c r="F21" s="72" t="str">
        <f ca="1">MID(CELL("filename"),FIND("[",CELL("filename")),SUM(FIND({"[";"]"},CELL("filename"))*{-1;1})+1)&amp;"'"&amp;D21&amp;"'!"&amp;E21</f>
        <v>[FICHES INVENTAIRE_septembre2019.xlsx]'FI1 (20)'!A1</v>
      </c>
      <c r="G21" s="73" t="e">
        <f t="shared" si="1"/>
        <v>#REF!</v>
      </c>
    </row>
    <row r="22" spans="1:8" x14ac:dyDescent="0.25">
      <c r="A22" s="72" t="e">
        <f>Tableau2[[#This Row],[N° du bon de commande : 45]]</f>
        <v>#REF!</v>
      </c>
      <c r="B22" s="72" t="s">
        <v>600</v>
      </c>
      <c r="C22" s="72">
        <v>21</v>
      </c>
      <c r="D22" s="72" t="str">
        <f t="shared" si="0"/>
        <v>FI1 (21)</v>
      </c>
      <c r="E22" s="72" t="s">
        <v>601</v>
      </c>
      <c r="F22" s="72" t="str">
        <f ca="1">MID(CELL("filename"),FIND("[",CELL("filename")),SUM(FIND({"[";"]"},CELL("filename"))*{-1;1})+1)&amp;"'"&amp;D22&amp;"'!"&amp;E22</f>
        <v>[FICHES INVENTAIRE_septembre2019.xlsx]'FI1 (21)'!A1</v>
      </c>
      <c r="G22" s="73" t="e">
        <f t="shared" si="1"/>
        <v>#REF!</v>
      </c>
    </row>
    <row r="23" spans="1:8" x14ac:dyDescent="0.25">
      <c r="A23" s="72" t="e">
        <f>Tableau2[[#This Row],[N° du bon de commande : 45]]</f>
        <v>#REF!</v>
      </c>
      <c r="B23" s="72" t="s">
        <v>600</v>
      </c>
      <c r="C23" s="72">
        <v>22</v>
      </c>
      <c r="D23" s="72" t="str">
        <f t="shared" si="0"/>
        <v>FI1 (22)</v>
      </c>
      <c r="E23" s="72" t="s">
        <v>601</v>
      </c>
      <c r="F23" s="72" t="str">
        <f ca="1">MID(CELL("filename"),FIND("[",CELL("filename")),SUM(FIND({"[";"]"},CELL("filename"))*{-1;1})+1)&amp;"'"&amp;D23&amp;"'!"&amp;E23</f>
        <v>[FICHES INVENTAIRE_septembre2019.xlsx]'FI1 (22)'!A1</v>
      </c>
      <c r="G23" s="73" t="e">
        <f t="shared" si="1"/>
        <v>#REF!</v>
      </c>
    </row>
    <row r="24" spans="1:8" x14ac:dyDescent="0.25">
      <c r="A24" s="72" t="e">
        <f>Tableau2[[#This Row],[N° du bon de commande : 45]]</f>
        <v>#REF!</v>
      </c>
      <c r="B24" s="72" t="s">
        <v>600</v>
      </c>
      <c r="C24" s="72">
        <v>23</v>
      </c>
      <c r="D24" s="72" t="str">
        <f t="shared" si="0"/>
        <v>FI1 (23)</v>
      </c>
      <c r="E24" s="72" t="s">
        <v>601</v>
      </c>
      <c r="F24" s="72" t="str">
        <f ca="1">MID(CELL("filename"),FIND("[",CELL("filename")),SUM(FIND({"[";"]"},CELL("filename"))*{-1;1})+1)&amp;"'"&amp;D24&amp;"'!"&amp;E24</f>
        <v>[FICHES INVENTAIRE_septembre2019.xlsx]'FI1 (23)'!A1</v>
      </c>
      <c r="G24" s="73" t="e">
        <f t="shared" si="1"/>
        <v>#REF!</v>
      </c>
    </row>
    <row r="25" spans="1:8" x14ac:dyDescent="0.25">
      <c r="A25" s="72" t="e">
        <f>Tableau2[[#This Row],[N° du bon de commande : 45]]</f>
        <v>#REF!</v>
      </c>
      <c r="B25" s="72" t="s">
        <v>600</v>
      </c>
      <c r="C25" s="72">
        <v>24</v>
      </c>
      <c r="D25" s="72" t="str">
        <f t="shared" si="0"/>
        <v>FI1 (24)</v>
      </c>
      <c r="E25" s="72" t="s">
        <v>601</v>
      </c>
      <c r="F25" s="72" t="str">
        <f ca="1">MID(CELL("filename"),FIND("[",CELL("filename")),SUM(FIND({"[";"]"},CELL("filename"))*{-1;1})+1)&amp;"'"&amp;D25&amp;"'!"&amp;E25</f>
        <v>[FICHES INVENTAIRE_septembre2019.xlsx]'FI1 (24)'!A1</v>
      </c>
      <c r="G25" s="73" t="e">
        <f t="shared" si="1"/>
        <v>#REF!</v>
      </c>
    </row>
    <row r="26" spans="1:8" x14ac:dyDescent="0.25">
      <c r="A26" s="72" t="e">
        <f>Tableau2[[#This Row],[N° du bon de commande : 45]]</f>
        <v>#REF!</v>
      </c>
      <c r="B26" s="72" t="s">
        <v>600</v>
      </c>
      <c r="C26" s="72">
        <v>25</v>
      </c>
      <c r="D26" s="72" t="str">
        <f t="shared" si="0"/>
        <v>FI1 (25)</v>
      </c>
      <c r="E26" s="72" t="s">
        <v>601</v>
      </c>
      <c r="F26" s="72" t="str">
        <f ca="1">MID(CELL("filename"),FIND("[",CELL("filename")),SUM(FIND({"[";"]"},CELL("filename"))*{-1;1})+1)&amp;"'"&amp;D26&amp;"'!"&amp;E26</f>
        <v>[FICHES INVENTAIRE_septembre2019.xlsx]'FI1 (25)'!A1</v>
      </c>
      <c r="G26" s="73" t="e">
        <f t="shared" si="1"/>
        <v>#REF!</v>
      </c>
    </row>
    <row r="27" spans="1:8" x14ac:dyDescent="0.25">
      <c r="A27" s="72" t="e">
        <f>Tableau2[[#This Row],[N° du bon de commande : 45]]</f>
        <v>#REF!</v>
      </c>
      <c r="B27" s="72" t="s">
        <v>600</v>
      </c>
      <c r="C27" s="72">
        <v>26</v>
      </c>
      <c r="D27" s="72" t="str">
        <f t="shared" si="0"/>
        <v>FI1 (26)</v>
      </c>
      <c r="E27" s="72" t="s">
        <v>601</v>
      </c>
      <c r="F27" s="72" t="str">
        <f ca="1">MID(CELL("filename"),FIND("[",CELL("filename")),SUM(FIND({"[";"]"},CELL("filename"))*{-1;1})+1)&amp;"'"&amp;D27&amp;"'!"&amp;E27</f>
        <v>[FICHES INVENTAIRE_septembre2019.xlsx]'FI1 (26)'!A1</v>
      </c>
      <c r="G27" s="73" t="e">
        <f t="shared" si="1"/>
        <v>#REF!</v>
      </c>
    </row>
    <row r="28" spans="1:8" x14ac:dyDescent="0.25">
      <c r="A28" s="72" t="e">
        <f>Tableau2[[#This Row],[N° du bon de commande : 45]]</f>
        <v>#REF!</v>
      </c>
      <c r="B28" s="72" t="s">
        <v>600</v>
      </c>
      <c r="C28" s="72">
        <v>27</v>
      </c>
      <c r="D28" s="72" t="str">
        <f t="shared" si="0"/>
        <v>FI1 (27)</v>
      </c>
      <c r="E28" s="72" t="s">
        <v>601</v>
      </c>
      <c r="F28" s="72" t="str">
        <f ca="1">MID(CELL("filename"),FIND("[",CELL("filename")),SUM(FIND({"[";"]"},CELL("filename"))*{-1;1})+1)&amp;"'"&amp;D28&amp;"'!"&amp;E28</f>
        <v>[FICHES INVENTAIRE_septembre2019.xlsx]'FI1 (27)'!A1</v>
      </c>
      <c r="G28" s="73" t="e">
        <f t="shared" si="1"/>
        <v>#REF!</v>
      </c>
    </row>
    <row r="29" spans="1:8" x14ac:dyDescent="0.25">
      <c r="A29" s="72" t="e">
        <f>Tableau2[[#This Row],[N° du bon de commande : 45]]</f>
        <v>#REF!</v>
      </c>
      <c r="B29" s="72" t="s">
        <v>600</v>
      </c>
      <c r="C29" s="72">
        <v>28</v>
      </c>
      <c r="D29" s="72" t="str">
        <f t="shared" si="0"/>
        <v>FI1 (28)</v>
      </c>
      <c r="E29" s="72" t="s">
        <v>601</v>
      </c>
      <c r="F29" s="72" t="str">
        <f ca="1">MID(CELL("filename"),FIND("[",CELL("filename")),SUM(FIND({"[";"]"},CELL("filename"))*{-1;1})+1)&amp;"'"&amp;D29&amp;"'!"&amp;E29</f>
        <v>[FICHES INVENTAIRE_septembre2019.xlsx]'FI1 (28)'!A1</v>
      </c>
      <c r="G29" s="73" t="e">
        <f t="shared" si="1"/>
        <v>#REF!</v>
      </c>
    </row>
    <row r="30" spans="1:8" x14ac:dyDescent="0.25">
      <c r="A30" s="72" t="e">
        <f>Tableau2[[#This Row],[N° du bon de commande : 45]]</f>
        <v>#REF!</v>
      </c>
      <c r="B30" s="72" t="s">
        <v>600</v>
      </c>
      <c r="C30" s="72">
        <v>29</v>
      </c>
      <c r="D30" s="72" t="str">
        <f t="shared" si="0"/>
        <v>FI1 (29)</v>
      </c>
      <c r="E30" s="72" t="s">
        <v>601</v>
      </c>
      <c r="F30" s="72" t="str">
        <f ca="1">MID(CELL("filename"),FIND("[",CELL("filename")),SUM(FIND({"[";"]"},CELL("filename"))*{-1;1})+1)&amp;"'"&amp;D30&amp;"'!"&amp;E30</f>
        <v>[FICHES INVENTAIRE_septembre2019.xlsx]'FI1 (29)'!A1</v>
      </c>
      <c r="G30" s="73" t="e">
        <f t="shared" si="1"/>
        <v>#REF!</v>
      </c>
    </row>
    <row r="31" spans="1:8" x14ac:dyDescent="0.25">
      <c r="A31" s="72" t="e">
        <f>Tableau2[[#This Row],[N° du bon de commande : 45]]</f>
        <v>#REF!</v>
      </c>
      <c r="B31" s="72" t="s">
        <v>600</v>
      </c>
      <c r="C31" s="72">
        <v>30</v>
      </c>
      <c r="D31" s="72" t="str">
        <f t="shared" si="0"/>
        <v>FI1 (30)</v>
      </c>
      <c r="E31" s="72" t="s">
        <v>601</v>
      </c>
      <c r="F31" s="72" t="str">
        <f ca="1">MID(CELL("filename"),FIND("[",CELL("filename")),SUM(FIND({"[";"]"},CELL("filename"))*{-1;1})+1)&amp;"'"&amp;D31&amp;"'!"&amp;E31</f>
        <v>[FICHES INVENTAIRE_septembre2019.xlsx]'FI1 (30)'!A1</v>
      </c>
      <c r="G31" s="73" t="e">
        <f t="shared" si="1"/>
        <v>#REF!</v>
      </c>
    </row>
    <row r="32" spans="1:8" x14ac:dyDescent="0.25">
      <c r="A32" s="72" t="e">
        <f>Tableau2[[#This Row],[N° du bon de commande : 45]]</f>
        <v>#REF!</v>
      </c>
      <c r="B32" s="72" t="s">
        <v>600</v>
      </c>
      <c r="C32" s="72">
        <v>31</v>
      </c>
      <c r="D32" s="72" t="str">
        <f t="shared" si="0"/>
        <v>FI1 (31)</v>
      </c>
      <c r="E32" s="72" t="s">
        <v>601</v>
      </c>
      <c r="F32" s="72" t="str">
        <f ca="1">MID(CELL("filename"),FIND("[",CELL("filename")),SUM(FIND({"[";"]"},CELL("filename"))*{-1;1})+1)&amp;"'"&amp;D32&amp;"'!"&amp;E32</f>
        <v>[FICHES INVENTAIRE_septembre2019.xlsx]'FI1 (31)'!A1</v>
      </c>
      <c r="G32" s="73" t="e">
        <f t="shared" si="1"/>
        <v>#REF!</v>
      </c>
    </row>
    <row r="33" spans="1:7" x14ac:dyDescent="0.25">
      <c r="A33" s="72" t="e">
        <f>Tableau2[[#This Row],[N° du bon de commande : 45]]</f>
        <v>#REF!</v>
      </c>
      <c r="B33" s="72" t="s">
        <v>600</v>
      </c>
      <c r="C33" s="72">
        <v>32</v>
      </c>
      <c r="D33" s="72" t="str">
        <f t="shared" si="0"/>
        <v>FI1 (32)</v>
      </c>
      <c r="E33" s="72" t="s">
        <v>601</v>
      </c>
      <c r="F33" s="72" t="str">
        <f ca="1">MID(CELL("filename"),FIND("[",CELL("filename")),SUM(FIND({"[";"]"},CELL("filename"))*{-1;1})+1)&amp;"'"&amp;D33&amp;"'!"&amp;E33</f>
        <v>[FICHES INVENTAIRE_septembre2019.xlsx]'FI1 (32)'!A1</v>
      </c>
      <c r="G33" s="73" t="e">
        <f t="shared" si="1"/>
        <v>#REF!</v>
      </c>
    </row>
    <row r="34" spans="1:7" x14ac:dyDescent="0.25">
      <c r="A34" s="72" t="e">
        <f>Tableau2[[#This Row],[N° du bon de commande : 45]]</f>
        <v>#REF!</v>
      </c>
      <c r="B34" s="72" t="s">
        <v>600</v>
      </c>
      <c r="C34" s="72">
        <v>33</v>
      </c>
      <c r="D34" s="72" t="str">
        <f t="shared" si="0"/>
        <v>FI1 (33)</v>
      </c>
      <c r="E34" s="72" t="s">
        <v>601</v>
      </c>
      <c r="F34" s="72" t="str">
        <f ca="1">MID(CELL("filename"),FIND("[",CELL("filename")),SUM(FIND({"[";"]"},CELL("filename"))*{-1;1})+1)&amp;"'"&amp;D34&amp;"'!"&amp;E34</f>
        <v>[FICHES INVENTAIRE_septembre2019.xlsx]'FI1 (33)'!A1</v>
      </c>
      <c r="G34" s="73" t="e">
        <f t="shared" si="1"/>
        <v>#REF!</v>
      </c>
    </row>
    <row r="35" spans="1:7" x14ac:dyDescent="0.25">
      <c r="A35" s="72" t="e">
        <f>Tableau2[[#This Row],[N° du bon de commande : 45]]</f>
        <v>#REF!</v>
      </c>
      <c r="B35" s="72" t="s">
        <v>600</v>
      </c>
      <c r="C35" s="72">
        <v>34</v>
      </c>
      <c r="D35" s="72" t="str">
        <f t="shared" si="0"/>
        <v>FI1 (34)</v>
      </c>
      <c r="E35" s="72" t="s">
        <v>601</v>
      </c>
      <c r="F35" s="72" t="str">
        <f ca="1">MID(CELL("filename"),FIND("[",CELL("filename")),SUM(FIND({"[";"]"},CELL("filename"))*{-1;1})+1)&amp;"'"&amp;D35&amp;"'!"&amp;E35</f>
        <v>[FICHES INVENTAIRE_septembre2019.xlsx]'FI1 (34)'!A1</v>
      </c>
      <c r="G35" s="73" t="e">
        <f t="shared" si="1"/>
        <v>#REF!</v>
      </c>
    </row>
    <row r="36" spans="1:7" x14ac:dyDescent="0.25">
      <c r="A36" s="72" t="e">
        <f>Tableau2[[#This Row],[N° du bon de commande : 45]]</f>
        <v>#REF!</v>
      </c>
      <c r="B36" s="72" t="s">
        <v>600</v>
      </c>
      <c r="C36" s="72">
        <v>35</v>
      </c>
      <c r="D36" s="72" t="str">
        <f t="shared" si="0"/>
        <v>FI1 (35)</v>
      </c>
      <c r="E36" s="72" t="s">
        <v>601</v>
      </c>
      <c r="F36" s="72" t="str">
        <f ca="1">MID(CELL("filename"),FIND("[",CELL("filename")),SUM(FIND({"[";"]"},CELL("filename"))*{-1;1})+1)&amp;"'"&amp;D36&amp;"'!"&amp;E36</f>
        <v>[FICHES INVENTAIRE_septembre2019.xlsx]'FI1 (35)'!A1</v>
      </c>
      <c r="G36" s="73" t="e">
        <f t="shared" si="1"/>
        <v>#REF!</v>
      </c>
    </row>
    <row r="37" spans="1:7" x14ac:dyDescent="0.25">
      <c r="A37" s="72" t="e">
        <f>Tableau2[[#This Row],[N° du bon de commande : 45]]</f>
        <v>#REF!</v>
      </c>
      <c r="B37" s="72" t="s">
        <v>600</v>
      </c>
      <c r="C37" s="72">
        <v>36</v>
      </c>
      <c r="D37" s="72" t="str">
        <f t="shared" si="0"/>
        <v>FI1 (36)</v>
      </c>
      <c r="E37" s="72" t="s">
        <v>601</v>
      </c>
      <c r="F37" s="72" t="str">
        <f ca="1">MID(CELL("filename"),FIND("[",CELL("filename")),SUM(FIND({"[";"]"},CELL("filename"))*{-1;1})+1)&amp;"'"&amp;D37&amp;"'!"&amp;E37</f>
        <v>[FICHES INVENTAIRE_septembre2019.xlsx]'FI1 (36)'!A1</v>
      </c>
      <c r="G37" s="73" t="e">
        <f t="shared" si="1"/>
        <v>#REF!</v>
      </c>
    </row>
    <row r="38" spans="1:7" x14ac:dyDescent="0.25">
      <c r="A38" s="72" t="e">
        <f>Tableau2[[#This Row],[N° du bon de commande : 45]]</f>
        <v>#REF!</v>
      </c>
      <c r="B38" s="72" t="s">
        <v>600</v>
      </c>
      <c r="C38" s="72">
        <v>37</v>
      </c>
      <c r="D38" s="72" t="str">
        <f t="shared" si="0"/>
        <v>FI1 (37)</v>
      </c>
      <c r="E38" s="72" t="s">
        <v>601</v>
      </c>
      <c r="F38" s="72" t="str">
        <f ca="1">MID(CELL("filename"),FIND("[",CELL("filename")),SUM(FIND({"[";"]"},CELL("filename"))*{-1;1})+1)&amp;"'"&amp;D38&amp;"'!"&amp;E38</f>
        <v>[FICHES INVENTAIRE_septembre2019.xlsx]'FI1 (37)'!A1</v>
      </c>
      <c r="G38" s="73" t="e">
        <f t="shared" si="1"/>
        <v>#REF!</v>
      </c>
    </row>
    <row r="39" spans="1:7" x14ac:dyDescent="0.25">
      <c r="A39" s="72" t="e">
        <f>Tableau2[[#This Row],[N° du bon de commande : 45]]</f>
        <v>#REF!</v>
      </c>
      <c r="B39" s="72" t="s">
        <v>600</v>
      </c>
      <c r="C39" s="72">
        <v>38</v>
      </c>
      <c r="D39" s="72" t="str">
        <f t="shared" si="0"/>
        <v>FI1 (38)</v>
      </c>
      <c r="E39" s="72" t="s">
        <v>601</v>
      </c>
      <c r="F39" s="72" t="str">
        <f ca="1">MID(CELL("filename"),FIND("[",CELL("filename")),SUM(FIND({"[";"]"},CELL("filename"))*{-1;1})+1)&amp;"'"&amp;D39&amp;"'!"&amp;E39</f>
        <v>[FICHES INVENTAIRE_septembre2019.xlsx]'FI1 (38)'!A1</v>
      </c>
      <c r="G39" s="73" t="e">
        <f t="shared" si="1"/>
        <v>#REF!</v>
      </c>
    </row>
    <row r="40" spans="1:7" x14ac:dyDescent="0.25">
      <c r="A40" s="72" t="e">
        <f>Tableau2[[#This Row],[N° du bon de commande : 45]]</f>
        <v>#REF!</v>
      </c>
      <c r="B40" s="72" t="s">
        <v>600</v>
      </c>
      <c r="C40" s="72">
        <v>39</v>
      </c>
      <c r="D40" s="72" t="str">
        <f t="shared" si="0"/>
        <v>FI1 (39)</v>
      </c>
      <c r="E40" s="72" t="s">
        <v>601</v>
      </c>
      <c r="F40" s="72" t="str">
        <f ca="1">MID(CELL("filename"),FIND("[",CELL("filename")),SUM(FIND({"[";"]"},CELL("filename"))*{-1;1})+1)&amp;"'"&amp;D40&amp;"'!"&amp;E40</f>
        <v>[FICHES INVENTAIRE_septembre2019.xlsx]'FI1 (39)'!A1</v>
      </c>
      <c r="G40" s="73" t="e">
        <f t="shared" si="1"/>
        <v>#REF!</v>
      </c>
    </row>
    <row r="41" spans="1:7" x14ac:dyDescent="0.25">
      <c r="A41" s="72" t="e">
        <f>Tableau2[[#This Row],[N° du bon de commande : 45]]</f>
        <v>#REF!</v>
      </c>
      <c r="B41" s="72" t="s">
        <v>600</v>
      </c>
      <c r="C41" s="72">
        <v>40</v>
      </c>
      <c r="D41" s="72" t="str">
        <f t="shared" si="0"/>
        <v>FI1 (40)</v>
      </c>
      <c r="E41" s="72" t="s">
        <v>601</v>
      </c>
      <c r="F41" s="72" t="str">
        <f ca="1">MID(CELL("filename"),FIND("[",CELL("filename")),SUM(FIND({"[";"]"},CELL("filename"))*{-1;1})+1)&amp;"'"&amp;D41&amp;"'!"&amp;E41</f>
        <v>[FICHES INVENTAIRE_septembre2019.xlsx]'FI1 (40)'!A1</v>
      </c>
      <c r="G41" s="73" t="e">
        <f t="shared" si="1"/>
        <v>#REF!</v>
      </c>
    </row>
    <row r="42" spans="1:7" x14ac:dyDescent="0.25">
      <c r="A42" s="72" t="e">
        <f>Tableau2[[#This Row],[N° du bon de commande : 45]]</f>
        <v>#REF!</v>
      </c>
      <c r="B42" s="72" t="s">
        <v>600</v>
      </c>
      <c r="C42" s="72">
        <v>41</v>
      </c>
      <c r="D42" s="72" t="str">
        <f t="shared" si="0"/>
        <v>FI1 (41)</v>
      </c>
      <c r="E42" s="72" t="s">
        <v>601</v>
      </c>
      <c r="F42" s="72" t="str">
        <f ca="1">MID(CELL("filename"),FIND("[",CELL("filename")),SUM(FIND({"[";"]"},CELL("filename"))*{-1;1})+1)&amp;"'"&amp;D42&amp;"'!"&amp;E42</f>
        <v>[FICHES INVENTAIRE_septembre2019.xlsx]'FI1 (41)'!A1</v>
      </c>
      <c r="G42" s="73" t="e">
        <f t="shared" si="1"/>
        <v>#REF!</v>
      </c>
    </row>
    <row r="43" spans="1:7" x14ac:dyDescent="0.25">
      <c r="A43" s="72" t="e">
        <f>Tableau2[[#This Row],[N° du bon de commande : 45]]</f>
        <v>#REF!</v>
      </c>
      <c r="B43" s="72" t="s">
        <v>600</v>
      </c>
      <c r="C43" s="72">
        <v>42</v>
      </c>
      <c r="D43" s="72" t="str">
        <f t="shared" si="0"/>
        <v>FI1 (42)</v>
      </c>
      <c r="E43" s="72" t="s">
        <v>601</v>
      </c>
      <c r="F43" s="72" t="str">
        <f ca="1">MID(CELL("filename"),FIND("[",CELL("filename")),SUM(FIND({"[";"]"},CELL("filename"))*{-1;1})+1)&amp;"'"&amp;D43&amp;"'!"&amp;E43</f>
        <v>[FICHES INVENTAIRE_septembre2019.xlsx]'FI1 (42)'!A1</v>
      </c>
      <c r="G43" s="73" t="e">
        <f t="shared" si="1"/>
        <v>#REF!</v>
      </c>
    </row>
    <row r="44" spans="1:7" x14ac:dyDescent="0.25">
      <c r="A44" s="72" t="e">
        <f>Tableau2[[#This Row],[N° du bon de commande : 45]]</f>
        <v>#REF!</v>
      </c>
      <c r="B44" s="72" t="s">
        <v>600</v>
      </c>
      <c r="C44" s="72">
        <v>43</v>
      </c>
      <c r="D44" s="72" t="str">
        <f t="shared" si="0"/>
        <v>FI1 (43)</v>
      </c>
      <c r="E44" s="72" t="s">
        <v>601</v>
      </c>
      <c r="F44" s="72" t="str">
        <f ca="1">MID(CELL("filename"),FIND("[",CELL("filename")),SUM(FIND({"[";"]"},CELL("filename"))*{-1;1})+1)&amp;"'"&amp;D44&amp;"'!"&amp;E44</f>
        <v>[FICHES INVENTAIRE_septembre2019.xlsx]'FI1 (43)'!A1</v>
      </c>
      <c r="G44" s="73" t="e">
        <f t="shared" si="1"/>
        <v>#REF!</v>
      </c>
    </row>
    <row r="45" spans="1:7" x14ac:dyDescent="0.25">
      <c r="A45" s="72" t="e">
        <f>Tableau2[[#This Row],[N° du bon de commande : 45]]</f>
        <v>#REF!</v>
      </c>
      <c r="B45" s="72" t="s">
        <v>600</v>
      </c>
      <c r="C45" s="72">
        <v>44</v>
      </c>
      <c r="D45" s="72" t="str">
        <f t="shared" si="0"/>
        <v>FI1 (44)</v>
      </c>
      <c r="E45" s="72" t="s">
        <v>601</v>
      </c>
      <c r="F45" s="72" t="str">
        <f ca="1">MID(CELL("filename"),FIND("[",CELL("filename")),SUM(FIND({"[";"]"},CELL("filename"))*{-1;1})+1)&amp;"'"&amp;D45&amp;"'!"&amp;E45</f>
        <v>[FICHES INVENTAIRE_septembre2019.xlsx]'FI1 (44)'!A1</v>
      </c>
      <c r="G45" s="73" t="e">
        <f t="shared" si="1"/>
        <v>#REF!</v>
      </c>
    </row>
    <row r="46" spans="1:7" x14ac:dyDescent="0.25">
      <c r="A46" s="72" t="e">
        <f>Tableau2[[#This Row],[N° du bon de commande : 45]]</f>
        <v>#REF!</v>
      </c>
      <c r="B46" s="72" t="s">
        <v>600</v>
      </c>
      <c r="C46" s="72">
        <v>45</v>
      </c>
      <c r="D46" s="72" t="str">
        <f t="shared" si="0"/>
        <v>FI1 (45)</v>
      </c>
      <c r="E46" s="72" t="s">
        <v>601</v>
      </c>
      <c r="F46" s="72" t="str">
        <f ca="1">MID(CELL("filename"),FIND("[",CELL("filename")),SUM(FIND({"[";"]"},CELL("filename"))*{-1;1})+1)&amp;"'"&amp;D46&amp;"'!"&amp;E46</f>
        <v>[FICHES INVENTAIRE_septembre2019.xlsx]'FI1 (45)'!A1</v>
      </c>
      <c r="G46" s="73" t="e">
        <f t="shared" si="1"/>
        <v>#REF!</v>
      </c>
    </row>
    <row r="47" spans="1:7" x14ac:dyDescent="0.25">
      <c r="A47" s="72" t="e">
        <f>Tableau2[[#This Row],[N° du bon de commande : 45]]</f>
        <v>#REF!</v>
      </c>
      <c r="B47" s="72" t="s">
        <v>600</v>
      </c>
      <c r="C47" s="72">
        <v>46</v>
      </c>
      <c r="D47" s="72" t="str">
        <f t="shared" si="0"/>
        <v>FI1 (46)</v>
      </c>
      <c r="E47" s="72" t="s">
        <v>601</v>
      </c>
      <c r="F47" s="72" t="str">
        <f ca="1">MID(CELL("filename"),FIND("[",CELL("filename")),SUM(FIND({"[";"]"},CELL("filename"))*{-1;1})+1)&amp;"'"&amp;D47&amp;"'!"&amp;E47</f>
        <v>[FICHES INVENTAIRE_septembre2019.xlsx]'FI1 (46)'!A1</v>
      </c>
      <c r="G47" s="73" t="e">
        <f t="shared" si="1"/>
        <v>#REF!</v>
      </c>
    </row>
    <row r="48" spans="1:7" x14ac:dyDescent="0.25">
      <c r="A48" s="72" t="e">
        <f>Tableau2[[#This Row],[N° du bon de commande : 45]]</f>
        <v>#REF!</v>
      </c>
      <c r="B48" s="72" t="s">
        <v>600</v>
      </c>
      <c r="C48" s="72">
        <v>47</v>
      </c>
      <c r="D48" s="72" t="str">
        <f t="shared" si="0"/>
        <v>FI1 (47)</v>
      </c>
      <c r="E48" s="72" t="s">
        <v>601</v>
      </c>
      <c r="F48" s="72" t="str">
        <f ca="1">MID(CELL("filename"),FIND("[",CELL("filename")),SUM(FIND({"[";"]"},CELL("filename"))*{-1;1})+1)&amp;"'"&amp;D48&amp;"'!"&amp;E48</f>
        <v>[FICHES INVENTAIRE_septembre2019.xlsx]'FI1 (47)'!A1</v>
      </c>
      <c r="G48" s="73" t="e">
        <f t="shared" si="1"/>
        <v>#REF!</v>
      </c>
    </row>
    <row r="49" spans="1:7" x14ac:dyDescent="0.25">
      <c r="A49" s="72" t="e">
        <f>Tableau2[[#This Row],[N° du bon de commande : 45]]</f>
        <v>#REF!</v>
      </c>
      <c r="B49" s="72" t="s">
        <v>600</v>
      </c>
      <c r="C49" s="72">
        <v>48</v>
      </c>
      <c r="D49" s="72" t="str">
        <f t="shared" si="0"/>
        <v>FI1 (48)</v>
      </c>
      <c r="E49" s="72" t="s">
        <v>601</v>
      </c>
      <c r="F49" s="72" t="str">
        <f ca="1">MID(CELL("filename"),FIND("[",CELL("filename")),SUM(FIND({"[";"]"},CELL("filename"))*{-1;1})+1)&amp;"'"&amp;D49&amp;"'!"&amp;E49</f>
        <v>[FICHES INVENTAIRE_septembre2019.xlsx]'FI1 (48)'!A1</v>
      </c>
      <c r="G49" s="73" t="e">
        <f t="shared" si="1"/>
        <v>#REF!</v>
      </c>
    </row>
    <row r="50" spans="1:7" x14ac:dyDescent="0.25">
      <c r="A50" s="72" t="e">
        <f>Tableau2[[#This Row],[N° du bon de commande : 45]]</f>
        <v>#REF!</v>
      </c>
      <c r="B50" s="72" t="s">
        <v>600</v>
      </c>
      <c r="C50" s="72">
        <v>49</v>
      </c>
      <c r="D50" s="72" t="str">
        <f t="shared" si="0"/>
        <v>FI1 (49)</v>
      </c>
      <c r="E50" s="72" t="s">
        <v>601</v>
      </c>
      <c r="F50" s="72" t="str">
        <f ca="1">MID(CELL("filename"),FIND("[",CELL("filename")),SUM(FIND({"[";"]"},CELL("filename"))*{-1;1})+1)&amp;"'"&amp;D50&amp;"'!"&amp;E50</f>
        <v>[FICHES INVENTAIRE_septembre2019.xlsx]'FI1 (49)'!A1</v>
      </c>
      <c r="G50" s="73" t="e">
        <f t="shared" si="1"/>
        <v>#REF!</v>
      </c>
    </row>
    <row r="51" spans="1:7" x14ac:dyDescent="0.25">
      <c r="A51" s="72" t="e">
        <f>Tableau2[[#This Row],[N° du bon de commande : 45]]</f>
        <v>#REF!</v>
      </c>
      <c r="B51" s="72" t="s">
        <v>600</v>
      </c>
      <c r="C51" s="72">
        <v>50</v>
      </c>
      <c r="D51" s="72" t="str">
        <f t="shared" si="0"/>
        <v>FI1 (50)</v>
      </c>
      <c r="E51" s="72" t="s">
        <v>601</v>
      </c>
      <c r="F51" s="72" t="str">
        <f ca="1">MID(CELL("filename"),FIND("[",CELL("filename")),SUM(FIND({"[";"]"},CELL("filename"))*{-1;1})+1)&amp;"'"&amp;D51&amp;"'!"&amp;E51</f>
        <v>[FICHES INVENTAIRE_septembre2019.xlsx]'FI1 (50)'!A1</v>
      </c>
      <c r="G51" s="73" t="e">
        <f t="shared" si="1"/>
        <v>#REF!</v>
      </c>
    </row>
    <row r="52" spans="1:7" x14ac:dyDescent="0.25">
      <c r="A52" s="72" t="e">
        <f>Tableau2[[#This Row],[N° du bon de commande : 45]]</f>
        <v>#REF!</v>
      </c>
      <c r="B52" s="72" t="s">
        <v>600</v>
      </c>
      <c r="C52" s="72">
        <v>51</v>
      </c>
      <c r="D52" s="72" t="str">
        <f t="shared" si="0"/>
        <v>FI1 (51)</v>
      </c>
      <c r="E52" s="72" t="s">
        <v>601</v>
      </c>
      <c r="F52" s="72" t="str">
        <f ca="1">MID(CELL("filename"),FIND("[",CELL("filename")),SUM(FIND({"[";"]"},CELL("filename"))*{-1;1})+1)&amp;"'"&amp;D52&amp;"'!"&amp;E52</f>
        <v>[FICHES INVENTAIRE_septembre2019.xlsx]'FI1 (51)'!A1</v>
      </c>
      <c r="G52" s="73" t="e">
        <f t="shared" si="1"/>
        <v>#REF!</v>
      </c>
    </row>
    <row r="53" spans="1:7" x14ac:dyDescent="0.25">
      <c r="A53" s="72" t="e">
        <f>Tableau2[[#This Row],[N° du bon de commande : 45]]</f>
        <v>#REF!</v>
      </c>
      <c r="B53" s="72" t="s">
        <v>600</v>
      </c>
      <c r="C53" s="72">
        <v>52</v>
      </c>
      <c r="D53" s="72" t="str">
        <f t="shared" si="0"/>
        <v>FI1 (52)</v>
      </c>
      <c r="E53" s="72" t="s">
        <v>601</v>
      </c>
      <c r="F53" s="72" t="str">
        <f ca="1">MID(CELL("filename"),FIND("[",CELL("filename")),SUM(FIND({"[";"]"},CELL("filename"))*{-1;1})+1)&amp;"'"&amp;D53&amp;"'!"&amp;E53</f>
        <v>[FICHES INVENTAIRE_septembre2019.xlsx]'FI1 (52)'!A1</v>
      </c>
      <c r="G53" s="73" t="e">
        <f t="shared" si="1"/>
        <v>#REF!</v>
      </c>
    </row>
    <row r="54" spans="1:7" x14ac:dyDescent="0.25">
      <c r="A54" s="72" t="e">
        <f>Tableau2[[#This Row],[N° du bon de commande : 45]]</f>
        <v>#REF!</v>
      </c>
      <c r="B54" s="72" t="s">
        <v>600</v>
      </c>
      <c r="C54" s="72">
        <v>53</v>
      </c>
      <c r="D54" s="72" t="str">
        <f t="shared" si="0"/>
        <v>FI1 (53)</v>
      </c>
      <c r="E54" s="72" t="s">
        <v>601</v>
      </c>
      <c r="F54" s="72" t="str">
        <f ca="1">MID(CELL("filename"),FIND("[",CELL("filename")),SUM(FIND({"[";"]"},CELL("filename"))*{-1;1})+1)&amp;"'"&amp;D54&amp;"'!"&amp;E54</f>
        <v>[FICHES INVENTAIRE_septembre2019.xlsx]'FI1 (53)'!A1</v>
      </c>
      <c r="G54" s="73" t="e">
        <f t="shared" si="1"/>
        <v>#REF!</v>
      </c>
    </row>
    <row r="55" spans="1:7" x14ac:dyDescent="0.25">
      <c r="A55" s="72" t="e">
        <f>Tableau2[[#This Row],[N° du bon de commande : 45]]</f>
        <v>#REF!</v>
      </c>
      <c r="B55" s="72" t="s">
        <v>600</v>
      </c>
      <c r="C55" s="72">
        <v>54</v>
      </c>
      <c r="D55" s="72" t="str">
        <f t="shared" si="0"/>
        <v>FI1 (54)</v>
      </c>
      <c r="E55" s="72" t="s">
        <v>601</v>
      </c>
      <c r="F55" s="72" t="str">
        <f ca="1">MID(CELL("filename"),FIND("[",CELL("filename")),SUM(FIND({"[";"]"},CELL("filename"))*{-1;1})+1)&amp;"'"&amp;D55&amp;"'!"&amp;E55</f>
        <v>[FICHES INVENTAIRE_septembre2019.xlsx]'FI1 (54)'!A1</v>
      </c>
      <c r="G55" s="73" t="e">
        <f t="shared" si="1"/>
        <v>#REF!</v>
      </c>
    </row>
    <row r="56" spans="1:7" x14ac:dyDescent="0.25">
      <c r="A56" s="72" t="e">
        <f>Tableau2[[#This Row],[N° du bon de commande : 45]]</f>
        <v>#REF!</v>
      </c>
      <c r="B56" s="72" t="s">
        <v>600</v>
      </c>
      <c r="C56" s="72">
        <v>55</v>
      </c>
      <c r="D56" s="72" t="str">
        <f t="shared" si="0"/>
        <v>FI1 (55)</v>
      </c>
      <c r="E56" s="72" t="s">
        <v>601</v>
      </c>
      <c r="F56" s="72" t="str">
        <f ca="1">MID(CELL("filename"),FIND("[",CELL("filename")),SUM(FIND({"[";"]"},CELL("filename"))*{-1;1})+1)&amp;"'"&amp;D56&amp;"'!"&amp;E56</f>
        <v>[FICHES INVENTAIRE_septembre2019.xlsx]'FI1 (55)'!A1</v>
      </c>
      <c r="G56" s="73" t="e">
        <f t="shared" si="1"/>
        <v>#REF!</v>
      </c>
    </row>
    <row r="57" spans="1:7" x14ac:dyDescent="0.25">
      <c r="A57" s="72" t="e">
        <f>Tableau2[[#This Row],[N° du bon de commande : 45]]</f>
        <v>#REF!</v>
      </c>
      <c r="B57" s="72" t="s">
        <v>600</v>
      </c>
      <c r="C57" s="72">
        <v>56</v>
      </c>
      <c r="D57" s="72" t="str">
        <f t="shared" si="0"/>
        <v>FI1 (56)</v>
      </c>
      <c r="E57" s="72" t="s">
        <v>601</v>
      </c>
      <c r="F57" s="72" t="str">
        <f ca="1">MID(CELL("filename"),FIND("[",CELL("filename")),SUM(FIND({"[";"]"},CELL("filename"))*{-1;1})+1)&amp;"'"&amp;D57&amp;"'!"&amp;E57</f>
        <v>[FICHES INVENTAIRE_septembre2019.xlsx]'FI1 (56)'!A1</v>
      </c>
      <c r="G57" s="73" t="e">
        <f t="shared" si="1"/>
        <v>#REF!</v>
      </c>
    </row>
    <row r="58" spans="1:7" x14ac:dyDescent="0.25">
      <c r="A58" s="72" t="e">
        <f>Tableau2[[#This Row],[N° du bon de commande : 45]]</f>
        <v>#REF!</v>
      </c>
      <c r="B58" s="72" t="s">
        <v>600</v>
      </c>
      <c r="C58" s="72">
        <v>57</v>
      </c>
      <c r="D58" s="72" t="str">
        <f t="shared" si="0"/>
        <v>FI1 (57)</v>
      </c>
      <c r="E58" s="72" t="s">
        <v>601</v>
      </c>
      <c r="F58" s="72" t="str">
        <f ca="1">MID(CELL("filename"),FIND("[",CELL("filename")),SUM(FIND({"[";"]"},CELL("filename"))*{-1;1})+1)&amp;"'"&amp;D58&amp;"'!"&amp;E58</f>
        <v>[FICHES INVENTAIRE_septembre2019.xlsx]'FI1 (57)'!A1</v>
      </c>
      <c r="G58" s="73" t="e">
        <f t="shared" si="1"/>
        <v>#REF!</v>
      </c>
    </row>
    <row r="59" spans="1:7" x14ac:dyDescent="0.25">
      <c r="A59" s="72" t="e">
        <f>Tableau2[[#This Row],[N° du bon de commande : 45]]</f>
        <v>#REF!</v>
      </c>
      <c r="B59" s="72" t="s">
        <v>600</v>
      </c>
      <c r="C59" s="72">
        <v>58</v>
      </c>
      <c r="D59" s="72" t="str">
        <f t="shared" si="0"/>
        <v>FI1 (58)</v>
      </c>
      <c r="E59" s="72" t="s">
        <v>601</v>
      </c>
      <c r="F59" s="72" t="str">
        <f ca="1">MID(CELL("filename"),FIND("[",CELL("filename")),SUM(FIND({"[";"]"},CELL("filename"))*{-1;1})+1)&amp;"'"&amp;D59&amp;"'!"&amp;E59</f>
        <v>[FICHES INVENTAIRE_septembre2019.xlsx]'FI1 (58)'!A1</v>
      </c>
      <c r="G59" s="73" t="e">
        <f t="shared" si="1"/>
        <v>#REF!</v>
      </c>
    </row>
    <row r="60" spans="1:7" x14ac:dyDescent="0.25">
      <c r="A60" s="72" t="e">
        <f>Tableau2[[#This Row],[N° du bon de commande : 45]]</f>
        <v>#REF!</v>
      </c>
      <c r="B60" s="72" t="s">
        <v>600</v>
      </c>
      <c r="C60" s="72">
        <v>59</v>
      </c>
      <c r="D60" s="72" t="str">
        <f t="shared" si="0"/>
        <v>FI1 (59)</v>
      </c>
      <c r="E60" s="72" t="s">
        <v>601</v>
      </c>
      <c r="F60" s="72" t="str">
        <f ca="1">MID(CELL("filename"),FIND("[",CELL("filename")),SUM(FIND({"[";"]"},CELL("filename"))*{-1;1})+1)&amp;"'"&amp;D60&amp;"'!"&amp;E60</f>
        <v>[FICHES INVENTAIRE_septembre2019.xlsx]'FI1 (59)'!A1</v>
      </c>
      <c r="G60" s="73" t="e">
        <f t="shared" si="1"/>
        <v>#REF!</v>
      </c>
    </row>
    <row r="61" spans="1:7" x14ac:dyDescent="0.25">
      <c r="A61" s="72" t="e">
        <f>Tableau2[[#This Row],[N° du bon de commande : 45]]</f>
        <v>#REF!</v>
      </c>
      <c r="B61" s="72" t="s">
        <v>600</v>
      </c>
      <c r="C61" s="72">
        <v>60</v>
      </c>
      <c r="D61" s="72" t="str">
        <f t="shared" si="0"/>
        <v>FI1 (60)</v>
      </c>
      <c r="E61" s="72" t="s">
        <v>601</v>
      </c>
      <c r="F61" s="72" t="str">
        <f ca="1">MID(CELL("filename"),FIND("[",CELL("filename")),SUM(FIND({"[";"]"},CELL("filename"))*{-1;1})+1)&amp;"'"&amp;D61&amp;"'!"&amp;E61</f>
        <v>[FICHES INVENTAIRE_septembre2019.xlsx]'FI1 (60)'!A1</v>
      </c>
      <c r="G61" s="73" t="e">
        <f t="shared" si="1"/>
        <v>#REF!</v>
      </c>
    </row>
    <row r="62" spans="1:7" x14ac:dyDescent="0.25">
      <c r="A62" s="72" t="e">
        <f>Tableau2[[#This Row],[N° du bon de commande : 45]]</f>
        <v>#REF!</v>
      </c>
      <c r="B62" s="72" t="s">
        <v>600</v>
      </c>
      <c r="C62" s="72">
        <v>61</v>
      </c>
      <c r="D62" s="72" t="str">
        <f t="shared" si="0"/>
        <v>FI1 (61)</v>
      </c>
      <c r="E62" s="72" t="s">
        <v>601</v>
      </c>
      <c r="F62" s="72" t="str">
        <f ca="1">MID(CELL("filename"),FIND("[",CELL("filename")),SUM(FIND({"[";"]"},CELL("filename"))*{-1;1})+1)&amp;"'"&amp;D62&amp;"'!"&amp;E62</f>
        <v>[FICHES INVENTAIRE_septembre2019.xlsx]'FI1 (61)'!A1</v>
      </c>
      <c r="G62" s="73" t="e">
        <f t="shared" si="1"/>
        <v>#REF!</v>
      </c>
    </row>
    <row r="63" spans="1:7" x14ac:dyDescent="0.25">
      <c r="A63" s="72" t="e">
        <f>Tableau2[[#This Row],[N° du bon de commande : 45]]</f>
        <v>#REF!</v>
      </c>
      <c r="B63" s="72" t="s">
        <v>600</v>
      </c>
      <c r="C63" s="72">
        <v>62</v>
      </c>
      <c r="D63" s="72" t="str">
        <f t="shared" si="0"/>
        <v>FI1 (62)</v>
      </c>
      <c r="E63" s="72" t="s">
        <v>601</v>
      </c>
      <c r="F63" s="72" t="str">
        <f ca="1">MID(CELL("filename"),FIND("[",CELL("filename")),SUM(FIND({"[";"]"},CELL("filename"))*{-1;1})+1)&amp;"'"&amp;D63&amp;"'!"&amp;E63</f>
        <v>[FICHES INVENTAIRE_septembre2019.xlsx]'FI1 (62)'!A1</v>
      </c>
      <c r="G63" s="73" t="e">
        <f t="shared" si="1"/>
        <v>#REF!</v>
      </c>
    </row>
    <row r="64" spans="1:7" x14ac:dyDescent="0.25">
      <c r="A64" s="72" t="e">
        <f>Tableau2[[#This Row],[N° du bon de commande : 45]]</f>
        <v>#REF!</v>
      </c>
      <c r="B64" s="72" t="s">
        <v>600</v>
      </c>
      <c r="C64" s="72">
        <v>63</v>
      </c>
      <c r="D64" s="72" t="str">
        <f t="shared" si="0"/>
        <v>FI1 (63)</v>
      </c>
      <c r="E64" s="72" t="s">
        <v>601</v>
      </c>
      <c r="F64" s="72" t="str">
        <f ca="1">MID(CELL("filename"),FIND("[",CELL("filename")),SUM(FIND({"[";"]"},CELL("filename"))*{-1;1})+1)&amp;"'"&amp;D64&amp;"'!"&amp;E64</f>
        <v>[FICHES INVENTAIRE_septembre2019.xlsx]'FI1 (63)'!A1</v>
      </c>
      <c r="G64" s="73" t="e">
        <f t="shared" si="1"/>
        <v>#REF!</v>
      </c>
    </row>
    <row r="65" spans="1:7" x14ac:dyDescent="0.25">
      <c r="A65" s="72" t="e">
        <f>Tableau2[[#This Row],[N° du bon de commande : 45]]</f>
        <v>#REF!</v>
      </c>
      <c r="B65" s="72" t="s">
        <v>600</v>
      </c>
      <c r="C65" s="72">
        <v>64</v>
      </c>
      <c r="D65" s="72" t="str">
        <f t="shared" si="0"/>
        <v>FI1 (64)</v>
      </c>
      <c r="E65" s="72" t="s">
        <v>601</v>
      </c>
      <c r="F65" s="72" t="str">
        <f ca="1">MID(CELL("filename"),FIND("[",CELL("filename")),SUM(FIND({"[";"]"},CELL("filename"))*{-1;1})+1)&amp;"'"&amp;D65&amp;"'!"&amp;E65</f>
        <v>[FICHES INVENTAIRE_septembre2019.xlsx]'FI1 (64)'!A1</v>
      </c>
      <c r="G65" s="73" t="e">
        <f t="shared" si="1"/>
        <v>#REF!</v>
      </c>
    </row>
    <row r="66" spans="1:7" x14ac:dyDescent="0.25">
      <c r="A66" s="72" t="e">
        <f>Tableau2[[#This Row],[N° du bon de commande : 45]]</f>
        <v>#REF!</v>
      </c>
      <c r="B66" s="72" t="s">
        <v>600</v>
      </c>
      <c r="C66" s="72">
        <v>65</v>
      </c>
      <c r="D66" s="72" t="str">
        <f t="shared" si="0"/>
        <v>FI1 (65)</v>
      </c>
      <c r="E66" s="72" t="s">
        <v>601</v>
      </c>
      <c r="F66" s="72" t="str">
        <f ca="1">MID(CELL("filename"),FIND("[",CELL("filename")),SUM(FIND({"[";"]"},CELL("filename"))*{-1;1})+1)&amp;"'"&amp;D66&amp;"'!"&amp;E66</f>
        <v>[FICHES INVENTAIRE_septembre2019.xlsx]'FI1 (65)'!A1</v>
      </c>
      <c r="G66" s="73" t="e">
        <f t="shared" si="1"/>
        <v>#REF!</v>
      </c>
    </row>
    <row r="67" spans="1:7" x14ac:dyDescent="0.25">
      <c r="A67" s="72" t="e">
        <f>Tableau2[[#This Row],[N° du bon de commande : 45]]</f>
        <v>#REF!</v>
      </c>
      <c r="B67" s="72" t="s">
        <v>600</v>
      </c>
      <c r="C67" s="72">
        <v>66</v>
      </c>
      <c r="D67" s="72" t="str">
        <f t="shared" ref="D67:D130" si="2">LEFT(B67,5)&amp;"("&amp;C67&amp;")"</f>
        <v>FI1 (66)</v>
      </c>
      <c r="E67" s="72" t="s">
        <v>601</v>
      </c>
      <c r="F67" s="72" t="str">
        <f ca="1">MID(CELL("filename"),FIND("[",CELL("filename")),SUM(FIND({"[";"]"},CELL("filename"))*{-1;1})+1)&amp;"'"&amp;D67&amp;"'!"&amp;E67</f>
        <v>[FICHES INVENTAIRE_septembre2019.xlsx]'FI1 (66)'!A1</v>
      </c>
      <c r="G67" s="73" t="e">
        <f t="shared" ref="G67:G130" si="3">HYPERLINK(INDEX($F$2:$F$401,MATCH(A67,$A$2:$A$401,0)),A67)</f>
        <v>#REF!</v>
      </c>
    </row>
    <row r="68" spans="1:7" x14ac:dyDescent="0.25">
      <c r="A68" s="72" t="e">
        <f>Tableau2[[#This Row],[N° du bon de commande : 45]]</f>
        <v>#REF!</v>
      </c>
      <c r="B68" s="72" t="s">
        <v>600</v>
      </c>
      <c r="C68" s="72">
        <v>67</v>
      </c>
      <c r="D68" s="72" t="str">
        <f t="shared" si="2"/>
        <v>FI1 (67)</v>
      </c>
      <c r="E68" s="72" t="s">
        <v>601</v>
      </c>
      <c r="F68" s="72" t="str">
        <f ca="1">MID(CELL("filename"),FIND("[",CELL("filename")),SUM(FIND({"[";"]"},CELL("filename"))*{-1;1})+1)&amp;"'"&amp;D68&amp;"'!"&amp;E68</f>
        <v>[FICHES INVENTAIRE_septembre2019.xlsx]'FI1 (67)'!A1</v>
      </c>
      <c r="G68" s="73" t="e">
        <f t="shared" si="3"/>
        <v>#REF!</v>
      </c>
    </row>
    <row r="69" spans="1:7" x14ac:dyDescent="0.25">
      <c r="A69" s="72" t="e">
        <f>Tableau2[[#This Row],[N° du bon de commande : 45]]</f>
        <v>#REF!</v>
      </c>
      <c r="B69" s="72" t="s">
        <v>600</v>
      </c>
      <c r="C69" s="72">
        <v>68</v>
      </c>
      <c r="D69" s="72" t="str">
        <f t="shared" si="2"/>
        <v>FI1 (68)</v>
      </c>
      <c r="E69" s="72" t="s">
        <v>601</v>
      </c>
      <c r="F69" s="72" t="str">
        <f ca="1">MID(CELL("filename"),FIND("[",CELL("filename")),SUM(FIND({"[";"]"},CELL("filename"))*{-1;1})+1)&amp;"'"&amp;D69&amp;"'!"&amp;E69</f>
        <v>[FICHES INVENTAIRE_septembre2019.xlsx]'FI1 (68)'!A1</v>
      </c>
      <c r="G69" s="73" t="e">
        <f t="shared" si="3"/>
        <v>#REF!</v>
      </c>
    </row>
    <row r="70" spans="1:7" x14ac:dyDescent="0.25">
      <c r="A70" s="72" t="e">
        <f>Tableau2[[#This Row],[N° du bon de commande : 45]]</f>
        <v>#REF!</v>
      </c>
      <c r="B70" s="72" t="s">
        <v>600</v>
      </c>
      <c r="C70" s="72">
        <v>69</v>
      </c>
      <c r="D70" s="72" t="str">
        <f t="shared" si="2"/>
        <v>FI1 (69)</v>
      </c>
      <c r="E70" s="72" t="s">
        <v>601</v>
      </c>
      <c r="F70" s="72" t="str">
        <f ca="1">MID(CELL("filename"),FIND("[",CELL("filename")),SUM(FIND({"[";"]"},CELL("filename"))*{-1;1})+1)&amp;"'"&amp;D70&amp;"'!"&amp;E70</f>
        <v>[FICHES INVENTAIRE_septembre2019.xlsx]'FI1 (69)'!A1</v>
      </c>
      <c r="G70" s="73" t="e">
        <f t="shared" si="3"/>
        <v>#REF!</v>
      </c>
    </row>
    <row r="71" spans="1:7" x14ac:dyDescent="0.25">
      <c r="A71" s="72" t="e">
        <f>Tableau2[[#This Row],[N° du bon de commande : 45]]</f>
        <v>#REF!</v>
      </c>
      <c r="B71" s="72" t="s">
        <v>600</v>
      </c>
      <c r="C71" s="72">
        <v>70</v>
      </c>
      <c r="D71" s="72" t="str">
        <f t="shared" si="2"/>
        <v>FI1 (70)</v>
      </c>
      <c r="E71" s="72" t="s">
        <v>601</v>
      </c>
      <c r="F71" s="72" t="str">
        <f ca="1">MID(CELL("filename"),FIND("[",CELL("filename")),SUM(FIND({"[";"]"},CELL("filename"))*{-1;1})+1)&amp;"'"&amp;D71&amp;"'!"&amp;E71</f>
        <v>[FICHES INVENTAIRE_septembre2019.xlsx]'FI1 (70)'!A1</v>
      </c>
      <c r="G71" s="73" t="e">
        <f t="shared" si="3"/>
        <v>#REF!</v>
      </c>
    </row>
    <row r="72" spans="1:7" x14ac:dyDescent="0.25">
      <c r="A72" s="72" t="e">
        <f>Tableau2[[#This Row],[N° du bon de commande : 45]]</f>
        <v>#REF!</v>
      </c>
      <c r="B72" s="72" t="s">
        <v>600</v>
      </c>
      <c r="C72" s="72">
        <v>71</v>
      </c>
      <c r="D72" s="72" t="str">
        <f t="shared" si="2"/>
        <v>FI1 (71)</v>
      </c>
      <c r="E72" s="72" t="s">
        <v>601</v>
      </c>
      <c r="F72" s="72" t="str">
        <f ca="1">MID(CELL("filename"),FIND("[",CELL("filename")),SUM(FIND({"[";"]"},CELL("filename"))*{-1;1})+1)&amp;"'"&amp;D72&amp;"'!"&amp;E72</f>
        <v>[FICHES INVENTAIRE_septembre2019.xlsx]'FI1 (71)'!A1</v>
      </c>
      <c r="G72" s="73" t="e">
        <f t="shared" si="3"/>
        <v>#REF!</v>
      </c>
    </row>
    <row r="73" spans="1:7" x14ac:dyDescent="0.25">
      <c r="A73" s="72" t="e">
        <f>Tableau2[[#This Row],[N° du bon de commande : 45]]</f>
        <v>#REF!</v>
      </c>
      <c r="B73" s="72" t="s">
        <v>600</v>
      </c>
      <c r="C73" s="72">
        <v>72</v>
      </c>
      <c r="D73" s="72" t="str">
        <f t="shared" si="2"/>
        <v>FI1 (72)</v>
      </c>
      <c r="E73" s="72" t="s">
        <v>601</v>
      </c>
      <c r="F73" s="72" t="str">
        <f ca="1">MID(CELL("filename"),FIND("[",CELL("filename")),SUM(FIND({"[";"]"},CELL("filename"))*{-1;1})+1)&amp;"'"&amp;D73&amp;"'!"&amp;E73</f>
        <v>[FICHES INVENTAIRE_septembre2019.xlsx]'FI1 (72)'!A1</v>
      </c>
      <c r="G73" s="73" t="e">
        <f t="shared" si="3"/>
        <v>#REF!</v>
      </c>
    </row>
    <row r="74" spans="1:7" x14ac:dyDescent="0.25">
      <c r="A74" s="72" t="e">
        <f>Tableau2[[#This Row],[N° du bon de commande : 45]]</f>
        <v>#REF!</v>
      </c>
      <c r="B74" s="72" t="s">
        <v>600</v>
      </c>
      <c r="C74" s="72">
        <v>73</v>
      </c>
      <c r="D74" s="72" t="str">
        <f t="shared" si="2"/>
        <v>FI1 (73)</v>
      </c>
      <c r="E74" s="72" t="s">
        <v>601</v>
      </c>
      <c r="F74" s="72" t="str">
        <f ca="1">MID(CELL("filename"),FIND("[",CELL("filename")),SUM(FIND({"[";"]"},CELL("filename"))*{-1;1})+1)&amp;"'"&amp;D74&amp;"'!"&amp;E74</f>
        <v>[FICHES INVENTAIRE_septembre2019.xlsx]'FI1 (73)'!A1</v>
      </c>
      <c r="G74" s="73" t="e">
        <f t="shared" si="3"/>
        <v>#REF!</v>
      </c>
    </row>
    <row r="75" spans="1:7" x14ac:dyDescent="0.25">
      <c r="A75" s="72" t="e">
        <f>Tableau2[[#This Row],[N° du bon de commande : 45]]</f>
        <v>#REF!</v>
      </c>
      <c r="B75" s="72" t="s">
        <v>600</v>
      </c>
      <c r="C75" s="72">
        <v>74</v>
      </c>
      <c r="D75" s="72" t="str">
        <f t="shared" si="2"/>
        <v>FI1 (74)</v>
      </c>
      <c r="E75" s="72" t="s">
        <v>601</v>
      </c>
      <c r="F75" s="72" t="str">
        <f ca="1">MID(CELL("filename"),FIND("[",CELL("filename")),SUM(FIND({"[";"]"},CELL("filename"))*{-1;1})+1)&amp;"'"&amp;D75&amp;"'!"&amp;E75</f>
        <v>[FICHES INVENTAIRE_septembre2019.xlsx]'FI1 (74)'!A1</v>
      </c>
      <c r="G75" s="73" t="e">
        <f t="shared" si="3"/>
        <v>#REF!</v>
      </c>
    </row>
    <row r="76" spans="1:7" x14ac:dyDescent="0.25">
      <c r="A76" s="72" t="e">
        <f>Tableau2[[#This Row],[N° du bon de commande : 45]]</f>
        <v>#REF!</v>
      </c>
      <c r="B76" s="72" t="s">
        <v>600</v>
      </c>
      <c r="C76" s="72">
        <v>75</v>
      </c>
      <c r="D76" s="72" t="str">
        <f t="shared" si="2"/>
        <v>FI1 (75)</v>
      </c>
      <c r="E76" s="72" t="s">
        <v>601</v>
      </c>
      <c r="F76" s="72" t="str">
        <f ca="1">MID(CELL("filename"),FIND("[",CELL("filename")),SUM(FIND({"[";"]"},CELL("filename"))*{-1;1})+1)&amp;"'"&amp;D76&amp;"'!"&amp;E76</f>
        <v>[FICHES INVENTAIRE_septembre2019.xlsx]'FI1 (75)'!A1</v>
      </c>
      <c r="G76" s="73" t="e">
        <f t="shared" si="3"/>
        <v>#REF!</v>
      </c>
    </row>
    <row r="77" spans="1:7" x14ac:dyDescent="0.25">
      <c r="A77" s="72" t="e">
        <f>Tableau2[[#This Row],[N° du bon de commande : 45]]</f>
        <v>#REF!</v>
      </c>
      <c r="B77" s="72" t="s">
        <v>600</v>
      </c>
      <c r="C77" s="72">
        <v>76</v>
      </c>
      <c r="D77" s="72" t="str">
        <f t="shared" si="2"/>
        <v>FI1 (76)</v>
      </c>
      <c r="E77" s="72" t="s">
        <v>601</v>
      </c>
      <c r="F77" s="72" t="str">
        <f ca="1">MID(CELL("filename"),FIND("[",CELL("filename")),SUM(FIND({"[";"]"},CELL("filename"))*{-1;1})+1)&amp;"'"&amp;D77&amp;"'!"&amp;E77</f>
        <v>[FICHES INVENTAIRE_septembre2019.xlsx]'FI1 (76)'!A1</v>
      </c>
      <c r="G77" s="73" t="e">
        <f t="shared" si="3"/>
        <v>#REF!</v>
      </c>
    </row>
    <row r="78" spans="1:7" x14ac:dyDescent="0.25">
      <c r="A78" s="72" t="e">
        <f>Tableau2[[#This Row],[N° du bon de commande : 45]]</f>
        <v>#REF!</v>
      </c>
      <c r="B78" s="72" t="s">
        <v>600</v>
      </c>
      <c r="C78" s="72">
        <v>77</v>
      </c>
      <c r="D78" s="72" t="str">
        <f t="shared" si="2"/>
        <v>FI1 (77)</v>
      </c>
      <c r="E78" s="72" t="s">
        <v>601</v>
      </c>
      <c r="F78" s="72" t="str">
        <f ca="1">MID(CELL("filename"),FIND("[",CELL("filename")),SUM(FIND({"[";"]"},CELL("filename"))*{-1;1})+1)&amp;"'"&amp;D78&amp;"'!"&amp;E78</f>
        <v>[FICHES INVENTAIRE_septembre2019.xlsx]'FI1 (77)'!A1</v>
      </c>
      <c r="G78" s="73" t="e">
        <f t="shared" si="3"/>
        <v>#REF!</v>
      </c>
    </row>
    <row r="79" spans="1:7" x14ac:dyDescent="0.25">
      <c r="A79" s="72" t="e">
        <f>Tableau2[[#This Row],[N° du bon de commande : 45]]</f>
        <v>#REF!</v>
      </c>
      <c r="B79" s="72" t="s">
        <v>600</v>
      </c>
      <c r="C79" s="72">
        <v>78</v>
      </c>
      <c r="D79" s="72" t="str">
        <f t="shared" si="2"/>
        <v>FI1 (78)</v>
      </c>
      <c r="E79" s="72" t="s">
        <v>601</v>
      </c>
      <c r="F79" s="72" t="str">
        <f ca="1">MID(CELL("filename"),FIND("[",CELL("filename")),SUM(FIND({"[";"]"},CELL("filename"))*{-1;1})+1)&amp;"'"&amp;D79&amp;"'!"&amp;E79</f>
        <v>[FICHES INVENTAIRE_septembre2019.xlsx]'FI1 (78)'!A1</v>
      </c>
      <c r="G79" s="73" t="e">
        <f t="shared" si="3"/>
        <v>#REF!</v>
      </c>
    </row>
    <row r="80" spans="1:7" x14ac:dyDescent="0.25">
      <c r="A80" s="72" t="e">
        <f>Tableau2[[#This Row],[N° du bon de commande : 45]]</f>
        <v>#REF!</v>
      </c>
      <c r="B80" s="72" t="s">
        <v>600</v>
      </c>
      <c r="C80" s="72">
        <v>79</v>
      </c>
      <c r="D80" s="72" t="str">
        <f t="shared" si="2"/>
        <v>FI1 (79)</v>
      </c>
      <c r="E80" s="72" t="s">
        <v>601</v>
      </c>
      <c r="F80" s="72" t="str">
        <f ca="1">MID(CELL("filename"),FIND("[",CELL("filename")),SUM(FIND({"[";"]"},CELL("filename"))*{-1;1})+1)&amp;"'"&amp;D80&amp;"'!"&amp;E80</f>
        <v>[FICHES INVENTAIRE_septembre2019.xlsx]'FI1 (79)'!A1</v>
      </c>
      <c r="G80" s="73" t="e">
        <f t="shared" si="3"/>
        <v>#REF!</v>
      </c>
    </row>
    <row r="81" spans="1:7" x14ac:dyDescent="0.25">
      <c r="A81" s="72" t="e">
        <f>Tableau2[[#This Row],[N° du bon de commande : 45]]</f>
        <v>#REF!</v>
      </c>
      <c r="B81" s="72" t="s">
        <v>600</v>
      </c>
      <c r="C81" s="72">
        <v>80</v>
      </c>
      <c r="D81" s="72" t="str">
        <f t="shared" si="2"/>
        <v>FI1 (80)</v>
      </c>
      <c r="E81" s="72" t="s">
        <v>601</v>
      </c>
      <c r="F81" s="72" t="str">
        <f ca="1">MID(CELL("filename"),FIND("[",CELL("filename")),SUM(FIND({"[";"]"},CELL("filename"))*{-1;1})+1)&amp;"'"&amp;D81&amp;"'!"&amp;E81</f>
        <v>[FICHES INVENTAIRE_septembre2019.xlsx]'FI1 (80)'!A1</v>
      </c>
      <c r="G81" s="73" t="e">
        <f t="shared" si="3"/>
        <v>#REF!</v>
      </c>
    </row>
    <row r="82" spans="1:7" x14ac:dyDescent="0.25">
      <c r="A82" s="72" t="e">
        <f>Tableau2[[#This Row],[N° du bon de commande : 45]]</f>
        <v>#REF!</v>
      </c>
      <c r="B82" s="72" t="s">
        <v>600</v>
      </c>
      <c r="C82" s="72">
        <v>81</v>
      </c>
      <c r="D82" s="72" t="str">
        <f t="shared" si="2"/>
        <v>FI1 (81)</v>
      </c>
      <c r="E82" s="72" t="s">
        <v>601</v>
      </c>
      <c r="F82" s="72" t="str">
        <f ca="1">MID(CELL("filename"),FIND("[",CELL("filename")),SUM(FIND({"[";"]"},CELL("filename"))*{-1;1})+1)&amp;"'"&amp;D82&amp;"'!"&amp;E82</f>
        <v>[FICHES INVENTAIRE_septembre2019.xlsx]'FI1 (81)'!A1</v>
      </c>
      <c r="G82" s="73" t="e">
        <f t="shared" si="3"/>
        <v>#REF!</v>
      </c>
    </row>
    <row r="83" spans="1:7" x14ac:dyDescent="0.25">
      <c r="A83" s="72" t="e">
        <f>Tableau2[[#This Row],[N° du bon de commande : 45]]</f>
        <v>#REF!</v>
      </c>
      <c r="B83" s="72" t="s">
        <v>600</v>
      </c>
      <c r="C83" s="72">
        <v>82</v>
      </c>
      <c r="D83" s="72" t="str">
        <f t="shared" si="2"/>
        <v>FI1 (82)</v>
      </c>
      <c r="E83" s="72" t="s">
        <v>601</v>
      </c>
      <c r="F83" s="72" t="str">
        <f ca="1">MID(CELL("filename"),FIND("[",CELL("filename")),SUM(FIND({"[";"]"},CELL("filename"))*{-1;1})+1)&amp;"'"&amp;D83&amp;"'!"&amp;E83</f>
        <v>[FICHES INVENTAIRE_septembre2019.xlsx]'FI1 (82)'!A1</v>
      </c>
      <c r="G83" s="73" t="e">
        <f t="shared" si="3"/>
        <v>#REF!</v>
      </c>
    </row>
    <row r="84" spans="1:7" x14ac:dyDescent="0.25">
      <c r="A84" s="72" t="e">
        <f>Tableau2[[#This Row],[N° du bon de commande : 45]]</f>
        <v>#REF!</v>
      </c>
      <c r="B84" s="72" t="s">
        <v>600</v>
      </c>
      <c r="C84" s="72">
        <v>83</v>
      </c>
      <c r="D84" s="72" t="str">
        <f t="shared" si="2"/>
        <v>FI1 (83)</v>
      </c>
      <c r="E84" s="72" t="s">
        <v>601</v>
      </c>
      <c r="F84" s="72" t="str">
        <f ca="1">MID(CELL("filename"),FIND("[",CELL("filename")),SUM(FIND({"[";"]"},CELL("filename"))*{-1;1})+1)&amp;"'"&amp;D84&amp;"'!"&amp;E84</f>
        <v>[FICHES INVENTAIRE_septembre2019.xlsx]'FI1 (83)'!A1</v>
      </c>
      <c r="G84" s="73" t="e">
        <f t="shared" si="3"/>
        <v>#REF!</v>
      </c>
    </row>
    <row r="85" spans="1:7" x14ac:dyDescent="0.25">
      <c r="A85" s="72" t="e">
        <f>Tableau2[[#This Row],[N° du bon de commande : 45]]</f>
        <v>#REF!</v>
      </c>
      <c r="B85" s="72" t="s">
        <v>600</v>
      </c>
      <c r="C85" s="72">
        <v>84</v>
      </c>
      <c r="D85" s="72" t="str">
        <f t="shared" si="2"/>
        <v>FI1 (84)</v>
      </c>
      <c r="E85" s="72" t="s">
        <v>601</v>
      </c>
      <c r="F85" s="72" t="str">
        <f ca="1">MID(CELL("filename"),FIND("[",CELL("filename")),SUM(FIND({"[";"]"},CELL("filename"))*{-1;1})+1)&amp;"'"&amp;D85&amp;"'!"&amp;E85</f>
        <v>[FICHES INVENTAIRE_septembre2019.xlsx]'FI1 (84)'!A1</v>
      </c>
      <c r="G85" s="73" t="e">
        <f t="shared" si="3"/>
        <v>#REF!</v>
      </c>
    </row>
    <row r="86" spans="1:7" x14ac:dyDescent="0.25">
      <c r="A86" s="72" t="e">
        <f>Tableau2[[#This Row],[N° du bon de commande : 45]]</f>
        <v>#REF!</v>
      </c>
      <c r="B86" s="72" t="s">
        <v>600</v>
      </c>
      <c r="C86" s="72">
        <v>85</v>
      </c>
      <c r="D86" s="72" t="str">
        <f t="shared" si="2"/>
        <v>FI1 (85)</v>
      </c>
      <c r="E86" s="72" t="s">
        <v>601</v>
      </c>
      <c r="F86" s="72" t="str">
        <f ca="1">MID(CELL("filename"),FIND("[",CELL("filename")),SUM(FIND({"[";"]"},CELL("filename"))*{-1;1})+1)&amp;"'"&amp;D86&amp;"'!"&amp;E86</f>
        <v>[FICHES INVENTAIRE_septembre2019.xlsx]'FI1 (85)'!A1</v>
      </c>
      <c r="G86" s="73" t="e">
        <f t="shared" si="3"/>
        <v>#REF!</v>
      </c>
    </row>
    <row r="87" spans="1:7" x14ac:dyDescent="0.25">
      <c r="A87" s="72" t="e">
        <f>Tableau2[[#This Row],[N° du bon de commande : 45]]</f>
        <v>#REF!</v>
      </c>
      <c r="B87" s="72" t="s">
        <v>600</v>
      </c>
      <c r="C87" s="72">
        <v>86</v>
      </c>
      <c r="D87" s="72" t="str">
        <f t="shared" si="2"/>
        <v>FI1 (86)</v>
      </c>
      <c r="E87" s="72" t="s">
        <v>601</v>
      </c>
      <c r="F87" s="72" t="str">
        <f ca="1">MID(CELL("filename"),FIND("[",CELL("filename")),SUM(FIND({"[";"]"},CELL("filename"))*{-1;1})+1)&amp;"'"&amp;D87&amp;"'!"&amp;E87</f>
        <v>[FICHES INVENTAIRE_septembre2019.xlsx]'FI1 (86)'!A1</v>
      </c>
      <c r="G87" s="73" t="e">
        <f t="shared" si="3"/>
        <v>#REF!</v>
      </c>
    </row>
    <row r="88" spans="1:7" x14ac:dyDescent="0.25">
      <c r="A88" s="72" t="e">
        <f>Tableau2[[#This Row],[N° du bon de commande : 45]]</f>
        <v>#REF!</v>
      </c>
      <c r="B88" s="72" t="s">
        <v>600</v>
      </c>
      <c r="C88" s="72">
        <v>87</v>
      </c>
      <c r="D88" s="72" t="str">
        <f t="shared" si="2"/>
        <v>FI1 (87)</v>
      </c>
      <c r="E88" s="72" t="s">
        <v>601</v>
      </c>
      <c r="F88" s="72" t="str">
        <f ca="1">MID(CELL("filename"),FIND("[",CELL("filename")),SUM(FIND({"[";"]"},CELL("filename"))*{-1;1})+1)&amp;"'"&amp;D88&amp;"'!"&amp;E88</f>
        <v>[FICHES INVENTAIRE_septembre2019.xlsx]'FI1 (87)'!A1</v>
      </c>
      <c r="G88" s="73" t="e">
        <f t="shared" si="3"/>
        <v>#REF!</v>
      </c>
    </row>
    <row r="89" spans="1:7" x14ac:dyDescent="0.25">
      <c r="A89" s="72" t="e">
        <f>Tableau2[[#This Row],[N° du bon de commande : 45]]</f>
        <v>#REF!</v>
      </c>
      <c r="B89" s="72" t="s">
        <v>600</v>
      </c>
      <c r="C89" s="72">
        <v>88</v>
      </c>
      <c r="D89" s="72" t="str">
        <f t="shared" si="2"/>
        <v>FI1 (88)</v>
      </c>
      <c r="E89" s="72" t="s">
        <v>601</v>
      </c>
      <c r="F89" s="72" t="str">
        <f ca="1">MID(CELL("filename"),FIND("[",CELL("filename")),SUM(FIND({"[";"]"},CELL("filename"))*{-1;1})+1)&amp;"'"&amp;D89&amp;"'!"&amp;E89</f>
        <v>[FICHES INVENTAIRE_septembre2019.xlsx]'FI1 (88)'!A1</v>
      </c>
      <c r="G89" s="73" t="e">
        <f t="shared" si="3"/>
        <v>#REF!</v>
      </c>
    </row>
    <row r="90" spans="1:7" x14ac:dyDescent="0.25">
      <c r="A90" s="72" t="e">
        <f>Tableau2[[#This Row],[N° du bon de commande : 45]]</f>
        <v>#REF!</v>
      </c>
      <c r="B90" s="72" t="s">
        <v>600</v>
      </c>
      <c r="C90" s="72">
        <v>89</v>
      </c>
      <c r="D90" s="72" t="str">
        <f t="shared" si="2"/>
        <v>FI1 (89)</v>
      </c>
      <c r="E90" s="72" t="s">
        <v>601</v>
      </c>
      <c r="F90" s="72" t="str">
        <f ca="1">MID(CELL("filename"),FIND("[",CELL("filename")),SUM(FIND({"[";"]"},CELL("filename"))*{-1;1})+1)&amp;"'"&amp;D90&amp;"'!"&amp;E90</f>
        <v>[FICHES INVENTAIRE_septembre2019.xlsx]'FI1 (89)'!A1</v>
      </c>
      <c r="G90" s="73" t="e">
        <f t="shared" si="3"/>
        <v>#REF!</v>
      </c>
    </row>
    <row r="91" spans="1:7" x14ac:dyDescent="0.25">
      <c r="A91" s="72" t="e">
        <f>Tableau2[[#This Row],[N° du bon de commande : 45]]</f>
        <v>#REF!</v>
      </c>
      <c r="B91" s="72" t="s">
        <v>600</v>
      </c>
      <c r="C91" s="72">
        <v>90</v>
      </c>
      <c r="D91" s="72" t="str">
        <f t="shared" si="2"/>
        <v>FI1 (90)</v>
      </c>
      <c r="E91" s="72" t="s">
        <v>601</v>
      </c>
      <c r="F91" s="72" t="str">
        <f ca="1">MID(CELL("filename"),FIND("[",CELL("filename")),SUM(FIND({"[";"]"},CELL("filename"))*{-1;1})+1)&amp;"'"&amp;D91&amp;"'!"&amp;E91</f>
        <v>[FICHES INVENTAIRE_septembre2019.xlsx]'FI1 (90)'!A1</v>
      </c>
      <c r="G91" s="73" t="e">
        <f t="shared" si="3"/>
        <v>#REF!</v>
      </c>
    </row>
    <row r="92" spans="1:7" x14ac:dyDescent="0.25">
      <c r="A92" s="72" t="e">
        <f>Tableau2[[#This Row],[N° du bon de commande : 45]]</f>
        <v>#REF!</v>
      </c>
      <c r="B92" s="72" t="s">
        <v>600</v>
      </c>
      <c r="C92" s="72">
        <v>91</v>
      </c>
      <c r="D92" s="72" t="str">
        <f t="shared" si="2"/>
        <v>FI1 (91)</v>
      </c>
      <c r="E92" s="72" t="s">
        <v>601</v>
      </c>
      <c r="F92" s="72" t="str">
        <f ca="1">MID(CELL("filename"),FIND("[",CELL("filename")),SUM(FIND({"[";"]"},CELL("filename"))*{-1;1})+1)&amp;"'"&amp;D92&amp;"'!"&amp;E92</f>
        <v>[FICHES INVENTAIRE_septembre2019.xlsx]'FI1 (91)'!A1</v>
      </c>
      <c r="G92" s="73" t="e">
        <f t="shared" si="3"/>
        <v>#REF!</v>
      </c>
    </row>
    <row r="93" spans="1:7" x14ac:dyDescent="0.25">
      <c r="A93" s="72" t="e">
        <f>Tableau2[[#This Row],[N° du bon de commande : 45]]</f>
        <v>#REF!</v>
      </c>
      <c r="B93" s="72" t="s">
        <v>600</v>
      </c>
      <c r="C93" s="72">
        <v>92</v>
      </c>
      <c r="D93" s="72" t="str">
        <f t="shared" si="2"/>
        <v>FI1 (92)</v>
      </c>
      <c r="E93" s="72" t="s">
        <v>601</v>
      </c>
      <c r="F93" s="72" t="str">
        <f ca="1">MID(CELL("filename"),FIND("[",CELL("filename")),SUM(FIND({"[";"]"},CELL("filename"))*{-1;1})+1)&amp;"'"&amp;D93&amp;"'!"&amp;E93</f>
        <v>[FICHES INVENTAIRE_septembre2019.xlsx]'FI1 (92)'!A1</v>
      </c>
      <c r="G93" s="73" t="e">
        <f t="shared" si="3"/>
        <v>#REF!</v>
      </c>
    </row>
    <row r="94" spans="1:7" x14ac:dyDescent="0.25">
      <c r="A94" s="72" t="e">
        <f>Tableau2[[#This Row],[N° du bon de commande : 45]]</f>
        <v>#REF!</v>
      </c>
      <c r="B94" s="72" t="s">
        <v>600</v>
      </c>
      <c r="C94" s="72">
        <v>93</v>
      </c>
      <c r="D94" s="72" t="str">
        <f t="shared" si="2"/>
        <v>FI1 (93)</v>
      </c>
      <c r="E94" s="72" t="s">
        <v>601</v>
      </c>
      <c r="F94" s="72" t="str">
        <f ca="1">MID(CELL("filename"),FIND("[",CELL("filename")),SUM(FIND({"[";"]"},CELL("filename"))*{-1;1})+1)&amp;"'"&amp;D94&amp;"'!"&amp;E94</f>
        <v>[FICHES INVENTAIRE_septembre2019.xlsx]'FI1 (93)'!A1</v>
      </c>
      <c r="G94" s="73" t="e">
        <f t="shared" si="3"/>
        <v>#REF!</v>
      </c>
    </row>
    <row r="95" spans="1:7" x14ac:dyDescent="0.25">
      <c r="A95" s="72" t="e">
        <f>Tableau2[[#This Row],[N° du bon de commande : 45]]</f>
        <v>#REF!</v>
      </c>
      <c r="B95" s="72" t="s">
        <v>600</v>
      </c>
      <c r="C95" s="72">
        <v>94</v>
      </c>
      <c r="D95" s="72" t="str">
        <f t="shared" si="2"/>
        <v>FI1 (94)</v>
      </c>
      <c r="E95" s="72" t="s">
        <v>601</v>
      </c>
      <c r="F95" s="72" t="str">
        <f ca="1">MID(CELL("filename"),FIND("[",CELL("filename")),SUM(FIND({"[";"]"},CELL("filename"))*{-1;1})+1)&amp;"'"&amp;D95&amp;"'!"&amp;E95</f>
        <v>[FICHES INVENTAIRE_septembre2019.xlsx]'FI1 (94)'!A1</v>
      </c>
      <c r="G95" s="73" t="e">
        <f t="shared" si="3"/>
        <v>#REF!</v>
      </c>
    </row>
    <row r="96" spans="1:7" x14ac:dyDescent="0.25">
      <c r="A96" s="72" t="e">
        <f>Tableau2[[#This Row],[N° du bon de commande : 45]]</f>
        <v>#REF!</v>
      </c>
      <c r="B96" s="72" t="s">
        <v>600</v>
      </c>
      <c r="C96" s="72">
        <v>95</v>
      </c>
      <c r="D96" s="72" t="str">
        <f t="shared" si="2"/>
        <v>FI1 (95)</v>
      </c>
      <c r="E96" s="72" t="s">
        <v>601</v>
      </c>
      <c r="F96" s="72" t="str">
        <f ca="1">MID(CELL("filename"),FIND("[",CELL("filename")),SUM(FIND({"[";"]"},CELL("filename"))*{-1;1})+1)&amp;"'"&amp;D96&amp;"'!"&amp;E96</f>
        <v>[FICHES INVENTAIRE_septembre2019.xlsx]'FI1 (95)'!A1</v>
      </c>
      <c r="G96" s="73" t="e">
        <f t="shared" si="3"/>
        <v>#REF!</v>
      </c>
    </row>
    <row r="97" spans="1:7" x14ac:dyDescent="0.25">
      <c r="A97" s="72" t="e">
        <f>Tableau2[[#This Row],[N° du bon de commande : 45]]</f>
        <v>#REF!</v>
      </c>
      <c r="B97" s="72" t="s">
        <v>600</v>
      </c>
      <c r="C97" s="72">
        <v>96</v>
      </c>
      <c r="D97" s="72" t="str">
        <f t="shared" si="2"/>
        <v>FI1 (96)</v>
      </c>
      <c r="E97" s="72" t="s">
        <v>601</v>
      </c>
      <c r="F97" s="72" t="str">
        <f ca="1">MID(CELL("filename"),FIND("[",CELL("filename")),SUM(FIND({"[";"]"},CELL("filename"))*{-1;1})+1)&amp;"'"&amp;D97&amp;"'!"&amp;E97</f>
        <v>[FICHES INVENTAIRE_septembre2019.xlsx]'FI1 (96)'!A1</v>
      </c>
      <c r="G97" s="73" t="e">
        <f t="shared" si="3"/>
        <v>#REF!</v>
      </c>
    </row>
    <row r="98" spans="1:7" x14ac:dyDescent="0.25">
      <c r="A98" s="72" t="e">
        <f>Tableau2[[#This Row],[N° du bon de commande : 45]]</f>
        <v>#REF!</v>
      </c>
      <c r="B98" s="72" t="s">
        <v>600</v>
      </c>
      <c r="C98" s="72">
        <v>97</v>
      </c>
      <c r="D98" s="72" t="str">
        <f t="shared" si="2"/>
        <v>FI1 (97)</v>
      </c>
      <c r="E98" s="72" t="s">
        <v>601</v>
      </c>
      <c r="F98" s="72" t="str">
        <f ca="1">MID(CELL("filename"),FIND("[",CELL("filename")),SUM(FIND({"[";"]"},CELL("filename"))*{-1;1})+1)&amp;"'"&amp;D98&amp;"'!"&amp;E98</f>
        <v>[FICHES INVENTAIRE_septembre2019.xlsx]'FI1 (97)'!A1</v>
      </c>
      <c r="G98" s="73" t="e">
        <f t="shared" si="3"/>
        <v>#REF!</v>
      </c>
    </row>
    <row r="99" spans="1:7" x14ac:dyDescent="0.25">
      <c r="A99" s="72" t="e">
        <f>Tableau2[[#This Row],[N° du bon de commande : 45]]</f>
        <v>#REF!</v>
      </c>
      <c r="B99" s="72" t="s">
        <v>600</v>
      </c>
      <c r="C99" s="72">
        <v>98</v>
      </c>
      <c r="D99" s="72" t="str">
        <f t="shared" si="2"/>
        <v>FI1 (98)</v>
      </c>
      <c r="E99" s="72" t="s">
        <v>601</v>
      </c>
      <c r="F99" s="72" t="str">
        <f ca="1">MID(CELL("filename"),FIND("[",CELL("filename")),SUM(FIND({"[";"]"},CELL("filename"))*{-1;1})+1)&amp;"'"&amp;D99&amp;"'!"&amp;E99</f>
        <v>[FICHES INVENTAIRE_septembre2019.xlsx]'FI1 (98)'!A1</v>
      </c>
      <c r="G99" s="73" t="e">
        <f t="shared" si="3"/>
        <v>#REF!</v>
      </c>
    </row>
    <row r="100" spans="1:7" x14ac:dyDescent="0.25">
      <c r="A100" s="72" t="e">
        <f>Tableau2[[#This Row],[N° du bon de commande : 45]]</f>
        <v>#REF!</v>
      </c>
      <c r="B100" s="72" t="s">
        <v>600</v>
      </c>
      <c r="C100" s="72">
        <v>99</v>
      </c>
      <c r="D100" s="72" t="str">
        <f t="shared" si="2"/>
        <v>FI1 (99)</v>
      </c>
      <c r="E100" s="72" t="s">
        <v>601</v>
      </c>
      <c r="F100" s="72" t="str">
        <f ca="1">MID(CELL("filename"),FIND("[",CELL("filename")),SUM(FIND({"[";"]"},CELL("filename"))*{-1;1})+1)&amp;"'"&amp;D100&amp;"'!"&amp;E100</f>
        <v>[FICHES INVENTAIRE_septembre2019.xlsx]'FI1 (99)'!A1</v>
      </c>
      <c r="G100" s="73" t="e">
        <f t="shared" si="3"/>
        <v>#REF!</v>
      </c>
    </row>
    <row r="101" spans="1:7" x14ac:dyDescent="0.25">
      <c r="A101" s="72" t="e">
        <f>Tableau2[[#This Row],[N° du bon de commande : 45]]</f>
        <v>#REF!</v>
      </c>
      <c r="B101" s="72" t="s">
        <v>600</v>
      </c>
      <c r="C101" s="72">
        <v>100</v>
      </c>
      <c r="D101" s="72" t="str">
        <f t="shared" si="2"/>
        <v>FI1 (100)</v>
      </c>
      <c r="E101" s="72" t="s">
        <v>601</v>
      </c>
      <c r="F101" s="72" t="str">
        <f ca="1">MID(CELL("filename"),FIND("[",CELL("filename")),SUM(FIND({"[";"]"},CELL("filename"))*{-1;1})+1)&amp;"'"&amp;D101&amp;"'!"&amp;E101</f>
        <v>[FICHES INVENTAIRE_septembre2019.xlsx]'FI1 (100)'!A1</v>
      </c>
      <c r="G101" s="73" t="e">
        <f t="shared" si="3"/>
        <v>#REF!</v>
      </c>
    </row>
    <row r="102" spans="1:7" x14ac:dyDescent="0.25">
      <c r="A102" s="72" t="e">
        <f>Tableau2[[#This Row],[N° du bon de commande : 45]]</f>
        <v>#REF!</v>
      </c>
      <c r="B102" s="72" t="s">
        <v>600</v>
      </c>
      <c r="C102" s="72">
        <v>101</v>
      </c>
      <c r="D102" s="72" t="str">
        <f t="shared" si="2"/>
        <v>FI1 (101)</v>
      </c>
      <c r="E102" s="72" t="s">
        <v>601</v>
      </c>
      <c r="F102" s="72" t="str">
        <f ca="1">MID(CELL("filename"),FIND("[",CELL("filename")),SUM(FIND({"[";"]"},CELL("filename"))*{-1;1})+1)&amp;"'"&amp;D102&amp;"'!"&amp;E102</f>
        <v>[FICHES INVENTAIRE_septembre2019.xlsx]'FI1 (101)'!A1</v>
      </c>
      <c r="G102" s="73" t="e">
        <f t="shared" si="3"/>
        <v>#REF!</v>
      </c>
    </row>
    <row r="103" spans="1:7" x14ac:dyDescent="0.25">
      <c r="A103" s="72" t="e">
        <f>Tableau2[[#This Row],[N° du bon de commande : 45]]</f>
        <v>#REF!</v>
      </c>
      <c r="B103" s="72" t="s">
        <v>600</v>
      </c>
      <c r="C103" s="72">
        <v>102</v>
      </c>
      <c r="D103" s="72" t="str">
        <f t="shared" si="2"/>
        <v>FI1 (102)</v>
      </c>
      <c r="E103" s="72" t="s">
        <v>601</v>
      </c>
      <c r="F103" s="72" t="str">
        <f ca="1">MID(CELL("filename"),FIND("[",CELL("filename")),SUM(FIND({"[";"]"},CELL("filename"))*{-1;1})+1)&amp;"'"&amp;D103&amp;"'!"&amp;E103</f>
        <v>[FICHES INVENTAIRE_septembre2019.xlsx]'FI1 (102)'!A1</v>
      </c>
      <c r="G103" s="73" t="e">
        <f t="shared" si="3"/>
        <v>#REF!</v>
      </c>
    </row>
    <row r="104" spans="1:7" x14ac:dyDescent="0.25">
      <c r="A104" s="72" t="e">
        <f>Tableau2[[#This Row],[N° du bon de commande : 45]]</f>
        <v>#REF!</v>
      </c>
      <c r="B104" s="72" t="s">
        <v>600</v>
      </c>
      <c r="C104" s="72">
        <v>103</v>
      </c>
      <c r="D104" s="72" t="str">
        <f t="shared" si="2"/>
        <v>FI1 (103)</v>
      </c>
      <c r="E104" s="72" t="s">
        <v>601</v>
      </c>
      <c r="F104" s="72" t="str">
        <f ca="1">MID(CELL("filename"),FIND("[",CELL("filename")),SUM(FIND({"[";"]"},CELL("filename"))*{-1;1})+1)&amp;"'"&amp;D104&amp;"'!"&amp;E104</f>
        <v>[FICHES INVENTAIRE_septembre2019.xlsx]'FI1 (103)'!A1</v>
      </c>
      <c r="G104" s="73" t="e">
        <f t="shared" si="3"/>
        <v>#REF!</v>
      </c>
    </row>
    <row r="105" spans="1:7" x14ac:dyDescent="0.25">
      <c r="A105" s="72" t="e">
        <f>Tableau2[[#This Row],[N° du bon de commande : 45]]</f>
        <v>#REF!</v>
      </c>
      <c r="B105" s="72" t="s">
        <v>600</v>
      </c>
      <c r="C105" s="72">
        <v>104</v>
      </c>
      <c r="D105" s="72" t="str">
        <f t="shared" si="2"/>
        <v>FI1 (104)</v>
      </c>
      <c r="E105" s="72" t="s">
        <v>601</v>
      </c>
      <c r="F105" s="72" t="str">
        <f ca="1">MID(CELL("filename"),FIND("[",CELL("filename")),SUM(FIND({"[";"]"},CELL("filename"))*{-1;1})+1)&amp;"'"&amp;D105&amp;"'!"&amp;E105</f>
        <v>[FICHES INVENTAIRE_septembre2019.xlsx]'FI1 (104)'!A1</v>
      </c>
      <c r="G105" s="73" t="e">
        <f t="shared" si="3"/>
        <v>#REF!</v>
      </c>
    </row>
    <row r="106" spans="1:7" x14ac:dyDescent="0.25">
      <c r="A106" s="72" t="e">
        <f>Tableau2[[#This Row],[N° du bon de commande : 45]]</f>
        <v>#REF!</v>
      </c>
      <c r="B106" s="72" t="s">
        <v>600</v>
      </c>
      <c r="C106" s="72">
        <v>105</v>
      </c>
      <c r="D106" s="72" t="str">
        <f t="shared" si="2"/>
        <v>FI1 (105)</v>
      </c>
      <c r="E106" s="72" t="s">
        <v>601</v>
      </c>
      <c r="F106" s="72" t="str">
        <f ca="1">MID(CELL("filename"),FIND("[",CELL("filename")),SUM(FIND({"[";"]"},CELL("filename"))*{-1;1})+1)&amp;"'"&amp;D106&amp;"'!"&amp;E106</f>
        <v>[FICHES INVENTAIRE_septembre2019.xlsx]'FI1 (105)'!A1</v>
      </c>
      <c r="G106" s="73" t="e">
        <f t="shared" si="3"/>
        <v>#REF!</v>
      </c>
    </row>
    <row r="107" spans="1:7" x14ac:dyDescent="0.25">
      <c r="A107" s="72" t="e">
        <f>Tableau2[[#This Row],[N° du bon de commande : 45]]</f>
        <v>#REF!</v>
      </c>
      <c r="B107" s="72" t="s">
        <v>600</v>
      </c>
      <c r="C107" s="72">
        <v>106</v>
      </c>
      <c r="D107" s="72" t="str">
        <f t="shared" si="2"/>
        <v>FI1 (106)</v>
      </c>
      <c r="E107" s="72" t="s">
        <v>601</v>
      </c>
      <c r="F107" s="72" t="str">
        <f ca="1">MID(CELL("filename"),FIND("[",CELL("filename")),SUM(FIND({"[";"]"},CELL("filename"))*{-1;1})+1)&amp;"'"&amp;D107&amp;"'!"&amp;E107</f>
        <v>[FICHES INVENTAIRE_septembre2019.xlsx]'FI1 (106)'!A1</v>
      </c>
      <c r="G107" s="73" t="e">
        <f t="shared" si="3"/>
        <v>#REF!</v>
      </c>
    </row>
    <row r="108" spans="1:7" x14ac:dyDescent="0.25">
      <c r="A108" s="72" t="e">
        <f>Tableau2[[#This Row],[N° du bon de commande : 45]]</f>
        <v>#REF!</v>
      </c>
      <c r="B108" s="72" t="s">
        <v>600</v>
      </c>
      <c r="C108" s="72">
        <v>107</v>
      </c>
      <c r="D108" s="72" t="str">
        <f t="shared" si="2"/>
        <v>FI1 (107)</v>
      </c>
      <c r="E108" s="72" t="s">
        <v>601</v>
      </c>
      <c r="F108" s="72" t="str">
        <f ca="1">MID(CELL("filename"),FIND("[",CELL("filename")),SUM(FIND({"[";"]"},CELL("filename"))*{-1;1})+1)&amp;"'"&amp;D108&amp;"'!"&amp;E108</f>
        <v>[FICHES INVENTAIRE_septembre2019.xlsx]'FI1 (107)'!A1</v>
      </c>
      <c r="G108" s="73" t="e">
        <f t="shared" si="3"/>
        <v>#REF!</v>
      </c>
    </row>
    <row r="109" spans="1:7" x14ac:dyDescent="0.25">
      <c r="A109" s="72" t="e">
        <f>Tableau2[[#This Row],[N° du bon de commande : 45]]</f>
        <v>#REF!</v>
      </c>
      <c r="B109" s="72" t="s">
        <v>600</v>
      </c>
      <c r="C109" s="72">
        <v>108</v>
      </c>
      <c r="D109" s="72" t="str">
        <f t="shared" si="2"/>
        <v>FI1 (108)</v>
      </c>
      <c r="E109" s="72" t="s">
        <v>601</v>
      </c>
      <c r="F109" s="72" t="str">
        <f ca="1">MID(CELL("filename"),FIND("[",CELL("filename")),SUM(FIND({"[";"]"},CELL("filename"))*{-1;1})+1)&amp;"'"&amp;D109&amp;"'!"&amp;E109</f>
        <v>[FICHES INVENTAIRE_septembre2019.xlsx]'FI1 (108)'!A1</v>
      </c>
      <c r="G109" s="73" t="e">
        <f t="shared" si="3"/>
        <v>#REF!</v>
      </c>
    </row>
    <row r="110" spans="1:7" x14ac:dyDescent="0.25">
      <c r="A110" s="72" t="e">
        <f>Tableau2[[#This Row],[N° du bon de commande : 45]]</f>
        <v>#REF!</v>
      </c>
      <c r="B110" s="72" t="s">
        <v>600</v>
      </c>
      <c r="C110" s="72">
        <v>109</v>
      </c>
      <c r="D110" s="72" t="str">
        <f t="shared" si="2"/>
        <v>FI1 (109)</v>
      </c>
      <c r="E110" s="72" t="s">
        <v>601</v>
      </c>
      <c r="F110" s="72" t="str">
        <f ca="1">MID(CELL("filename"),FIND("[",CELL("filename")),SUM(FIND({"[";"]"},CELL("filename"))*{-1;1})+1)&amp;"'"&amp;D110&amp;"'!"&amp;E110</f>
        <v>[FICHES INVENTAIRE_septembre2019.xlsx]'FI1 (109)'!A1</v>
      </c>
      <c r="G110" s="73" t="e">
        <f t="shared" si="3"/>
        <v>#REF!</v>
      </c>
    </row>
    <row r="111" spans="1:7" x14ac:dyDescent="0.25">
      <c r="A111" s="72" t="e">
        <f>Tableau2[[#This Row],[N° du bon de commande : 45]]</f>
        <v>#REF!</v>
      </c>
      <c r="B111" s="72" t="s">
        <v>600</v>
      </c>
      <c r="C111" s="72">
        <v>110</v>
      </c>
      <c r="D111" s="72" t="str">
        <f t="shared" si="2"/>
        <v>FI1 (110)</v>
      </c>
      <c r="E111" s="72" t="s">
        <v>601</v>
      </c>
      <c r="F111" s="72" t="str">
        <f ca="1">MID(CELL("filename"),FIND("[",CELL("filename")),SUM(FIND({"[";"]"},CELL("filename"))*{-1;1})+1)&amp;"'"&amp;D111&amp;"'!"&amp;E111</f>
        <v>[FICHES INVENTAIRE_septembre2019.xlsx]'FI1 (110)'!A1</v>
      </c>
      <c r="G111" s="73" t="e">
        <f t="shared" si="3"/>
        <v>#REF!</v>
      </c>
    </row>
    <row r="112" spans="1:7" x14ac:dyDescent="0.25">
      <c r="A112" s="72" t="e">
        <f>Tableau2[[#This Row],[N° du bon de commande : 45]]</f>
        <v>#REF!</v>
      </c>
      <c r="B112" s="72" t="s">
        <v>600</v>
      </c>
      <c r="C112" s="72">
        <v>111</v>
      </c>
      <c r="D112" s="72" t="str">
        <f t="shared" si="2"/>
        <v>FI1 (111)</v>
      </c>
      <c r="E112" s="72" t="s">
        <v>601</v>
      </c>
      <c r="F112" s="72" t="str">
        <f ca="1">MID(CELL("filename"),FIND("[",CELL("filename")),SUM(FIND({"[";"]"},CELL("filename"))*{-1;1})+1)&amp;"'"&amp;D112&amp;"'!"&amp;E112</f>
        <v>[FICHES INVENTAIRE_septembre2019.xlsx]'FI1 (111)'!A1</v>
      </c>
      <c r="G112" s="73" t="e">
        <f t="shared" si="3"/>
        <v>#REF!</v>
      </c>
    </row>
    <row r="113" spans="1:7" x14ac:dyDescent="0.25">
      <c r="A113" s="72" t="e">
        <f>Tableau2[[#This Row],[N° du bon de commande : 45]]</f>
        <v>#REF!</v>
      </c>
      <c r="B113" s="72" t="s">
        <v>600</v>
      </c>
      <c r="C113" s="72">
        <v>112</v>
      </c>
      <c r="D113" s="72" t="str">
        <f t="shared" si="2"/>
        <v>FI1 (112)</v>
      </c>
      <c r="E113" s="72" t="s">
        <v>601</v>
      </c>
      <c r="F113" s="72" t="str">
        <f ca="1">MID(CELL("filename"),FIND("[",CELL("filename")),SUM(FIND({"[";"]"},CELL("filename"))*{-1;1})+1)&amp;"'"&amp;D113&amp;"'!"&amp;E113</f>
        <v>[FICHES INVENTAIRE_septembre2019.xlsx]'FI1 (112)'!A1</v>
      </c>
      <c r="G113" s="73" t="e">
        <f t="shared" si="3"/>
        <v>#REF!</v>
      </c>
    </row>
    <row r="114" spans="1:7" x14ac:dyDescent="0.25">
      <c r="A114" s="72" t="e">
        <f>Tableau2[[#This Row],[N° du bon de commande : 45]]</f>
        <v>#REF!</v>
      </c>
      <c r="B114" s="72" t="s">
        <v>600</v>
      </c>
      <c r="C114" s="72">
        <v>113</v>
      </c>
      <c r="D114" s="72" t="str">
        <f t="shared" si="2"/>
        <v>FI1 (113)</v>
      </c>
      <c r="E114" s="72" t="s">
        <v>601</v>
      </c>
      <c r="F114" s="72" t="str">
        <f ca="1">MID(CELL("filename"),FIND("[",CELL("filename")),SUM(FIND({"[";"]"},CELL("filename"))*{-1;1})+1)&amp;"'"&amp;D114&amp;"'!"&amp;E114</f>
        <v>[FICHES INVENTAIRE_septembre2019.xlsx]'FI1 (113)'!A1</v>
      </c>
      <c r="G114" s="73" t="e">
        <f t="shared" si="3"/>
        <v>#REF!</v>
      </c>
    </row>
    <row r="115" spans="1:7" x14ac:dyDescent="0.25">
      <c r="A115" s="72" t="e">
        <f>Tableau2[[#This Row],[N° du bon de commande : 45]]</f>
        <v>#REF!</v>
      </c>
      <c r="B115" s="72" t="s">
        <v>600</v>
      </c>
      <c r="C115" s="72">
        <v>114</v>
      </c>
      <c r="D115" s="72" t="str">
        <f t="shared" si="2"/>
        <v>FI1 (114)</v>
      </c>
      <c r="E115" s="72" t="s">
        <v>601</v>
      </c>
      <c r="F115" s="72" t="str">
        <f ca="1">MID(CELL("filename"),FIND("[",CELL("filename")),SUM(FIND({"[";"]"},CELL("filename"))*{-1;1})+1)&amp;"'"&amp;D115&amp;"'!"&amp;E115</f>
        <v>[FICHES INVENTAIRE_septembre2019.xlsx]'FI1 (114)'!A1</v>
      </c>
      <c r="G115" s="73" t="e">
        <f t="shared" si="3"/>
        <v>#REF!</v>
      </c>
    </row>
    <row r="116" spans="1:7" x14ac:dyDescent="0.25">
      <c r="A116" s="72" t="e">
        <f>Tableau2[[#This Row],[N° du bon de commande : 45]]</f>
        <v>#REF!</v>
      </c>
      <c r="B116" s="72" t="s">
        <v>600</v>
      </c>
      <c r="C116" s="72">
        <v>115</v>
      </c>
      <c r="D116" s="72" t="str">
        <f t="shared" si="2"/>
        <v>FI1 (115)</v>
      </c>
      <c r="E116" s="72" t="s">
        <v>601</v>
      </c>
      <c r="F116" s="72" t="str">
        <f ca="1">MID(CELL("filename"),FIND("[",CELL("filename")),SUM(FIND({"[";"]"},CELL("filename"))*{-1;1})+1)&amp;"'"&amp;D116&amp;"'!"&amp;E116</f>
        <v>[FICHES INVENTAIRE_septembre2019.xlsx]'FI1 (115)'!A1</v>
      </c>
      <c r="G116" s="73" t="e">
        <f t="shared" si="3"/>
        <v>#REF!</v>
      </c>
    </row>
    <row r="117" spans="1:7" x14ac:dyDescent="0.25">
      <c r="A117" s="72" t="e">
        <f>Tableau2[[#This Row],[N° du bon de commande : 45]]</f>
        <v>#REF!</v>
      </c>
      <c r="B117" s="72" t="s">
        <v>600</v>
      </c>
      <c r="C117" s="72">
        <v>116</v>
      </c>
      <c r="D117" s="72" t="str">
        <f t="shared" si="2"/>
        <v>FI1 (116)</v>
      </c>
      <c r="E117" s="72" t="s">
        <v>601</v>
      </c>
      <c r="F117" s="72" t="str">
        <f ca="1">MID(CELL("filename"),FIND("[",CELL("filename")),SUM(FIND({"[";"]"},CELL("filename"))*{-1;1})+1)&amp;"'"&amp;D117&amp;"'!"&amp;E117</f>
        <v>[FICHES INVENTAIRE_septembre2019.xlsx]'FI1 (116)'!A1</v>
      </c>
      <c r="G117" s="73" t="e">
        <f t="shared" si="3"/>
        <v>#REF!</v>
      </c>
    </row>
    <row r="118" spans="1:7" x14ac:dyDescent="0.25">
      <c r="A118" s="72" t="e">
        <f>Tableau2[[#This Row],[N° du bon de commande : 45]]</f>
        <v>#REF!</v>
      </c>
      <c r="B118" s="72" t="s">
        <v>600</v>
      </c>
      <c r="C118" s="72">
        <v>117</v>
      </c>
      <c r="D118" s="72" t="str">
        <f t="shared" si="2"/>
        <v>FI1 (117)</v>
      </c>
      <c r="E118" s="72" t="s">
        <v>601</v>
      </c>
      <c r="F118" s="72" t="str">
        <f ca="1">MID(CELL("filename"),FIND("[",CELL("filename")),SUM(FIND({"[";"]"},CELL("filename"))*{-1;1})+1)&amp;"'"&amp;D118&amp;"'!"&amp;E118</f>
        <v>[FICHES INVENTAIRE_septembre2019.xlsx]'FI1 (117)'!A1</v>
      </c>
      <c r="G118" s="73" t="e">
        <f t="shared" si="3"/>
        <v>#REF!</v>
      </c>
    </row>
    <row r="119" spans="1:7" x14ac:dyDescent="0.25">
      <c r="A119" s="72" t="e">
        <f>Tableau2[[#This Row],[N° du bon de commande : 45]]</f>
        <v>#REF!</v>
      </c>
      <c r="B119" s="72" t="s">
        <v>600</v>
      </c>
      <c r="C119" s="72">
        <v>118</v>
      </c>
      <c r="D119" s="72" t="str">
        <f t="shared" si="2"/>
        <v>FI1 (118)</v>
      </c>
      <c r="E119" s="72" t="s">
        <v>601</v>
      </c>
      <c r="F119" s="72" t="str">
        <f ca="1">MID(CELL("filename"),FIND("[",CELL("filename")),SUM(FIND({"[";"]"},CELL("filename"))*{-1;1})+1)&amp;"'"&amp;D119&amp;"'!"&amp;E119</f>
        <v>[FICHES INVENTAIRE_septembre2019.xlsx]'FI1 (118)'!A1</v>
      </c>
      <c r="G119" s="73" t="e">
        <f t="shared" si="3"/>
        <v>#REF!</v>
      </c>
    </row>
    <row r="120" spans="1:7" x14ac:dyDescent="0.25">
      <c r="A120" s="72" t="e">
        <f>Tableau2[[#This Row],[N° du bon de commande : 45]]</f>
        <v>#REF!</v>
      </c>
      <c r="B120" s="72" t="s">
        <v>600</v>
      </c>
      <c r="C120" s="72">
        <v>119</v>
      </c>
      <c r="D120" s="72" t="str">
        <f t="shared" si="2"/>
        <v>FI1 (119)</v>
      </c>
      <c r="E120" s="72" t="s">
        <v>601</v>
      </c>
      <c r="F120" s="72" t="str">
        <f ca="1">MID(CELL("filename"),FIND("[",CELL("filename")),SUM(FIND({"[";"]"},CELL("filename"))*{-1;1})+1)&amp;"'"&amp;D120&amp;"'!"&amp;E120</f>
        <v>[FICHES INVENTAIRE_septembre2019.xlsx]'FI1 (119)'!A1</v>
      </c>
      <c r="G120" s="73" t="e">
        <f t="shared" si="3"/>
        <v>#REF!</v>
      </c>
    </row>
    <row r="121" spans="1:7" x14ac:dyDescent="0.25">
      <c r="A121" s="72" t="e">
        <f>Tableau2[[#This Row],[N° du bon de commande : 45]]</f>
        <v>#REF!</v>
      </c>
      <c r="B121" s="72" t="s">
        <v>600</v>
      </c>
      <c r="C121" s="72">
        <v>120</v>
      </c>
      <c r="D121" s="72" t="str">
        <f t="shared" si="2"/>
        <v>FI1 (120)</v>
      </c>
      <c r="E121" s="72" t="s">
        <v>601</v>
      </c>
      <c r="F121" s="72" t="str">
        <f ca="1">MID(CELL("filename"),FIND("[",CELL("filename")),SUM(FIND({"[";"]"},CELL("filename"))*{-1;1})+1)&amp;"'"&amp;D121&amp;"'!"&amp;E121</f>
        <v>[FICHES INVENTAIRE_septembre2019.xlsx]'FI1 (120)'!A1</v>
      </c>
      <c r="G121" s="73" t="e">
        <f t="shared" si="3"/>
        <v>#REF!</v>
      </c>
    </row>
    <row r="122" spans="1:7" x14ac:dyDescent="0.25">
      <c r="A122" s="72" t="e">
        <f>Tableau2[[#This Row],[N° du bon de commande : 45]]</f>
        <v>#REF!</v>
      </c>
      <c r="B122" s="72" t="s">
        <v>600</v>
      </c>
      <c r="C122" s="72">
        <v>121</v>
      </c>
      <c r="D122" s="72" t="str">
        <f t="shared" si="2"/>
        <v>FI1 (121)</v>
      </c>
      <c r="E122" s="72" t="s">
        <v>601</v>
      </c>
      <c r="F122" s="72" t="str">
        <f ca="1">MID(CELL("filename"),FIND("[",CELL("filename")),SUM(FIND({"[";"]"},CELL("filename"))*{-1;1})+1)&amp;"'"&amp;D122&amp;"'!"&amp;E122</f>
        <v>[FICHES INVENTAIRE_septembre2019.xlsx]'FI1 (121)'!A1</v>
      </c>
      <c r="G122" s="73" t="e">
        <f t="shared" si="3"/>
        <v>#REF!</v>
      </c>
    </row>
    <row r="123" spans="1:7" x14ac:dyDescent="0.25">
      <c r="A123" s="72" t="e">
        <f>Tableau2[[#This Row],[N° du bon de commande : 45]]</f>
        <v>#REF!</v>
      </c>
      <c r="B123" s="72" t="s">
        <v>600</v>
      </c>
      <c r="C123" s="72">
        <v>122</v>
      </c>
      <c r="D123" s="72" t="str">
        <f t="shared" si="2"/>
        <v>FI1 (122)</v>
      </c>
      <c r="E123" s="72" t="s">
        <v>601</v>
      </c>
      <c r="F123" s="72" t="str">
        <f ca="1">MID(CELL("filename"),FIND("[",CELL("filename")),SUM(FIND({"[";"]"},CELL("filename"))*{-1;1})+1)&amp;"'"&amp;D123&amp;"'!"&amp;E123</f>
        <v>[FICHES INVENTAIRE_septembre2019.xlsx]'FI1 (122)'!A1</v>
      </c>
      <c r="G123" s="73" t="e">
        <f t="shared" si="3"/>
        <v>#REF!</v>
      </c>
    </row>
    <row r="124" spans="1:7" x14ac:dyDescent="0.25">
      <c r="A124" s="72" t="e">
        <f>Tableau2[[#This Row],[N° du bon de commande : 45]]</f>
        <v>#REF!</v>
      </c>
      <c r="B124" s="72" t="s">
        <v>600</v>
      </c>
      <c r="C124" s="72">
        <v>123</v>
      </c>
      <c r="D124" s="72" t="str">
        <f t="shared" si="2"/>
        <v>FI1 (123)</v>
      </c>
      <c r="E124" s="72" t="s">
        <v>601</v>
      </c>
      <c r="F124" s="72" t="str">
        <f ca="1">MID(CELL("filename"),FIND("[",CELL("filename")),SUM(FIND({"[";"]"},CELL("filename"))*{-1;1})+1)&amp;"'"&amp;D124&amp;"'!"&amp;E124</f>
        <v>[FICHES INVENTAIRE_septembre2019.xlsx]'FI1 (123)'!A1</v>
      </c>
      <c r="G124" s="73" t="e">
        <f t="shared" si="3"/>
        <v>#REF!</v>
      </c>
    </row>
    <row r="125" spans="1:7" x14ac:dyDescent="0.25">
      <c r="A125" s="72" t="e">
        <f>Tableau2[[#This Row],[N° du bon de commande : 45]]</f>
        <v>#REF!</v>
      </c>
      <c r="B125" s="72" t="s">
        <v>600</v>
      </c>
      <c r="C125" s="72">
        <v>124</v>
      </c>
      <c r="D125" s="72" t="str">
        <f t="shared" si="2"/>
        <v>FI1 (124)</v>
      </c>
      <c r="E125" s="72" t="s">
        <v>601</v>
      </c>
      <c r="F125" s="72" t="str">
        <f ca="1">MID(CELL("filename"),FIND("[",CELL("filename")),SUM(FIND({"[";"]"},CELL("filename"))*{-1;1})+1)&amp;"'"&amp;D125&amp;"'!"&amp;E125</f>
        <v>[FICHES INVENTAIRE_septembre2019.xlsx]'FI1 (124)'!A1</v>
      </c>
      <c r="G125" s="73" t="e">
        <f t="shared" si="3"/>
        <v>#REF!</v>
      </c>
    </row>
    <row r="126" spans="1:7" x14ac:dyDescent="0.25">
      <c r="A126" s="72" t="e">
        <f>Tableau2[[#This Row],[N° du bon de commande : 45]]</f>
        <v>#REF!</v>
      </c>
      <c r="B126" s="72" t="s">
        <v>600</v>
      </c>
      <c r="C126" s="72">
        <v>125</v>
      </c>
      <c r="D126" s="72" t="str">
        <f t="shared" si="2"/>
        <v>FI1 (125)</v>
      </c>
      <c r="E126" s="72" t="s">
        <v>601</v>
      </c>
      <c r="F126" s="72" t="str">
        <f ca="1">MID(CELL("filename"),FIND("[",CELL("filename")),SUM(FIND({"[";"]"},CELL("filename"))*{-1;1})+1)&amp;"'"&amp;D126&amp;"'!"&amp;E126</f>
        <v>[FICHES INVENTAIRE_septembre2019.xlsx]'FI1 (125)'!A1</v>
      </c>
      <c r="G126" s="73" t="e">
        <f t="shared" si="3"/>
        <v>#REF!</v>
      </c>
    </row>
    <row r="127" spans="1:7" x14ac:dyDescent="0.25">
      <c r="A127" s="72" t="e">
        <f>Tableau2[[#This Row],[N° du bon de commande : 45]]</f>
        <v>#REF!</v>
      </c>
      <c r="B127" s="72" t="s">
        <v>600</v>
      </c>
      <c r="C127" s="72">
        <v>126</v>
      </c>
      <c r="D127" s="72" t="str">
        <f t="shared" si="2"/>
        <v>FI1 (126)</v>
      </c>
      <c r="E127" s="72" t="s">
        <v>601</v>
      </c>
      <c r="F127" s="72" t="str">
        <f ca="1">MID(CELL("filename"),FIND("[",CELL("filename")),SUM(FIND({"[";"]"},CELL("filename"))*{-1;1})+1)&amp;"'"&amp;D127&amp;"'!"&amp;E127</f>
        <v>[FICHES INVENTAIRE_septembre2019.xlsx]'FI1 (126)'!A1</v>
      </c>
      <c r="G127" s="73" t="e">
        <f t="shared" si="3"/>
        <v>#REF!</v>
      </c>
    </row>
    <row r="128" spans="1:7" x14ac:dyDescent="0.25">
      <c r="A128" s="72" t="e">
        <f>Tableau2[[#This Row],[N° du bon de commande : 45]]</f>
        <v>#REF!</v>
      </c>
      <c r="B128" s="72" t="s">
        <v>600</v>
      </c>
      <c r="C128" s="72">
        <v>127</v>
      </c>
      <c r="D128" s="72" t="str">
        <f t="shared" si="2"/>
        <v>FI1 (127)</v>
      </c>
      <c r="E128" s="72" t="s">
        <v>601</v>
      </c>
      <c r="F128" s="72" t="str">
        <f ca="1">MID(CELL("filename"),FIND("[",CELL("filename")),SUM(FIND({"[";"]"},CELL("filename"))*{-1;1})+1)&amp;"'"&amp;D128&amp;"'!"&amp;E128</f>
        <v>[FICHES INVENTAIRE_septembre2019.xlsx]'FI1 (127)'!A1</v>
      </c>
      <c r="G128" s="73" t="e">
        <f t="shared" si="3"/>
        <v>#REF!</v>
      </c>
    </row>
    <row r="129" spans="1:7" x14ac:dyDescent="0.25">
      <c r="A129" s="72" t="e">
        <f>Tableau2[[#This Row],[N° du bon de commande : 45]]</f>
        <v>#REF!</v>
      </c>
      <c r="B129" s="72" t="s">
        <v>600</v>
      </c>
      <c r="C129" s="72">
        <v>128</v>
      </c>
      <c r="D129" s="72" t="str">
        <f t="shared" si="2"/>
        <v>FI1 (128)</v>
      </c>
      <c r="E129" s="72" t="s">
        <v>601</v>
      </c>
      <c r="F129" s="72" t="str">
        <f ca="1">MID(CELL("filename"),FIND("[",CELL("filename")),SUM(FIND({"[";"]"},CELL("filename"))*{-1;1})+1)&amp;"'"&amp;D129&amp;"'!"&amp;E129</f>
        <v>[FICHES INVENTAIRE_septembre2019.xlsx]'FI1 (128)'!A1</v>
      </c>
      <c r="G129" s="73" t="e">
        <f t="shared" si="3"/>
        <v>#REF!</v>
      </c>
    </row>
    <row r="130" spans="1:7" x14ac:dyDescent="0.25">
      <c r="A130" s="72" t="e">
        <f>Tableau2[[#This Row],[N° du bon de commande : 45]]</f>
        <v>#REF!</v>
      </c>
      <c r="B130" s="72" t="s">
        <v>600</v>
      </c>
      <c r="C130" s="72">
        <v>129</v>
      </c>
      <c r="D130" s="72" t="str">
        <f t="shared" si="2"/>
        <v>FI1 (129)</v>
      </c>
      <c r="E130" s="72" t="s">
        <v>601</v>
      </c>
      <c r="F130" s="72" t="str">
        <f ca="1">MID(CELL("filename"),FIND("[",CELL("filename")),SUM(FIND({"[";"]"},CELL("filename"))*{-1;1})+1)&amp;"'"&amp;D130&amp;"'!"&amp;E130</f>
        <v>[FICHES INVENTAIRE_septembre2019.xlsx]'FI1 (129)'!A1</v>
      </c>
      <c r="G130" s="73" t="e">
        <f t="shared" si="3"/>
        <v>#REF!</v>
      </c>
    </row>
    <row r="131" spans="1:7" x14ac:dyDescent="0.25">
      <c r="A131" s="72" t="e">
        <f>Tableau2[[#This Row],[N° du bon de commande : 45]]</f>
        <v>#REF!</v>
      </c>
      <c r="B131" s="72" t="s">
        <v>600</v>
      </c>
      <c r="C131" s="72">
        <v>130</v>
      </c>
      <c r="D131" s="72" t="str">
        <f t="shared" ref="D131:D194" si="4">LEFT(B131,5)&amp;"("&amp;C131&amp;")"</f>
        <v>FI1 (130)</v>
      </c>
      <c r="E131" s="72" t="s">
        <v>601</v>
      </c>
      <c r="F131" s="72" t="str">
        <f ca="1">MID(CELL("filename"),FIND("[",CELL("filename")),SUM(FIND({"[";"]"},CELL("filename"))*{-1;1})+1)&amp;"'"&amp;D131&amp;"'!"&amp;E131</f>
        <v>[FICHES INVENTAIRE_septembre2019.xlsx]'FI1 (130)'!A1</v>
      </c>
      <c r="G131" s="73" t="e">
        <f t="shared" ref="G131:G194" si="5">HYPERLINK(INDEX($F$2:$F$401,MATCH(A131,$A$2:$A$401,0)),A131)</f>
        <v>#REF!</v>
      </c>
    </row>
    <row r="132" spans="1:7" x14ac:dyDescent="0.25">
      <c r="A132" s="72" t="e">
        <f>Tableau2[[#This Row],[N° du bon de commande : 45]]</f>
        <v>#REF!</v>
      </c>
      <c r="B132" s="72" t="s">
        <v>600</v>
      </c>
      <c r="C132" s="72">
        <v>131</v>
      </c>
      <c r="D132" s="72" t="str">
        <f t="shared" si="4"/>
        <v>FI1 (131)</v>
      </c>
      <c r="E132" s="72" t="s">
        <v>601</v>
      </c>
      <c r="F132" s="72" t="str">
        <f ca="1">MID(CELL("filename"),FIND("[",CELL("filename")),SUM(FIND({"[";"]"},CELL("filename"))*{-1;1})+1)&amp;"'"&amp;D132&amp;"'!"&amp;E132</f>
        <v>[FICHES INVENTAIRE_septembre2019.xlsx]'FI1 (131)'!A1</v>
      </c>
      <c r="G132" s="73" t="e">
        <f t="shared" si="5"/>
        <v>#REF!</v>
      </c>
    </row>
    <row r="133" spans="1:7" x14ac:dyDescent="0.25">
      <c r="A133" s="72" t="e">
        <f>Tableau2[[#This Row],[N° du bon de commande : 45]]</f>
        <v>#REF!</v>
      </c>
      <c r="B133" s="72" t="s">
        <v>600</v>
      </c>
      <c r="C133" s="72">
        <v>132</v>
      </c>
      <c r="D133" s="72" t="str">
        <f t="shared" si="4"/>
        <v>FI1 (132)</v>
      </c>
      <c r="E133" s="72" t="s">
        <v>601</v>
      </c>
      <c r="F133" s="72" t="str">
        <f ca="1">MID(CELL("filename"),FIND("[",CELL("filename")),SUM(FIND({"[";"]"},CELL("filename"))*{-1;1})+1)&amp;"'"&amp;D133&amp;"'!"&amp;E133</f>
        <v>[FICHES INVENTAIRE_septembre2019.xlsx]'FI1 (132)'!A1</v>
      </c>
      <c r="G133" s="73" t="e">
        <f t="shared" si="5"/>
        <v>#REF!</v>
      </c>
    </row>
    <row r="134" spans="1:7" x14ac:dyDescent="0.25">
      <c r="A134" s="72" t="e">
        <f>Tableau2[[#This Row],[N° du bon de commande : 45]]</f>
        <v>#REF!</v>
      </c>
      <c r="B134" s="72" t="s">
        <v>600</v>
      </c>
      <c r="C134" s="72">
        <v>133</v>
      </c>
      <c r="D134" s="72" t="str">
        <f t="shared" si="4"/>
        <v>FI1 (133)</v>
      </c>
      <c r="E134" s="72" t="s">
        <v>601</v>
      </c>
      <c r="F134" s="72" t="str">
        <f ca="1">MID(CELL("filename"),FIND("[",CELL("filename")),SUM(FIND({"[";"]"},CELL("filename"))*{-1;1})+1)&amp;"'"&amp;D134&amp;"'!"&amp;E134</f>
        <v>[FICHES INVENTAIRE_septembre2019.xlsx]'FI1 (133)'!A1</v>
      </c>
      <c r="G134" s="73" t="e">
        <f t="shared" si="5"/>
        <v>#REF!</v>
      </c>
    </row>
    <row r="135" spans="1:7" x14ac:dyDescent="0.25">
      <c r="A135" s="72" t="e">
        <f>Tableau2[[#This Row],[N° du bon de commande : 45]]</f>
        <v>#REF!</v>
      </c>
      <c r="B135" s="72" t="s">
        <v>600</v>
      </c>
      <c r="C135" s="72">
        <v>134</v>
      </c>
      <c r="D135" s="72" t="str">
        <f t="shared" si="4"/>
        <v>FI1 (134)</v>
      </c>
      <c r="E135" s="72" t="s">
        <v>601</v>
      </c>
      <c r="F135" s="72" t="str">
        <f ca="1">MID(CELL("filename"),FIND("[",CELL("filename")),SUM(FIND({"[";"]"},CELL("filename"))*{-1;1})+1)&amp;"'"&amp;D135&amp;"'!"&amp;E135</f>
        <v>[FICHES INVENTAIRE_septembre2019.xlsx]'FI1 (134)'!A1</v>
      </c>
      <c r="G135" s="73" t="e">
        <f t="shared" si="5"/>
        <v>#REF!</v>
      </c>
    </row>
    <row r="136" spans="1:7" x14ac:dyDescent="0.25">
      <c r="A136" s="72" t="e">
        <f>Tableau2[[#This Row],[N° du bon de commande : 45]]</f>
        <v>#REF!</v>
      </c>
      <c r="B136" s="72" t="s">
        <v>600</v>
      </c>
      <c r="C136" s="72">
        <v>135</v>
      </c>
      <c r="D136" s="72" t="str">
        <f t="shared" si="4"/>
        <v>FI1 (135)</v>
      </c>
      <c r="E136" s="72" t="s">
        <v>601</v>
      </c>
      <c r="F136" s="72" t="str">
        <f ca="1">MID(CELL("filename"),FIND("[",CELL("filename")),SUM(FIND({"[";"]"},CELL("filename"))*{-1;1})+1)&amp;"'"&amp;D136&amp;"'!"&amp;E136</f>
        <v>[FICHES INVENTAIRE_septembre2019.xlsx]'FI1 (135)'!A1</v>
      </c>
      <c r="G136" s="73" t="e">
        <f t="shared" si="5"/>
        <v>#REF!</v>
      </c>
    </row>
    <row r="137" spans="1:7" x14ac:dyDescent="0.25">
      <c r="A137" s="72" t="e">
        <f>Tableau2[[#This Row],[N° du bon de commande : 45]]</f>
        <v>#REF!</v>
      </c>
      <c r="B137" s="72" t="s">
        <v>600</v>
      </c>
      <c r="C137" s="72">
        <v>136</v>
      </c>
      <c r="D137" s="72" t="str">
        <f t="shared" si="4"/>
        <v>FI1 (136)</v>
      </c>
      <c r="E137" s="72" t="s">
        <v>601</v>
      </c>
      <c r="F137" s="72" t="str">
        <f ca="1">MID(CELL("filename"),FIND("[",CELL("filename")),SUM(FIND({"[";"]"},CELL("filename"))*{-1;1})+1)&amp;"'"&amp;D137&amp;"'!"&amp;E137</f>
        <v>[FICHES INVENTAIRE_septembre2019.xlsx]'FI1 (136)'!A1</v>
      </c>
      <c r="G137" s="73" t="e">
        <f t="shared" si="5"/>
        <v>#REF!</v>
      </c>
    </row>
    <row r="138" spans="1:7" x14ac:dyDescent="0.25">
      <c r="A138" s="72" t="e">
        <f>Tableau2[[#This Row],[N° du bon de commande : 45]]</f>
        <v>#REF!</v>
      </c>
      <c r="B138" s="72" t="s">
        <v>600</v>
      </c>
      <c r="C138" s="72">
        <v>137</v>
      </c>
      <c r="D138" s="72" t="str">
        <f t="shared" si="4"/>
        <v>FI1 (137)</v>
      </c>
      <c r="E138" s="72" t="s">
        <v>601</v>
      </c>
      <c r="F138" s="72" t="str">
        <f ca="1">MID(CELL("filename"),FIND("[",CELL("filename")),SUM(FIND({"[";"]"},CELL("filename"))*{-1;1})+1)&amp;"'"&amp;D138&amp;"'!"&amp;E138</f>
        <v>[FICHES INVENTAIRE_septembre2019.xlsx]'FI1 (137)'!A1</v>
      </c>
      <c r="G138" s="73" t="e">
        <f t="shared" si="5"/>
        <v>#REF!</v>
      </c>
    </row>
    <row r="139" spans="1:7" x14ac:dyDescent="0.25">
      <c r="A139" s="72" t="e">
        <f>Tableau2[[#This Row],[N° du bon de commande : 45]]</f>
        <v>#REF!</v>
      </c>
      <c r="B139" s="72" t="s">
        <v>600</v>
      </c>
      <c r="C139" s="72">
        <v>138</v>
      </c>
      <c r="D139" s="72" t="str">
        <f t="shared" si="4"/>
        <v>FI1 (138)</v>
      </c>
      <c r="E139" s="72" t="s">
        <v>601</v>
      </c>
      <c r="F139" s="72" t="str">
        <f ca="1">MID(CELL("filename"),FIND("[",CELL("filename")),SUM(FIND({"[";"]"},CELL("filename"))*{-1;1})+1)&amp;"'"&amp;D139&amp;"'!"&amp;E139</f>
        <v>[FICHES INVENTAIRE_septembre2019.xlsx]'FI1 (138)'!A1</v>
      </c>
      <c r="G139" s="73" t="e">
        <f t="shared" si="5"/>
        <v>#REF!</v>
      </c>
    </row>
    <row r="140" spans="1:7" x14ac:dyDescent="0.25">
      <c r="A140" s="72" t="e">
        <f>Tableau2[[#This Row],[N° du bon de commande : 45]]</f>
        <v>#REF!</v>
      </c>
      <c r="B140" s="72" t="s">
        <v>600</v>
      </c>
      <c r="C140" s="72">
        <v>139</v>
      </c>
      <c r="D140" s="72" t="str">
        <f t="shared" si="4"/>
        <v>FI1 (139)</v>
      </c>
      <c r="E140" s="72" t="s">
        <v>601</v>
      </c>
      <c r="F140" s="72" t="str">
        <f ca="1">MID(CELL("filename"),FIND("[",CELL("filename")),SUM(FIND({"[";"]"},CELL("filename"))*{-1;1})+1)&amp;"'"&amp;D140&amp;"'!"&amp;E140</f>
        <v>[FICHES INVENTAIRE_septembre2019.xlsx]'FI1 (139)'!A1</v>
      </c>
      <c r="G140" s="73" t="e">
        <f t="shared" si="5"/>
        <v>#REF!</v>
      </c>
    </row>
    <row r="141" spans="1:7" x14ac:dyDescent="0.25">
      <c r="A141" s="72" t="e">
        <f>Tableau2[[#This Row],[N° du bon de commande : 45]]</f>
        <v>#REF!</v>
      </c>
      <c r="B141" s="72" t="s">
        <v>600</v>
      </c>
      <c r="C141" s="72">
        <v>140</v>
      </c>
      <c r="D141" s="72" t="str">
        <f t="shared" si="4"/>
        <v>FI1 (140)</v>
      </c>
      <c r="E141" s="72" t="s">
        <v>601</v>
      </c>
      <c r="F141" s="72" t="str">
        <f ca="1">MID(CELL("filename"),FIND("[",CELL("filename")),SUM(FIND({"[";"]"},CELL("filename"))*{-1;1})+1)&amp;"'"&amp;D141&amp;"'!"&amp;E141</f>
        <v>[FICHES INVENTAIRE_septembre2019.xlsx]'FI1 (140)'!A1</v>
      </c>
      <c r="G141" s="73" t="e">
        <f t="shared" si="5"/>
        <v>#REF!</v>
      </c>
    </row>
    <row r="142" spans="1:7" x14ac:dyDescent="0.25">
      <c r="A142" s="72" t="e">
        <f>Tableau2[[#This Row],[N° du bon de commande : 45]]</f>
        <v>#REF!</v>
      </c>
      <c r="B142" s="72" t="s">
        <v>600</v>
      </c>
      <c r="C142" s="72">
        <v>141</v>
      </c>
      <c r="D142" s="72" t="str">
        <f t="shared" si="4"/>
        <v>FI1 (141)</v>
      </c>
      <c r="E142" s="72" t="s">
        <v>601</v>
      </c>
      <c r="F142" s="72" t="str">
        <f ca="1">MID(CELL("filename"),FIND("[",CELL("filename")),SUM(FIND({"[";"]"},CELL("filename"))*{-1;1})+1)&amp;"'"&amp;D142&amp;"'!"&amp;E142</f>
        <v>[FICHES INVENTAIRE_septembre2019.xlsx]'FI1 (141)'!A1</v>
      </c>
      <c r="G142" s="73" t="e">
        <f t="shared" si="5"/>
        <v>#REF!</v>
      </c>
    </row>
    <row r="143" spans="1:7" x14ac:dyDescent="0.25">
      <c r="A143" s="72" t="e">
        <f>Tableau2[[#This Row],[N° du bon de commande : 45]]</f>
        <v>#REF!</v>
      </c>
      <c r="B143" s="72" t="s">
        <v>600</v>
      </c>
      <c r="C143" s="72">
        <v>142</v>
      </c>
      <c r="D143" s="72" t="str">
        <f t="shared" si="4"/>
        <v>FI1 (142)</v>
      </c>
      <c r="E143" s="72" t="s">
        <v>601</v>
      </c>
      <c r="F143" s="72" t="str">
        <f ca="1">MID(CELL("filename"),FIND("[",CELL("filename")),SUM(FIND({"[";"]"},CELL("filename"))*{-1;1})+1)&amp;"'"&amp;D143&amp;"'!"&amp;E143</f>
        <v>[FICHES INVENTAIRE_septembre2019.xlsx]'FI1 (142)'!A1</v>
      </c>
      <c r="G143" s="73" t="e">
        <f t="shared" si="5"/>
        <v>#REF!</v>
      </c>
    </row>
    <row r="144" spans="1:7" x14ac:dyDescent="0.25">
      <c r="A144" s="72" t="e">
        <f>Tableau2[[#This Row],[N° du bon de commande : 45]]</f>
        <v>#REF!</v>
      </c>
      <c r="B144" s="72" t="s">
        <v>600</v>
      </c>
      <c r="C144" s="72">
        <v>143</v>
      </c>
      <c r="D144" s="72" t="str">
        <f t="shared" si="4"/>
        <v>FI1 (143)</v>
      </c>
      <c r="E144" s="72" t="s">
        <v>601</v>
      </c>
      <c r="F144" s="72" t="str">
        <f ca="1">MID(CELL("filename"),FIND("[",CELL("filename")),SUM(FIND({"[";"]"},CELL("filename"))*{-1;1})+1)&amp;"'"&amp;D144&amp;"'!"&amp;E144</f>
        <v>[FICHES INVENTAIRE_septembre2019.xlsx]'FI1 (143)'!A1</v>
      </c>
      <c r="G144" s="73" t="e">
        <f t="shared" si="5"/>
        <v>#REF!</v>
      </c>
    </row>
    <row r="145" spans="1:7" x14ac:dyDescent="0.25">
      <c r="A145" s="72" t="e">
        <f>Tableau2[[#This Row],[N° du bon de commande : 45]]</f>
        <v>#REF!</v>
      </c>
      <c r="B145" s="72" t="s">
        <v>600</v>
      </c>
      <c r="C145" s="72">
        <v>144</v>
      </c>
      <c r="D145" s="72" t="str">
        <f t="shared" si="4"/>
        <v>FI1 (144)</v>
      </c>
      <c r="E145" s="72" t="s">
        <v>601</v>
      </c>
      <c r="F145" s="72" t="str">
        <f ca="1">MID(CELL("filename"),FIND("[",CELL("filename")),SUM(FIND({"[";"]"},CELL("filename"))*{-1;1})+1)&amp;"'"&amp;D145&amp;"'!"&amp;E145</f>
        <v>[FICHES INVENTAIRE_septembre2019.xlsx]'FI1 (144)'!A1</v>
      </c>
      <c r="G145" s="73" t="e">
        <f t="shared" si="5"/>
        <v>#REF!</v>
      </c>
    </row>
    <row r="146" spans="1:7" x14ac:dyDescent="0.25">
      <c r="A146" s="72" t="e">
        <f>Tableau2[[#This Row],[N° du bon de commande : 45]]</f>
        <v>#REF!</v>
      </c>
      <c r="B146" s="72" t="s">
        <v>600</v>
      </c>
      <c r="C146" s="72">
        <v>145</v>
      </c>
      <c r="D146" s="72" t="str">
        <f t="shared" si="4"/>
        <v>FI1 (145)</v>
      </c>
      <c r="E146" s="72" t="s">
        <v>601</v>
      </c>
      <c r="F146" s="72" t="str">
        <f ca="1">MID(CELL("filename"),FIND("[",CELL("filename")),SUM(FIND({"[";"]"},CELL("filename"))*{-1;1})+1)&amp;"'"&amp;D146&amp;"'!"&amp;E146</f>
        <v>[FICHES INVENTAIRE_septembre2019.xlsx]'FI1 (145)'!A1</v>
      </c>
      <c r="G146" s="73" t="e">
        <f t="shared" si="5"/>
        <v>#REF!</v>
      </c>
    </row>
    <row r="147" spans="1:7" x14ac:dyDescent="0.25">
      <c r="A147" s="72" t="e">
        <f>Tableau2[[#This Row],[N° du bon de commande : 45]]</f>
        <v>#REF!</v>
      </c>
      <c r="B147" s="72" t="s">
        <v>600</v>
      </c>
      <c r="C147" s="72">
        <v>146</v>
      </c>
      <c r="D147" s="72" t="str">
        <f t="shared" si="4"/>
        <v>FI1 (146)</v>
      </c>
      <c r="E147" s="72" t="s">
        <v>601</v>
      </c>
      <c r="F147" s="72" t="str">
        <f ca="1">MID(CELL("filename"),FIND("[",CELL("filename")),SUM(FIND({"[";"]"},CELL("filename"))*{-1;1})+1)&amp;"'"&amp;D147&amp;"'!"&amp;E147</f>
        <v>[FICHES INVENTAIRE_septembre2019.xlsx]'FI1 (146)'!A1</v>
      </c>
      <c r="G147" s="73" t="e">
        <f t="shared" si="5"/>
        <v>#REF!</v>
      </c>
    </row>
    <row r="148" spans="1:7" x14ac:dyDescent="0.25">
      <c r="A148" s="72" t="e">
        <f>Tableau2[[#This Row],[N° du bon de commande : 45]]</f>
        <v>#REF!</v>
      </c>
      <c r="B148" s="72" t="s">
        <v>600</v>
      </c>
      <c r="C148" s="72">
        <v>147</v>
      </c>
      <c r="D148" s="72" t="str">
        <f t="shared" si="4"/>
        <v>FI1 (147)</v>
      </c>
      <c r="E148" s="72" t="s">
        <v>601</v>
      </c>
      <c r="F148" s="72" t="str">
        <f ca="1">MID(CELL("filename"),FIND("[",CELL("filename")),SUM(FIND({"[";"]"},CELL("filename"))*{-1;1})+1)&amp;"'"&amp;D148&amp;"'!"&amp;E148</f>
        <v>[FICHES INVENTAIRE_septembre2019.xlsx]'FI1 (147)'!A1</v>
      </c>
      <c r="G148" s="73" t="e">
        <f t="shared" si="5"/>
        <v>#REF!</v>
      </c>
    </row>
    <row r="149" spans="1:7" x14ac:dyDescent="0.25">
      <c r="A149" s="72" t="e">
        <f>Tableau2[[#This Row],[N° du bon de commande : 45]]</f>
        <v>#REF!</v>
      </c>
      <c r="B149" s="72" t="s">
        <v>600</v>
      </c>
      <c r="C149" s="72">
        <v>148</v>
      </c>
      <c r="D149" s="72" t="str">
        <f t="shared" si="4"/>
        <v>FI1 (148)</v>
      </c>
      <c r="E149" s="72" t="s">
        <v>601</v>
      </c>
      <c r="F149" s="72" t="str">
        <f ca="1">MID(CELL("filename"),FIND("[",CELL("filename")),SUM(FIND({"[";"]"},CELL("filename"))*{-1;1})+1)&amp;"'"&amp;D149&amp;"'!"&amp;E149</f>
        <v>[FICHES INVENTAIRE_septembre2019.xlsx]'FI1 (148)'!A1</v>
      </c>
      <c r="G149" s="73" t="e">
        <f t="shared" si="5"/>
        <v>#REF!</v>
      </c>
    </row>
    <row r="150" spans="1:7" x14ac:dyDescent="0.25">
      <c r="A150" s="72" t="e">
        <f>Tableau2[[#This Row],[N° du bon de commande : 45]]</f>
        <v>#REF!</v>
      </c>
      <c r="B150" s="72" t="s">
        <v>600</v>
      </c>
      <c r="C150" s="72">
        <v>149</v>
      </c>
      <c r="D150" s="72" t="str">
        <f t="shared" si="4"/>
        <v>FI1 (149)</v>
      </c>
      <c r="E150" s="72" t="s">
        <v>601</v>
      </c>
      <c r="F150" s="72" t="str">
        <f ca="1">MID(CELL("filename"),FIND("[",CELL("filename")),SUM(FIND({"[";"]"},CELL("filename"))*{-1;1})+1)&amp;"'"&amp;D150&amp;"'!"&amp;E150</f>
        <v>[FICHES INVENTAIRE_septembre2019.xlsx]'FI1 (149)'!A1</v>
      </c>
      <c r="G150" s="73" t="e">
        <f t="shared" si="5"/>
        <v>#REF!</v>
      </c>
    </row>
    <row r="151" spans="1:7" x14ac:dyDescent="0.25">
      <c r="A151" s="72" t="e">
        <f>Tableau2[[#This Row],[N° du bon de commande : 45]]</f>
        <v>#REF!</v>
      </c>
      <c r="B151" s="72" t="s">
        <v>600</v>
      </c>
      <c r="C151" s="72">
        <v>150</v>
      </c>
      <c r="D151" s="72" t="str">
        <f t="shared" si="4"/>
        <v>FI1 (150)</v>
      </c>
      <c r="E151" s="72" t="s">
        <v>601</v>
      </c>
      <c r="F151" s="72" t="str">
        <f ca="1">MID(CELL("filename"),FIND("[",CELL("filename")),SUM(FIND({"[";"]"},CELL("filename"))*{-1;1})+1)&amp;"'"&amp;D151&amp;"'!"&amp;E151</f>
        <v>[FICHES INVENTAIRE_septembre2019.xlsx]'FI1 (150)'!A1</v>
      </c>
      <c r="G151" s="73" t="e">
        <f t="shared" si="5"/>
        <v>#REF!</v>
      </c>
    </row>
    <row r="152" spans="1:7" x14ac:dyDescent="0.25">
      <c r="A152" s="72" t="e">
        <f>Tableau2[[#This Row],[N° du bon de commande : 45]]</f>
        <v>#REF!</v>
      </c>
      <c r="B152" s="72" t="s">
        <v>600</v>
      </c>
      <c r="C152" s="72">
        <v>151</v>
      </c>
      <c r="D152" s="72" t="str">
        <f t="shared" si="4"/>
        <v>FI1 (151)</v>
      </c>
      <c r="E152" s="72" t="s">
        <v>601</v>
      </c>
      <c r="F152" s="72" t="str">
        <f ca="1">MID(CELL("filename"),FIND("[",CELL("filename")),SUM(FIND({"[";"]"},CELL("filename"))*{-1;1})+1)&amp;"'"&amp;D152&amp;"'!"&amp;E152</f>
        <v>[FICHES INVENTAIRE_septembre2019.xlsx]'FI1 (151)'!A1</v>
      </c>
      <c r="G152" s="73" t="e">
        <f t="shared" si="5"/>
        <v>#REF!</v>
      </c>
    </row>
    <row r="153" spans="1:7" x14ac:dyDescent="0.25">
      <c r="A153" s="72" t="e">
        <f>Tableau2[[#This Row],[N° du bon de commande : 45]]</f>
        <v>#REF!</v>
      </c>
      <c r="B153" s="72" t="s">
        <v>600</v>
      </c>
      <c r="C153" s="72">
        <v>152</v>
      </c>
      <c r="D153" s="72" t="str">
        <f t="shared" si="4"/>
        <v>FI1 (152)</v>
      </c>
      <c r="E153" s="72" t="s">
        <v>601</v>
      </c>
      <c r="F153" s="72" t="str">
        <f ca="1">MID(CELL("filename"),FIND("[",CELL("filename")),SUM(FIND({"[";"]"},CELL("filename"))*{-1;1})+1)&amp;"'"&amp;D153&amp;"'!"&amp;E153</f>
        <v>[FICHES INVENTAIRE_septembre2019.xlsx]'FI1 (152)'!A1</v>
      </c>
      <c r="G153" s="73" t="e">
        <f t="shared" si="5"/>
        <v>#REF!</v>
      </c>
    </row>
    <row r="154" spans="1:7" x14ac:dyDescent="0.25">
      <c r="A154" s="72" t="e">
        <f>Tableau2[[#This Row],[N° du bon de commande : 45]]</f>
        <v>#REF!</v>
      </c>
      <c r="B154" s="72" t="s">
        <v>600</v>
      </c>
      <c r="C154" s="72">
        <v>153</v>
      </c>
      <c r="D154" s="72" t="str">
        <f t="shared" si="4"/>
        <v>FI1 (153)</v>
      </c>
      <c r="E154" s="72" t="s">
        <v>601</v>
      </c>
      <c r="F154" s="72" t="str">
        <f ca="1">MID(CELL("filename"),FIND("[",CELL("filename")),SUM(FIND({"[";"]"},CELL("filename"))*{-1;1})+1)&amp;"'"&amp;D154&amp;"'!"&amp;E154</f>
        <v>[FICHES INVENTAIRE_septembre2019.xlsx]'FI1 (153)'!A1</v>
      </c>
      <c r="G154" s="73" t="e">
        <f t="shared" si="5"/>
        <v>#REF!</v>
      </c>
    </row>
    <row r="155" spans="1:7" x14ac:dyDescent="0.25">
      <c r="A155" s="72" t="e">
        <f>Tableau2[[#This Row],[N° du bon de commande : 45]]</f>
        <v>#REF!</v>
      </c>
      <c r="B155" s="72" t="s">
        <v>600</v>
      </c>
      <c r="C155" s="72">
        <v>154</v>
      </c>
      <c r="D155" s="72" t="str">
        <f t="shared" si="4"/>
        <v>FI1 (154)</v>
      </c>
      <c r="E155" s="72" t="s">
        <v>601</v>
      </c>
      <c r="F155" s="72" t="str">
        <f ca="1">MID(CELL("filename"),FIND("[",CELL("filename")),SUM(FIND({"[";"]"},CELL("filename"))*{-1;1})+1)&amp;"'"&amp;D155&amp;"'!"&amp;E155</f>
        <v>[FICHES INVENTAIRE_septembre2019.xlsx]'FI1 (154)'!A1</v>
      </c>
      <c r="G155" s="73" t="e">
        <f t="shared" si="5"/>
        <v>#REF!</v>
      </c>
    </row>
    <row r="156" spans="1:7" x14ac:dyDescent="0.25">
      <c r="A156" s="72" t="e">
        <f>Tableau2[[#This Row],[N° du bon de commande : 45]]</f>
        <v>#REF!</v>
      </c>
      <c r="B156" s="72" t="s">
        <v>600</v>
      </c>
      <c r="C156" s="72">
        <v>155</v>
      </c>
      <c r="D156" s="72" t="str">
        <f t="shared" si="4"/>
        <v>FI1 (155)</v>
      </c>
      <c r="E156" s="72" t="s">
        <v>601</v>
      </c>
      <c r="F156" s="72" t="str">
        <f ca="1">MID(CELL("filename"),FIND("[",CELL("filename")),SUM(FIND({"[";"]"},CELL("filename"))*{-1;1})+1)&amp;"'"&amp;D156&amp;"'!"&amp;E156</f>
        <v>[FICHES INVENTAIRE_septembre2019.xlsx]'FI1 (155)'!A1</v>
      </c>
      <c r="G156" s="73" t="e">
        <f t="shared" si="5"/>
        <v>#REF!</v>
      </c>
    </row>
    <row r="157" spans="1:7" x14ac:dyDescent="0.25">
      <c r="A157" s="72" t="e">
        <f>Tableau2[[#This Row],[N° du bon de commande : 45]]</f>
        <v>#REF!</v>
      </c>
      <c r="B157" s="72" t="s">
        <v>600</v>
      </c>
      <c r="C157" s="72">
        <v>156</v>
      </c>
      <c r="D157" s="72" t="str">
        <f t="shared" si="4"/>
        <v>FI1 (156)</v>
      </c>
      <c r="E157" s="72" t="s">
        <v>601</v>
      </c>
      <c r="F157" s="72" t="str">
        <f ca="1">MID(CELL("filename"),FIND("[",CELL("filename")),SUM(FIND({"[";"]"},CELL("filename"))*{-1;1})+1)&amp;"'"&amp;D157&amp;"'!"&amp;E157</f>
        <v>[FICHES INVENTAIRE_septembre2019.xlsx]'FI1 (156)'!A1</v>
      </c>
      <c r="G157" s="73" t="e">
        <f t="shared" si="5"/>
        <v>#REF!</v>
      </c>
    </row>
    <row r="158" spans="1:7" x14ac:dyDescent="0.25">
      <c r="A158" s="72" t="e">
        <f>Tableau2[[#This Row],[N° du bon de commande : 45]]</f>
        <v>#REF!</v>
      </c>
      <c r="B158" s="72" t="s">
        <v>600</v>
      </c>
      <c r="C158" s="72">
        <v>157</v>
      </c>
      <c r="D158" s="72" t="str">
        <f t="shared" si="4"/>
        <v>FI1 (157)</v>
      </c>
      <c r="E158" s="72" t="s">
        <v>601</v>
      </c>
      <c r="F158" s="72" t="str">
        <f ca="1">MID(CELL("filename"),FIND("[",CELL("filename")),SUM(FIND({"[";"]"},CELL("filename"))*{-1;1})+1)&amp;"'"&amp;D158&amp;"'!"&amp;E158</f>
        <v>[FICHES INVENTAIRE_septembre2019.xlsx]'FI1 (157)'!A1</v>
      </c>
      <c r="G158" s="73" t="e">
        <f t="shared" si="5"/>
        <v>#REF!</v>
      </c>
    </row>
    <row r="159" spans="1:7" x14ac:dyDescent="0.25">
      <c r="A159" s="72" t="e">
        <f>Tableau2[[#This Row],[N° du bon de commande : 45]]</f>
        <v>#REF!</v>
      </c>
      <c r="B159" s="72" t="s">
        <v>600</v>
      </c>
      <c r="C159" s="72">
        <v>158</v>
      </c>
      <c r="D159" s="72" t="str">
        <f t="shared" si="4"/>
        <v>FI1 (158)</v>
      </c>
      <c r="E159" s="72" t="s">
        <v>601</v>
      </c>
      <c r="F159" s="72" t="str">
        <f ca="1">MID(CELL("filename"),FIND("[",CELL("filename")),SUM(FIND({"[";"]"},CELL("filename"))*{-1;1})+1)&amp;"'"&amp;D159&amp;"'!"&amp;E159</f>
        <v>[FICHES INVENTAIRE_septembre2019.xlsx]'FI1 (158)'!A1</v>
      </c>
      <c r="G159" s="73" t="e">
        <f t="shared" si="5"/>
        <v>#REF!</v>
      </c>
    </row>
    <row r="160" spans="1:7" x14ac:dyDescent="0.25">
      <c r="A160" s="72" t="e">
        <f>Tableau2[[#This Row],[N° du bon de commande : 45]]</f>
        <v>#REF!</v>
      </c>
      <c r="B160" s="72" t="s">
        <v>600</v>
      </c>
      <c r="C160" s="72">
        <v>159</v>
      </c>
      <c r="D160" s="72" t="str">
        <f t="shared" si="4"/>
        <v>FI1 (159)</v>
      </c>
      <c r="E160" s="72" t="s">
        <v>601</v>
      </c>
      <c r="F160" s="72" t="str">
        <f ca="1">MID(CELL("filename"),FIND("[",CELL("filename")),SUM(FIND({"[";"]"},CELL("filename"))*{-1;1})+1)&amp;"'"&amp;D160&amp;"'!"&amp;E160</f>
        <v>[FICHES INVENTAIRE_septembre2019.xlsx]'FI1 (159)'!A1</v>
      </c>
      <c r="G160" s="73" t="e">
        <f t="shared" si="5"/>
        <v>#REF!</v>
      </c>
    </row>
    <row r="161" spans="1:7" x14ac:dyDescent="0.25">
      <c r="A161" s="72" t="e">
        <f>Tableau2[[#This Row],[N° du bon de commande : 45]]</f>
        <v>#REF!</v>
      </c>
      <c r="B161" s="72" t="s">
        <v>600</v>
      </c>
      <c r="C161" s="72">
        <v>160</v>
      </c>
      <c r="D161" s="72" t="str">
        <f t="shared" si="4"/>
        <v>FI1 (160)</v>
      </c>
      <c r="E161" s="72" t="s">
        <v>601</v>
      </c>
      <c r="F161" s="72" t="str">
        <f ca="1">MID(CELL("filename"),FIND("[",CELL("filename")),SUM(FIND({"[";"]"},CELL("filename"))*{-1;1})+1)&amp;"'"&amp;D161&amp;"'!"&amp;E161</f>
        <v>[FICHES INVENTAIRE_septembre2019.xlsx]'FI1 (160)'!A1</v>
      </c>
      <c r="G161" s="73" t="e">
        <f t="shared" si="5"/>
        <v>#REF!</v>
      </c>
    </row>
    <row r="162" spans="1:7" x14ac:dyDescent="0.25">
      <c r="A162" s="72" t="e">
        <f>Tableau2[[#This Row],[N° du bon de commande : 45]]</f>
        <v>#REF!</v>
      </c>
      <c r="B162" s="72" t="s">
        <v>600</v>
      </c>
      <c r="C162" s="72">
        <v>161</v>
      </c>
      <c r="D162" s="72" t="str">
        <f t="shared" si="4"/>
        <v>FI1 (161)</v>
      </c>
      <c r="E162" s="72" t="s">
        <v>601</v>
      </c>
      <c r="F162" s="72" t="str">
        <f ca="1">MID(CELL("filename"),FIND("[",CELL("filename")),SUM(FIND({"[";"]"},CELL("filename"))*{-1;1})+1)&amp;"'"&amp;D162&amp;"'!"&amp;E162</f>
        <v>[FICHES INVENTAIRE_septembre2019.xlsx]'FI1 (161)'!A1</v>
      </c>
      <c r="G162" s="73" t="e">
        <f t="shared" si="5"/>
        <v>#REF!</v>
      </c>
    </row>
    <row r="163" spans="1:7" x14ac:dyDescent="0.25">
      <c r="A163" s="72" t="e">
        <f>Tableau2[[#This Row],[N° du bon de commande : 45]]</f>
        <v>#REF!</v>
      </c>
      <c r="B163" s="72" t="s">
        <v>600</v>
      </c>
      <c r="C163" s="72">
        <v>162</v>
      </c>
      <c r="D163" s="72" t="str">
        <f t="shared" si="4"/>
        <v>FI1 (162)</v>
      </c>
      <c r="E163" s="72" t="s">
        <v>601</v>
      </c>
      <c r="F163" s="72" t="str">
        <f ca="1">MID(CELL("filename"),FIND("[",CELL("filename")),SUM(FIND({"[";"]"},CELL("filename"))*{-1;1})+1)&amp;"'"&amp;D163&amp;"'!"&amp;E163</f>
        <v>[FICHES INVENTAIRE_septembre2019.xlsx]'FI1 (162)'!A1</v>
      </c>
      <c r="G163" s="73" t="e">
        <f t="shared" si="5"/>
        <v>#REF!</v>
      </c>
    </row>
    <row r="164" spans="1:7" x14ac:dyDescent="0.25">
      <c r="A164" s="72" t="e">
        <f>Tableau2[[#This Row],[N° du bon de commande : 45]]</f>
        <v>#REF!</v>
      </c>
      <c r="B164" s="72" t="s">
        <v>600</v>
      </c>
      <c r="C164" s="72">
        <v>163</v>
      </c>
      <c r="D164" s="72" t="str">
        <f t="shared" si="4"/>
        <v>FI1 (163)</v>
      </c>
      <c r="E164" s="72" t="s">
        <v>601</v>
      </c>
      <c r="F164" s="72" t="str">
        <f ca="1">MID(CELL("filename"),FIND("[",CELL("filename")),SUM(FIND({"[";"]"},CELL("filename"))*{-1;1})+1)&amp;"'"&amp;D164&amp;"'!"&amp;E164</f>
        <v>[FICHES INVENTAIRE_septembre2019.xlsx]'FI1 (163)'!A1</v>
      </c>
      <c r="G164" s="73" t="e">
        <f t="shared" si="5"/>
        <v>#REF!</v>
      </c>
    </row>
    <row r="165" spans="1:7" x14ac:dyDescent="0.25">
      <c r="A165" s="72" t="e">
        <f>Tableau2[[#This Row],[N° du bon de commande : 45]]</f>
        <v>#REF!</v>
      </c>
      <c r="B165" s="72" t="s">
        <v>600</v>
      </c>
      <c r="C165" s="72">
        <v>164</v>
      </c>
      <c r="D165" s="72" t="str">
        <f t="shared" si="4"/>
        <v>FI1 (164)</v>
      </c>
      <c r="E165" s="72" t="s">
        <v>601</v>
      </c>
      <c r="F165" s="72" t="str">
        <f ca="1">MID(CELL("filename"),FIND("[",CELL("filename")),SUM(FIND({"[";"]"},CELL("filename"))*{-1;1})+1)&amp;"'"&amp;D165&amp;"'!"&amp;E165</f>
        <v>[FICHES INVENTAIRE_septembre2019.xlsx]'FI1 (164)'!A1</v>
      </c>
      <c r="G165" s="73" t="e">
        <f t="shared" si="5"/>
        <v>#REF!</v>
      </c>
    </row>
    <row r="166" spans="1:7" x14ac:dyDescent="0.25">
      <c r="A166" s="72" t="e">
        <f>Tableau2[[#This Row],[N° du bon de commande : 45]]</f>
        <v>#REF!</v>
      </c>
      <c r="B166" s="72" t="s">
        <v>600</v>
      </c>
      <c r="C166" s="72">
        <v>165</v>
      </c>
      <c r="D166" s="72" t="str">
        <f t="shared" si="4"/>
        <v>FI1 (165)</v>
      </c>
      <c r="E166" s="72" t="s">
        <v>601</v>
      </c>
      <c r="F166" s="72" t="str">
        <f ca="1">MID(CELL("filename"),FIND("[",CELL("filename")),SUM(FIND({"[";"]"},CELL("filename"))*{-1;1})+1)&amp;"'"&amp;D166&amp;"'!"&amp;E166</f>
        <v>[FICHES INVENTAIRE_septembre2019.xlsx]'FI1 (165)'!A1</v>
      </c>
      <c r="G166" s="73" t="e">
        <f t="shared" si="5"/>
        <v>#REF!</v>
      </c>
    </row>
    <row r="167" spans="1:7" x14ac:dyDescent="0.25">
      <c r="A167" s="72" t="e">
        <f>Tableau2[[#This Row],[N° du bon de commande : 45]]</f>
        <v>#REF!</v>
      </c>
      <c r="B167" s="72" t="s">
        <v>600</v>
      </c>
      <c r="C167" s="72">
        <v>166</v>
      </c>
      <c r="D167" s="72" t="str">
        <f t="shared" si="4"/>
        <v>FI1 (166)</v>
      </c>
      <c r="E167" s="72" t="s">
        <v>601</v>
      </c>
      <c r="F167" s="72" t="str">
        <f ca="1">MID(CELL("filename"),FIND("[",CELL("filename")),SUM(FIND({"[";"]"},CELL("filename"))*{-1;1})+1)&amp;"'"&amp;D167&amp;"'!"&amp;E167</f>
        <v>[FICHES INVENTAIRE_septembre2019.xlsx]'FI1 (166)'!A1</v>
      </c>
      <c r="G167" s="73" t="e">
        <f t="shared" si="5"/>
        <v>#REF!</v>
      </c>
    </row>
    <row r="168" spans="1:7" x14ac:dyDescent="0.25">
      <c r="A168" s="72" t="e">
        <f>Tableau2[[#This Row],[N° du bon de commande : 45]]</f>
        <v>#REF!</v>
      </c>
      <c r="B168" s="72" t="s">
        <v>600</v>
      </c>
      <c r="C168" s="72">
        <v>167</v>
      </c>
      <c r="D168" s="72" t="str">
        <f t="shared" si="4"/>
        <v>FI1 (167)</v>
      </c>
      <c r="E168" s="72" t="s">
        <v>601</v>
      </c>
      <c r="F168" s="72" t="str">
        <f ca="1">MID(CELL("filename"),FIND("[",CELL("filename")),SUM(FIND({"[";"]"},CELL("filename"))*{-1;1})+1)&amp;"'"&amp;D168&amp;"'!"&amp;E168</f>
        <v>[FICHES INVENTAIRE_septembre2019.xlsx]'FI1 (167)'!A1</v>
      </c>
      <c r="G168" s="73" t="e">
        <f t="shared" si="5"/>
        <v>#REF!</v>
      </c>
    </row>
    <row r="169" spans="1:7" x14ac:dyDescent="0.25">
      <c r="A169" s="72" t="e">
        <f>Tableau2[[#This Row],[N° du bon de commande : 45]]</f>
        <v>#REF!</v>
      </c>
      <c r="B169" s="72" t="s">
        <v>600</v>
      </c>
      <c r="C169" s="72">
        <v>168</v>
      </c>
      <c r="D169" s="72" t="str">
        <f t="shared" si="4"/>
        <v>FI1 (168)</v>
      </c>
      <c r="E169" s="72" t="s">
        <v>601</v>
      </c>
      <c r="F169" s="72" t="str">
        <f ca="1">MID(CELL("filename"),FIND("[",CELL("filename")),SUM(FIND({"[";"]"},CELL("filename"))*{-1;1})+1)&amp;"'"&amp;D169&amp;"'!"&amp;E169</f>
        <v>[FICHES INVENTAIRE_septembre2019.xlsx]'FI1 (168)'!A1</v>
      </c>
      <c r="G169" s="73" t="e">
        <f t="shared" si="5"/>
        <v>#REF!</v>
      </c>
    </row>
    <row r="170" spans="1:7" x14ac:dyDescent="0.25">
      <c r="A170" s="72" t="e">
        <f>Tableau2[[#This Row],[N° du bon de commande : 45]]</f>
        <v>#REF!</v>
      </c>
      <c r="B170" s="72" t="s">
        <v>600</v>
      </c>
      <c r="C170" s="72">
        <v>169</v>
      </c>
      <c r="D170" s="72" t="str">
        <f t="shared" si="4"/>
        <v>FI1 (169)</v>
      </c>
      <c r="E170" s="72" t="s">
        <v>601</v>
      </c>
      <c r="F170" s="72" t="str">
        <f ca="1">MID(CELL("filename"),FIND("[",CELL("filename")),SUM(FIND({"[";"]"},CELL("filename"))*{-1;1})+1)&amp;"'"&amp;D170&amp;"'!"&amp;E170</f>
        <v>[FICHES INVENTAIRE_septembre2019.xlsx]'FI1 (169)'!A1</v>
      </c>
      <c r="G170" s="73" t="e">
        <f t="shared" si="5"/>
        <v>#REF!</v>
      </c>
    </row>
    <row r="171" spans="1:7" x14ac:dyDescent="0.25">
      <c r="A171" s="72" t="e">
        <f>Tableau2[[#This Row],[N° du bon de commande : 45]]</f>
        <v>#REF!</v>
      </c>
      <c r="B171" s="72" t="s">
        <v>600</v>
      </c>
      <c r="C171" s="72">
        <v>170</v>
      </c>
      <c r="D171" s="72" t="str">
        <f t="shared" si="4"/>
        <v>FI1 (170)</v>
      </c>
      <c r="E171" s="72" t="s">
        <v>601</v>
      </c>
      <c r="F171" s="72" t="str">
        <f ca="1">MID(CELL("filename"),FIND("[",CELL("filename")),SUM(FIND({"[";"]"},CELL("filename"))*{-1;1})+1)&amp;"'"&amp;D171&amp;"'!"&amp;E171</f>
        <v>[FICHES INVENTAIRE_septembre2019.xlsx]'FI1 (170)'!A1</v>
      </c>
      <c r="G171" s="73" t="e">
        <f t="shared" si="5"/>
        <v>#REF!</v>
      </c>
    </row>
    <row r="172" spans="1:7" x14ac:dyDescent="0.25">
      <c r="A172" s="72" t="e">
        <f>Tableau2[[#This Row],[N° du bon de commande : 45]]</f>
        <v>#REF!</v>
      </c>
      <c r="B172" s="72" t="s">
        <v>600</v>
      </c>
      <c r="C172" s="72">
        <v>171</v>
      </c>
      <c r="D172" s="72" t="str">
        <f t="shared" si="4"/>
        <v>FI1 (171)</v>
      </c>
      <c r="E172" s="72" t="s">
        <v>601</v>
      </c>
      <c r="F172" s="72" t="str">
        <f ca="1">MID(CELL("filename"),FIND("[",CELL("filename")),SUM(FIND({"[";"]"},CELL("filename"))*{-1;1})+1)&amp;"'"&amp;D172&amp;"'!"&amp;E172</f>
        <v>[FICHES INVENTAIRE_septembre2019.xlsx]'FI1 (171)'!A1</v>
      </c>
      <c r="G172" s="73" t="e">
        <f t="shared" si="5"/>
        <v>#REF!</v>
      </c>
    </row>
    <row r="173" spans="1:7" x14ac:dyDescent="0.25">
      <c r="A173" s="72" t="e">
        <f>Tableau2[[#This Row],[N° du bon de commande : 45]]</f>
        <v>#REF!</v>
      </c>
      <c r="B173" s="72" t="s">
        <v>600</v>
      </c>
      <c r="C173" s="72">
        <v>172</v>
      </c>
      <c r="D173" s="72" t="str">
        <f t="shared" si="4"/>
        <v>FI1 (172)</v>
      </c>
      <c r="E173" s="72" t="s">
        <v>601</v>
      </c>
      <c r="F173" s="72" t="str">
        <f ca="1">MID(CELL("filename"),FIND("[",CELL("filename")),SUM(FIND({"[";"]"},CELL("filename"))*{-1;1})+1)&amp;"'"&amp;D173&amp;"'!"&amp;E173</f>
        <v>[FICHES INVENTAIRE_septembre2019.xlsx]'FI1 (172)'!A1</v>
      </c>
      <c r="G173" s="73" t="e">
        <f t="shared" si="5"/>
        <v>#REF!</v>
      </c>
    </row>
    <row r="174" spans="1:7" x14ac:dyDescent="0.25">
      <c r="A174" s="72" t="e">
        <f>Tableau2[[#This Row],[N° du bon de commande : 45]]</f>
        <v>#REF!</v>
      </c>
      <c r="B174" s="72" t="s">
        <v>600</v>
      </c>
      <c r="C174" s="72">
        <v>173</v>
      </c>
      <c r="D174" s="72" t="str">
        <f t="shared" si="4"/>
        <v>FI1 (173)</v>
      </c>
      <c r="E174" s="72" t="s">
        <v>601</v>
      </c>
      <c r="F174" s="72" t="str">
        <f ca="1">MID(CELL("filename"),FIND("[",CELL("filename")),SUM(FIND({"[";"]"},CELL("filename"))*{-1;1})+1)&amp;"'"&amp;D174&amp;"'!"&amp;E174</f>
        <v>[FICHES INVENTAIRE_septembre2019.xlsx]'FI1 (173)'!A1</v>
      </c>
      <c r="G174" s="73" t="e">
        <f t="shared" si="5"/>
        <v>#REF!</v>
      </c>
    </row>
    <row r="175" spans="1:7" x14ac:dyDescent="0.25">
      <c r="A175" s="72" t="e">
        <f>Tableau2[[#This Row],[N° du bon de commande : 45]]</f>
        <v>#REF!</v>
      </c>
      <c r="B175" s="72" t="s">
        <v>600</v>
      </c>
      <c r="C175" s="72">
        <v>174</v>
      </c>
      <c r="D175" s="72" t="str">
        <f t="shared" si="4"/>
        <v>FI1 (174)</v>
      </c>
      <c r="E175" s="72" t="s">
        <v>601</v>
      </c>
      <c r="F175" s="72" t="str">
        <f ca="1">MID(CELL("filename"),FIND("[",CELL("filename")),SUM(FIND({"[";"]"},CELL("filename"))*{-1;1})+1)&amp;"'"&amp;D175&amp;"'!"&amp;E175</f>
        <v>[FICHES INVENTAIRE_septembre2019.xlsx]'FI1 (174)'!A1</v>
      </c>
      <c r="G175" s="73" t="e">
        <f t="shared" si="5"/>
        <v>#REF!</v>
      </c>
    </row>
    <row r="176" spans="1:7" x14ac:dyDescent="0.25">
      <c r="A176" s="72" t="e">
        <f>Tableau2[[#This Row],[N° du bon de commande : 45]]</f>
        <v>#REF!</v>
      </c>
      <c r="B176" s="72" t="s">
        <v>600</v>
      </c>
      <c r="C176" s="72">
        <v>175</v>
      </c>
      <c r="D176" s="72" t="str">
        <f t="shared" si="4"/>
        <v>FI1 (175)</v>
      </c>
      <c r="E176" s="72" t="s">
        <v>601</v>
      </c>
      <c r="F176" s="72" t="str">
        <f ca="1">MID(CELL("filename"),FIND("[",CELL("filename")),SUM(FIND({"[";"]"},CELL("filename"))*{-1;1})+1)&amp;"'"&amp;D176&amp;"'!"&amp;E176</f>
        <v>[FICHES INVENTAIRE_septembre2019.xlsx]'FI1 (175)'!A1</v>
      </c>
      <c r="G176" s="73" t="e">
        <f t="shared" si="5"/>
        <v>#REF!</v>
      </c>
    </row>
    <row r="177" spans="1:7" x14ac:dyDescent="0.25">
      <c r="A177" s="72" t="e">
        <f>Tableau2[[#This Row],[N° du bon de commande : 45]]</f>
        <v>#REF!</v>
      </c>
      <c r="B177" s="72" t="s">
        <v>600</v>
      </c>
      <c r="C177" s="72">
        <v>176</v>
      </c>
      <c r="D177" s="72" t="str">
        <f t="shared" si="4"/>
        <v>FI1 (176)</v>
      </c>
      <c r="E177" s="72" t="s">
        <v>601</v>
      </c>
      <c r="F177" s="72" t="str">
        <f ca="1">MID(CELL("filename"),FIND("[",CELL("filename")),SUM(FIND({"[";"]"},CELL("filename"))*{-1;1})+1)&amp;"'"&amp;D177&amp;"'!"&amp;E177</f>
        <v>[FICHES INVENTAIRE_septembre2019.xlsx]'FI1 (176)'!A1</v>
      </c>
      <c r="G177" s="73" t="e">
        <f t="shared" si="5"/>
        <v>#REF!</v>
      </c>
    </row>
    <row r="178" spans="1:7" x14ac:dyDescent="0.25">
      <c r="A178" s="72" t="e">
        <f>Tableau2[[#This Row],[N° du bon de commande : 45]]</f>
        <v>#REF!</v>
      </c>
      <c r="B178" s="72" t="s">
        <v>600</v>
      </c>
      <c r="C178" s="72">
        <v>177</v>
      </c>
      <c r="D178" s="72" t="str">
        <f t="shared" si="4"/>
        <v>FI1 (177)</v>
      </c>
      <c r="E178" s="72" t="s">
        <v>601</v>
      </c>
      <c r="F178" s="72" t="str">
        <f ca="1">MID(CELL("filename"),FIND("[",CELL("filename")),SUM(FIND({"[";"]"},CELL("filename"))*{-1;1})+1)&amp;"'"&amp;D178&amp;"'!"&amp;E178</f>
        <v>[FICHES INVENTAIRE_septembre2019.xlsx]'FI1 (177)'!A1</v>
      </c>
      <c r="G178" s="73" t="e">
        <f t="shared" si="5"/>
        <v>#REF!</v>
      </c>
    </row>
    <row r="179" spans="1:7" x14ac:dyDescent="0.25">
      <c r="A179" s="72" t="e">
        <f>Tableau2[[#This Row],[N° du bon de commande : 45]]</f>
        <v>#REF!</v>
      </c>
      <c r="B179" s="72" t="s">
        <v>600</v>
      </c>
      <c r="C179" s="72">
        <v>178</v>
      </c>
      <c r="D179" s="72" t="str">
        <f t="shared" si="4"/>
        <v>FI1 (178)</v>
      </c>
      <c r="E179" s="72" t="s">
        <v>601</v>
      </c>
      <c r="F179" s="72" t="str">
        <f ca="1">MID(CELL("filename"),FIND("[",CELL("filename")),SUM(FIND({"[";"]"},CELL("filename"))*{-1;1})+1)&amp;"'"&amp;D179&amp;"'!"&amp;E179</f>
        <v>[FICHES INVENTAIRE_septembre2019.xlsx]'FI1 (178)'!A1</v>
      </c>
      <c r="G179" s="73" t="e">
        <f t="shared" si="5"/>
        <v>#REF!</v>
      </c>
    </row>
    <row r="180" spans="1:7" x14ac:dyDescent="0.25">
      <c r="A180" s="72" t="e">
        <f>Tableau2[[#This Row],[N° du bon de commande : 45]]</f>
        <v>#REF!</v>
      </c>
      <c r="B180" s="72" t="s">
        <v>600</v>
      </c>
      <c r="C180" s="72">
        <v>179</v>
      </c>
      <c r="D180" s="72" t="str">
        <f t="shared" si="4"/>
        <v>FI1 (179)</v>
      </c>
      <c r="E180" s="72" t="s">
        <v>601</v>
      </c>
      <c r="F180" s="72" t="str">
        <f ca="1">MID(CELL("filename"),FIND("[",CELL("filename")),SUM(FIND({"[";"]"},CELL("filename"))*{-1;1})+1)&amp;"'"&amp;D180&amp;"'!"&amp;E180</f>
        <v>[FICHES INVENTAIRE_septembre2019.xlsx]'FI1 (179)'!A1</v>
      </c>
      <c r="G180" s="73" t="e">
        <f t="shared" si="5"/>
        <v>#REF!</v>
      </c>
    </row>
    <row r="181" spans="1:7" x14ac:dyDescent="0.25">
      <c r="A181" s="72" t="e">
        <f>Tableau2[[#This Row],[N° du bon de commande : 45]]</f>
        <v>#REF!</v>
      </c>
      <c r="B181" s="72" t="s">
        <v>600</v>
      </c>
      <c r="C181" s="72">
        <v>180</v>
      </c>
      <c r="D181" s="72" t="str">
        <f t="shared" si="4"/>
        <v>FI1 (180)</v>
      </c>
      <c r="E181" s="72" t="s">
        <v>601</v>
      </c>
      <c r="F181" s="72" t="str">
        <f ca="1">MID(CELL("filename"),FIND("[",CELL("filename")),SUM(FIND({"[";"]"},CELL("filename"))*{-1;1})+1)&amp;"'"&amp;D181&amp;"'!"&amp;E181</f>
        <v>[FICHES INVENTAIRE_septembre2019.xlsx]'FI1 (180)'!A1</v>
      </c>
      <c r="G181" s="73" t="e">
        <f t="shared" si="5"/>
        <v>#REF!</v>
      </c>
    </row>
    <row r="182" spans="1:7" x14ac:dyDescent="0.25">
      <c r="A182" s="72" t="e">
        <f>Tableau2[[#This Row],[N° du bon de commande : 45]]</f>
        <v>#REF!</v>
      </c>
      <c r="B182" s="72" t="s">
        <v>600</v>
      </c>
      <c r="C182" s="72">
        <v>181</v>
      </c>
      <c r="D182" s="72" t="str">
        <f t="shared" si="4"/>
        <v>FI1 (181)</v>
      </c>
      <c r="E182" s="72" t="s">
        <v>601</v>
      </c>
      <c r="F182" s="72" t="str">
        <f ca="1">MID(CELL("filename"),FIND("[",CELL("filename")),SUM(FIND({"[";"]"},CELL("filename"))*{-1;1})+1)&amp;"'"&amp;D182&amp;"'!"&amp;E182</f>
        <v>[FICHES INVENTAIRE_septembre2019.xlsx]'FI1 (181)'!A1</v>
      </c>
      <c r="G182" s="73" t="e">
        <f t="shared" si="5"/>
        <v>#REF!</v>
      </c>
    </row>
    <row r="183" spans="1:7" x14ac:dyDescent="0.25">
      <c r="A183" s="72" t="e">
        <f>Tableau2[[#This Row],[N° du bon de commande : 45]]</f>
        <v>#REF!</v>
      </c>
      <c r="B183" s="72" t="s">
        <v>600</v>
      </c>
      <c r="C183" s="72">
        <v>182</v>
      </c>
      <c r="D183" s="72" t="str">
        <f t="shared" si="4"/>
        <v>FI1 (182)</v>
      </c>
      <c r="E183" s="72" t="s">
        <v>601</v>
      </c>
      <c r="F183" s="72" t="str">
        <f ca="1">MID(CELL("filename"),FIND("[",CELL("filename")),SUM(FIND({"[";"]"},CELL("filename"))*{-1;1})+1)&amp;"'"&amp;D183&amp;"'!"&amp;E183</f>
        <v>[FICHES INVENTAIRE_septembre2019.xlsx]'FI1 (182)'!A1</v>
      </c>
      <c r="G183" s="73" t="e">
        <f t="shared" si="5"/>
        <v>#REF!</v>
      </c>
    </row>
    <row r="184" spans="1:7" x14ac:dyDescent="0.25">
      <c r="A184" s="72" t="e">
        <f>Tableau2[[#This Row],[N° du bon de commande : 45]]</f>
        <v>#REF!</v>
      </c>
      <c r="B184" s="72" t="s">
        <v>600</v>
      </c>
      <c r="C184" s="72">
        <v>183</v>
      </c>
      <c r="D184" s="72" t="str">
        <f t="shared" si="4"/>
        <v>FI1 (183)</v>
      </c>
      <c r="E184" s="72" t="s">
        <v>601</v>
      </c>
      <c r="F184" s="72" t="str">
        <f ca="1">MID(CELL("filename"),FIND("[",CELL("filename")),SUM(FIND({"[";"]"},CELL("filename"))*{-1;1})+1)&amp;"'"&amp;D184&amp;"'!"&amp;E184</f>
        <v>[FICHES INVENTAIRE_septembre2019.xlsx]'FI1 (183)'!A1</v>
      </c>
      <c r="G184" s="73" t="e">
        <f t="shared" si="5"/>
        <v>#REF!</v>
      </c>
    </row>
    <row r="185" spans="1:7" x14ac:dyDescent="0.25">
      <c r="A185" s="72" t="e">
        <f>Tableau2[[#This Row],[N° du bon de commande : 45]]</f>
        <v>#REF!</v>
      </c>
      <c r="B185" s="72" t="s">
        <v>600</v>
      </c>
      <c r="C185" s="72">
        <v>184</v>
      </c>
      <c r="D185" s="72" t="str">
        <f t="shared" si="4"/>
        <v>FI1 (184)</v>
      </c>
      <c r="E185" s="72" t="s">
        <v>601</v>
      </c>
      <c r="F185" s="72" t="str">
        <f ca="1">MID(CELL("filename"),FIND("[",CELL("filename")),SUM(FIND({"[";"]"},CELL("filename"))*{-1;1})+1)&amp;"'"&amp;D185&amp;"'!"&amp;E185</f>
        <v>[FICHES INVENTAIRE_septembre2019.xlsx]'FI1 (184)'!A1</v>
      </c>
      <c r="G185" s="73" t="e">
        <f t="shared" si="5"/>
        <v>#REF!</v>
      </c>
    </row>
    <row r="186" spans="1:7" x14ac:dyDescent="0.25">
      <c r="A186" s="72" t="e">
        <f>Tableau2[[#This Row],[N° du bon de commande : 45]]</f>
        <v>#REF!</v>
      </c>
      <c r="B186" s="72" t="s">
        <v>600</v>
      </c>
      <c r="C186" s="72">
        <v>185</v>
      </c>
      <c r="D186" s="72" t="str">
        <f t="shared" si="4"/>
        <v>FI1 (185)</v>
      </c>
      <c r="E186" s="72" t="s">
        <v>601</v>
      </c>
      <c r="F186" s="72" t="str">
        <f ca="1">MID(CELL("filename"),FIND("[",CELL("filename")),SUM(FIND({"[";"]"},CELL("filename"))*{-1;1})+1)&amp;"'"&amp;D186&amp;"'!"&amp;E186</f>
        <v>[FICHES INVENTAIRE_septembre2019.xlsx]'FI1 (185)'!A1</v>
      </c>
      <c r="G186" s="73" t="e">
        <f t="shared" si="5"/>
        <v>#REF!</v>
      </c>
    </row>
    <row r="187" spans="1:7" x14ac:dyDescent="0.25">
      <c r="A187" s="72" t="e">
        <f>Tableau2[[#This Row],[N° du bon de commande : 45]]</f>
        <v>#REF!</v>
      </c>
      <c r="B187" s="72" t="s">
        <v>600</v>
      </c>
      <c r="C187" s="72">
        <v>186</v>
      </c>
      <c r="D187" s="72" t="str">
        <f t="shared" si="4"/>
        <v>FI1 (186)</v>
      </c>
      <c r="E187" s="72" t="s">
        <v>601</v>
      </c>
      <c r="F187" s="72" t="str">
        <f ca="1">MID(CELL("filename"),FIND("[",CELL("filename")),SUM(FIND({"[";"]"},CELL("filename"))*{-1;1})+1)&amp;"'"&amp;D187&amp;"'!"&amp;E187</f>
        <v>[FICHES INVENTAIRE_septembre2019.xlsx]'FI1 (186)'!A1</v>
      </c>
      <c r="G187" s="73" t="e">
        <f t="shared" si="5"/>
        <v>#REF!</v>
      </c>
    </row>
    <row r="188" spans="1:7" x14ac:dyDescent="0.25">
      <c r="A188" s="72" t="e">
        <f>Tableau2[[#This Row],[N° du bon de commande : 45]]</f>
        <v>#REF!</v>
      </c>
      <c r="B188" s="72" t="s">
        <v>600</v>
      </c>
      <c r="C188" s="72">
        <v>187</v>
      </c>
      <c r="D188" s="72" t="str">
        <f t="shared" si="4"/>
        <v>FI1 (187)</v>
      </c>
      <c r="E188" s="72" t="s">
        <v>601</v>
      </c>
      <c r="F188" s="72" t="str">
        <f ca="1">MID(CELL("filename"),FIND("[",CELL("filename")),SUM(FIND({"[";"]"},CELL("filename"))*{-1;1})+1)&amp;"'"&amp;D188&amp;"'!"&amp;E188</f>
        <v>[FICHES INVENTAIRE_septembre2019.xlsx]'FI1 (187)'!A1</v>
      </c>
      <c r="G188" s="73" t="e">
        <f t="shared" si="5"/>
        <v>#REF!</v>
      </c>
    </row>
    <row r="189" spans="1:7" x14ac:dyDescent="0.25">
      <c r="A189" s="72" t="e">
        <f>Tableau2[[#This Row],[N° du bon de commande : 45]]</f>
        <v>#REF!</v>
      </c>
      <c r="B189" s="72" t="s">
        <v>600</v>
      </c>
      <c r="C189" s="72">
        <v>188</v>
      </c>
      <c r="D189" s="72" t="str">
        <f t="shared" si="4"/>
        <v>FI1 (188)</v>
      </c>
      <c r="E189" s="72" t="s">
        <v>601</v>
      </c>
      <c r="F189" s="72" t="str">
        <f ca="1">MID(CELL("filename"),FIND("[",CELL("filename")),SUM(FIND({"[";"]"},CELL("filename"))*{-1;1})+1)&amp;"'"&amp;D189&amp;"'!"&amp;E189</f>
        <v>[FICHES INVENTAIRE_septembre2019.xlsx]'FI1 (188)'!A1</v>
      </c>
      <c r="G189" s="73" t="e">
        <f t="shared" si="5"/>
        <v>#REF!</v>
      </c>
    </row>
    <row r="190" spans="1:7" x14ac:dyDescent="0.25">
      <c r="A190" s="72" t="e">
        <f>Tableau2[[#This Row],[N° du bon de commande : 45]]</f>
        <v>#REF!</v>
      </c>
      <c r="B190" s="72" t="s">
        <v>600</v>
      </c>
      <c r="C190" s="72">
        <v>189</v>
      </c>
      <c r="D190" s="72" t="str">
        <f t="shared" si="4"/>
        <v>FI1 (189)</v>
      </c>
      <c r="E190" s="72" t="s">
        <v>601</v>
      </c>
      <c r="F190" s="72" t="str">
        <f ca="1">MID(CELL("filename"),FIND("[",CELL("filename")),SUM(FIND({"[";"]"},CELL("filename"))*{-1;1})+1)&amp;"'"&amp;D190&amp;"'!"&amp;E190</f>
        <v>[FICHES INVENTAIRE_septembre2019.xlsx]'FI1 (189)'!A1</v>
      </c>
      <c r="G190" s="73" t="e">
        <f t="shared" si="5"/>
        <v>#REF!</v>
      </c>
    </row>
    <row r="191" spans="1:7" x14ac:dyDescent="0.25">
      <c r="A191" s="72" t="e">
        <f>Tableau2[[#This Row],[N° du bon de commande : 45]]</f>
        <v>#REF!</v>
      </c>
      <c r="B191" s="72" t="s">
        <v>600</v>
      </c>
      <c r="C191" s="72">
        <v>190</v>
      </c>
      <c r="D191" s="72" t="str">
        <f t="shared" si="4"/>
        <v>FI1 (190)</v>
      </c>
      <c r="E191" s="72" t="s">
        <v>601</v>
      </c>
      <c r="F191" s="72" t="str">
        <f ca="1">MID(CELL("filename"),FIND("[",CELL("filename")),SUM(FIND({"[";"]"},CELL("filename"))*{-1;1})+1)&amp;"'"&amp;D191&amp;"'!"&amp;E191</f>
        <v>[FICHES INVENTAIRE_septembre2019.xlsx]'FI1 (190)'!A1</v>
      </c>
      <c r="G191" s="73" t="e">
        <f t="shared" si="5"/>
        <v>#REF!</v>
      </c>
    </row>
    <row r="192" spans="1:7" x14ac:dyDescent="0.25">
      <c r="A192" s="72" t="e">
        <f>Tableau2[[#This Row],[N° du bon de commande : 45]]</f>
        <v>#REF!</v>
      </c>
      <c r="B192" s="72" t="s">
        <v>600</v>
      </c>
      <c r="C192" s="72">
        <v>191</v>
      </c>
      <c r="D192" s="72" t="str">
        <f t="shared" si="4"/>
        <v>FI1 (191)</v>
      </c>
      <c r="E192" s="72" t="s">
        <v>601</v>
      </c>
      <c r="F192" s="72" t="str">
        <f ca="1">MID(CELL("filename"),FIND("[",CELL("filename")),SUM(FIND({"[";"]"},CELL("filename"))*{-1;1})+1)&amp;"'"&amp;D192&amp;"'!"&amp;E192</f>
        <v>[FICHES INVENTAIRE_septembre2019.xlsx]'FI1 (191)'!A1</v>
      </c>
      <c r="G192" s="73" t="e">
        <f t="shared" si="5"/>
        <v>#REF!</v>
      </c>
    </row>
    <row r="193" spans="1:7" x14ac:dyDescent="0.25">
      <c r="A193" s="72" t="e">
        <f>Tableau2[[#This Row],[N° du bon de commande : 45]]</f>
        <v>#REF!</v>
      </c>
      <c r="B193" s="72" t="s">
        <v>600</v>
      </c>
      <c r="C193" s="72">
        <v>192</v>
      </c>
      <c r="D193" s="72" t="str">
        <f t="shared" si="4"/>
        <v>FI1 (192)</v>
      </c>
      <c r="E193" s="72" t="s">
        <v>601</v>
      </c>
      <c r="F193" s="72" t="str">
        <f ca="1">MID(CELL("filename"),FIND("[",CELL("filename")),SUM(FIND({"[";"]"},CELL("filename"))*{-1;1})+1)&amp;"'"&amp;D193&amp;"'!"&amp;E193</f>
        <v>[FICHES INVENTAIRE_septembre2019.xlsx]'FI1 (192)'!A1</v>
      </c>
      <c r="G193" s="73" t="e">
        <f t="shared" si="5"/>
        <v>#REF!</v>
      </c>
    </row>
    <row r="194" spans="1:7" x14ac:dyDescent="0.25">
      <c r="A194" s="72" t="e">
        <f>Tableau2[[#This Row],[N° du bon de commande : 45]]</f>
        <v>#REF!</v>
      </c>
      <c r="B194" s="72" t="s">
        <v>600</v>
      </c>
      <c r="C194" s="72">
        <v>193</v>
      </c>
      <c r="D194" s="72" t="str">
        <f t="shared" si="4"/>
        <v>FI1 (193)</v>
      </c>
      <c r="E194" s="72" t="s">
        <v>601</v>
      </c>
      <c r="F194" s="72" t="str">
        <f ca="1">MID(CELL("filename"),FIND("[",CELL("filename")),SUM(FIND({"[";"]"},CELL("filename"))*{-1;1})+1)&amp;"'"&amp;D194&amp;"'!"&amp;E194</f>
        <v>[FICHES INVENTAIRE_septembre2019.xlsx]'FI1 (193)'!A1</v>
      </c>
      <c r="G194" s="73" t="e">
        <f t="shared" si="5"/>
        <v>#REF!</v>
      </c>
    </row>
    <row r="195" spans="1:7" x14ac:dyDescent="0.25">
      <c r="A195" s="72" t="e">
        <f>Tableau2[[#This Row],[N° du bon de commande : 45]]</f>
        <v>#REF!</v>
      </c>
      <c r="B195" s="72" t="s">
        <v>600</v>
      </c>
      <c r="C195" s="72">
        <v>194</v>
      </c>
      <c r="D195" s="72" t="str">
        <f t="shared" ref="D195:D258" si="6">LEFT(B195,5)&amp;"("&amp;C195&amp;")"</f>
        <v>FI1 (194)</v>
      </c>
      <c r="E195" s="72" t="s">
        <v>601</v>
      </c>
      <c r="F195" s="72" t="str">
        <f ca="1">MID(CELL("filename"),FIND("[",CELL("filename")),SUM(FIND({"[";"]"},CELL("filename"))*{-1;1})+1)&amp;"'"&amp;D195&amp;"'!"&amp;E195</f>
        <v>[FICHES INVENTAIRE_septembre2019.xlsx]'FI1 (194)'!A1</v>
      </c>
      <c r="G195" s="73" t="e">
        <f t="shared" ref="G195:G258" si="7">HYPERLINK(INDEX($F$2:$F$401,MATCH(A195,$A$2:$A$401,0)),A195)</f>
        <v>#REF!</v>
      </c>
    </row>
    <row r="196" spans="1:7" x14ac:dyDescent="0.25">
      <c r="A196" s="72" t="e">
        <f>Tableau2[[#This Row],[N° du bon de commande : 45]]</f>
        <v>#REF!</v>
      </c>
      <c r="B196" s="72" t="s">
        <v>600</v>
      </c>
      <c r="C196" s="72">
        <v>195</v>
      </c>
      <c r="D196" s="72" t="str">
        <f t="shared" si="6"/>
        <v>FI1 (195)</v>
      </c>
      <c r="E196" s="72" t="s">
        <v>601</v>
      </c>
      <c r="F196" s="72" t="str">
        <f ca="1">MID(CELL("filename"),FIND("[",CELL("filename")),SUM(FIND({"[";"]"},CELL("filename"))*{-1;1})+1)&amp;"'"&amp;D196&amp;"'!"&amp;E196</f>
        <v>[FICHES INVENTAIRE_septembre2019.xlsx]'FI1 (195)'!A1</v>
      </c>
      <c r="G196" s="73" t="e">
        <f t="shared" si="7"/>
        <v>#REF!</v>
      </c>
    </row>
    <row r="197" spans="1:7" x14ac:dyDescent="0.25">
      <c r="A197" s="72" t="e">
        <f>Tableau2[[#This Row],[N° du bon de commande : 45]]</f>
        <v>#REF!</v>
      </c>
      <c r="B197" s="72" t="s">
        <v>600</v>
      </c>
      <c r="C197" s="72">
        <v>196</v>
      </c>
      <c r="D197" s="72" t="str">
        <f t="shared" si="6"/>
        <v>FI1 (196)</v>
      </c>
      <c r="E197" s="72" t="s">
        <v>601</v>
      </c>
      <c r="F197" s="72" t="str">
        <f ca="1">MID(CELL("filename"),FIND("[",CELL("filename")),SUM(FIND({"[";"]"},CELL("filename"))*{-1;1})+1)&amp;"'"&amp;D197&amp;"'!"&amp;E197</f>
        <v>[FICHES INVENTAIRE_septembre2019.xlsx]'FI1 (196)'!A1</v>
      </c>
      <c r="G197" s="73" t="e">
        <f t="shared" si="7"/>
        <v>#REF!</v>
      </c>
    </row>
    <row r="198" spans="1:7" x14ac:dyDescent="0.25">
      <c r="A198" s="72" t="e">
        <f>Tableau2[[#This Row],[N° du bon de commande : 45]]</f>
        <v>#REF!</v>
      </c>
      <c r="B198" s="72" t="s">
        <v>600</v>
      </c>
      <c r="C198" s="72">
        <v>197</v>
      </c>
      <c r="D198" s="72" t="str">
        <f t="shared" si="6"/>
        <v>FI1 (197)</v>
      </c>
      <c r="E198" s="72" t="s">
        <v>601</v>
      </c>
      <c r="F198" s="72" t="str">
        <f ca="1">MID(CELL("filename"),FIND("[",CELL("filename")),SUM(FIND({"[";"]"},CELL("filename"))*{-1;1})+1)&amp;"'"&amp;D198&amp;"'!"&amp;E198</f>
        <v>[FICHES INVENTAIRE_septembre2019.xlsx]'FI1 (197)'!A1</v>
      </c>
      <c r="G198" s="73" t="e">
        <f t="shared" si="7"/>
        <v>#REF!</v>
      </c>
    </row>
    <row r="199" spans="1:7" x14ac:dyDescent="0.25">
      <c r="A199" s="72" t="e">
        <f>Tableau2[[#This Row],[N° du bon de commande : 45]]</f>
        <v>#REF!</v>
      </c>
      <c r="B199" s="72" t="s">
        <v>600</v>
      </c>
      <c r="C199" s="72">
        <v>198</v>
      </c>
      <c r="D199" s="72" t="str">
        <f t="shared" si="6"/>
        <v>FI1 (198)</v>
      </c>
      <c r="E199" s="72" t="s">
        <v>601</v>
      </c>
      <c r="F199" s="72" t="str">
        <f ca="1">MID(CELL("filename"),FIND("[",CELL("filename")),SUM(FIND({"[";"]"},CELL("filename"))*{-1;1})+1)&amp;"'"&amp;D199&amp;"'!"&amp;E199</f>
        <v>[FICHES INVENTAIRE_septembre2019.xlsx]'FI1 (198)'!A1</v>
      </c>
      <c r="G199" s="73" t="e">
        <f t="shared" si="7"/>
        <v>#REF!</v>
      </c>
    </row>
    <row r="200" spans="1:7" x14ac:dyDescent="0.25">
      <c r="A200" s="72" t="e">
        <f>Tableau2[[#This Row],[N° du bon de commande : 45]]</f>
        <v>#REF!</v>
      </c>
      <c r="B200" s="72" t="s">
        <v>600</v>
      </c>
      <c r="C200" s="72">
        <v>199</v>
      </c>
      <c r="D200" s="72" t="str">
        <f t="shared" si="6"/>
        <v>FI1 (199)</v>
      </c>
      <c r="E200" s="72" t="s">
        <v>601</v>
      </c>
      <c r="F200" s="72" t="str">
        <f ca="1">MID(CELL("filename"),FIND("[",CELL("filename")),SUM(FIND({"[";"]"},CELL("filename"))*{-1;1})+1)&amp;"'"&amp;D200&amp;"'!"&amp;E200</f>
        <v>[FICHES INVENTAIRE_septembre2019.xlsx]'FI1 (199)'!A1</v>
      </c>
      <c r="G200" s="73" t="e">
        <f t="shared" si="7"/>
        <v>#REF!</v>
      </c>
    </row>
    <row r="201" spans="1:7" x14ac:dyDescent="0.25">
      <c r="A201" s="72" t="e">
        <f>Tableau2[[#This Row],[N° du bon de commande : 45]]</f>
        <v>#REF!</v>
      </c>
      <c r="B201" s="72" t="s">
        <v>600</v>
      </c>
      <c r="C201" s="72">
        <v>200</v>
      </c>
      <c r="D201" s="72" t="str">
        <f t="shared" si="6"/>
        <v>FI1 (200)</v>
      </c>
      <c r="E201" s="72" t="s">
        <v>601</v>
      </c>
      <c r="F201" s="72" t="str">
        <f ca="1">MID(CELL("filename"),FIND("[",CELL("filename")),SUM(FIND({"[";"]"},CELL("filename"))*{-1;1})+1)&amp;"'"&amp;D201&amp;"'!"&amp;E201</f>
        <v>[FICHES INVENTAIRE_septembre2019.xlsx]'FI1 (200)'!A1</v>
      </c>
      <c r="G201" s="73" t="e">
        <f t="shared" si="7"/>
        <v>#REF!</v>
      </c>
    </row>
    <row r="202" spans="1:7" x14ac:dyDescent="0.25">
      <c r="A202" s="72" t="e">
        <f>Tableau2[[#This Row],[N° du bon de commande : 45]]</f>
        <v>#REF!</v>
      </c>
      <c r="B202" s="72" t="s">
        <v>600</v>
      </c>
      <c r="C202" s="72">
        <v>201</v>
      </c>
      <c r="D202" s="72" t="str">
        <f t="shared" si="6"/>
        <v>FI1 (201)</v>
      </c>
      <c r="E202" s="72" t="s">
        <v>601</v>
      </c>
      <c r="F202" s="72" t="str">
        <f ca="1">MID(CELL("filename"),FIND("[",CELL("filename")),SUM(FIND({"[";"]"},CELL("filename"))*{-1;1})+1)&amp;"'"&amp;D202&amp;"'!"&amp;E202</f>
        <v>[FICHES INVENTAIRE_septembre2019.xlsx]'FI1 (201)'!A1</v>
      </c>
      <c r="G202" s="73" t="e">
        <f t="shared" si="7"/>
        <v>#REF!</v>
      </c>
    </row>
    <row r="203" spans="1:7" x14ac:dyDescent="0.25">
      <c r="A203" s="72" t="e">
        <f>Tableau2[[#This Row],[N° du bon de commande : 45]]</f>
        <v>#REF!</v>
      </c>
      <c r="B203" s="72" t="s">
        <v>600</v>
      </c>
      <c r="C203" s="72">
        <v>202</v>
      </c>
      <c r="D203" s="72" t="str">
        <f t="shared" si="6"/>
        <v>FI1 (202)</v>
      </c>
      <c r="E203" s="72" t="s">
        <v>601</v>
      </c>
      <c r="F203" s="72" t="str">
        <f ca="1">MID(CELL("filename"),FIND("[",CELL("filename")),SUM(FIND({"[";"]"},CELL("filename"))*{-1;1})+1)&amp;"'"&amp;D203&amp;"'!"&amp;E203</f>
        <v>[FICHES INVENTAIRE_septembre2019.xlsx]'FI1 (202)'!A1</v>
      </c>
      <c r="G203" s="73" t="e">
        <f t="shared" si="7"/>
        <v>#REF!</v>
      </c>
    </row>
    <row r="204" spans="1:7" x14ac:dyDescent="0.25">
      <c r="A204" s="72" t="e">
        <f>Tableau2[[#This Row],[N° du bon de commande : 45]]</f>
        <v>#REF!</v>
      </c>
      <c r="B204" s="72" t="s">
        <v>600</v>
      </c>
      <c r="C204" s="72">
        <v>203</v>
      </c>
      <c r="D204" s="72" t="str">
        <f t="shared" si="6"/>
        <v>FI1 (203)</v>
      </c>
      <c r="E204" s="72" t="s">
        <v>601</v>
      </c>
      <c r="F204" s="72" t="str">
        <f ca="1">MID(CELL("filename"),FIND("[",CELL("filename")),SUM(FIND({"[";"]"},CELL("filename"))*{-1;1})+1)&amp;"'"&amp;D204&amp;"'!"&amp;E204</f>
        <v>[FICHES INVENTAIRE_septembre2019.xlsx]'FI1 (203)'!A1</v>
      </c>
      <c r="G204" s="73" t="e">
        <f t="shared" si="7"/>
        <v>#REF!</v>
      </c>
    </row>
    <row r="205" spans="1:7" x14ac:dyDescent="0.25">
      <c r="A205" s="72" t="e">
        <f>Tableau2[[#This Row],[N° du bon de commande : 45]]</f>
        <v>#REF!</v>
      </c>
      <c r="B205" s="72" t="s">
        <v>600</v>
      </c>
      <c r="C205" s="72">
        <v>204</v>
      </c>
      <c r="D205" s="72" t="str">
        <f t="shared" si="6"/>
        <v>FI1 (204)</v>
      </c>
      <c r="E205" s="72" t="s">
        <v>601</v>
      </c>
      <c r="F205" s="72" t="str">
        <f ca="1">MID(CELL("filename"),FIND("[",CELL("filename")),SUM(FIND({"[";"]"},CELL("filename"))*{-1;1})+1)&amp;"'"&amp;D205&amp;"'!"&amp;E205</f>
        <v>[FICHES INVENTAIRE_septembre2019.xlsx]'FI1 (204)'!A1</v>
      </c>
      <c r="G205" s="73" t="e">
        <f t="shared" si="7"/>
        <v>#REF!</v>
      </c>
    </row>
    <row r="206" spans="1:7" x14ac:dyDescent="0.25">
      <c r="A206" s="72" t="e">
        <f>Tableau2[[#This Row],[N° du bon de commande : 45]]</f>
        <v>#REF!</v>
      </c>
      <c r="B206" s="72" t="s">
        <v>600</v>
      </c>
      <c r="C206" s="72">
        <v>205</v>
      </c>
      <c r="D206" s="72" t="str">
        <f t="shared" si="6"/>
        <v>FI1 (205)</v>
      </c>
      <c r="E206" s="72" t="s">
        <v>601</v>
      </c>
      <c r="F206" s="72" t="str">
        <f ca="1">MID(CELL("filename"),FIND("[",CELL("filename")),SUM(FIND({"[";"]"},CELL("filename"))*{-1;1})+1)&amp;"'"&amp;D206&amp;"'!"&amp;E206</f>
        <v>[FICHES INVENTAIRE_septembre2019.xlsx]'FI1 (205)'!A1</v>
      </c>
      <c r="G206" s="73" t="e">
        <f t="shared" si="7"/>
        <v>#REF!</v>
      </c>
    </row>
    <row r="207" spans="1:7" x14ac:dyDescent="0.25">
      <c r="A207" s="72" t="e">
        <f>Tableau2[[#This Row],[N° du bon de commande : 45]]</f>
        <v>#REF!</v>
      </c>
      <c r="B207" s="72" t="s">
        <v>600</v>
      </c>
      <c r="C207" s="72">
        <v>206</v>
      </c>
      <c r="D207" s="72" t="str">
        <f t="shared" si="6"/>
        <v>FI1 (206)</v>
      </c>
      <c r="E207" s="72" t="s">
        <v>601</v>
      </c>
      <c r="F207" s="72" t="str">
        <f ca="1">MID(CELL("filename"),FIND("[",CELL("filename")),SUM(FIND({"[";"]"},CELL("filename"))*{-1;1})+1)&amp;"'"&amp;D207&amp;"'!"&amp;E207</f>
        <v>[FICHES INVENTAIRE_septembre2019.xlsx]'FI1 (206)'!A1</v>
      </c>
      <c r="G207" s="73" t="e">
        <f t="shared" si="7"/>
        <v>#REF!</v>
      </c>
    </row>
    <row r="208" spans="1:7" x14ac:dyDescent="0.25">
      <c r="A208" s="72" t="e">
        <f>Tableau2[[#This Row],[N° du bon de commande : 45]]</f>
        <v>#REF!</v>
      </c>
      <c r="B208" s="72" t="s">
        <v>600</v>
      </c>
      <c r="C208" s="72">
        <v>207</v>
      </c>
      <c r="D208" s="72" t="str">
        <f t="shared" si="6"/>
        <v>FI1 (207)</v>
      </c>
      <c r="E208" s="72" t="s">
        <v>601</v>
      </c>
      <c r="F208" s="72" t="str">
        <f ca="1">MID(CELL("filename"),FIND("[",CELL("filename")),SUM(FIND({"[";"]"},CELL("filename"))*{-1;1})+1)&amp;"'"&amp;D208&amp;"'!"&amp;E208</f>
        <v>[FICHES INVENTAIRE_septembre2019.xlsx]'FI1 (207)'!A1</v>
      </c>
      <c r="G208" s="73" t="e">
        <f t="shared" si="7"/>
        <v>#REF!</v>
      </c>
    </row>
    <row r="209" spans="1:7" x14ac:dyDescent="0.25">
      <c r="A209" s="72" t="e">
        <f>Tableau2[[#This Row],[N° du bon de commande : 45]]</f>
        <v>#REF!</v>
      </c>
      <c r="B209" s="72" t="s">
        <v>600</v>
      </c>
      <c r="C209" s="72">
        <v>208</v>
      </c>
      <c r="D209" s="72" t="str">
        <f t="shared" si="6"/>
        <v>FI1 (208)</v>
      </c>
      <c r="E209" s="72" t="s">
        <v>601</v>
      </c>
      <c r="F209" s="72" t="str">
        <f ca="1">MID(CELL("filename"),FIND("[",CELL("filename")),SUM(FIND({"[";"]"},CELL("filename"))*{-1;1})+1)&amp;"'"&amp;D209&amp;"'!"&amp;E209</f>
        <v>[FICHES INVENTAIRE_septembre2019.xlsx]'FI1 (208)'!A1</v>
      </c>
      <c r="G209" s="73" t="e">
        <f t="shared" si="7"/>
        <v>#REF!</v>
      </c>
    </row>
    <row r="210" spans="1:7" x14ac:dyDescent="0.25">
      <c r="A210" s="72" t="e">
        <f>Tableau2[[#This Row],[N° du bon de commande : 45]]</f>
        <v>#REF!</v>
      </c>
      <c r="B210" s="72" t="s">
        <v>600</v>
      </c>
      <c r="C210" s="72">
        <v>209</v>
      </c>
      <c r="D210" s="72" t="str">
        <f t="shared" si="6"/>
        <v>FI1 (209)</v>
      </c>
      <c r="E210" s="72" t="s">
        <v>601</v>
      </c>
      <c r="F210" s="72" t="str">
        <f ca="1">MID(CELL("filename"),FIND("[",CELL("filename")),SUM(FIND({"[";"]"},CELL("filename"))*{-1;1})+1)&amp;"'"&amp;D210&amp;"'!"&amp;E210</f>
        <v>[FICHES INVENTAIRE_septembre2019.xlsx]'FI1 (209)'!A1</v>
      </c>
      <c r="G210" s="73" t="e">
        <f t="shared" si="7"/>
        <v>#REF!</v>
      </c>
    </row>
    <row r="211" spans="1:7" x14ac:dyDescent="0.25">
      <c r="A211" s="72" t="e">
        <f>Tableau2[[#This Row],[N° du bon de commande : 45]]</f>
        <v>#REF!</v>
      </c>
      <c r="B211" s="72" t="s">
        <v>600</v>
      </c>
      <c r="C211" s="72">
        <v>210</v>
      </c>
      <c r="D211" s="72" t="str">
        <f t="shared" si="6"/>
        <v>FI1 (210)</v>
      </c>
      <c r="E211" s="72" t="s">
        <v>601</v>
      </c>
      <c r="F211" s="72" t="str">
        <f ca="1">MID(CELL("filename"),FIND("[",CELL("filename")),SUM(FIND({"[";"]"},CELL("filename"))*{-1;1})+1)&amp;"'"&amp;D211&amp;"'!"&amp;E211</f>
        <v>[FICHES INVENTAIRE_septembre2019.xlsx]'FI1 (210)'!A1</v>
      </c>
      <c r="G211" s="73" t="e">
        <f t="shared" si="7"/>
        <v>#REF!</v>
      </c>
    </row>
    <row r="212" spans="1:7" x14ac:dyDescent="0.25">
      <c r="A212" s="72" t="e">
        <f>Tableau2[[#This Row],[N° du bon de commande : 45]]</f>
        <v>#REF!</v>
      </c>
      <c r="B212" s="72" t="s">
        <v>600</v>
      </c>
      <c r="C212" s="72">
        <v>211</v>
      </c>
      <c r="D212" s="72" t="str">
        <f t="shared" si="6"/>
        <v>FI1 (211)</v>
      </c>
      <c r="E212" s="72" t="s">
        <v>601</v>
      </c>
      <c r="F212" s="72" t="str">
        <f ca="1">MID(CELL("filename"),FIND("[",CELL("filename")),SUM(FIND({"[";"]"},CELL("filename"))*{-1;1})+1)&amp;"'"&amp;D212&amp;"'!"&amp;E212</f>
        <v>[FICHES INVENTAIRE_septembre2019.xlsx]'FI1 (211)'!A1</v>
      </c>
      <c r="G212" s="73" t="e">
        <f t="shared" si="7"/>
        <v>#REF!</v>
      </c>
    </row>
    <row r="213" spans="1:7" x14ac:dyDescent="0.25">
      <c r="A213" s="72" t="e">
        <f>Tableau2[[#This Row],[N° du bon de commande : 45]]</f>
        <v>#REF!</v>
      </c>
      <c r="B213" s="72" t="s">
        <v>600</v>
      </c>
      <c r="C213" s="72">
        <v>212</v>
      </c>
      <c r="D213" s="72" t="str">
        <f t="shared" si="6"/>
        <v>FI1 (212)</v>
      </c>
      <c r="E213" s="72" t="s">
        <v>601</v>
      </c>
      <c r="F213" s="72" t="str">
        <f ca="1">MID(CELL("filename"),FIND("[",CELL("filename")),SUM(FIND({"[";"]"},CELL("filename"))*{-1;1})+1)&amp;"'"&amp;D213&amp;"'!"&amp;E213</f>
        <v>[FICHES INVENTAIRE_septembre2019.xlsx]'FI1 (212)'!A1</v>
      </c>
      <c r="G213" s="73" t="e">
        <f t="shared" si="7"/>
        <v>#REF!</v>
      </c>
    </row>
    <row r="214" spans="1:7" x14ac:dyDescent="0.25">
      <c r="A214" s="72" t="e">
        <f>Tableau2[[#This Row],[N° du bon de commande : 45]]</f>
        <v>#REF!</v>
      </c>
      <c r="B214" s="72" t="s">
        <v>600</v>
      </c>
      <c r="C214" s="72">
        <v>213</v>
      </c>
      <c r="D214" s="72" t="str">
        <f t="shared" si="6"/>
        <v>FI1 (213)</v>
      </c>
      <c r="E214" s="72" t="s">
        <v>601</v>
      </c>
      <c r="F214" s="72" t="str">
        <f ca="1">MID(CELL("filename"),FIND("[",CELL("filename")),SUM(FIND({"[";"]"},CELL("filename"))*{-1;1})+1)&amp;"'"&amp;D214&amp;"'!"&amp;E214</f>
        <v>[FICHES INVENTAIRE_septembre2019.xlsx]'FI1 (213)'!A1</v>
      </c>
      <c r="G214" s="73" t="e">
        <f t="shared" si="7"/>
        <v>#REF!</v>
      </c>
    </row>
    <row r="215" spans="1:7" x14ac:dyDescent="0.25">
      <c r="A215" s="72" t="e">
        <f>Tableau2[[#This Row],[N° du bon de commande : 45]]</f>
        <v>#REF!</v>
      </c>
      <c r="B215" s="72" t="s">
        <v>600</v>
      </c>
      <c r="C215" s="72">
        <v>214</v>
      </c>
      <c r="D215" s="72" t="str">
        <f t="shared" si="6"/>
        <v>FI1 (214)</v>
      </c>
      <c r="E215" s="72" t="s">
        <v>601</v>
      </c>
      <c r="F215" s="72" t="str">
        <f ca="1">MID(CELL("filename"),FIND("[",CELL("filename")),SUM(FIND({"[";"]"},CELL("filename"))*{-1;1})+1)&amp;"'"&amp;D215&amp;"'!"&amp;E215</f>
        <v>[FICHES INVENTAIRE_septembre2019.xlsx]'FI1 (214)'!A1</v>
      </c>
      <c r="G215" s="73" t="e">
        <f t="shared" si="7"/>
        <v>#REF!</v>
      </c>
    </row>
    <row r="216" spans="1:7" x14ac:dyDescent="0.25">
      <c r="A216" s="72" t="e">
        <f>Tableau2[[#This Row],[N° du bon de commande : 45]]</f>
        <v>#REF!</v>
      </c>
      <c r="B216" s="72" t="s">
        <v>600</v>
      </c>
      <c r="C216" s="72">
        <v>215</v>
      </c>
      <c r="D216" s="72" t="str">
        <f t="shared" si="6"/>
        <v>FI1 (215)</v>
      </c>
      <c r="E216" s="72" t="s">
        <v>601</v>
      </c>
      <c r="F216" s="72" t="str">
        <f ca="1">MID(CELL("filename"),FIND("[",CELL("filename")),SUM(FIND({"[";"]"},CELL("filename"))*{-1;1})+1)&amp;"'"&amp;D216&amp;"'!"&amp;E216</f>
        <v>[FICHES INVENTAIRE_septembre2019.xlsx]'FI1 (215)'!A1</v>
      </c>
      <c r="G216" s="73" t="e">
        <f t="shared" si="7"/>
        <v>#REF!</v>
      </c>
    </row>
    <row r="217" spans="1:7" x14ac:dyDescent="0.25">
      <c r="A217" s="72" t="e">
        <f>Tableau2[[#This Row],[N° du bon de commande : 45]]</f>
        <v>#REF!</v>
      </c>
      <c r="B217" s="72" t="s">
        <v>600</v>
      </c>
      <c r="C217" s="72">
        <v>216</v>
      </c>
      <c r="D217" s="72" t="str">
        <f t="shared" si="6"/>
        <v>FI1 (216)</v>
      </c>
      <c r="E217" s="72" t="s">
        <v>601</v>
      </c>
      <c r="F217" s="72" t="str">
        <f ca="1">MID(CELL("filename"),FIND("[",CELL("filename")),SUM(FIND({"[";"]"},CELL("filename"))*{-1;1})+1)&amp;"'"&amp;D217&amp;"'!"&amp;E217</f>
        <v>[FICHES INVENTAIRE_septembre2019.xlsx]'FI1 (216)'!A1</v>
      </c>
      <c r="G217" s="73" t="e">
        <f t="shared" si="7"/>
        <v>#REF!</v>
      </c>
    </row>
    <row r="218" spans="1:7" x14ac:dyDescent="0.25">
      <c r="A218" s="72" t="e">
        <f>Tableau2[[#This Row],[N° du bon de commande : 45]]</f>
        <v>#REF!</v>
      </c>
      <c r="B218" s="72" t="s">
        <v>600</v>
      </c>
      <c r="C218" s="72">
        <v>217</v>
      </c>
      <c r="D218" s="72" t="str">
        <f t="shared" si="6"/>
        <v>FI1 (217)</v>
      </c>
      <c r="E218" s="72" t="s">
        <v>601</v>
      </c>
      <c r="F218" s="72" t="str">
        <f ca="1">MID(CELL("filename"),FIND("[",CELL("filename")),SUM(FIND({"[";"]"},CELL("filename"))*{-1;1})+1)&amp;"'"&amp;D218&amp;"'!"&amp;E218</f>
        <v>[FICHES INVENTAIRE_septembre2019.xlsx]'FI1 (217)'!A1</v>
      </c>
      <c r="G218" s="73" t="e">
        <f t="shared" si="7"/>
        <v>#REF!</v>
      </c>
    </row>
    <row r="219" spans="1:7" x14ac:dyDescent="0.25">
      <c r="A219" s="72" t="e">
        <f>Tableau2[[#This Row],[N° du bon de commande : 45]]</f>
        <v>#REF!</v>
      </c>
      <c r="B219" s="72" t="s">
        <v>600</v>
      </c>
      <c r="C219" s="72">
        <v>218</v>
      </c>
      <c r="D219" s="72" t="str">
        <f t="shared" si="6"/>
        <v>FI1 (218)</v>
      </c>
      <c r="E219" s="72" t="s">
        <v>601</v>
      </c>
      <c r="F219" s="72" t="str">
        <f ca="1">MID(CELL("filename"),FIND("[",CELL("filename")),SUM(FIND({"[";"]"},CELL("filename"))*{-1;1})+1)&amp;"'"&amp;D219&amp;"'!"&amp;E219</f>
        <v>[FICHES INVENTAIRE_septembre2019.xlsx]'FI1 (218)'!A1</v>
      </c>
      <c r="G219" s="73" t="e">
        <f t="shared" si="7"/>
        <v>#REF!</v>
      </c>
    </row>
    <row r="220" spans="1:7" x14ac:dyDescent="0.25">
      <c r="A220" s="72" t="e">
        <f>Tableau2[[#This Row],[N° du bon de commande : 45]]</f>
        <v>#REF!</v>
      </c>
      <c r="B220" s="72" t="s">
        <v>600</v>
      </c>
      <c r="C220" s="72">
        <v>219</v>
      </c>
      <c r="D220" s="72" t="str">
        <f t="shared" si="6"/>
        <v>FI1 (219)</v>
      </c>
      <c r="E220" s="72" t="s">
        <v>601</v>
      </c>
      <c r="F220" s="72" t="str">
        <f ca="1">MID(CELL("filename"),FIND("[",CELL("filename")),SUM(FIND({"[";"]"},CELL("filename"))*{-1;1})+1)&amp;"'"&amp;D220&amp;"'!"&amp;E220</f>
        <v>[FICHES INVENTAIRE_septembre2019.xlsx]'FI1 (219)'!A1</v>
      </c>
      <c r="G220" s="73" t="e">
        <f t="shared" si="7"/>
        <v>#REF!</v>
      </c>
    </row>
    <row r="221" spans="1:7" x14ac:dyDescent="0.25">
      <c r="A221" s="72" t="e">
        <f>Tableau2[[#This Row],[N° du bon de commande : 45]]</f>
        <v>#REF!</v>
      </c>
      <c r="B221" s="72" t="s">
        <v>600</v>
      </c>
      <c r="C221" s="72">
        <v>220</v>
      </c>
      <c r="D221" s="72" t="str">
        <f t="shared" si="6"/>
        <v>FI1 (220)</v>
      </c>
      <c r="E221" s="72" t="s">
        <v>601</v>
      </c>
      <c r="F221" s="72" t="str">
        <f ca="1">MID(CELL("filename"),FIND("[",CELL("filename")),SUM(FIND({"[";"]"},CELL("filename"))*{-1;1})+1)&amp;"'"&amp;D221&amp;"'!"&amp;E221</f>
        <v>[FICHES INVENTAIRE_septembre2019.xlsx]'FI1 (220)'!A1</v>
      </c>
      <c r="G221" s="73" t="e">
        <f t="shared" si="7"/>
        <v>#REF!</v>
      </c>
    </row>
    <row r="222" spans="1:7" x14ac:dyDescent="0.25">
      <c r="A222" s="72" t="e">
        <f>Tableau2[[#This Row],[N° du bon de commande : 45]]</f>
        <v>#REF!</v>
      </c>
      <c r="B222" s="72" t="s">
        <v>600</v>
      </c>
      <c r="C222" s="72">
        <v>221</v>
      </c>
      <c r="D222" s="72" t="str">
        <f t="shared" si="6"/>
        <v>FI1 (221)</v>
      </c>
      <c r="E222" s="72" t="s">
        <v>601</v>
      </c>
      <c r="F222" s="72" t="str">
        <f ca="1">MID(CELL("filename"),FIND("[",CELL("filename")),SUM(FIND({"[";"]"},CELL("filename"))*{-1;1})+1)&amp;"'"&amp;D222&amp;"'!"&amp;E222</f>
        <v>[FICHES INVENTAIRE_septembre2019.xlsx]'FI1 (221)'!A1</v>
      </c>
      <c r="G222" s="73" t="e">
        <f t="shared" si="7"/>
        <v>#REF!</v>
      </c>
    </row>
    <row r="223" spans="1:7" x14ac:dyDescent="0.25">
      <c r="A223" s="72" t="e">
        <f>Tableau2[[#This Row],[N° du bon de commande : 45]]</f>
        <v>#REF!</v>
      </c>
      <c r="B223" s="72" t="s">
        <v>600</v>
      </c>
      <c r="C223" s="72">
        <v>222</v>
      </c>
      <c r="D223" s="72" t="str">
        <f t="shared" si="6"/>
        <v>FI1 (222)</v>
      </c>
      <c r="E223" s="72" t="s">
        <v>601</v>
      </c>
      <c r="F223" s="72" t="str">
        <f ca="1">MID(CELL("filename"),FIND("[",CELL("filename")),SUM(FIND({"[";"]"},CELL("filename"))*{-1;1})+1)&amp;"'"&amp;D223&amp;"'!"&amp;E223</f>
        <v>[FICHES INVENTAIRE_septembre2019.xlsx]'FI1 (222)'!A1</v>
      </c>
      <c r="G223" s="73" t="e">
        <f t="shared" si="7"/>
        <v>#REF!</v>
      </c>
    </row>
    <row r="224" spans="1:7" x14ac:dyDescent="0.25">
      <c r="A224" s="72" t="e">
        <f>Tableau2[[#This Row],[N° du bon de commande : 45]]</f>
        <v>#REF!</v>
      </c>
      <c r="B224" s="72" t="s">
        <v>600</v>
      </c>
      <c r="C224" s="72">
        <v>223</v>
      </c>
      <c r="D224" s="72" t="str">
        <f t="shared" si="6"/>
        <v>FI1 (223)</v>
      </c>
      <c r="E224" s="72" t="s">
        <v>601</v>
      </c>
      <c r="F224" s="72" t="str">
        <f ca="1">MID(CELL("filename"),FIND("[",CELL("filename")),SUM(FIND({"[";"]"},CELL("filename"))*{-1;1})+1)&amp;"'"&amp;D224&amp;"'!"&amp;E224</f>
        <v>[FICHES INVENTAIRE_septembre2019.xlsx]'FI1 (223)'!A1</v>
      </c>
      <c r="G224" s="73" t="e">
        <f t="shared" si="7"/>
        <v>#REF!</v>
      </c>
    </row>
    <row r="225" spans="1:7" x14ac:dyDescent="0.25">
      <c r="A225" s="72" t="e">
        <f>Tableau2[[#This Row],[N° du bon de commande : 45]]</f>
        <v>#REF!</v>
      </c>
      <c r="B225" s="72" t="s">
        <v>600</v>
      </c>
      <c r="C225" s="72">
        <v>224</v>
      </c>
      <c r="D225" s="72" t="str">
        <f t="shared" si="6"/>
        <v>FI1 (224)</v>
      </c>
      <c r="E225" s="72" t="s">
        <v>601</v>
      </c>
      <c r="F225" s="72" t="str">
        <f ca="1">MID(CELL("filename"),FIND("[",CELL("filename")),SUM(FIND({"[";"]"},CELL("filename"))*{-1;1})+1)&amp;"'"&amp;D225&amp;"'!"&amp;E225</f>
        <v>[FICHES INVENTAIRE_septembre2019.xlsx]'FI1 (224)'!A1</v>
      </c>
      <c r="G225" s="73" t="e">
        <f t="shared" si="7"/>
        <v>#REF!</v>
      </c>
    </row>
    <row r="226" spans="1:7" x14ac:dyDescent="0.25">
      <c r="A226" s="72" t="e">
        <f>Tableau2[[#This Row],[N° du bon de commande : 45]]</f>
        <v>#REF!</v>
      </c>
      <c r="B226" s="72" t="s">
        <v>600</v>
      </c>
      <c r="C226" s="72">
        <v>225</v>
      </c>
      <c r="D226" s="72" t="str">
        <f t="shared" si="6"/>
        <v>FI1 (225)</v>
      </c>
      <c r="E226" s="72" t="s">
        <v>601</v>
      </c>
      <c r="F226" s="72" t="str">
        <f ca="1">MID(CELL("filename"),FIND("[",CELL("filename")),SUM(FIND({"[";"]"},CELL("filename"))*{-1;1})+1)&amp;"'"&amp;D226&amp;"'!"&amp;E226</f>
        <v>[FICHES INVENTAIRE_septembre2019.xlsx]'FI1 (225)'!A1</v>
      </c>
      <c r="G226" s="73" t="e">
        <f t="shared" si="7"/>
        <v>#REF!</v>
      </c>
    </row>
    <row r="227" spans="1:7" x14ac:dyDescent="0.25">
      <c r="A227" s="72" t="e">
        <f>Tableau2[[#This Row],[N° du bon de commande : 45]]</f>
        <v>#REF!</v>
      </c>
      <c r="B227" s="72" t="s">
        <v>600</v>
      </c>
      <c r="C227" s="72">
        <v>226</v>
      </c>
      <c r="D227" s="72" t="str">
        <f t="shared" si="6"/>
        <v>FI1 (226)</v>
      </c>
      <c r="E227" s="72" t="s">
        <v>601</v>
      </c>
      <c r="F227" s="72" t="str">
        <f ca="1">MID(CELL("filename"),FIND("[",CELL("filename")),SUM(FIND({"[";"]"},CELL("filename"))*{-1;1})+1)&amp;"'"&amp;D227&amp;"'!"&amp;E227</f>
        <v>[FICHES INVENTAIRE_septembre2019.xlsx]'FI1 (226)'!A1</v>
      </c>
      <c r="G227" s="73" t="e">
        <f t="shared" si="7"/>
        <v>#REF!</v>
      </c>
    </row>
    <row r="228" spans="1:7" x14ac:dyDescent="0.25">
      <c r="A228" s="72" t="e">
        <f>Tableau2[[#This Row],[N° du bon de commande : 45]]</f>
        <v>#REF!</v>
      </c>
      <c r="B228" s="72" t="s">
        <v>600</v>
      </c>
      <c r="C228" s="72">
        <v>227</v>
      </c>
      <c r="D228" s="72" t="str">
        <f t="shared" si="6"/>
        <v>FI1 (227)</v>
      </c>
      <c r="E228" s="72" t="s">
        <v>601</v>
      </c>
      <c r="F228" s="72" t="str">
        <f ca="1">MID(CELL("filename"),FIND("[",CELL("filename")),SUM(FIND({"[";"]"},CELL("filename"))*{-1;1})+1)&amp;"'"&amp;D228&amp;"'!"&amp;E228</f>
        <v>[FICHES INVENTAIRE_septembre2019.xlsx]'FI1 (227)'!A1</v>
      </c>
      <c r="G228" s="73" t="e">
        <f t="shared" si="7"/>
        <v>#REF!</v>
      </c>
    </row>
    <row r="229" spans="1:7" x14ac:dyDescent="0.25">
      <c r="A229" s="72" t="e">
        <f>Tableau2[[#This Row],[N° du bon de commande : 45]]</f>
        <v>#REF!</v>
      </c>
      <c r="B229" s="72" t="s">
        <v>600</v>
      </c>
      <c r="C229" s="72">
        <v>228</v>
      </c>
      <c r="D229" s="72" t="str">
        <f t="shared" si="6"/>
        <v>FI1 (228)</v>
      </c>
      <c r="E229" s="72" t="s">
        <v>601</v>
      </c>
      <c r="F229" s="72" t="str">
        <f ca="1">MID(CELL("filename"),FIND("[",CELL("filename")),SUM(FIND({"[";"]"},CELL("filename"))*{-1;1})+1)&amp;"'"&amp;D229&amp;"'!"&amp;E229</f>
        <v>[FICHES INVENTAIRE_septembre2019.xlsx]'FI1 (228)'!A1</v>
      </c>
      <c r="G229" s="73" t="e">
        <f t="shared" si="7"/>
        <v>#REF!</v>
      </c>
    </row>
    <row r="230" spans="1:7" x14ac:dyDescent="0.25">
      <c r="A230" s="72" t="e">
        <f>Tableau2[[#This Row],[N° du bon de commande : 45]]</f>
        <v>#REF!</v>
      </c>
      <c r="B230" s="72" t="s">
        <v>600</v>
      </c>
      <c r="C230" s="72">
        <v>229</v>
      </c>
      <c r="D230" s="72" t="str">
        <f t="shared" si="6"/>
        <v>FI1 (229)</v>
      </c>
      <c r="E230" s="72" t="s">
        <v>601</v>
      </c>
      <c r="F230" s="72" t="str">
        <f ca="1">MID(CELL("filename"),FIND("[",CELL("filename")),SUM(FIND({"[";"]"},CELL("filename"))*{-1;1})+1)&amp;"'"&amp;D230&amp;"'!"&amp;E230</f>
        <v>[FICHES INVENTAIRE_septembre2019.xlsx]'FI1 (229)'!A1</v>
      </c>
      <c r="G230" s="73" t="e">
        <f t="shared" si="7"/>
        <v>#REF!</v>
      </c>
    </row>
    <row r="231" spans="1:7" x14ac:dyDescent="0.25">
      <c r="A231" s="72" t="e">
        <f>Tableau2[[#This Row],[N° du bon de commande : 45]]</f>
        <v>#REF!</v>
      </c>
      <c r="B231" s="72" t="s">
        <v>600</v>
      </c>
      <c r="C231" s="72">
        <v>230</v>
      </c>
      <c r="D231" s="72" t="str">
        <f t="shared" si="6"/>
        <v>FI1 (230)</v>
      </c>
      <c r="E231" s="72" t="s">
        <v>601</v>
      </c>
      <c r="F231" s="72" t="str">
        <f ca="1">MID(CELL("filename"),FIND("[",CELL("filename")),SUM(FIND({"[";"]"},CELL("filename"))*{-1;1})+1)&amp;"'"&amp;D231&amp;"'!"&amp;E231</f>
        <v>[FICHES INVENTAIRE_septembre2019.xlsx]'FI1 (230)'!A1</v>
      </c>
      <c r="G231" s="73" t="e">
        <f t="shared" si="7"/>
        <v>#REF!</v>
      </c>
    </row>
    <row r="232" spans="1:7" x14ac:dyDescent="0.25">
      <c r="A232" s="72" t="e">
        <f>Tableau2[[#This Row],[N° du bon de commande : 45]]</f>
        <v>#REF!</v>
      </c>
      <c r="B232" s="72" t="s">
        <v>600</v>
      </c>
      <c r="C232" s="72">
        <v>231</v>
      </c>
      <c r="D232" s="72" t="str">
        <f t="shared" si="6"/>
        <v>FI1 (231)</v>
      </c>
      <c r="E232" s="72" t="s">
        <v>601</v>
      </c>
      <c r="F232" s="72" t="str">
        <f ca="1">MID(CELL("filename"),FIND("[",CELL("filename")),SUM(FIND({"[";"]"},CELL("filename"))*{-1;1})+1)&amp;"'"&amp;D232&amp;"'!"&amp;E232</f>
        <v>[FICHES INVENTAIRE_septembre2019.xlsx]'FI1 (231)'!A1</v>
      </c>
      <c r="G232" s="73" t="e">
        <f t="shared" si="7"/>
        <v>#REF!</v>
      </c>
    </row>
    <row r="233" spans="1:7" x14ac:dyDescent="0.25">
      <c r="A233" s="72" t="e">
        <f>Tableau2[[#This Row],[N° du bon de commande : 45]]</f>
        <v>#REF!</v>
      </c>
      <c r="B233" s="72" t="s">
        <v>600</v>
      </c>
      <c r="C233" s="72">
        <v>232</v>
      </c>
      <c r="D233" s="72" t="str">
        <f t="shared" si="6"/>
        <v>FI1 (232)</v>
      </c>
      <c r="E233" s="72" t="s">
        <v>601</v>
      </c>
      <c r="F233" s="72" t="str">
        <f ca="1">MID(CELL("filename"),FIND("[",CELL("filename")),SUM(FIND({"[";"]"},CELL("filename"))*{-1;1})+1)&amp;"'"&amp;D233&amp;"'!"&amp;E233</f>
        <v>[FICHES INVENTAIRE_septembre2019.xlsx]'FI1 (232)'!A1</v>
      </c>
      <c r="G233" s="73" t="e">
        <f t="shared" si="7"/>
        <v>#REF!</v>
      </c>
    </row>
    <row r="234" spans="1:7" x14ac:dyDescent="0.25">
      <c r="A234" s="72" t="e">
        <f>Tableau2[[#This Row],[N° du bon de commande : 45]]</f>
        <v>#REF!</v>
      </c>
      <c r="B234" s="72" t="s">
        <v>600</v>
      </c>
      <c r="C234" s="72">
        <v>233</v>
      </c>
      <c r="D234" s="72" t="str">
        <f t="shared" si="6"/>
        <v>FI1 (233)</v>
      </c>
      <c r="E234" s="72" t="s">
        <v>601</v>
      </c>
      <c r="F234" s="72" t="str">
        <f ca="1">MID(CELL("filename"),FIND("[",CELL("filename")),SUM(FIND({"[";"]"},CELL("filename"))*{-1;1})+1)&amp;"'"&amp;D234&amp;"'!"&amp;E234</f>
        <v>[FICHES INVENTAIRE_septembre2019.xlsx]'FI1 (233)'!A1</v>
      </c>
      <c r="G234" s="73" t="e">
        <f t="shared" si="7"/>
        <v>#REF!</v>
      </c>
    </row>
    <row r="235" spans="1:7" x14ac:dyDescent="0.25">
      <c r="A235" s="72" t="e">
        <f>Tableau2[[#This Row],[N° du bon de commande : 45]]</f>
        <v>#REF!</v>
      </c>
      <c r="B235" s="72" t="s">
        <v>600</v>
      </c>
      <c r="C235" s="72">
        <v>234</v>
      </c>
      <c r="D235" s="72" t="str">
        <f t="shared" si="6"/>
        <v>FI1 (234)</v>
      </c>
      <c r="E235" s="72" t="s">
        <v>601</v>
      </c>
      <c r="F235" s="72" t="str">
        <f ca="1">MID(CELL("filename"),FIND("[",CELL("filename")),SUM(FIND({"[";"]"},CELL("filename"))*{-1;1})+1)&amp;"'"&amp;D235&amp;"'!"&amp;E235</f>
        <v>[FICHES INVENTAIRE_septembre2019.xlsx]'FI1 (234)'!A1</v>
      </c>
      <c r="G235" s="73" t="e">
        <f t="shared" si="7"/>
        <v>#REF!</v>
      </c>
    </row>
    <row r="236" spans="1:7" x14ac:dyDescent="0.25">
      <c r="A236" s="72" t="e">
        <f>Tableau2[[#This Row],[N° du bon de commande : 45]]</f>
        <v>#REF!</v>
      </c>
      <c r="B236" s="72" t="s">
        <v>600</v>
      </c>
      <c r="C236" s="72">
        <v>235</v>
      </c>
      <c r="D236" s="72" t="str">
        <f t="shared" si="6"/>
        <v>FI1 (235)</v>
      </c>
      <c r="E236" s="72" t="s">
        <v>601</v>
      </c>
      <c r="F236" s="72" t="str">
        <f ca="1">MID(CELL("filename"),FIND("[",CELL("filename")),SUM(FIND({"[";"]"},CELL("filename"))*{-1;1})+1)&amp;"'"&amp;D236&amp;"'!"&amp;E236</f>
        <v>[FICHES INVENTAIRE_septembre2019.xlsx]'FI1 (235)'!A1</v>
      </c>
      <c r="G236" s="73" t="e">
        <f t="shared" si="7"/>
        <v>#REF!</v>
      </c>
    </row>
    <row r="237" spans="1:7" x14ac:dyDescent="0.25">
      <c r="A237" s="72" t="e">
        <f>Tableau2[[#This Row],[N° du bon de commande : 45]]</f>
        <v>#REF!</v>
      </c>
      <c r="B237" s="72" t="s">
        <v>600</v>
      </c>
      <c r="C237" s="72">
        <v>236</v>
      </c>
      <c r="D237" s="72" t="str">
        <f t="shared" si="6"/>
        <v>FI1 (236)</v>
      </c>
      <c r="E237" s="72" t="s">
        <v>601</v>
      </c>
      <c r="F237" s="72" t="str">
        <f ca="1">MID(CELL("filename"),FIND("[",CELL("filename")),SUM(FIND({"[";"]"},CELL("filename"))*{-1;1})+1)&amp;"'"&amp;D237&amp;"'!"&amp;E237</f>
        <v>[FICHES INVENTAIRE_septembre2019.xlsx]'FI1 (236)'!A1</v>
      </c>
      <c r="G237" s="73" t="e">
        <f t="shared" si="7"/>
        <v>#REF!</v>
      </c>
    </row>
    <row r="238" spans="1:7" x14ac:dyDescent="0.25">
      <c r="A238" s="72" t="e">
        <f>Tableau2[[#This Row],[N° du bon de commande : 45]]</f>
        <v>#REF!</v>
      </c>
      <c r="B238" s="72" t="s">
        <v>600</v>
      </c>
      <c r="C238" s="72">
        <v>237</v>
      </c>
      <c r="D238" s="72" t="str">
        <f t="shared" si="6"/>
        <v>FI1 (237)</v>
      </c>
      <c r="E238" s="72" t="s">
        <v>601</v>
      </c>
      <c r="F238" s="72" t="str">
        <f ca="1">MID(CELL("filename"),FIND("[",CELL("filename")),SUM(FIND({"[";"]"},CELL("filename"))*{-1;1})+1)&amp;"'"&amp;D238&amp;"'!"&amp;E238</f>
        <v>[FICHES INVENTAIRE_septembre2019.xlsx]'FI1 (237)'!A1</v>
      </c>
      <c r="G238" s="73" t="e">
        <f t="shared" si="7"/>
        <v>#REF!</v>
      </c>
    </row>
    <row r="239" spans="1:7" x14ac:dyDescent="0.25">
      <c r="A239" s="72" t="e">
        <f>Tableau2[[#This Row],[N° du bon de commande : 45]]</f>
        <v>#REF!</v>
      </c>
      <c r="B239" s="72" t="s">
        <v>600</v>
      </c>
      <c r="C239" s="72">
        <v>238</v>
      </c>
      <c r="D239" s="72" t="str">
        <f t="shared" si="6"/>
        <v>FI1 (238)</v>
      </c>
      <c r="E239" s="72" t="s">
        <v>601</v>
      </c>
      <c r="F239" s="72" t="str">
        <f ca="1">MID(CELL("filename"),FIND("[",CELL("filename")),SUM(FIND({"[";"]"},CELL("filename"))*{-1;1})+1)&amp;"'"&amp;D239&amp;"'!"&amp;E239</f>
        <v>[FICHES INVENTAIRE_septembre2019.xlsx]'FI1 (238)'!A1</v>
      </c>
      <c r="G239" s="73" t="e">
        <f t="shared" si="7"/>
        <v>#REF!</v>
      </c>
    </row>
    <row r="240" spans="1:7" x14ac:dyDescent="0.25">
      <c r="A240" s="72" t="e">
        <f>Tableau2[[#This Row],[N° du bon de commande : 45]]</f>
        <v>#REF!</v>
      </c>
      <c r="B240" s="72" t="s">
        <v>600</v>
      </c>
      <c r="C240" s="72">
        <v>239</v>
      </c>
      <c r="D240" s="72" t="str">
        <f t="shared" si="6"/>
        <v>FI1 (239)</v>
      </c>
      <c r="E240" s="72" t="s">
        <v>601</v>
      </c>
      <c r="F240" s="72" t="str">
        <f ca="1">MID(CELL("filename"),FIND("[",CELL("filename")),SUM(FIND({"[";"]"},CELL("filename"))*{-1;1})+1)&amp;"'"&amp;D240&amp;"'!"&amp;E240</f>
        <v>[FICHES INVENTAIRE_septembre2019.xlsx]'FI1 (239)'!A1</v>
      </c>
      <c r="G240" s="73" t="e">
        <f t="shared" si="7"/>
        <v>#REF!</v>
      </c>
    </row>
    <row r="241" spans="1:7" x14ac:dyDescent="0.25">
      <c r="A241" s="72" t="e">
        <f>Tableau2[[#This Row],[N° du bon de commande : 45]]</f>
        <v>#REF!</v>
      </c>
      <c r="B241" s="72" t="s">
        <v>600</v>
      </c>
      <c r="C241" s="72">
        <v>240</v>
      </c>
      <c r="D241" s="72" t="str">
        <f t="shared" si="6"/>
        <v>FI1 (240)</v>
      </c>
      <c r="E241" s="72" t="s">
        <v>601</v>
      </c>
      <c r="F241" s="72" t="str">
        <f ca="1">MID(CELL("filename"),FIND("[",CELL("filename")),SUM(FIND({"[";"]"},CELL("filename"))*{-1;1})+1)&amp;"'"&amp;D241&amp;"'!"&amp;E241</f>
        <v>[FICHES INVENTAIRE_septembre2019.xlsx]'FI1 (240)'!A1</v>
      </c>
      <c r="G241" s="73" t="e">
        <f t="shared" si="7"/>
        <v>#REF!</v>
      </c>
    </row>
    <row r="242" spans="1:7" x14ac:dyDescent="0.25">
      <c r="A242" s="72" t="e">
        <f>Tableau2[[#This Row],[N° du bon de commande : 45]]</f>
        <v>#REF!</v>
      </c>
      <c r="B242" s="72" t="s">
        <v>600</v>
      </c>
      <c r="C242" s="72">
        <v>241</v>
      </c>
      <c r="D242" s="72" t="str">
        <f t="shared" si="6"/>
        <v>FI1 (241)</v>
      </c>
      <c r="E242" s="72" t="s">
        <v>601</v>
      </c>
      <c r="F242" s="72" t="str">
        <f ca="1">MID(CELL("filename"),FIND("[",CELL("filename")),SUM(FIND({"[";"]"},CELL("filename"))*{-1;1})+1)&amp;"'"&amp;D242&amp;"'!"&amp;E242</f>
        <v>[FICHES INVENTAIRE_septembre2019.xlsx]'FI1 (241)'!A1</v>
      </c>
      <c r="G242" s="73" t="e">
        <f t="shared" si="7"/>
        <v>#REF!</v>
      </c>
    </row>
    <row r="243" spans="1:7" x14ac:dyDescent="0.25">
      <c r="A243" s="72" t="e">
        <f>Tableau2[[#This Row],[N° du bon de commande : 45]]</f>
        <v>#REF!</v>
      </c>
      <c r="B243" s="72" t="s">
        <v>600</v>
      </c>
      <c r="C243" s="72">
        <v>242</v>
      </c>
      <c r="D243" s="72" t="str">
        <f t="shared" si="6"/>
        <v>FI1 (242)</v>
      </c>
      <c r="E243" s="72" t="s">
        <v>601</v>
      </c>
      <c r="F243" s="72" t="str">
        <f ca="1">MID(CELL("filename"),FIND("[",CELL("filename")),SUM(FIND({"[";"]"},CELL("filename"))*{-1;1})+1)&amp;"'"&amp;D243&amp;"'!"&amp;E243</f>
        <v>[FICHES INVENTAIRE_septembre2019.xlsx]'FI1 (242)'!A1</v>
      </c>
      <c r="G243" s="73" t="e">
        <f t="shared" si="7"/>
        <v>#REF!</v>
      </c>
    </row>
    <row r="244" spans="1:7" x14ac:dyDescent="0.25">
      <c r="A244" s="72" t="e">
        <f>Tableau2[[#This Row],[N° du bon de commande : 45]]</f>
        <v>#REF!</v>
      </c>
      <c r="B244" s="72" t="s">
        <v>600</v>
      </c>
      <c r="C244" s="72">
        <v>243</v>
      </c>
      <c r="D244" s="72" t="str">
        <f t="shared" si="6"/>
        <v>FI1 (243)</v>
      </c>
      <c r="E244" s="72" t="s">
        <v>601</v>
      </c>
      <c r="F244" s="72" t="str">
        <f ca="1">MID(CELL("filename"),FIND("[",CELL("filename")),SUM(FIND({"[";"]"},CELL("filename"))*{-1;1})+1)&amp;"'"&amp;D244&amp;"'!"&amp;E244</f>
        <v>[FICHES INVENTAIRE_septembre2019.xlsx]'FI1 (243)'!A1</v>
      </c>
      <c r="G244" s="73" t="e">
        <f t="shared" si="7"/>
        <v>#REF!</v>
      </c>
    </row>
    <row r="245" spans="1:7" x14ac:dyDescent="0.25">
      <c r="A245" s="72" t="e">
        <f>Tableau2[[#This Row],[N° du bon de commande : 45]]</f>
        <v>#REF!</v>
      </c>
      <c r="B245" s="72" t="s">
        <v>600</v>
      </c>
      <c r="C245" s="72">
        <v>244</v>
      </c>
      <c r="D245" s="72" t="str">
        <f t="shared" si="6"/>
        <v>FI1 (244)</v>
      </c>
      <c r="E245" s="72" t="s">
        <v>601</v>
      </c>
      <c r="F245" s="72" t="str">
        <f ca="1">MID(CELL("filename"),FIND("[",CELL("filename")),SUM(FIND({"[";"]"},CELL("filename"))*{-1;1})+1)&amp;"'"&amp;D245&amp;"'!"&amp;E245</f>
        <v>[FICHES INVENTAIRE_septembre2019.xlsx]'FI1 (244)'!A1</v>
      </c>
      <c r="G245" s="73" t="e">
        <f t="shared" si="7"/>
        <v>#REF!</v>
      </c>
    </row>
    <row r="246" spans="1:7" x14ac:dyDescent="0.25">
      <c r="A246" s="72" t="e">
        <f>Tableau2[[#This Row],[N° du bon de commande : 45]]</f>
        <v>#REF!</v>
      </c>
      <c r="B246" s="72" t="s">
        <v>600</v>
      </c>
      <c r="C246" s="72">
        <v>245</v>
      </c>
      <c r="D246" s="72" t="str">
        <f t="shared" si="6"/>
        <v>FI1 (245)</v>
      </c>
      <c r="E246" s="72" t="s">
        <v>601</v>
      </c>
      <c r="F246" s="72" t="str">
        <f ca="1">MID(CELL("filename"),FIND("[",CELL("filename")),SUM(FIND({"[";"]"},CELL("filename"))*{-1;1})+1)&amp;"'"&amp;D246&amp;"'!"&amp;E246</f>
        <v>[FICHES INVENTAIRE_septembre2019.xlsx]'FI1 (245)'!A1</v>
      </c>
      <c r="G246" s="73" t="e">
        <f t="shared" si="7"/>
        <v>#REF!</v>
      </c>
    </row>
    <row r="247" spans="1:7" x14ac:dyDescent="0.25">
      <c r="A247" s="72" t="e">
        <f>Tableau2[[#This Row],[N° du bon de commande : 45]]</f>
        <v>#REF!</v>
      </c>
      <c r="B247" s="72" t="s">
        <v>600</v>
      </c>
      <c r="C247" s="72">
        <v>246</v>
      </c>
      <c r="D247" s="72" t="str">
        <f t="shared" si="6"/>
        <v>FI1 (246)</v>
      </c>
      <c r="E247" s="72" t="s">
        <v>601</v>
      </c>
      <c r="F247" s="72" t="str">
        <f ca="1">MID(CELL("filename"),FIND("[",CELL("filename")),SUM(FIND({"[";"]"},CELL("filename"))*{-1;1})+1)&amp;"'"&amp;D247&amp;"'!"&amp;E247</f>
        <v>[FICHES INVENTAIRE_septembre2019.xlsx]'FI1 (246)'!A1</v>
      </c>
      <c r="G247" s="73" t="e">
        <f t="shared" si="7"/>
        <v>#REF!</v>
      </c>
    </row>
    <row r="248" spans="1:7" x14ac:dyDescent="0.25">
      <c r="A248" s="72" t="e">
        <f>Tableau2[[#This Row],[N° du bon de commande : 45]]</f>
        <v>#REF!</v>
      </c>
      <c r="B248" s="72" t="s">
        <v>600</v>
      </c>
      <c r="C248" s="72">
        <v>247</v>
      </c>
      <c r="D248" s="72" t="str">
        <f t="shared" si="6"/>
        <v>FI1 (247)</v>
      </c>
      <c r="E248" s="72" t="s">
        <v>601</v>
      </c>
      <c r="F248" s="72" t="str">
        <f ca="1">MID(CELL("filename"),FIND("[",CELL("filename")),SUM(FIND({"[";"]"},CELL("filename"))*{-1;1})+1)&amp;"'"&amp;D248&amp;"'!"&amp;E248</f>
        <v>[FICHES INVENTAIRE_septembre2019.xlsx]'FI1 (247)'!A1</v>
      </c>
      <c r="G248" s="73" t="e">
        <f t="shared" si="7"/>
        <v>#REF!</v>
      </c>
    </row>
    <row r="249" spans="1:7" x14ac:dyDescent="0.25">
      <c r="A249" s="72" t="e">
        <f>Tableau2[[#This Row],[N° du bon de commande : 45]]</f>
        <v>#REF!</v>
      </c>
      <c r="B249" s="72" t="s">
        <v>600</v>
      </c>
      <c r="C249" s="72">
        <v>248</v>
      </c>
      <c r="D249" s="72" t="str">
        <f t="shared" si="6"/>
        <v>FI1 (248)</v>
      </c>
      <c r="E249" s="72" t="s">
        <v>601</v>
      </c>
      <c r="F249" s="72" t="str">
        <f ca="1">MID(CELL("filename"),FIND("[",CELL("filename")),SUM(FIND({"[";"]"},CELL("filename"))*{-1;1})+1)&amp;"'"&amp;D249&amp;"'!"&amp;E249</f>
        <v>[FICHES INVENTAIRE_septembre2019.xlsx]'FI1 (248)'!A1</v>
      </c>
      <c r="G249" s="73" t="e">
        <f t="shared" si="7"/>
        <v>#REF!</v>
      </c>
    </row>
    <row r="250" spans="1:7" x14ac:dyDescent="0.25">
      <c r="A250" s="72" t="e">
        <f>Tableau2[[#This Row],[N° du bon de commande : 45]]</f>
        <v>#REF!</v>
      </c>
      <c r="B250" s="72" t="s">
        <v>600</v>
      </c>
      <c r="C250" s="72">
        <v>249</v>
      </c>
      <c r="D250" s="72" t="str">
        <f t="shared" si="6"/>
        <v>FI1 (249)</v>
      </c>
      <c r="E250" s="72" t="s">
        <v>601</v>
      </c>
      <c r="F250" s="72" t="str">
        <f ca="1">MID(CELL("filename"),FIND("[",CELL("filename")),SUM(FIND({"[";"]"},CELL("filename"))*{-1;1})+1)&amp;"'"&amp;D250&amp;"'!"&amp;E250</f>
        <v>[FICHES INVENTAIRE_septembre2019.xlsx]'FI1 (249)'!A1</v>
      </c>
      <c r="G250" s="73" t="e">
        <f t="shared" si="7"/>
        <v>#REF!</v>
      </c>
    </row>
    <row r="251" spans="1:7" x14ac:dyDescent="0.25">
      <c r="A251" s="72" t="e">
        <f>Tableau2[[#This Row],[N° du bon de commande : 45]]</f>
        <v>#REF!</v>
      </c>
      <c r="B251" s="72" t="s">
        <v>600</v>
      </c>
      <c r="C251" s="72">
        <v>250</v>
      </c>
      <c r="D251" s="72" t="str">
        <f t="shared" si="6"/>
        <v>FI1 (250)</v>
      </c>
      <c r="E251" s="72" t="s">
        <v>601</v>
      </c>
      <c r="F251" s="72" t="str">
        <f ca="1">MID(CELL("filename"),FIND("[",CELL("filename")),SUM(FIND({"[";"]"},CELL("filename"))*{-1;1})+1)&amp;"'"&amp;D251&amp;"'!"&amp;E251</f>
        <v>[FICHES INVENTAIRE_septembre2019.xlsx]'FI1 (250)'!A1</v>
      </c>
      <c r="G251" s="73" t="e">
        <f t="shared" si="7"/>
        <v>#REF!</v>
      </c>
    </row>
    <row r="252" spans="1:7" x14ac:dyDescent="0.25">
      <c r="A252" s="72" t="e">
        <f>Tableau2[[#This Row],[N° du bon de commande : 45]]</f>
        <v>#REF!</v>
      </c>
      <c r="B252" s="72" t="s">
        <v>600</v>
      </c>
      <c r="C252" s="72">
        <v>251</v>
      </c>
      <c r="D252" s="72" t="str">
        <f t="shared" si="6"/>
        <v>FI1 (251)</v>
      </c>
      <c r="E252" s="72" t="s">
        <v>601</v>
      </c>
      <c r="F252" s="72" t="str">
        <f ca="1">MID(CELL("filename"),FIND("[",CELL("filename")),SUM(FIND({"[";"]"},CELL("filename"))*{-1;1})+1)&amp;"'"&amp;D252&amp;"'!"&amp;E252</f>
        <v>[FICHES INVENTAIRE_septembre2019.xlsx]'FI1 (251)'!A1</v>
      </c>
      <c r="G252" s="73" t="e">
        <f t="shared" si="7"/>
        <v>#REF!</v>
      </c>
    </row>
    <row r="253" spans="1:7" x14ac:dyDescent="0.25">
      <c r="A253" s="72" t="e">
        <f>Tableau2[[#This Row],[N° du bon de commande : 45]]</f>
        <v>#REF!</v>
      </c>
      <c r="B253" s="72" t="s">
        <v>600</v>
      </c>
      <c r="C253" s="72">
        <v>252</v>
      </c>
      <c r="D253" s="72" t="str">
        <f t="shared" si="6"/>
        <v>FI1 (252)</v>
      </c>
      <c r="E253" s="72" t="s">
        <v>601</v>
      </c>
      <c r="F253" s="72" t="str">
        <f ca="1">MID(CELL("filename"),FIND("[",CELL("filename")),SUM(FIND({"[";"]"},CELL("filename"))*{-1;1})+1)&amp;"'"&amp;D253&amp;"'!"&amp;E253</f>
        <v>[FICHES INVENTAIRE_septembre2019.xlsx]'FI1 (252)'!A1</v>
      </c>
      <c r="G253" s="73" t="e">
        <f t="shared" si="7"/>
        <v>#REF!</v>
      </c>
    </row>
    <row r="254" spans="1:7" x14ac:dyDescent="0.25">
      <c r="A254" s="72" t="e">
        <f>Tableau2[[#This Row],[N° du bon de commande : 45]]</f>
        <v>#REF!</v>
      </c>
      <c r="B254" s="72" t="s">
        <v>600</v>
      </c>
      <c r="C254" s="72">
        <v>253</v>
      </c>
      <c r="D254" s="72" t="str">
        <f t="shared" si="6"/>
        <v>FI1 (253)</v>
      </c>
      <c r="E254" s="72" t="s">
        <v>601</v>
      </c>
      <c r="F254" s="72" t="str">
        <f ca="1">MID(CELL("filename"),FIND("[",CELL("filename")),SUM(FIND({"[";"]"},CELL("filename"))*{-1;1})+1)&amp;"'"&amp;D254&amp;"'!"&amp;E254</f>
        <v>[FICHES INVENTAIRE_septembre2019.xlsx]'FI1 (253)'!A1</v>
      </c>
      <c r="G254" s="73" t="e">
        <f t="shared" si="7"/>
        <v>#REF!</v>
      </c>
    </row>
    <row r="255" spans="1:7" x14ac:dyDescent="0.25">
      <c r="A255" s="72" t="e">
        <f>Tableau2[[#This Row],[N° du bon de commande : 45]]</f>
        <v>#REF!</v>
      </c>
      <c r="B255" s="72" t="s">
        <v>600</v>
      </c>
      <c r="C255" s="72">
        <v>254</v>
      </c>
      <c r="D255" s="72" t="str">
        <f t="shared" si="6"/>
        <v>FI1 (254)</v>
      </c>
      <c r="E255" s="72" t="s">
        <v>601</v>
      </c>
      <c r="F255" s="72" t="str">
        <f ca="1">MID(CELL("filename"),FIND("[",CELL("filename")),SUM(FIND({"[";"]"},CELL("filename"))*{-1;1})+1)&amp;"'"&amp;D255&amp;"'!"&amp;E255</f>
        <v>[FICHES INVENTAIRE_septembre2019.xlsx]'FI1 (254)'!A1</v>
      </c>
      <c r="G255" s="73" t="e">
        <f t="shared" si="7"/>
        <v>#REF!</v>
      </c>
    </row>
    <row r="256" spans="1:7" x14ac:dyDescent="0.25">
      <c r="A256" s="72" t="e">
        <f>Tableau2[[#This Row],[N° du bon de commande : 45]]</f>
        <v>#REF!</v>
      </c>
      <c r="B256" s="72" t="s">
        <v>600</v>
      </c>
      <c r="C256" s="72">
        <v>255</v>
      </c>
      <c r="D256" s="72" t="str">
        <f t="shared" si="6"/>
        <v>FI1 (255)</v>
      </c>
      <c r="E256" s="72" t="s">
        <v>601</v>
      </c>
      <c r="F256" s="72" t="str">
        <f ca="1">MID(CELL("filename"),FIND("[",CELL("filename")),SUM(FIND({"[";"]"},CELL("filename"))*{-1;1})+1)&amp;"'"&amp;D256&amp;"'!"&amp;E256</f>
        <v>[FICHES INVENTAIRE_septembre2019.xlsx]'FI1 (255)'!A1</v>
      </c>
      <c r="G256" s="73" t="e">
        <f t="shared" si="7"/>
        <v>#REF!</v>
      </c>
    </row>
    <row r="257" spans="1:7" x14ac:dyDescent="0.25">
      <c r="A257" s="72" t="e">
        <f>Tableau2[[#This Row],[N° du bon de commande : 45]]</f>
        <v>#REF!</v>
      </c>
      <c r="B257" s="72" t="s">
        <v>600</v>
      </c>
      <c r="C257" s="72">
        <v>256</v>
      </c>
      <c r="D257" s="72" t="str">
        <f t="shared" si="6"/>
        <v>FI1 (256)</v>
      </c>
      <c r="E257" s="72" t="s">
        <v>601</v>
      </c>
      <c r="F257" s="72" t="str">
        <f ca="1">MID(CELL("filename"),FIND("[",CELL("filename")),SUM(FIND({"[";"]"},CELL("filename"))*{-1;1})+1)&amp;"'"&amp;D257&amp;"'!"&amp;E257</f>
        <v>[FICHES INVENTAIRE_septembre2019.xlsx]'FI1 (256)'!A1</v>
      </c>
      <c r="G257" s="73" t="e">
        <f t="shared" si="7"/>
        <v>#REF!</v>
      </c>
    </row>
    <row r="258" spans="1:7" x14ac:dyDescent="0.25">
      <c r="A258" s="72" t="e">
        <f>Tableau2[[#This Row],[N° du bon de commande : 45]]</f>
        <v>#REF!</v>
      </c>
      <c r="B258" s="72" t="s">
        <v>600</v>
      </c>
      <c r="C258" s="72">
        <v>257</v>
      </c>
      <c r="D258" s="72" t="str">
        <f t="shared" si="6"/>
        <v>FI1 (257)</v>
      </c>
      <c r="E258" s="72" t="s">
        <v>601</v>
      </c>
      <c r="F258" s="72" t="str">
        <f ca="1">MID(CELL("filename"),FIND("[",CELL("filename")),SUM(FIND({"[";"]"},CELL("filename"))*{-1;1})+1)&amp;"'"&amp;D258&amp;"'!"&amp;E258</f>
        <v>[FICHES INVENTAIRE_septembre2019.xlsx]'FI1 (257)'!A1</v>
      </c>
      <c r="G258" s="73" t="e">
        <f t="shared" si="7"/>
        <v>#REF!</v>
      </c>
    </row>
    <row r="259" spans="1:7" x14ac:dyDescent="0.25">
      <c r="A259" s="72" t="e">
        <f>Tableau2[[#This Row],[N° du bon de commande : 45]]</f>
        <v>#REF!</v>
      </c>
      <c r="B259" s="72" t="s">
        <v>600</v>
      </c>
      <c r="C259" s="72">
        <v>258</v>
      </c>
      <c r="D259" s="72" t="str">
        <f t="shared" ref="D259:D322" si="8">LEFT(B259,5)&amp;"("&amp;C259&amp;")"</f>
        <v>FI1 (258)</v>
      </c>
      <c r="E259" s="72" t="s">
        <v>601</v>
      </c>
      <c r="F259" s="72" t="str">
        <f ca="1">MID(CELL("filename"),FIND("[",CELL("filename")),SUM(FIND({"[";"]"},CELL("filename"))*{-1;1})+1)&amp;"'"&amp;D259&amp;"'!"&amp;E259</f>
        <v>[FICHES INVENTAIRE_septembre2019.xlsx]'FI1 (258)'!A1</v>
      </c>
      <c r="G259" s="73" t="e">
        <f t="shared" ref="G259:G322" si="9">HYPERLINK(INDEX($F$2:$F$401,MATCH(A259,$A$2:$A$401,0)),A259)</f>
        <v>#REF!</v>
      </c>
    </row>
    <row r="260" spans="1:7" x14ac:dyDescent="0.25">
      <c r="A260" s="72" t="e">
        <f>Tableau2[[#This Row],[N° du bon de commande : 45]]</f>
        <v>#REF!</v>
      </c>
      <c r="B260" s="72" t="s">
        <v>600</v>
      </c>
      <c r="C260" s="72">
        <v>259</v>
      </c>
      <c r="D260" s="72" t="str">
        <f t="shared" si="8"/>
        <v>FI1 (259)</v>
      </c>
      <c r="E260" s="72" t="s">
        <v>601</v>
      </c>
      <c r="F260" s="72" t="str">
        <f ca="1">MID(CELL("filename"),FIND("[",CELL("filename")),SUM(FIND({"[";"]"},CELL("filename"))*{-1;1})+1)&amp;"'"&amp;D260&amp;"'!"&amp;E260</f>
        <v>[FICHES INVENTAIRE_septembre2019.xlsx]'FI1 (259)'!A1</v>
      </c>
      <c r="G260" s="73" t="e">
        <f t="shared" si="9"/>
        <v>#REF!</v>
      </c>
    </row>
    <row r="261" spans="1:7" x14ac:dyDescent="0.25">
      <c r="A261" s="72" t="e">
        <f>Tableau2[[#This Row],[N° du bon de commande : 45]]</f>
        <v>#REF!</v>
      </c>
      <c r="B261" s="72" t="s">
        <v>600</v>
      </c>
      <c r="C261" s="72">
        <v>260</v>
      </c>
      <c r="D261" s="72" t="str">
        <f t="shared" si="8"/>
        <v>FI1 (260)</v>
      </c>
      <c r="E261" s="72" t="s">
        <v>601</v>
      </c>
      <c r="F261" s="72" t="str">
        <f ca="1">MID(CELL("filename"),FIND("[",CELL("filename")),SUM(FIND({"[";"]"},CELL("filename"))*{-1;1})+1)&amp;"'"&amp;D261&amp;"'!"&amp;E261</f>
        <v>[FICHES INVENTAIRE_septembre2019.xlsx]'FI1 (260)'!A1</v>
      </c>
      <c r="G261" s="73" t="e">
        <f t="shared" si="9"/>
        <v>#REF!</v>
      </c>
    </row>
    <row r="262" spans="1:7" x14ac:dyDescent="0.25">
      <c r="A262" s="72" t="e">
        <f>Tableau2[[#This Row],[N° du bon de commande : 45]]</f>
        <v>#REF!</v>
      </c>
      <c r="B262" s="72" t="s">
        <v>600</v>
      </c>
      <c r="C262" s="72">
        <v>261</v>
      </c>
      <c r="D262" s="72" t="str">
        <f t="shared" si="8"/>
        <v>FI1 (261)</v>
      </c>
      <c r="E262" s="72" t="s">
        <v>601</v>
      </c>
      <c r="F262" s="72" t="str">
        <f ca="1">MID(CELL("filename"),FIND("[",CELL("filename")),SUM(FIND({"[";"]"},CELL("filename"))*{-1;1})+1)&amp;"'"&amp;D262&amp;"'!"&amp;E262</f>
        <v>[FICHES INVENTAIRE_septembre2019.xlsx]'FI1 (261)'!A1</v>
      </c>
      <c r="G262" s="73" t="e">
        <f t="shared" si="9"/>
        <v>#REF!</v>
      </c>
    </row>
    <row r="263" spans="1:7" x14ac:dyDescent="0.25">
      <c r="A263" s="72" t="e">
        <f>Tableau2[[#This Row],[N° du bon de commande : 45]]</f>
        <v>#REF!</v>
      </c>
      <c r="B263" s="72" t="s">
        <v>600</v>
      </c>
      <c r="C263" s="72">
        <v>262</v>
      </c>
      <c r="D263" s="72" t="str">
        <f t="shared" si="8"/>
        <v>FI1 (262)</v>
      </c>
      <c r="E263" s="72" t="s">
        <v>601</v>
      </c>
      <c r="F263" s="72" t="str">
        <f ca="1">MID(CELL("filename"),FIND("[",CELL("filename")),SUM(FIND({"[";"]"},CELL("filename"))*{-1;1})+1)&amp;"'"&amp;D263&amp;"'!"&amp;E263</f>
        <v>[FICHES INVENTAIRE_septembre2019.xlsx]'FI1 (262)'!A1</v>
      </c>
      <c r="G263" s="73" t="e">
        <f t="shared" si="9"/>
        <v>#REF!</v>
      </c>
    </row>
    <row r="264" spans="1:7" x14ac:dyDescent="0.25">
      <c r="A264" s="72" t="e">
        <f>Tableau2[[#This Row],[N° du bon de commande : 45]]</f>
        <v>#REF!</v>
      </c>
      <c r="B264" s="72" t="s">
        <v>600</v>
      </c>
      <c r="C264" s="72">
        <v>263</v>
      </c>
      <c r="D264" s="72" t="str">
        <f t="shared" si="8"/>
        <v>FI1 (263)</v>
      </c>
      <c r="E264" s="72" t="s">
        <v>601</v>
      </c>
      <c r="F264" s="72" t="str">
        <f ca="1">MID(CELL("filename"),FIND("[",CELL("filename")),SUM(FIND({"[";"]"},CELL("filename"))*{-1;1})+1)&amp;"'"&amp;D264&amp;"'!"&amp;E264</f>
        <v>[FICHES INVENTAIRE_septembre2019.xlsx]'FI1 (263)'!A1</v>
      </c>
      <c r="G264" s="73" t="e">
        <f t="shared" si="9"/>
        <v>#REF!</v>
      </c>
    </row>
    <row r="265" spans="1:7" x14ac:dyDescent="0.25">
      <c r="A265" s="72" t="e">
        <f>Tableau2[[#This Row],[N° du bon de commande : 45]]</f>
        <v>#REF!</v>
      </c>
      <c r="B265" s="72" t="s">
        <v>600</v>
      </c>
      <c r="C265" s="72">
        <v>264</v>
      </c>
      <c r="D265" s="72" t="str">
        <f t="shared" si="8"/>
        <v>FI1 (264)</v>
      </c>
      <c r="E265" s="72" t="s">
        <v>601</v>
      </c>
      <c r="F265" s="72" t="str">
        <f ca="1">MID(CELL("filename"),FIND("[",CELL("filename")),SUM(FIND({"[";"]"},CELL("filename"))*{-1;1})+1)&amp;"'"&amp;D265&amp;"'!"&amp;E265</f>
        <v>[FICHES INVENTAIRE_septembre2019.xlsx]'FI1 (264)'!A1</v>
      </c>
      <c r="G265" s="73" t="e">
        <f t="shared" si="9"/>
        <v>#REF!</v>
      </c>
    </row>
    <row r="266" spans="1:7" x14ac:dyDescent="0.25">
      <c r="A266" s="72" t="e">
        <f>Tableau2[[#This Row],[N° du bon de commande : 45]]</f>
        <v>#REF!</v>
      </c>
      <c r="B266" s="72" t="s">
        <v>600</v>
      </c>
      <c r="C266" s="72">
        <v>265</v>
      </c>
      <c r="D266" s="72" t="str">
        <f t="shared" si="8"/>
        <v>FI1 (265)</v>
      </c>
      <c r="E266" s="72" t="s">
        <v>601</v>
      </c>
      <c r="F266" s="72" t="str">
        <f ca="1">MID(CELL("filename"),FIND("[",CELL("filename")),SUM(FIND({"[";"]"},CELL("filename"))*{-1;1})+1)&amp;"'"&amp;D266&amp;"'!"&amp;E266</f>
        <v>[FICHES INVENTAIRE_septembre2019.xlsx]'FI1 (265)'!A1</v>
      </c>
      <c r="G266" s="73" t="e">
        <f t="shared" si="9"/>
        <v>#REF!</v>
      </c>
    </row>
    <row r="267" spans="1:7" x14ac:dyDescent="0.25">
      <c r="A267" s="72" t="e">
        <f>Tableau2[[#This Row],[N° du bon de commande : 45]]</f>
        <v>#REF!</v>
      </c>
      <c r="B267" s="72" t="s">
        <v>600</v>
      </c>
      <c r="C267" s="72">
        <v>266</v>
      </c>
      <c r="D267" s="72" t="str">
        <f t="shared" si="8"/>
        <v>FI1 (266)</v>
      </c>
      <c r="E267" s="72" t="s">
        <v>601</v>
      </c>
      <c r="F267" s="72" t="str">
        <f ca="1">MID(CELL("filename"),FIND("[",CELL("filename")),SUM(FIND({"[";"]"},CELL("filename"))*{-1;1})+1)&amp;"'"&amp;D267&amp;"'!"&amp;E267</f>
        <v>[FICHES INVENTAIRE_septembre2019.xlsx]'FI1 (266)'!A1</v>
      </c>
      <c r="G267" s="73" t="e">
        <f t="shared" si="9"/>
        <v>#REF!</v>
      </c>
    </row>
    <row r="268" spans="1:7" x14ac:dyDescent="0.25">
      <c r="A268" s="72" t="e">
        <f>Tableau2[[#This Row],[N° du bon de commande : 45]]</f>
        <v>#REF!</v>
      </c>
      <c r="B268" s="72" t="s">
        <v>600</v>
      </c>
      <c r="C268" s="72">
        <v>267</v>
      </c>
      <c r="D268" s="72" t="str">
        <f t="shared" si="8"/>
        <v>FI1 (267)</v>
      </c>
      <c r="E268" s="72" t="s">
        <v>601</v>
      </c>
      <c r="F268" s="72" t="str">
        <f ca="1">MID(CELL("filename"),FIND("[",CELL("filename")),SUM(FIND({"[";"]"},CELL("filename"))*{-1;1})+1)&amp;"'"&amp;D268&amp;"'!"&amp;E268</f>
        <v>[FICHES INVENTAIRE_septembre2019.xlsx]'FI1 (267)'!A1</v>
      </c>
      <c r="G268" s="73" t="e">
        <f t="shared" si="9"/>
        <v>#REF!</v>
      </c>
    </row>
    <row r="269" spans="1:7" x14ac:dyDescent="0.25">
      <c r="A269" s="72" t="e">
        <f>Tableau2[[#This Row],[N° du bon de commande : 45]]</f>
        <v>#REF!</v>
      </c>
      <c r="B269" s="72" t="s">
        <v>600</v>
      </c>
      <c r="C269" s="72">
        <v>268</v>
      </c>
      <c r="D269" s="72" t="str">
        <f t="shared" si="8"/>
        <v>FI1 (268)</v>
      </c>
      <c r="E269" s="72" t="s">
        <v>601</v>
      </c>
      <c r="F269" s="72" t="str">
        <f ca="1">MID(CELL("filename"),FIND("[",CELL("filename")),SUM(FIND({"[";"]"},CELL("filename"))*{-1;1})+1)&amp;"'"&amp;D269&amp;"'!"&amp;E269</f>
        <v>[FICHES INVENTAIRE_septembre2019.xlsx]'FI1 (268)'!A1</v>
      </c>
      <c r="G269" s="73" t="e">
        <f t="shared" si="9"/>
        <v>#REF!</v>
      </c>
    </row>
    <row r="270" spans="1:7" x14ac:dyDescent="0.25">
      <c r="A270" s="72" t="e">
        <f>Tableau2[[#This Row],[N° du bon de commande : 45]]</f>
        <v>#REF!</v>
      </c>
      <c r="B270" s="72" t="s">
        <v>600</v>
      </c>
      <c r="C270" s="72">
        <v>269</v>
      </c>
      <c r="D270" s="72" t="str">
        <f t="shared" si="8"/>
        <v>FI1 (269)</v>
      </c>
      <c r="E270" s="72" t="s">
        <v>601</v>
      </c>
      <c r="F270" s="72" t="str">
        <f ca="1">MID(CELL("filename"),FIND("[",CELL("filename")),SUM(FIND({"[";"]"},CELL("filename"))*{-1;1})+1)&amp;"'"&amp;D270&amp;"'!"&amp;E270</f>
        <v>[FICHES INVENTAIRE_septembre2019.xlsx]'FI1 (269)'!A1</v>
      </c>
      <c r="G270" s="73" t="e">
        <f t="shared" si="9"/>
        <v>#REF!</v>
      </c>
    </row>
    <row r="271" spans="1:7" x14ac:dyDescent="0.25">
      <c r="A271" s="72" t="e">
        <f>Tableau2[[#This Row],[N° du bon de commande : 45]]</f>
        <v>#REF!</v>
      </c>
      <c r="B271" s="72" t="s">
        <v>600</v>
      </c>
      <c r="C271" s="72">
        <v>270</v>
      </c>
      <c r="D271" s="72" t="str">
        <f t="shared" si="8"/>
        <v>FI1 (270)</v>
      </c>
      <c r="E271" s="72" t="s">
        <v>601</v>
      </c>
      <c r="F271" s="72" t="str">
        <f ca="1">MID(CELL("filename"),FIND("[",CELL("filename")),SUM(FIND({"[";"]"},CELL("filename"))*{-1;1})+1)&amp;"'"&amp;D271&amp;"'!"&amp;E271</f>
        <v>[FICHES INVENTAIRE_septembre2019.xlsx]'FI1 (270)'!A1</v>
      </c>
      <c r="G271" s="73" t="e">
        <f t="shared" si="9"/>
        <v>#REF!</v>
      </c>
    </row>
    <row r="272" spans="1:7" x14ac:dyDescent="0.25">
      <c r="A272" s="72" t="e">
        <f>Tableau2[[#This Row],[N° du bon de commande : 45]]</f>
        <v>#REF!</v>
      </c>
      <c r="B272" s="72" t="s">
        <v>600</v>
      </c>
      <c r="C272" s="72">
        <v>271</v>
      </c>
      <c r="D272" s="72" t="str">
        <f t="shared" si="8"/>
        <v>FI1 (271)</v>
      </c>
      <c r="E272" s="72" t="s">
        <v>601</v>
      </c>
      <c r="F272" s="72" t="str">
        <f ca="1">MID(CELL("filename"),FIND("[",CELL("filename")),SUM(FIND({"[";"]"},CELL("filename"))*{-1;1})+1)&amp;"'"&amp;D272&amp;"'!"&amp;E272</f>
        <v>[FICHES INVENTAIRE_septembre2019.xlsx]'FI1 (271)'!A1</v>
      </c>
      <c r="G272" s="73" t="e">
        <f t="shared" si="9"/>
        <v>#REF!</v>
      </c>
    </row>
    <row r="273" spans="1:7" x14ac:dyDescent="0.25">
      <c r="A273" s="72" t="e">
        <f>Tableau2[[#This Row],[N° du bon de commande : 45]]</f>
        <v>#REF!</v>
      </c>
      <c r="B273" s="72" t="s">
        <v>600</v>
      </c>
      <c r="C273" s="72">
        <v>272</v>
      </c>
      <c r="D273" s="72" t="str">
        <f t="shared" si="8"/>
        <v>FI1 (272)</v>
      </c>
      <c r="E273" s="72" t="s">
        <v>601</v>
      </c>
      <c r="F273" s="72" t="str">
        <f ca="1">MID(CELL("filename"),FIND("[",CELL("filename")),SUM(FIND({"[";"]"},CELL("filename"))*{-1;1})+1)&amp;"'"&amp;D273&amp;"'!"&amp;E273</f>
        <v>[FICHES INVENTAIRE_septembre2019.xlsx]'FI1 (272)'!A1</v>
      </c>
      <c r="G273" s="73" t="e">
        <f t="shared" si="9"/>
        <v>#REF!</v>
      </c>
    </row>
    <row r="274" spans="1:7" x14ac:dyDescent="0.25">
      <c r="A274" s="72" t="e">
        <f>Tableau2[[#This Row],[N° du bon de commande : 45]]</f>
        <v>#REF!</v>
      </c>
      <c r="B274" s="72" t="s">
        <v>600</v>
      </c>
      <c r="C274" s="72">
        <v>273</v>
      </c>
      <c r="D274" s="72" t="str">
        <f t="shared" si="8"/>
        <v>FI1 (273)</v>
      </c>
      <c r="E274" s="72" t="s">
        <v>601</v>
      </c>
      <c r="F274" s="72" t="str">
        <f ca="1">MID(CELL("filename"),FIND("[",CELL("filename")),SUM(FIND({"[";"]"},CELL("filename"))*{-1;1})+1)&amp;"'"&amp;D274&amp;"'!"&amp;E274</f>
        <v>[FICHES INVENTAIRE_septembre2019.xlsx]'FI1 (273)'!A1</v>
      </c>
      <c r="G274" s="73" t="e">
        <f t="shared" si="9"/>
        <v>#REF!</v>
      </c>
    </row>
    <row r="275" spans="1:7" x14ac:dyDescent="0.25">
      <c r="A275" s="72" t="e">
        <f>Tableau2[[#This Row],[N° du bon de commande : 45]]</f>
        <v>#REF!</v>
      </c>
      <c r="B275" s="72" t="s">
        <v>600</v>
      </c>
      <c r="C275" s="72">
        <v>274</v>
      </c>
      <c r="D275" s="72" t="str">
        <f t="shared" si="8"/>
        <v>FI1 (274)</v>
      </c>
      <c r="E275" s="72" t="s">
        <v>601</v>
      </c>
      <c r="F275" s="72" t="str">
        <f ca="1">MID(CELL("filename"),FIND("[",CELL("filename")),SUM(FIND({"[";"]"},CELL("filename"))*{-1;1})+1)&amp;"'"&amp;D275&amp;"'!"&amp;E275</f>
        <v>[FICHES INVENTAIRE_septembre2019.xlsx]'FI1 (274)'!A1</v>
      </c>
      <c r="G275" s="73" t="e">
        <f t="shared" si="9"/>
        <v>#REF!</v>
      </c>
    </row>
    <row r="276" spans="1:7" x14ac:dyDescent="0.25">
      <c r="A276" s="72" t="e">
        <f>Tableau2[[#This Row],[N° du bon de commande : 45]]</f>
        <v>#REF!</v>
      </c>
      <c r="B276" s="72" t="s">
        <v>600</v>
      </c>
      <c r="C276" s="72">
        <v>275</v>
      </c>
      <c r="D276" s="72" t="str">
        <f t="shared" si="8"/>
        <v>FI1 (275)</v>
      </c>
      <c r="E276" s="72" t="s">
        <v>601</v>
      </c>
      <c r="F276" s="72" t="str">
        <f ca="1">MID(CELL("filename"),FIND("[",CELL("filename")),SUM(FIND({"[";"]"},CELL("filename"))*{-1;1})+1)&amp;"'"&amp;D276&amp;"'!"&amp;E276</f>
        <v>[FICHES INVENTAIRE_septembre2019.xlsx]'FI1 (275)'!A1</v>
      </c>
      <c r="G276" s="73" t="e">
        <f t="shared" si="9"/>
        <v>#REF!</v>
      </c>
    </row>
    <row r="277" spans="1:7" x14ac:dyDescent="0.25">
      <c r="A277" s="72" t="e">
        <f>Tableau2[[#This Row],[N° du bon de commande : 45]]</f>
        <v>#REF!</v>
      </c>
      <c r="B277" s="72" t="s">
        <v>600</v>
      </c>
      <c r="C277" s="72">
        <v>276</v>
      </c>
      <c r="D277" s="72" t="str">
        <f t="shared" si="8"/>
        <v>FI1 (276)</v>
      </c>
      <c r="E277" s="72" t="s">
        <v>601</v>
      </c>
      <c r="F277" s="72" t="str">
        <f ca="1">MID(CELL("filename"),FIND("[",CELL("filename")),SUM(FIND({"[";"]"},CELL("filename"))*{-1;1})+1)&amp;"'"&amp;D277&amp;"'!"&amp;E277</f>
        <v>[FICHES INVENTAIRE_septembre2019.xlsx]'FI1 (276)'!A1</v>
      </c>
      <c r="G277" s="73" t="e">
        <f t="shared" si="9"/>
        <v>#REF!</v>
      </c>
    </row>
    <row r="278" spans="1:7" x14ac:dyDescent="0.25">
      <c r="A278" s="72" t="e">
        <f>Tableau2[[#This Row],[N° du bon de commande : 45]]</f>
        <v>#REF!</v>
      </c>
      <c r="B278" s="72" t="s">
        <v>600</v>
      </c>
      <c r="C278" s="72">
        <v>277</v>
      </c>
      <c r="D278" s="72" t="str">
        <f t="shared" si="8"/>
        <v>FI1 (277)</v>
      </c>
      <c r="E278" s="72" t="s">
        <v>601</v>
      </c>
      <c r="F278" s="72" t="str">
        <f ca="1">MID(CELL("filename"),FIND("[",CELL("filename")),SUM(FIND({"[";"]"},CELL("filename"))*{-1;1})+1)&amp;"'"&amp;D278&amp;"'!"&amp;E278</f>
        <v>[FICHES INVENTAIRE_septembre2019.xlsx]'FI1 (277)'!A1</v>
      </c>
      <c r="G278" s="73" t="e">
        <f t="shared" si="9"/>
        <v>#REF!</v>
      </c>
    </row>
    <row r="279" spans="1:7" x14ac:dyDescent="0.25">
      <c r="A279" s="72" t="e">
        <f>Tableau2[[#This Row],[N° du bon de commande : 45]]</f>
        <v>#REF!</v>
      </c>
      <c r="B279" s="72" t="s">
        <v>600</v>
      </c>
      <c r="C279" s="72">
        <v>278</v>
      </c>
      <c r="D279" s="72" t="str">
        <f t="shared" si="8"/>
        <v>FI1 (278)</v>
      </c>
      <c r="E279" s="72" t="s">
        <v>601</v>
      </c>
      <c r="F279" s="72" t="str">
        <f ca="1">MID(CELL("filename"),FIND("[",CELL("filename")),SUM(FIND({"[";"]"},CELL("filename"))*{-1;1})+1)&amp;"'"&amp;D279&amp;"'!"&amp;E279</f>
        <v>[FICHES INVENTAIRE_septembre2019.xlsx]'FI1 (278)'!A1</v>
      </c>
      <c r="G279" s="73" t="e">
        <f t="shared" si="9"/>
        <v>#REF!</v>
      </c>
    </row>
    <row r="280" spans="1:7" x14ac:dyDescent="0.25">
      <c r="A280" s="72" t="e">
        <f>Tableau2[[#This Row],[N° du bon de commande : 45]]</f>
        <v>#REF!</v>
      </c>
      <c r="B280" s="72" t="s">
        <v>600</v>
      </c>
      <c r="C280" s="72">
        <v>279</v>
      </c>
      <c r="D280" s="72" t="str">
        <f t="shared" si="8"/>
        <v>FI1 (279)</v>
      </c>
      <c r="E280" s="72" t="s">
        <v>601</v>
      </c>
      <c r="F280" s="72" t="str">
        <f ca="1">MID(CELL("filename"),FIND("[",CELL("filename")),SUM(FIND({"[";"]"},CELL("filename"))*{-1;1})+1)&amp;"'"&amp;D280&amp;"'!"&amp;E280</f>
        <v>[FICHES INVENTAIRE_septembre2019.xlsx]'FI1 (279)'!A1</v>
      </c>
      <c r="G280" s="73" t="e">
        <f t="shared" si="9"/>
        <v>#REF!</v>
      </c>
    </row>
    <row r="281" spans="1:7" x14ac:dyDescent="0.25">
      <c r="A281" s="72" t="e">
        <f>Tableau2[[#This Row],[N° du bon de commande : 45]]</f>
        <v>#REF!</v>
      </c>
      <c r="B281" s="72" t="s">
        <v>600</v>
      </c>
      <c r="C281" s="72">
        <v>280</v>
      </c>
      <c r="D281" s="72" t="str">
        <f t="shared" si="8"/>
        <v>FI1 (280)</v>
      </c>
      <c r="E281" s="72" t="s">
        <v>601</v>
      </c>
      <c r="F281" s="72" t="str">
        <f ca="1">MID(CELL("filename"),FIND("[",CELL("filename")),SUM(FIND({"[";"]"},CELL("filename"))*{-1;1})+1)&amp;"'"&amp;D281&amp;"'!"&amp;E281</f>
        <v>[FICHES INVENTAIRE_septembre2019.xlsx]'FI1 (280)'!A1</v>
      </c>
      <c r="G281" s="73" t="e">
        <f t="shared" si="9"/>
        <v>#REF!</v>
      </c>
    </row>
    <row r="282" spans="1:7" x14ac:dyDescent="0.25">
      <c r="A282" s="72" t="e">
        <f>Tableau2[[#This Row],[N° du bon de commande : 45]]</f>
        <v>#REF!</v>
      </c>
      <c r="B282" s="72" t="s">
        <v>600</v>
      </c>
      <c r="C282" s="72">
        <v>281</v>
      </c>
      <c r="D282" s="72" t="str">
        <f t="shared" si="8"/>
        <v>FI1 (281)</v>
      </c>
      <c r="E282" s="72" t="s">
        <v>601</v>
      </c>
      <c r="F282" s="72" t="str">
        <f ca="1">MID(CELL("filename"),FIND("[",CELL("filename")),SUM(FIND({"[";"]"},CELL("filename"))*{-1;1})+1)&amp;"'"&amp;D282&amp;"'!"&amp;E282</f>
        <v>[FICHES INVENTAIRE_septembre2019.xlsx]'FI1 (281)'!A1</v>
      </c>
      <c r="G282" s="73" t="e">
        <f t="shared" si="9"/>
        <v>#REF!</v>
      </c>
    </row>
    <row r="283" spans="1:7" x14ac:dyDescent="0.25">
      <c r="A283" s="72" t="e">
        <f>Tableau2[[#This Row],[N° du bon de commande : 45]]</f>
        <v>#REF!</v>
      </c>
      <c r="B283" s="72" t="s">
        <v>600</v>
      </c>
      <c r="C283" s="72">
        <v>282</v>
      </c>
      <c r="D283" s="72" t="str">
        <f t="shared" si="8"/>
        <v>FI1 (282)</v>
      </c>
      <c r="E283" s="72" t="s">
        <v>601</v>
      </c>
      <c r="F283" s="72" t="str">
        <f ca="1">MID(CELL("filename"),FIND("[",CELL("filename")),SUM(FIND({"[";"]"},CELL("filename"))*{-1;1})+1)&amp;"'"&amp;D283&amp;"'!"&amp;E283</f>
        <v>[FICHES INVENTAIRE_septembre2019.xlsx]'FI1 (282)'!A1</v>
      </c>
      <c r="G283" s="73" t="e">
        <f t="shared" si="9"/>
        <v>#REF!</v>
      </c>
    </row>
    <row r="284" spans="1:7" x14ac:dyDescent="0.25">
      <c r="A284" s="72" t="e">
        <f>Tableau2[[#This Row],[N° du bon de commande : 45]]</f>
        <v>#REF!</v>
      </c>
      <c r="B284" s="72" t="s">
        <v>600</v>
      </c>
      <c r="C284" s="72">
        <v>283</v>
      </c>
      <c r="D284" s="72" t="str">
        <f t="shared" si="8"/>
        <v>FI1 (283)</v>
      </c>
      <c r="E284" s="72" t="s">
        <v>601</v>
      </c>
      <c r="F284" s="72" t="str">
        <f ca="1">MID(CELL("filename"),FIND("[",CELL("filename")),SUM(FIND({"[";"]"},CELL("filename"))*{-1;1})+1)&amp;"'"&amp;D284&amp;"'!"&amp;E284</f>
        <v>[FICHES INVENTAIRE_septembre2019.xlsx]'FI1 (283)'!A1</v>
      </c>
      <c r="G284" s="73" t="e">
        <f t="shared" si="9"/>
        <v>#REF!</v>
      </c>
    </row>
    <row r="285" spans="1:7" x14ac:dyDescent="0.25">
      <c r="A285" s="72" t="e">
        <f>Tableau2[[#This Row],[N° du bon de commande : 45]]</f>
        <v>#REF!</v>
      </c>
      <c r="B285" s="72" t="s">
        <v>600</v>
      </c>
      <c r="C285" s="72">
        <v>284</v>
      </c>
      <c r="D285" s="72" t="str">
        <f t="shared" si="8"/>
        <v>FI1 (284)</v>
      </c>
      <c r="E285" s="72" t="s">
        <v>601</v>
      </c>
      <c r="F285" s="72" t="str">
        <f ca="1">MID(CELL("filename"),FIND("[",CELL("filename")),SUM(FIND({"[";"]"},CELL("filename"))*{-1;1})+1)&amp;"'"&amp;D285&amp;"'!"&amp;E285</f>
        <v>[FICHES INVENTAIRE_septembre2019.xlsx]'FI1 (284)'!A1</v>
      </c>
      <c r="G285" s="73" t="e">
        <f t="shared" si="9"/>
        <v>#REF!</v>
      </c>
    </row>
    <row r="286" spans="1:7" x14ac:dyDescent="0.25">
      <c r="A286" s="72" t="e">
        <f>Tableau2[[#This Row],[N° du bon de commande : 45]]</f>
        <v>#REF!</v>
      </c>
      <c r="B286" s="72" t="s">
        <v>600</v>
      </c>
      <c r="C286" s="72">
        <v>285</v>
      </c>
      <c r="D286" s="72" t="str">
        <f t="shared" si="8"/>
        <v>FI1 (285)</v>
      </c>
      <c r="E286" s="72" t="s">
        <v>601</v>
      </c>
      <c r="F286" s="72" t="str">
        <f ca="1">MID(CELL("filename"),FIND("[",CELL("filename")),SUM(FIND({"[";"]"},CELL("filename"))*{-1;1})+1)&amp;"'"&amp;D286&amp;"'!"&amp;E286</f>
        <v>[FICHES INVENTAIRE_septembre2019.xlsx]'FI1 (285)'!A1</v>
      </c>
      <c r="G286" s="73" t="e">
        <f t="shared" si="9"/>
        <v>#REF!</v>
      </c>
    </row>
    <row r="287" spans="1:7" x14ac:dyDescent="0.25">
      <c r="A287" s="72" t="e">
        <f>Tableau2[[#This Row],[N° du bon de commande : 45]]</f>
        <v>#REF!</v>
      </c>
      <c r="B287" s="72" t="s">
        <v>600</v>
      </c>
      <c r="C287" s="72">
        <v>286</v>
      </c>
      <c r="D287" s="72" t="str">
        <f t="shared" si="8"/>
        <v>FI1 (286)</v>
      </c>
      <c r="E287" s="72" t="s">
        <v>601</v>
      </c>
      <c r="F287" s="72" t="str">
        <f ca="1">MID(CELL("filename"),FIND("[",CELL("filename")),SUM(FIND({"[";"]"},CELL("filename"))*{-1;1})+1)&amp;"'"&amp;D287&amp;"'!"&amp;E287</f>
        <v>[FICHES INVENTAIRE_septembre2019.xlsx]'FI1 (286)'!A1</v>
      </c>
      <c r="G287" s="73" t="e">
        <f t="shared" si="9"/>
        <v>#REF!</v>
      </c>
    </row>
    <row r="288" spans="1:7" x14ac:dyDescent="0.25">
      <c r="A288" s="72" t="e">
        <f>Tableau2[[#This Row],[N° du bon de commande : 45]]</f>
        <v>#REF!</v>
      </c>
      <c r="B288" s="72" t="s">
        <v>600</v>
      </c>
      <c r="C288" s="72">
        <v>287</v>
      </c>
      <c r="D288" s="72" t="str">
        <f t="shared" si="8"/>
        <v>FI1 (287)</v>
      </c>
      <c r="E288" s="72" t="s">
        <v>601</v>
      </c>
      <c r="F288" s="72" t="str">
        <f ca="1">MID(CELL("filename"),FIND("[",CELL("filename")),SUM(FIND({"[";"]"},CELL("filename"))*{-1;1})+1)&amp;"'"&amp;D288&amp;"'!"&amp;E288</f>
        <v>[FICHES INVENTAIRE_septembre2019.xlsx]'FI1 (287)'!A1</v>
      </c>
      <c r="G288" s="73" t="e">
        <f t="shared" si="9"/>
        <v>#REF!</v>
      </c>
    </row>
    <row r="289" spans="1:7" x14ac:dyDescent="0.25">
      <c r="A289" s="72" t="e">
        <f>Tableau2[[#This Row],[N° du bon de commande : 45]]</f>
        <v>#REF!</v>
      </c>
      <c r="B289" s="72" t="s">
        <v>600</v>
      </c>
      <c r="C289" s="72">
        <v>288</v>
      </c>
      <c r="D289" s="72" t="str">
        <f t="shared" si="8"/>
        <v>FI1 (288)</v>
      </c>
      <c r="E289" s="72" t="s">
        <v>601</v>
      </c>
      <c r="F289" s="72" t="str">
        <f ca="1">MID(CELL("filename"),FIND("[",CELL("filename")),SUM(FIND({"[";"]"},CELL("filename"))*{-1;1})+1)&amp;"'"&amp;D289&amp;"'!"&amp;E289</f>
        <v>[FICHES INVENTAIRE_septembre2019.xlsx]'FI1 (288)'!A1</v>
      </c>
      <c r="G289" s="73" t="e">
        <f t="shared" si="9"/>
        <v>#REF!</v>
      </c>
    </row>
    <row r="290" spans="1:7" x14ac:dyDescent="0.25">
      <c r="A290" s="72" t="e">
        <f>Tableau2[[#This Row],[N° du bon de commande : 45]]</f>
        <v>#REF!</v>
      </c>
      <c r="B290" s="72" t="s">
        <v>600</v>
      </c>
      <c r="C290" s="72">
        <v>289</v>
      </c>
      <c r="D290" s="72" t="str">
        <f t="shared" si="8"/>
        <v>FI1 (289)</v>
      </c>
      <c r="E290" s="72" t="s">
        <v>601</v>
      </c>
      <c r="F290" s="72" t="str">
        <f ca="1">MID(CELL("filename"),FIND("[",CELL("filename")),SUM(FIND({"[";"]"},CELL("filename"))*{-1;1})+1)&amp;"'"&amp;D290&amp;"'!"&amp;E290</f>
        <v>[FICHES INVENTAIRE_septembre2019.xlsx]'FI1 (289)'!A1</v>
      </c>
      <c r="G290" s="73" t="e">
        <f t="shared" si="9"/>
        <v>#REF!</v>
      </c>
    </row>
    <row r="291" spans="1:7" x14ac:dyDescent="0.25">
      <c r="A291" s="72" t="e">
        <f>Tableau2[[#This Row],[N° du bon de commande : 45]]</f>
        <v>#REF!</v>
      </c>
      <c r="B291" s="72" t="s">
        <v>600</v>
      </c>
      <c r="C291" s="72">
        <v>290</v>
      </c>
      <c r="D291" s="72" t="str">
        <f t="shared" si="8"/>
        <v>FI1 (290)</v>
      </c>
      <c r="E291" s="72" t="s">
        <v>601</v>
      </c>
      <c r="F291" s="72" t="str">
        <f ca="1">MID(CELL("filename"),FIND("[",CELL("filename")),SUM(FIND({"[";"]"},CELL("filename"))*{-1;1})+1)&amp;"'"&amp;D291&amp;"'!"&amp;E291</f>
        <v>[FICHES INVENTAIRE_septembre2019.xlsx]'FI1 (290)'!A1</v>
      </c>
      <c r="G291" s="73" t="e">
        <f t="shared" si="9"/>
        <v>#REF!</v>
      </c>
    </row>
    <row r="292" spans="1:7" x14ac:dyDescent="0.25">
      <c r="A292" s="72" t="e">
        <f>Tableau2[[#This Row],[N° du bon de commande : 45]]</f>
        <v>#REF!</v>
      </c>
      <c r="B292" s="72" t="s">
        <v>600</v>
      </c>
      <c r="C292" s="72">
        <v>291</v>
      </c>
      <c r="D292" s="72" t="str">
        <f t="shared" si="8"/>
        <v>FI1 (291)</v>
      </c>
      <c r="E292" s="72" t="s">
        <v>601</v>
      </c>
      <c r="F292" s="72" t="str">
        <f ca="1">MID(CELL("filename"),FIND("[",CELL("filename")),SUM(FIND({"[";"]"},CELL("filename"))*{-1;1})+1)&amp;"'"&amp;D292&amp;"'!"&amp;E292</f>
        <v>[FICHES INVENTAIRE_septembre2019.xlsx]'FI1 (291)'!A1</v>
      </c>
      <c r="G292" s="73" t="e">
        <f t="shared" si="9"/>
        <v>#REF!</v>
      </c>
    </row>
    <row r="293" spans="1:7" x14ac:dyDescent="0.25">
      <c r="A293" s="72" t="e">
        <f>Tableau2[[#This Row],[N° du bon de commande : 45]]</f>
        <v>#REF!</v>
      </c>
      <c r="B293" s="72" t="s">
        <v>600</v>
      </c>
      <c r="C293" s="72">
        <v>292</v>
      </c>
      <c r="D293" s="72" t="str">
        <f t="shared" si="8"/>
        <v>FI1 (292)</v>
      </c>
      <c r="E293" s="72" t="s">
        <v>601</v>
      </c>
      <c r="F293" s="72" t="str">
        <f ca="1">MID(CELL("filename"),FIND("[",CELL("filename")),SUM(FIND({"[";"]"},CELL("filename"))*{-1;1})+1)&amp;"'"&amp;D293&amp;"'!"&amp;E293</f>
        <v>[FICHES INVENTAIRE_septembre2019.xlsx]'FI1 (292)'!A1</v>
      </c>
      <c r="G293" s="73" t="e">
        <f t="shared" si="9"/>
        <v>#REF!</v>
      </c>
    </row>
    <row r="294" spans="1:7" x14ac:dyDescent="0.25">
      <c r="A294" s="72" t="e">
        <f>Tableau2[[#This Row],[N° du bon de commande : 45]]</f>
        <v>#REF!</v>
      </c>
      <c r="B294" s="72" t="s">
        <v>600</v>
      </c>
      <c r="C294" s="72">
        <v>293</v>
      </c>
      <c r="D294" s="72" t="str">
        <f t="shared" si="8"/>
        <v>FI1 (293)</v>
      </c>
      <c r="E294" s="72" t="s">
        <v>601</v>
      </c>
      <c r="F294" s="72" t="str">
        <f ca="1">MID(CELL("filename"),FIND("[",CELL("filename")),SUM(FIND({"[";"]"},CELL("filename"))*{-1;1})+1)&amp;"'"&amp;D294&amp;"'!"&amp;E294</f>
        <v>[FICHES INVENTAIRE_septembre2019.xlsx]'FI1 (293)'!A1</v>
      </c>
      <c r="G294" s="73" t="e">
        <f t="shared" si="9"/>
        <v>#REF!</v>
      </c>
    </row>
    <row r="295" spans="1:7" x14ac:dyDescent="0.25">
      <c r="A295" s="72" t="e">
        <f>Tableau2[[#This Row],[N° du bon de commande : 45]]</f>
        <v>#REF!</v>
      </c>
      <c r="B295" s="72" t="s">
        <v>600</v>
      </c>
      <c r="C295" s="72">
        <v>294</v>
      </c>
      <c r="D295" s="72" t="str">
        <f t="shared" si="8"/>
        <v>FI1 (294)</v>
      </c>
      <c r="E295" s="72" t="s">
        <v>601</v>
      </c>
      <c r="F295" s="72" t="str">
        <f ca="1">MID(CELL("filename"),FIND("[",CELL("filename")),SUM(FIND({"[";"]"},CELL("filename"))*{-1;1})+1)&amp;"'"&amp;D295&amp;"'!"&amp;E295</f>
        <v>[FICHES INVENTAIRE_septembre2019.xlsx]'FI1 (294)'!A1</v>
      </c>
      <c r="G295" s="73" t="e">
        <f t="shared" si="9"/>
        <v>#REF!</v>
      </c>
    </row>
    <row r="296" spans="1:7" x14ac:dyDescent="0.25">
      <c r="A296" s="72" t="e">
        <f>Tableau2[[#This Row],[N° du bon de commande : 45]]</f>
        <v>#REF!</v>
      </c>
      <c r="B296" s="72" t="s">
        <v>600</v>
      </c>
      <c r="C296" s="72">
        <v>295</v>
      </c>
      <c r="D296" s="72" t="str">
        <f t="shared" si="8"/>
        <v>FI1 (295)</v>
      </c>
      <c r="E296" s="72" t="s">
        <v>601</v>
      </c>
      <c r="F296" s="72" t="str">
        <f ca="1">MID(CELL("filename"),FIND("[",CELL("filename")),SUM(FIND({"[";"]"},CELL("filename"))*{-1;1})+1)&amp;"'"&amp;D296&amp;"'!"&amp;E296</f>
        <v>[FICHES INVENTAIRE_septembre2019.xlsx]'FI1 (295)'!A1</v>
      </c>
      <c r="G296" s="73" t="e">
        <f t="shared" si="9"/>
        <v>#REF!</v>
      </c>
    </row>
    <row r="297" spans="1:7" x14ac:dyDescent="0.25">
      <c r="A297" s="72" t="e">
        <f>Tableau2[[#This Row],[N° du bon de commande : 45]]</f>
        <v>#REF!</v>
      </c>
      <c r="B297" s="72" t="s">
        <v>600</v>
      </c>
      <c r="C297" s="72">
        <v>296</v>
      </c>
      <c r="D297" s="72" t="str">
        <f t="shared" si="8"/>
        <v>FI1 (296)</v>
      </c>
      <c r="E297" s="72" t="s">
        <v>601</v>
      </c>
      <c r="F297" s="72" t="str">
        <f ca="1">MID(CELL("filename"),FIND("[",CELL("filename")),SUM(FIND({"[";"]"},CELL("filename"))*{-1;1})+1)&amp;"'"&amp;D297&amp;"'!"&amp;E297</f>
        <v>[FICHES INVENTAIRE_septembre2019.xlsx]'FI1 (296)'!A1</v>
      </c>
      <c r="G297" s="73" t="e">
        <f t="shared" si="9"/>
        <v>#REF!</v>
      </c>
    </row>
    <row r="298" spans="1:7" x14ac:dyDescent="0.25">
      <c r="A298" s="72" t="e">
        <f>Tableau2[[#This Row],[N° du bon de commande : 45]]</f>
        <v>#REF!</v>
      </c>
      <c r="B298" s="72" t="s">
        <v>600</v>
      </c>
      <c r="C298" s="72">
        <v>297</v>
      </c>
      <c r="D298" s="72" t="str">
        <f t="shared" si="8"/>
        <v>FI1 (297)</v>
      </c>
      <c r="E298" s="72" t="s">
        <v>601</v>
      </c>
      <c r="F298" s="72" t="str">
        <f ca="1">MID(CELL("filename"),FIND("[",CELL("filename")),SUM(FIND({"[";"]"},CELL("filename"))*{-1;1})+1)&amp;"'"&amp;D298&amp;"'!"&amp;E298</f>
        <v>[FICHES INVENTAIRE_septembre2019.xlsx]'FI1 (297)'!A1</v>
      </c>
      <c r="G298" s="73" t="e">
        <f t="shared" si="9"/>
        <v>#REF!</v>
      </c>
    </row>
    <row r="299" spans="1:7" x14ac:dyDescent="0.25">
      <c r="A299" s="72" t="e">
        <f>Tableau2[[#This Row],[N° du bon de commande : 45]]</f>
        <v>#REF!</v>
      </c>
      <c r="B299" s="72" t="s">
        <v>600</v>
      </c>
      <c r="C299" s="72">
        <v>298</v>
      </c>
      <c r="D299" s="72" t="str">
        <f t="shared" si="8"/>
        <v>FI1 (298)</v>
      </c>
      <c r="E299" s="72" t="s">
        <v>601</v>
      </c>
      <c r="F299" s="72" t="str">
        <f ca="1">MID(CELL("filename"),FIND("[",CELL("filename")),SUM(FIND({"[";"]"},CELL("filename"))*{-1;1})+1)&amp;"'"&amp;D299&amp;"'!"&amp;E299</f>
        <v>[FICHES INVENTAIRE_septembre2019.xlsx]'FI1 (298)'!A1</v>
      </c>
      <c r="G299" s="73" t="e">
        <f t="shared" si="9"/>
        <v>#REF!</v>
      </c>
    </row>
    <row r="300" spans="1:7" x14ac:dyDescent="0.25">
      <c r="A300" s="72" t="e">
        <f>Tableau2[[#This Row],[N° du bon de commande : 45]]</f>
        <v>#REF!</v>
      </c>
      <c r="B300" s="72" t="s">
        <v>600</v>
      </c>
      <c r="C300" s="72">
        <v>299</v>
      </c>
      <c r="D300" s="72" t="str">
        <f t="shared" si="8"/>
        <v>FI1 (299)</v>
      </c>
      <c r="E300" s="72" t="s">
        <v>601</v>
      </c>
      <c r="F300" s="72" t="str">
        <f ca="1">MID(CELL("filename"),FIND("[",CELL("filename")),SUM(FIND({"[";"]"},CELL("filename"))*{-1;1})+1)&amp;"'"&amp;D300&amp;"'!"&amp;E300</f>
        <v>[FICHES INVENTAIRE_septembre2019.xlsx]'FI1 (299)'!A1</v>
      </c>
      <c r="G300" s="73" t="e">
        <f t="shared" si="9"/>
        <v>#REF!</v>
      </c>
    </row>
    <row r="301" spans="1:7" x14ac:dyDescent="0.25">
      <c r="A301" s="72" t="e">
        <f>Tableau2[[#This Row],[N° du bon de commande : 45]]</f>
        <v>#REF!</v>
      </c>
      <c r="B301" s="72" t="s">
        <v>600</v>
      </c>
      <c r="C301" s="72">
        <v>300</v>
      </c>
      <c r="D301" s="72" t="str">
        <f t="shared" si="8"/>
        <v>FI1 (300)</v>
      </c>
      <c r="E301" s="72" t="s">
        <v>601</v>
      </c>
      <c r="F301" s="72" t="str">
        <f ca="1">MID(CELL("filename"),FIND("[",CELL("filename")),SUM(FIND({"[";"]"},CELL("filename"))*{-1;1})+1)&amp;"'"&amp;D301&amp;"'!"&amp;E301</f>
        <v>[FICHES INVENTAIRE_septembre2019.xlsx]'FI1 (300)'!A1</v>
      </c>
      <c r="G301" s="73" t="e">
        <f t="shared" si="9"/>
        <v>#REF!</v>
      </c>
    </row>
    <row r="302" spans="1:7" x14ac:dyDescent="0.25">
      <c r="A302" s="72" t="e">
        <f>Tableau2[[#This Row],[N° du bon de commande : 45]]</f>
        <v>#REF!</v>
      </c>
      <c r="B302" s="72" t="s">
        <v>600</v>
      </c>
      <c r="C302" s="72">
        <v>301</v>
      </c>
      <c r="D302" s="72" t="str">
        <f t="shared" si="8"/>
        <v>FI1 (301)</v>
      </c>
      <c r="E302" s="72" t="s">
        <v>601</v>
      </c>
      <c r="F302" s="72" t="str">
        <f ca="1">MID(CELL("filename"),FIND("[",CELL("filename")),SUM(FIND({"[";"]"},CELL("filename"))*{-1;1})+1)&amp;"'"&amp;D302&amp;"'!"&amp;E302</f>
        <v>[FICHES INVENTAIRE_septembre2019.xlsx]'FI1 (301)'!A1</v>
      </c>
      <c r="G302" s="73" t="e">
        <f t="shared" si="9"/>
        <v>#REF!</v>
      </c>
    </row>
    <row r="303" spans="1:7" x14ac:dyDescent="0.25">
      <c r="A303" s="72" t="e">
        <f>Tableau2[[#This Row],[N° du bon de commande : 45]]</f>
        <v>#REF!</v>
      </c>
      <c r="B303" s="72" t="s">
        <v>600</v>
      </c>
      <c r="C303" s="72">
        <v>302</v>
      </c>
      <c r="D303" s="72" t="str">
        <f t="shared" si="8"/>
        <v>FI1 (302)</v>
      </c>
      <c r="E303" s="72" t="s">
        <v>601</v>
      </c>
      <c r="F303" s="72" t="str">
        <f ca="1">MID(CELL("filename"),FIND("[",CELL("filename")),SUM(FIND({"[";"]"},CELL("filename"))*{-1;1})+1)&amp;"'"&amp;D303&amp;"'!"&amp;E303</f>
        <v>[FICHES INVENTAIRE_septembre2019.xlsx]'FI1 (302)'!A1</v>
      </c>
      <c r="G303" s="73" t="e">
        <f t="shared" si="9"/>
        <v>#REF!</v>
      </c>
    </row>
    <row r="304" spans="1:7" x14ac:dyDescent="0.25">
      <c r="A304" s="72" t="e">
        <f>Tableau2[[#This Row],[N° du bon de commande : 45]]</f>
        <v>#REF!</v>
      </c>
      <c r="B304" s="72" t="s">
        <v>600</v>
      </c>
      <c r="C304" s="72">
        <v>303</v>
      </c>
      <c r="D304" s="72" t="str">
        <f t="shared" si="8"/>
        <v>FI1 (303)</v>
      </c>
      <c r="E304" s="72" t="s">
        <v>601</v>
      </c>
      <c r="F304" s="72" t="str">
        <f ca="1">MID(CELL("filename"),FIND("[",CELL("filename")),SUM(FIND({"[";"]"},CELL("filename"))*{-1;1})+1)&amp;"'"&amp;D304&amp;"'!"&amp;E304</f>
        <v>[FICHES INVENTAIRE_septembre2019.xlsx]'FI1 (303)'!A1</v>
      </c>
      <c r="G304" s="73" t="e">
        <f t="shared" si="9"/>
        <v>#REF!</v>
      </c>
    </row>
    <row r="305" spans="1:7" x14ac:dyDescent="0.25">
      <c r="A305" s="72" t="e">
        <f>Tableau2[[#This Row],[N° du bon de commande : 45]]</f>
        <v>#REF!</v>
      </c>
      <c r="B305" s="72" t="s">
        <v>600</v>
      </c>
      <c r="C305" s="72">
        <v>304</v>
      </c>
      <c r="D305" s="72" t="str">
        <f t="shared" si="8"/>
        <v>FI1 (304)</v>
      </c>
      <c r="E305" s="72" t="s">
        <v>601</v>
      </c>
      <c r="F305" s="72" t="str">
        <f ca="1">MID(CELL("filename"),FIND("[",CELL("filename")),SUM(FIND({"[";"]"},CELL("filename"))*{-1;1})+1)&amp;"'"&amp;D305&amp;"'!"&amp;E305</f>
        <v>[FICHES INVENTAIRE_septembre2019.xlsx]'FI1 (304)'!A1</v>
      </c>
      <c r="G305" s="73" t="e">
        <f t="shared" si="9"/>
        <v>#REF!</v>
      </c>
    </row>
    <row r="306" spans="1:7" x14ac:dyDescent="0.25">
      <c r="A306" s="72" t="e">
        <f>Tableau2[[#This Row],[N° du bon de commande : 45]]</f>
        <v>#REF!</v>
      </c>
      <c r="B306" s="72" t="s">
        <v>600</v>
      </c>
      <c r="C306" s="72">
        <v>305</v>
      </c>
      <c r="D306" s="72" t="str">
        <f t="shared" si="8"/>
        <v>FI1 (305)</v>
      </c>
      <c r="E306" s="72" t="s">
        <v>601</v>
      </c>
      <c r="F306" s="72" t="str">
        <f ca="1">MID(CELL("filename"),FIND("[",CELL("filename")),SUM(FIND({"[";"]"},CELL("filename"))*{-1;1})+1)&amp;"'"&amp;D306&amp;"'!"&amp;E306</f>
        <v>[FICHES INVENTAIRE_septembre2019.xlsx]'FI1 (305)'!A1</v>
      </c>
      <c r="G306" s="73" t="e">
        <f t="shared" si="9"/>
        <v>#REF!</v>
      </c>
    </row>
    <row r="307" spans="1:7" x14ac:dyDescent="0.25">
      <c r="A307" s="72" t="e">
        <f>Tableau2[[#This Row],[N° du bon de commande : 45]]</f>
        <v>#REF!</v>
      </c>
      <c r="B307" s="72" t="s">
        <v>600</v>
      </c>
      <c r="C307" s="72">
        <v>306</v>
      </c>
      <c r="D307" s="72" t="str">
        <f t="shared" si="8"/>
        <v>FI1 (306)</v>
      </c>
      <c r="E307" s="72" t="s">
        <v>601</v>
      </c>
      <c r="F307" s="72" t="str">
        <f ca="1">MID(CELL("filename"),FIND("[",CELL("filename")),SUM(FIND({"[";"]"},CELL("filename"))*{-1;1})+1)&amp;"'"&amp;D307&amp;"'!"&amp;E307</f>
        <v>[FICHES INVENTAIRE_septembre2019.xlsx]'FI1 (306)'!A1</v>
      </c>
      <c r="G307" s="73" t="e">
        <f t="shared" si="9"/>
        <v>#REF!</v>
      </c>
    </row>
    <row r="308" spans="1:7" x14ac:dyDescent="0.25">
      <c r="A308" s="72" t="e">
        <f>Tableau2[[#This Row],[N° du bon de commande : 45]]</f>
        <v>#REF!</v>
      </c>
      <c r="B308" s="72" t="s">
        <v>600</v>
      </c>
      <c r="C308" s="72">
        <v>307</v>
      </c>
      <c r="D308" s="72" t="str">
        <f t="shared" si="8"/>
        <v>FI1 (307)</v>
      </c>
      <c r="E308" s="72" t="s">
        <v>601</v>
      </c>
      <c r="F308" s="72" t="str">
        <f ca="1">MID(CELL("filename"),FIND("[",CELL("filename")),SUM(FIND({"[";"]"},CELL("filename"))*{-1;1})+1)&amp;"'"&amp;D308&amp;"'!"&amp;E308</f>
        <v>[FICHES INVENTAIRE_septembre2019.xlsx]'FI1 (307)'!A1</v>
      </c>
      <c r="G308" s="73" t="e">
        <f t="shared" si="9"/>
        <v>#REF!</v>
      </c>
    </row>
    <row r="309" spans="1:7" x14ac:dyDescent="0.25">
      <c r="A309" s="72" t="e">
        <f>Tableau2[[#This Row],[N° du bon de commande : 45]]</f>
        <v>#REF!</v>
      </c>
      <c r="B309" s="72" t="s">
        <v>600</v>
      </c>
      <c r="C309" s="72">
        <v>308</v>
      </c>
      <c r="D309" s="72" t="str">
        <f t="shared" si="8"/>
        <v>FI1 (308)</v>
      </c>
      <c r="E309" s="72" t="s">
        <v>601</v>
      </c>
      <c r="F309" s="72" t="str">
        <f ca="1">MID(CELL("filename"),FIND("[",CELL("filename")),SUM(FIND({"[";"]"},CELL("filename"))*{-1;1})+1)&amp;"'"&amp;D309&amp;"'!"&amp;E309</f>
        <v>[FICHES INVENTAIRE_septembre2019.xlsx]'FI1 (308)'!A1</v>
      </c>
      <c r="G309" s="73" t="e">
        <f t="shared" si="9"/>
        <v>#REF!</v>
      </c>
    </row>
    <row r="310" spans="1:7" x14ac:dyDescent="0.25">
      <c r="A310" s="72" t="e">
        <f>Tableau2[[#This Row],[N° du bon de commande : 45]]</f>
        <v>#REF!</v>
      </c>
      <c r="B310" s="72" t="s">
        <v>600</v>
      </c>
      <c r="C310" s="72">
        <v>309</v>
      </c>
      <c r="D310" s="72" t="str">
        <f t="shared" si="8"/>
        <v>FI1 (309)</v>
      </c>
      <c r="E310" s="72" t="s">
        <v>601</v>
      </c>
      <c r="F310" s="72" t="str">
        <f ca="1">MID(CELL("filename"),FIND("[",CELL("filename")),SUM(FIND({"[";"]"},CELL("filename"))*{-1;1})+1)&amp;"'"&amp;D310&amp;"'!"&amp;E310</f>
        <v>[FICHES INVENTAIRE_septembre2019.xlsx]'FI1 (309)'!A1</v>
      </c>
      <c r="G310" s="73" t="e">
        <f t="shared" si="9"/>
        <v>#REF!</v>
      </c>
    </row>
    <row r="311" spans="1:7" x14ac:dyDescent="0.25">
      <c r="A311" s="72" t="e">
        <f>Tableau2[[#This Row],[N° du bon de commande : 45]]</f>
        <v>#REF!</v>
      </c>
      <c r="B311" s="72" t="s">
        <v>600</v>
      </c>
      <c r="C311" s="72">
        <v>310</v>
      </c>
      <c r="D311" s="72" t="str">
        <f t="shared" si="8"/>
        <v>FI1 (310)</v>
      </c>
      <c r="E311" s="72" t="s">
        <v>601</v>
      </c>
      <c r="F311" s="72" t="str">
        <f ca="1">MID(CELL("filename"),FIND("[",CELL("filename")),SUM(FIND({"[";"]"},CELL("filename"))*{-1;1})+1)&amp;"'"&amp;D311&amp;"'!"&amp;E311</f>
        <v>[FICHES INVENTAIRE_septembre2019.xlsx]'FI1 (310)'!A1</v>
      </c>
      <c r="G311" s="73" t="e">
        <f t="shared" si="9"/>
        <v>#REF!</v>
      </c>
    </row>
    <row r="312" spans="1:7" x14ac:dyDescent="0.25">
      <c r="A312" s="72" t="e">
        <f>Tableau2[[#This Row],[N° du bon de commande : 45]]</f>
        <v>#REF!</v>
      </c>
      <c r="B312" s="72" t="s">
        <v>600</v>
      </c>
      <c r="C312" s="72">
        <v>311</v>
      </c>
      <c r="D312" s="72" t="str">
        <f t="shared" si="8"/>
        <v>FI1 (311)</v>
      </c>
      <c r="E312" s="72" t="s">
        <v>601</v>
      </c>
      <c r="F312" s="72" t="str">
        <f ca="1">MID(CELL("filename"),FIND("[",CELL("filename")),SUM(FIND({"[";"]"},CELL("filename"))*{-1;1})+1)&amp;"'"&amp;D312&amp;"'!"&amp;E312</f>
        <v>[FICHES INVENTAIRE_septembre2019.xlsx]'FI1 (311)'!A1</v>
      </c>
      <c r="G312" s="73" t="e">
        <f t="shared" si="9"/>
        <v>#REF!</v>
      </c>
    </row>
    <row r="313" spans="1:7" x14ac:dyDescent="0.25">
      <c r="A313" s="72" t="e">
        <f>Tableau2[[#This Row],[N° du bon de commande : 45]]</f>
        <v>#REF!</v>
      </c>
      <c r="B313" s="72" t="s">
        <v>600</v>
      </c>
      <c r="C313" s="72">
        <v>312</v>
      </c>
      <c r="D313" s="72" t="str">
        <f t="shared" si="8"/>
        <v>FI1 (312)</v>
      </c>
      <c r="E313" s="72" t="s">
        <v>601</v>
      </c>
      <c r="F313" s="72" t="str">
        <f ca="1">MID(CELL("filename"),FIND("[",CELL("filename")),SUM(FIND({"[";"]"},CELL("filename"))*{-1;1})+1)&amp;"'"&amp;D313&amp;"'!"&amp;E313</f>
        <v>[FICHES INVENTAIRE_septembre2019.xlsx]'FI1 (312)'!A1</v>
      </c>
      <c r="G313" s="73" t="e">
        <f t="shared" si="9"/>
        <v>#REF!</v>
      </c>
    </row>
    <row r="314" spans="1:7" x14ac:dyDescent="0.25">
      <c r="A314" s="72" t="e">
        <f>Tableau2[[#This Row],[N° du bon de commande : 45]]</f>
        <v>#REF!</v>
      </c>
      <c r="B314" s="72" t="s">
        <v>600</v>
      </c>
      <c r="C314" s="72">
        <v>313</v>
      </c>
      <c r="D314" s="72" t="str">
        <f t="shared" si="8"/>
        <v>FI1 (313)</v>
      </c>
      <c r="E314" s="72" t="s">
        <v>601</v>
      </c>
      <c r="F314" s="72" t="str">
        <f ca="1">MID(CELL("filename"),FIND("[",CELL("filename")),SUM(FIND({"[";"]"},CELL("filename"))*{-1;1})+1)&amp;"'"&amp;D314&amp;"'!"&amp;E314</f>
        <v>[FICHES INVENTAIRE_septembre2019.xlsx]'FI1 (313)'!A1</v>
      </c>
      <c r="G314" s="73" t="e">
        <f t="shared" si="9"/>
        <v>#REF!</v>
      </c>
    </row>
    <row r="315" spans="1:7" x14ac:dyDescent="0.25">
      <c r="A315" s="72" t="e">
        <f>Tableau2[[#This Row],[N° du bon de commande : 45]]</f>
        <v>#REF!</v>
      </c>
      <c r="B315" s="72" t="s">
        <v>600</v>
      </c>
      <c r="C315" s="72">
        <v>314</v>
      </c>
      <c r="D315" s="72" t="str">
        <f t="shared" si="8"/>
        <v>FI1 (314)</v>
      </c>
      <c r="E315" s="72" t="s">
        <v>601</v>
      </c>
      <c r="F315" s="72" t="str">
        <f ca="1">MID(CELL("filename"),FIND("[",CELL("filename")),SUM(FIND({"[";"]"},CELL("filename"))*{-1;1})+1)&amp;"'"&amp;D315&amp;"'!"&amp;E315</f>
        <v>[FICHES INVENTAIRE_septembre2019.xlsx]'FI1 (314)'!A1</v>
      </c>
      <c r="G315" s="73" t="e">
        <f t="shared" si="9"/>
        <v>#REF!</v>
      </c>
    </row>
    <row r="316" spans="1:7" x14ac:dyDescent="0.25">
      <c r="A316" s="72" t="e">
        <f>Tableau2[[#This Row],[N° du bon de commande : 45]]</f>
        <v>#REF!</v>
      </c>
      <c r="B316" s="72" t="s">
        <v>600</v>
      </c>
      <c r="C316" s="72">
        <v>315</v>
      </c>
      <c r="D316" s="72" t="str">
        <f t="shared" si="8"/>
        <v>FI1 (315)</v>
      </c>
      <c r="E316" s="72" t="s">
        <v>601</v>
      </c>
      <c r="F316" s="72" t="str">
        <f ca="1">MID(CELL("filename"),FIND("[",CELL("filename")),SUM(FIND({"[";"]"},CELL("filename"))*{-1;1})+1)&amp;"'"&amp;D316&amp;"'!"&amp;E316</f>
        <v>[FICHES INVENTAIRE_septembre2019.xlsx]'FI1 (315)'!A1</v>
      </c>
      <c r="G316" s="73" t="e">
        <f t="shared" si="9"/>
        <v>#REF!</v>
      </c>
    </row>
    <row r="317" spans="1:7" x14ac:dyDescent="0.25">
      <c r="A317" s="72" t="e">
        <f>Tableau2[[#This Row],[N° du bon de commande : 45]]</f>
        <v>#REF!</v>
      </c>
      <c r="B317" s="72" t="s">
        <v>600</v>
      </c>
      <c r="C317" s="72">
        <v>316</v>
      </c>
      <c r="D317" s="72" t="str">
        <f t="shared" si="8"/>
        <v>FI1 (316)</v>
      </c>
      <c r="E317" s="72" t="s">
        <v>601</v>
      </c>
      <c r="F317" s="72" t="str">
        <f ca="1">MID(CELL("filename"),FIND("[",CELL("filename")),SUM(FIND({"[";"]"},CELL("filename"))*{-1;1})+1)&amp;"'"&amp;D317&amp;"'!"&amp;E317</f>
        <v>[FICHES INVENTAIRE_septembre2019.xlsx]'FI1 (316)'!A1</v>
      </c>
      <c r="G317" s="73" t="e">
        <f t="shared" si="9"/>
        <v>#REF!</v>
      </c>
    </row>
    <row r="318" spans="1:7" x14ac:dyDescent="0.25">
      <c r="A318" s="72" t="e">
        <f>Tableau2[[#This Row],[N° du bon de commande : 45]]</f>
        <v>#REF!</v>
      </c>
      <c r="B318" s="72" t="s">
        <v>600</v>
      </c>
      <c r="C318" s="72">
        <v>317</v>
      </c>
      <c r="D318" s="72" t="str">
        <f t="shared" si="8"/>
        <v>FI1 (317)</v>
      </c>
      <c r="E318" s="72" t="s">
        <v>601</v>
      </c>
      <c r="F318" s="72" t="str">
        <f ca="1">MID(CELL("filename"),FIND("[",CELL("filename")),SUM(FIND({"[";"]"},CELL("filename"))*{-1;1})+1)&amp;"'"&amp;D318&amp;"'!"&amp;E318</f>
        <v>[FICHES INVENTAIRE_septembre2019.xlsx]'FI1 (317)'!A1</v>
      </c>
      <c r="G318" s="73" t="e">
        <f t="shared" si="9"/>
        <v>#REF!</v>
      </c>
    </row>
    <row r="319" spans="1:7" x14ac:dyDescent="0.25">
      <c r="A319" s="72" t="e">
        <f>Tableau2[[#This Row],[N° du bon de commande : 45]]</f>
        <v>#REF!</v>
      </c>
      <c r="B319" s="72" t="s">
        <v>600</v>
      </c>
      <c r="C319" s="72">
        <v>318</v>
      </c>
      <c r="D319" s="72" t="str">
        <f t="shared" si="8"/>
        <v>FI1 (318)</v>
      </c>
      <c r="E319" s="72" t="s">
        <v>601</v>
      </c>
      <c r="F319" s="72" t="str">
        <f ca="1">MID(CELL("filename"),FIND("[",CELL("filename")),SUM(FIND({"[";"]"},CELL("filename"))*{-1;1})+1)&amp;"'"&amp;D319&amp;"'!"&amp;E319</f>
        <v>[FICHES INVENTAIRE_septembre2019.xlsx]'FI1 (318)'!A1</v>
      </c>
      <c r="G319" s="73" t="e">
        <f t="shared" si="9"/>
        <v>#REF!</v>
      </c>
    </row>
    <row r="320" spans="1:7" x14ac:dyDescent="0.25">
      <c r="A320" s="72" t="e">
        <f>Tableau2[[#This Row],[N° du bon de commande : 45]]</f>
        <v>#REF!</v>
      </c>
      <c r="B320" s="72" t="s">
        <v>600</v>
      </c>
      <c r="C320" s="72">
        <v>319</v>
      </c>
      <c r="D320" s="72" t="str">
        <f t="shared" si="8"/>
        <v>FI1 (319)</v>
      </c>
      <c r="E320" s="72" t="s">
        <v>601</v>
      </c>
      <c r="F320" s="72" t="str">
        <f ca="1">MID(CELL("filename"),FIND("[",CELL("filename")),SUM(FIND({"[";"]"},CELL("filename"))*{-1;1})+1)&amp;"'"&amp;D320&amp;"'!"&amp;E320</f>
        <v>[FICHES INVENTAIRE_septembre2019.xlsx]'FI1 (319)'!A1</v>
      </c>
      <c r="G320" s="73" t="e">
        <f t="shared" si="9"/>
        <v>#REF!</v>
      </c>
    </row>
    <row r="321" spans="1:7" x14ac:dyDescent="0.25">
      <c r="A321" s="72" t="e">
        <f>Tableau2[[#This Row],[N° du bon de commande : 45]]</f>
        <v>#REF!</v>
      </c>
      <c r="B321" s="72" t="s">
        <v>600</v>
      </c>
      <c r="C321" s="72">
        <v>320</v>
      </c>
      <c r="D321" s="72" t="str">
        <f t="shared" si="8"/>
        <v>FI1 (320)</v>
      </c>
      <c r="E321" s="72" t="s">
        <v>601</v>
      </c>
      <c r="F321" s="72" t="str">
        <f ca="1">MID(CELL("filename"),FIND("[",CELL("filename")),SUM(FIND({"[";"]"},CELL("filename"))*{-1;1})+1)&amp;"'"&amp;D321&amp;"'!"&amp;E321</f>
        <v>[FICHES INVENTAIRE_septembre2019.xlsx]'FI1 (320)'!A1</v>
      </c>
      <c r="G321" s="73" t="e">
        <f t="shared" si="9"/>
        <v>#REF!</v>
      </c>
    </row>
    <row r="322" spans="1:7" x14ac:dyDescent="0.25">
      <c r="A322" s="72" t="e">
        <f>Tableau2[[#This Row],[N° du bon de commande : 45]]</f>
        <v>#REF!</v>
      </c>
      <c r="B322" s="72" t="s">
        <v>600</v>
      </c>
      <c r="C322" s="72">
        <v>321</v>
      </c>
      <c r="D322" s="72" t="str">
        <f t="shared" si="8"/>
        <v>FI1 (321)</v>
      </c>
      <c r="E322" s="72" t="s">
        <v>601</v>
      </c>
      <c r="F322" s="72" t="str">
        <f ca="1">MID(CELL("filename"),FIND("[",CELL("filename")),SUM(FIND({"[";"]"},CELL("filename"))*{-1;1})+1)&amp;"'"&amp;D322&amp;"'!"&amp;E322</f>
        <v>[FICHES INVENTAIRE_septembre2019.xlsx]'FI1 (321)'!A1</v>
      </c>
      <c r="G322" s="73" t="e">
        <f t="shared" si="9"/>
        <v>#REF!</v>
      </c>
    </row>
    <row r="323" spans="1:7" x14ac:dyDescent="0.25">
      <c r="A323" s="72" t="e">
        <f>Tableau2[[#This Row],[N° du bon de commande : 45]]</f>
        <v>#REF!</v>
      </c>
      <c r="B323" s="72" t="s">
        <v>600</v>
      </c>
      <c r="C323" s="72">
        <v>322</v>
      </c>
      <c r="D323" s="72" t="str">
        <f t="shared" ref="D323:D386" si="10">LEFT(B323,5)&amp;"("&amp;C323&amp;")"</f>
        <v>FI1 (322)</v>
      </c>
      <c r="E323" s="72" t="s">
        <v>601</v>
      </c>
      <c r="F323" s="72" t="str">
        <f ca="1">MID(CELL("filename"),FIND("[",CELL("filename")),SUM(FIND({"[";"]"},CELL("filename"))*{-1;1})+1)&amp;"'"&amp;D323&amp;"'!"&amp;E323</f>
        <v>[FICHES INVENTAIRE_septembre2019.xlsx]'FI1 (322)'!A1</v>
      </c>
      <c r="G323" s="73" t="e">
        <f t="shared" ref="G323:G386" si="11">HYPERLINK(INDEX($F$2:$F$401,MATCH(A323,$A$2:$A$401,0)),A323)</f>
        <v>#REF!</v>
      </c>
    </row>
    <row r="324" spans="1:7" x14ac:dyDescent="0.25">
      <c r="A324" s="72" t="e">
        <f>Tableau2[[#This Row],[N° du bon de commande : 45]]</f>
        <v>#REF!</v>
      </c>
      <c r="B324" s="72" t="s">
        <v>600</v>
      </c>
      <c r="C324" s="72">
        <v>323</v>
      </c>
      <c r="D324" s="72" t="str">
        <f t="shared" si="10"/>
        <v>FI1 (323)</v>
      </c>
      <c r="E324" s="72" t="s">
        <v>601</v>
      </c>
      <c r="F324" s="72" t="str">
        <f ca="1">MID(CELL("filename"),FIND("[",CELL("filename")),SUM(FIND({"[";"]"},CELL("filename"))*{-1;1})+1)&amp;"'"&amp;D324&amp;"'!"&amp;E324</f>
        <v>[FICHES INVENTAIRE_septembre2019.xlsx]'FI1 (323)'!A1</v>
      </c>
      <c r="G324" s="73" t="e">
        <f t="shared" si="11"/>
        <v>#REF!</v>
      </c>
    </row>
    <row r="325" spans="1:7" x14ac:dyDescent="0.25">
      <c r="A325" s="72" t="e">
        <f>Tableau2[[#This Row],[N° du bon de commande : 45]]</f>
        <v>#REF!</v>
      </c>
      <c r="B325" s="72" t="s">
        <v>600</v>
      </c>
      <c r="C325" s="72">
        <v>324</v>
      </c>
      <c r="D325" s="72" t="str">
        <f t="shared" si="10"/>
        <v>FI1 (324)</v>
      </c>
      <c r="E325" s="72" t="s">
        <v>601</v>
      </c>
      <c r="F325" s="72" t="str">
        <f ca="1">MID(CELL("filename"),FIND("[",CELL("filename")),SUM(FIND({"[";"]"},CELL("filename"))*{-1;1})+1)&amp;"'"&amp;D325&amp;"'!"&amp;E325</f>
        <v>[FICHES INVENTAIRE_septembre2019.xlsx]'FI1 (324)'!A1</v>
      </c>
      <c r="G325" s="73" t="e">
        <f t="shared" si="11"/>
        <v>#REF!</v>
      </c>
    </row>
    <row r="326" spans="1:7" x14ac:dyDescent="0.25">
      <c r="A326" s="72" t="e">
        <f>Tableau2[[#This Row],[N° du bon de commande : 45]]</f>
        <v>#REF!</v>
      </c>
      <c r="B326" s="72" t="s">
        <v>600</v>
      </c>
      <c r="C326" s="72">
        <v>325</v>
      </c>
      <c r="D326" s="72" t="str">
        <f t="shared" si="10"/>
        <v>FI1 (325)</v>
      </c>
      <c r="E326" s="72" t="s">
        <v>601</v>
      </c>
      <c r="F326" s="72" t="str">
        <f ca="1">MID(CELL("filename"),FIND("[",CELL("filename")),SUM(FIND({"[";"]"},CELL("filename"))*{-1;1})+1)&amp;"'"&amp;D326&amp;"'!"&amp;E326</f>
        <v>[FICHES INVENTAIRE_septembre2019.xlsx]'FI1 (325)'!A1</v>
      </c>
      <c r="G326" s="73" t="e">
        <f t="shared" si="11"/>
        <v>#REF!</v>
      </c>
    </row>
    <row r="327" spans="1:7" x14ac:dyDescent="0.25">
      <c r="A327" s="72" t="e">
        <f>Tableau2[[#This Row],[N° du bon de commande : 45]]</f>
        <v>#REF!</v>
      </c>
      <c r="B327" s="72" t="s">
        <v>600</v>
      </c>
      <c r="C327" s="72">
        <v>326</v>
      </c>
      <c r="D327" s="72" t="str">
        <f t="shared" si="10"/>
        <v>FI1 (326)</v>
      </c>
      <c r="E327" s="72" t="s">
        <v>601</v>
      </c>
      <c r="F327" s="72" t="str">
        <f ca="1">MID(CELL("filename"),FIND("[",CELL("filename")),SUM(FIND({"[";"]"},CELL("filename"))*{-1;1})+1)&amp;"'"&amp;D327&amp;"'!"&amp;E327</f>
        <v>[FICHES INVENTAIRE_septembre2019.xlsx]'FI1 (326)'!A1</v>
      </c>
      <c r="G327" s="73" t="e">
        <f t="shared" si="11"/>
        <v>#REF!</v>
      </c>
    </row>
    <row r="328" spans="1:7" x14ac:dyDescent="0.25">
      <c r="A328" s="72" t="e">
        <f>Tableau2[[#This Row],[N° du bon de commande : 45]]</f>
        <v>#REF!</v>
      </c>
      <c r="B328" s="72" t="s">
        <v>600</v>
      </c>
      <c r="C328" s="72">
        <v>327</v>
      </c>
      <c r="D328" s="72" t="str">
        <f t="shared" si="10"/>
        <v>FI1 (327)</v>
      </c>
      <c r="E328" s="72" t="s">
        <v>601</v>
      </c>
      <c r="F328" s="72" t="str">
        <f ca="1">MID(CELL("filename"),FIND("[",CELL("filename")),SUM(FIND({"[";"]"},CELL("filename"))*{-1;1})+1)&amp;"'"&amp;D328&amp;"'!"&amp;E328</f>
        <v>[FICHES INVENTAIRE_septembre2019.xlsx]'FI1 (327)'!A1</v>
      </c>
      <c r="G328" s="73" t="e">
        <f t="shared" si="11"/>
        <v>#REF!</v>
      </c>
    </row>
    <row r="329" spans="1:7" x14ac:dyDescent="0.25">
      <c r="A329" s="72" t="e">
        <f>Tableau2[[#This Row],[N° du bon de commande : 45]]</f>
        <v>#REF!</v>
      </c>
      <c r="B329" s="72" t="s">
        <v>600</v>
      </c>
      <c r="C329" s="72">
        <v>328</v>
      </c>
      <c r="D329" s="72" t="str">
        <f t="shared" si="10"/>
        <v>FI1 (328)</v>
      </c>
      <c r="E329" s="72" t="s">
        <v>601</v>
      </c>
      <c r="F329" s="72" t="str">
        <f ca="1">MID(CELL("filename"),FIND("[",CELL("filename")),SUM(FIND({"[";"]"},CELL("filename"))*{-1;1})+1)&amp;"'"&amp;D329&amp;"'!"&amp;E329</f>
        <v>[FICHES INVENTAIRE_septembre2019.xlsx]'FI1 (328)'!A1</v>
      </c>
      <c r="G329" s="73" t="e">
        <f t="shared" si="11"/>
        <v>#REF!</v>
      </c>
    </row>
    <row r="330" spans="1:7" x14ac:dyDescent="0.25">
      <c r="A330" s="72" t="e">
        <f>Tableau2[[#This Row],[N° du bon de commande : 45]]</f>
        <v>#REF!</v>
      </c>
      <c r="B330" s="72" t="s">
        <v>600</v>
      </c>
      <c r="C330" s="72">
        <v>329</v>
      </c>
      <c r="D330" s="72" t="str">
        <f t="shared" si="10"/>
        <v>FI1 (329)</v>
      </c>
      <c r="E330" s="72" t="s">
        <v>601</v>
      </c>
      <c r="F330" s="72" t="str">
        <f ca="1">MID(CELL("filename"),FIND("[",CELL("filename")),SUM(FIND({"[";"]"},CELL("filename"))*{-1;1})+1)&amp;"'"&amp;D330&amp;"'!"&amp;E330</f>
        <v>[FICHES INVENTAIRE_septembre2019.xlsx]'FI1 (329)'!A1</v>
      </c>
      <c r="G330" s="73" t="e">
        <f t="shared" si="11"/>
        <v>#REF!</v>
      </c>
    </row>
    <row r="331" spans="1:7" x14ac:dyDescent="0.25">
      <c r="A331" s="72" t="e">
        <f>Tableau2[[#This Row],[N° du bon de commande : 45]]</f>
        <v>#REF!</v>
      </c>
      <c r="B331" s="72" t="s">
        <v>600</v>
      </c>
      <c r="C331" s="72">
        <v>330</v>
      </c>
      <c r="D331" s="72" t="str">
        <f t="shared" si="10"/>
        <v>FI1 (330)</v>
      </c>
      <c r="E331" s="72" t="s">
        <v>601</v>
      </c>
      <c r="F331" s="72" t="str">
        <f ca="1">MID(CELL("filename"),FIND("[",CELL("filename")),SUM(FIND({"[";"]"},CELL("filename"))*{-1;1})+1)&amp;"'"&amp;D331&amp;"'!"&amp;E331</f>
        <v>[FICHES INVENTAIRE_septembre2019.xlsx]'FI1 (330)'!A1</v>
      </c>
      <c r="G331" s="73" t="e">
        <f t="shared" si="11"/>
        <v>#REF!</v>
      </c>
    </row>
    <row r="332" spans="1:7" x14ac:dyDescent="0.25">
      <c r="A332" s="72" t="e">
        <f>Tableau2[[#This Row],[N° du bon de commande : 45]]</f>
        <v>#REF!</v>
      </c>
      <c r="B332" s="72" t="s">
        <v>600</v>
      </c>
      <c r="C332" s="72">
        <v>331</v>
      </c>
      <c r="D332" s="72" t="str">
        <f t="shared" si="10"/>
        <v>FI1 (331)</v>
      </c>
      <c r="E332" s="72" t="s">
        <v>601</v>
      </c>
      <c r="F332" s="72" t="str">
        <f ca="1">MID(CELL("filename"),FIND("[",CELL("filename")),SUM(FIND({"[";"]"},CELL("filename"))*{-1;1})+1)&amp;"'"&amp;D332&amp;"'!"&amp;E332</f>
        <v>[FICHES INVENTAIRE_septembre2019.xlsx]'FI1 (331)'!A1</v>
      </c>
      <c r="G332" s="73" t="e">
        <f t="shared" si="11"/>
        <v>#REF!</v>
      </c>
    </row>
    <row r="333" spans="1:7" x14ac:dyDescent="0.25">
      <c r="A333" s="72" t="e">
        <f>Tableau2[[#This Row],[N° du bon de commande : 45]]</f>
        <v>#REF!</v>
      </c>
      <c r="B333" s="72" t="s">
        <v>600</v>
      </c>
      <c r="C333" s="72">
        <v>332</v>
      </c>
      <c r="D333" s="72" t="str">
        <f t="shared" si="10"/>
        <v>FI1 (332)</v>
      </c>
      <c r="E333" s="72" t="s">
        <v>601</v>
      </c>
      <c r="F333" s="72" t="str">
        <f ca="1">MID(CELL("filename"),FIND("[",CELL("filename")),SUM(FIND({"[";"]"},CELL("filename"))*{-1;1})+1)&amp;"'"&amp;D333&amp;"'!"&amp;E333</f>
        <v>[FICHES INVENTAIRE_septembre2019.xlsx]'FI1 (332)'!A1</v>
      </c>
      <c r="G333" s="73" t="e">
        <f t="shared" si="11"/>
        <v>#REF!</v>
      </c>
    </row>
    <row r="334" spans="1:7" x14ac:dyDescent="0.25">
      <c r="A334" s="72" t="e">
        <f>Tableau2[[#This Row],[N° du bon de commande : 45]]</f>
        <v>#REF!</v>
      </c>
      <c r="B334" s="72" t="s">
        <v>600</v>
      </c>
      <c r="C334" s="72">
        <v>333</v>
      </c>
      <c r="D334" s="72" t="str">
        <f t="shared" si="10"/>
        <v>FI1 (333)</v>
      </c>
      <c r="E334" s="72" t="s">
        <v>601</v>
      </c>
      <c r="F334" s="72" t="str">
        <f ca="1">MID(CELL("filename"),FIND("[",CELL("filename")),SUM(FIND({"[";"]"},CELL("filename"))*{-1;1})+1)&amp;"'"&amp;D334&amp;"'!"&amp;E334</f>
        <v>[FICHES INVENTAIRE_septembre2019.xlsx]'FI1 (333)'!A1</v>
      </c>
      <c r="G334" s="73" t="e">
        <f t="shared" si="11"/>
        <v>#REF!</v>
      </c>
    </row>
    <row r="335" spans="1:7" x14ac:dyDescent="0.25">
      <c r="A335" s="72" t="e">
        <f>Tableau2[[#This Row],[N° du bon de commande : 45]]</f>
        <v>#REF!</v>
      </c>
      <c r="B335" s="72" t="s">
        <v>600</v>
      </c>
      <c r="C335" s="72">
        <v>334</v>
      </c>
      <c r="D335" s="72" t="str">
        <f t="shared" si="10"/>
        <v>FI1 (334)</v>
      </c>
      <c r="E335" s="72" t="s">
        <v>601</v>
      </c>
      <c r="F335" s="72" t="str">
        <f ca="1">MID(CELL("filename"),FIND("[",CELL("filename")),SUM(FIND({"[";"]"},CELL("filename"))*{-1;1})+1)&amp;"'"&amp;D335&amp;"'!"&amp;E335</f>
        <v>[FICHES INVENTAIRE_septembre2019.xlsx]'FI1 (334)'!A1</v>
      </c>
      <c r="G335" s="73" t="e">
        <f t="shared" si="11"/>
        <v>#REF!</v>
      </c>
    </row>
    <row r="336" spans="1:7" x14ac:dyDescent="0.25">
      <c r="A336" s="72" t="e">
        <f>Tableau2[[#This Row],[N° du bon de commande : 45]]</f>
        <v>#REF!</v>
      </c>
      <c r="B336" s="72" t="s">
        <v>600</v>
      </c>
      <c r="C336" s="72">
        <v>335</v>
      </c>
      <c r="D336" s="72" t="str">
        <f t="shared" si="10"/>
        <v>FI1 (335)</v>
      </c>
      <c r="E336" s="72" t="s">
        <v>601</v>
      </c>
      <c r="F336" s="72" t="str">
        <f ca="1">MID(CELL("filename"),FIND("[",CELL("filename")),SUM(FIND({"[";"]"},CELL("filename"))*{-1;1})+1)&amp;"'"&amp;D336&amp;"'!"&amp;E336</f>
        <v>[FICHES INVENTAIRE_septembre2019.xlsx]'FI1 (335)'!A1</v>
      </c>
      <c r="G336" s="73" t="e">
        <f t="shared" si="11"/>
        <v>#REF!</v>
      </c>
    </row>
    <row r="337" spans="1:7" x14ac:dyDescent="0.25">
      <c r="A337" s="72" t="e">
        <f>Tableau2[[#This Row],[N° du bon de commande : 45]]</f>
        <v>#REF!</v>
      </c>
      <c r="B337" s="72" t="s">
        <v>600</v>
      </c>
      <c r="C337" s="72">
        <v>336</v>
      </c>
      <c r="D337" s="72" t="str">
        <f t="shared" si="10"/>
        <v>FI1 (336)</v>
      </c>
      <c r="E337" s="72" t="s">
        <v>601</v>
      </c>
      <c r="F337" s="72" t="str">
        <f ca="1">MID(CELL("filename"),FIND("[",CELL("filename")),SUM(FIND({"[";"]"},CELL("filename"))*{-1;1})+1)&amp;"'"&amp;D337&amp;"'!"&amp;E337</f>
        <v>[FICHES INVENTAIRE_septembre2019.xlsx]'FI1 (336)'!A1</v>
      </c>
      <c r="G337" s="73" t="e">
        <f t="shared" si="11"/>
        <v>#REF!</v>
      </c>
    </row>
    <row r="338" spans="1:7" x14ac:dyDescent="0.25">
      <c r="A338" s="72" t="e">
        <f>Tableau2[[#This Row],[N° du bon de commande : 45]]</f>
        <v>#REF!</v>
      </c>
      <c r="B338" s="72" t="s">
        <v>600</v>
      </c>
      <c r="C338" s="72">
        <v>337</v>
      </c>
      <c r="D338" s="72" t="str">
        <f t="shared" si="10"/>
        <v>FI1 (337)</v>
      </c>
      <c r="E338" s="72" t="s">
        <v>601</v>
      </c>
      <c r="F338" s="72" t="str">
        <f ca="1">MID(CELL("filename"),FIND("[",CELL("filename")),SUM(FIND({"[";"]"},CELL("filename"))*{-1;1})+1)&amp;"'"&amp;D338&amp;"'!"&amp;E338</f>
        <v>[FICHES INVENTAIRE_septembre2019.xlsx]'FI1 (337)'!A1</v>
      </c>
      <c r="G338" s="73" t="e">
        <f t="shared" si="11"/>
        <v>#REF!</v>
      </c>
    </row>
    <row r="339" spans="1:7" x14ac:dyDescent="0.25">
      <c r="A339" s="72" t="e">
        <f>Tableau2[[#This Row],[N° du bon de commande : 45]]</f>
        <v>#REF!</v>
      </c>
      <c r="B339" s="72" t="s">
        <v>600</v>
      </c>
      <c r="C339" s="72">
        <v>338</v>
      </c>
      <c r="D339" s="72" t="str">
        <f t="shared" si="10"/>
        <v>FI1 (338)</v>
      </c>
      <c r="E339" s="72" t="s">
        <v>601</v>
      </c>
      <c r="F339" s="72" t="str">
        <f ca="1">MID(CELL("filename"),FIND("[",CELL("filename")),SUM(FIND({"[";"]"},CELL("filename"))*{-1;1})+1)&amp;"'"&amp;D339&amp;"'!"&amp;E339</f>
        <v>[FICHES INVENTAIRE_septembre2019.xlsx]'FI1 (338)'!A1</v>
      </c>
      <c r="G339" s="73" t="e">
        <f t="shared" si="11"/>
        <v>#REF!</v>
      </c>
    </row>
    <row r="340" spans="1:7" x14ac:dyDescent="0.25">
      <c r="A340" s="72" t="e">
        <f>Tableau2[[#This Row],[N° du bon de commande : 45]]</f>
        <v>#REF!</v>
      </c>
      <c r="B340" s="72" t="s">
        <v>600</v>
      </c>
      <c r="C340" s="72">
        <v>339</v>
      </c>
      <c r="D340" s="72" t="str">
        <f t="shared" si="10"/>
        <v>FI1 (339)</v>
      </c>
      <c r="E340" s="72" t="s">
        <v>601</v>
      </c>
      <c r="F340" s="72" t="str">
        <f ca="1">MID(CELL("filename"),FIND("[",CELL("filename")),SUM(FIND({"[";"]"},CELL("filename"))*{-1;1})+1)&amp;"'"&amp;D340&amp;"'!"&amp;E340</f>
        <v>[FICHES INVENTAIRE_septembre2019.xlsx]'FI1 (339)'!A1</v>
      </c>
      <c r="G340" s="73" t="e">
        <f t="shared" si="11"/>
        <v>#REF!</v>
      </c>
    </row>
    <row r="341" spans="1:7" x14ac:dyDescent="0.25">
      <c r="A341" s="72" t="e">
        <f>Tableau2[[#This Row],[N° du bon de commande : 45]]</f>
        <v>#REF!</v>
      </c>
      <c r="B341" s="72" t="s">
        <v>600</v>
      </c>
      <c r="C341" s="72">
        <v>340</v>
      </c>
      <c r="D341" s="72" t="str">
        <f t="shared" si="10"/>
        <v>FI1 (340)</v>
      </c>
      <c r="E341" s="72" t="s">
        <v>601</v>
      </c>
      <c r="F341" s="72" t="str">
        <f ca="1">MID(CELL("filename"),FIND("[",CELL("filename")),SUM(FIND({"[";"]"},CELL("filename"))*{-1;1})+1)&amp;"'"&amp;D341&amp;"'!"&amp;E341</f>
        <v>[FICHES INVENTAIRE_septembre2019.xlsx]'FI1 (340)'!A1</v>
      </c>
      <c r="G341" s="73" t="e">
        <f t="shared" si="11"/>
        <v>#REF!</v>
      </c>
    </row>
    <row r="342" spans="1:7" x14ac:dyDescent="0.25">
      <c r="A342" s="72" t="e">
        <f>Tableau2[[#This Row],[N° du bon de commande : 45]]</f>
        <v>#REF!</v>
      </c>
      <c r="B342" s="72" t="s">
        <v>600</v>
      </c>
      <c r="C342" s="72">
        <v>341</v>
      </c>
      <c r="D342" s="72" t="str">
        <f t="shared" si="10"/>
        <v>FI1 (341)</v>
      </c>
      <c r="E342" s="72" t="s">
        <v>601</v>
      </c>
      <c r="F342" s="72" t="str">
        <f ca="1">MID(CELL("filename"),FIND("[",CELL("filename")),SUM(FIND({"[";"]"},CELL("filename"))*{-1;1})+1)&amp;"'"&amp;D342&amp;"'!"&amp;E342</f>
        <v>[FICHES INVENTAIRE_septembre2019.xlsx]'FI1 (341)'!A1</v>
      </c>
      <c r="G342" s="73" t="e">
        <f t="shared" si="11"/>
        <v>#REF!</v>
      </c>
    </row>
    <row r="343" spans="1:7" x14ac:dyDescent="0.25">
      <c r="A343" s="72" t="e">
        <f>Tableau2[[#This Row],[N° du bon de commande : 45]]</f>
        <v>#REF!</v>
      </c>
      <c r="B343" s="72" t="s">
        <v>600</v>
      </c>
      <c r="C343" s="72">
        <v>342</v>
      </c>
      <c r="D343" s="72" t="str">
        <f t="shared" si="10"/>
        <v>FI1 (342)</v>
      </c>
      <c r="E343" s="72" t="s">
        <v>601</v>
      </c>
      <c r="F343" s="72" t="str">
        <f ca="1">MID(CELL("filename"),FIND("[",CELL("filename")),SUM(FIND({"[";"]"},CELL("filename"))*{-1;1})+1)&amp;"'"&amp;D343&amp;"'!"&amp;E343</f>
        <v>[FICHES INVENTAIRE_septembre2019.xlsx]'FI1 (342)'!A1</v>
      </c>
      <c r="G343" s="73" t="e">
        <f t="shared" si="11"/>
        <v>#REF!</v>
      </c>
    </row>
    <row r="344" spans="1:7" x14ac:dyDescent="0.25">
      <c r="A344" s="72" t="e">
        <f>Tableau2[[#This Row],[N° du bon de commande : 45]]</f>
        <v>#REF!</v>
      </c>
      <c r="B344" s="72" t="s">
        <v>600</v>
      </c>
      <c r="C344" s="72">
        <v>343</v>
      </c>
      <c r="D344" s="72" t="str">
        <f t="shared" si="10"/>
        <v>FI1 (343)</v>
      </c>
      <c r="E344" s="72" t="s">
        <v>601</v>
      </c>
      <c r="F344" s="72" t="str">
        <f ca="1">MID(CELL("filename"),FIND("[",CELL("filename")),SUM(FIND({"[";"]"},CELL("filename"))*{-1;1})+1)&amp;"'"&amp;D344&amp;"'!"&amp;E344</f>
        <v>[FICHES INVENTAIRE_septembre2019.xlsx]'FI1 (343)'!A1</v>
      </c>
      <c r="G344" s="73" t="e">
        <f t="shared" si="11"/>
        <v>#REF!</v>
      </c>
    </row>
    <row r="345" spans="1:7" x14ac:dyDescent="0.25">
      <c r="A345" s="72" t="e">
        <f>Tableau2[[#This Row],[N° du bon de commande : 45]]</f>
        <v>#REF!</v>
      </c>
      <c r="B345" s="72" t="s">
        <v>600</v>
      </c>
      <c r="C345" s="72">
        <v>344</v>
      </c>
      <c r="D345" s="72" t="str">
        <f t="shared" si="10"/>
        <v>FI1 (344)</v>
      </c>
      <c r="E345" s="72" t="s">
        <v>601</v>
      </c>
      <c r="F345" s="72" t="str">
        <f ca="1">MID(CELL("filename"),FIND("[",CELL("filename")),SUM(FIND({"[";"]"},CELL("filename"))*{-1;1})+1)&amp;"'"&amp;D345&amp;"'!"&amp;E345</f>
        <v>[FICHES INVENTAIRE_septembre2019.xlsx]'FI1 (344)'!A1</v>
      </c>
      <c r="G345" s="73" t="e">
        <f t="shared" si="11"/>
        <v>#REF!</v>
      </c>
    </row>
    <row r="346" spans="1:7" x14ac:dyDescent="0.25">
      <c r="A346" s="72" t="e">
        <f>Tableau2[[#This Row],[N° du bon de commande : 45]]</f>
        <v>#REF!</v>
      </c>
      <c r="B346" s="72" t="s">
        <v>600</v>
      </c>
      <c r="C346" s="72">
        <v>345</v>
      </c>
      <c r="D346" s="72" t="str">
        <f t="shared" si="10"/>
        <v>FI1 (345)</v>
      </c>
      <c r="E346" s="72" t="s">
        <v>601</v>
      </c>
      <c r="F346" s="72" t="str">
        <f ca="1">MID(CELL("filename"),FIND("[",CELL("filename")),SUM(FIND({"[";"]"},CELL("filename"))*{-1;1})+1)&amp;"'"&amp;D346&amp;"'!"&amp;E346</f>
        <v>[FICHES INVENTAIRE_septembre2019.xlsx]'FI1 (345)'!A1</v>
      </c>
      <c r="G346" s="73" t="e">
        <f t="shared" si="11"/>
        <v>#REF!</v>
      </c>
    </row>
    <row r="347" spans="1:7" x14ac:dyDescent="0.25">
      <c r="A347" s="72" t="e">
        <f>Tableau2[[#This Row],[N° du bon de commande : 45]]</f>
        <v>#REF!</v>
      </c>
      <c r="B347" s="72" t="s">
        <v>600</v>
      </c>
      <c r="C347" s="72">
        <v>346</v>
      </c>
      <c r="D347" s="72" t="str">
        <f t="shared" si="10"/>
        <v>FI1 (346)</v>
      </c>
      <c r="E347" s="72" t="s">
        <v>601</v>
      </c>
      <c r="F347" s="72" t="str">
        <f ca="1">MID(CELL("filename"),FIND("[",CELL("filename")),SUM(FIND({"[";"]"},CELL("filename"))*{-1;1})+1)&amp;"'"&amp;D347&amp;"'!"&amp;E347</f>
        <v>[FICHES INVENTAIRE_septembre2019.xlsx]'FI1 (346)'!A1</v>
      </c>
      <c r="G347" s="73" t="e">
        <f t="shared" si="11"/>
        <v>#REF!</v>
      </c>
    </row>
    <row r="348" spans="1:7" x14ac:dyDescent="0.25">
      <c r="A348" s="72" t="e">
        <f>Tableau2[[#This Row],[N° du bon de commande : 45]]</f>
        <v>#REF!</v>
      </c>
      <c r="B348" s="72" t="s">
        <v>600</v>
      </c>
      <c r="C348" s="72">
        <v>347</v>
      </c>
      <c r="D348" s="72" t="str">
        <f t="shared" si="10"/>
        <v>FI1 (347)</v>
      </c>
      <c r="E348" s="72" t="s">
        <v>601</v>
      </c>
      <c r="F348" s="72" t="str">
        <f ca="1">MID(CELL("filename"),FIND("[",CELL("filename")),SUM(FIND({"[";"]"},CELL("filename"))*{-1;1})+1)&amp;"'"&amp;D348&amp;"'!"&amp;E348</f>
        <v>[FICHES INVENTAIRE_septembre2019.xlsx]'FI1 (347)'!A1</v>
      </c>
      <c r="G348" s="73" t="e">
        <f t="shared" si="11"/>
        <v>#REF!</v>
      </c>
    </row>
    <row r="349" spans="1:7" x14ac:dyDescent="0.25">
      <c r="A349" s="72" t="e">
        <f>Tableau2[[#This Row],[N° du bon de commande : 45]]</f>
        <v>#REF!</v>
      </c>
      <c r="B349" s="72" t="s">
        <v>600</v>
      </c>
      <c r="C349" s="72">
        <v>348</v>
      </c>
      <c r="D349" s="72" t="str">
        <f t="shared" si="10"/>
        <v>FI1 (348)</v>
      </c>
      <c r="E349" s="72" t="s">
        <v>601</v>
      </c>
      <c r="F349" s="72" t="str">
        <f ca="1">MID(CELL("filename"),FIND("[",CELL("filename")),SUM(FIND({"[";"]"},CELL("filename"))*{-1;1})+1)&amp;"'"&amp;D349&amp;"'!"&amp;E349</f>
        <v>[FICHES INVENTAIRE_septembre2019.xlsx]'FI1 (348)'!A1</v>
      </c>
      <c r="G349" s="73" t="e">
        <f t="shared" si="11"/>
        <v>#REF!</v>
      </c>
    </row>
    <row r="350" spans="1:7" x14ac:dyDescent="0.25">
      <c r="A350" s="72" t="e">
        <f>Tableau2[[#This Row],[N° du bon de commande : 45]]</f>
        <v>#REF!</v>
      </c>
      <c r="B350" s="72" t="s">
        <v>600</v>
      </c>
      <c r="C350" s="72">
        <v>349</v>
      </c>
      <c r="D350" s="72" t="str">
        <f t="shared" si="10"/>
        <v>FI1 (349)</v>
      </c>
      <c r="E350" s="72" t="s">
        <v>601</v>
      </c>
      <c r="F350" s="72" t="str">
        <f ca="1">MID(CELL("filename"),FIND("[",CELL("filename")),SUM(FIND({"[";"]"},CELL("filename"))*{-1;1})+1)&amp;"'"&amp;D350&amp;"'!"&amp;E350</f>
        <v>[FICHES INVENTAIRE_septembre2019.xlsx]'FI1 (349)'!A1</v>
      </c>
      <c r="G350" s="73" t="e">
        <f t="shared" si="11"/>
        <v>#REF!</v>
      </c>
    </row>
    <row r="351" spans="1:7" x14ac:dyDescent="0.25">
      <c r="A351" s="72" t="e">
        <f>Tableau2[[#This Row],[N° du bon de commande : 45]]</f>
        <v>#REF!</v>
      </c>
      <c r="B351" s="72" t="s">
        <v>600</v>
      </c>
      <c r="C351" s="72">
        <v>350</v>
      </c>
      <c r="D351" s="72" t="str">
        <f t="shared" si="10"/>
        <v>FI1 (350)</v>
      </c>
      <c r="E351" s="72" t="s">
        <v>601</v>
      </c>
      <c r="F351" s="72" t="str">
        <f ca="1">MID(CELL("filename"),FIND("[",CELL("filename")),SUM(FIND({"[";"]"},CELL("filename"))*{-1;1})+1)&amp;"'"&amp;D351&amp;"'!"&amp;E351</f>
        <v>[FICHES INVENTAIRE_septembre2019.xlsx]'FI1 (350)'!A1</v>
      </c>
      <c r="G351" s="73" t="e">
        <f t="shared" si="11"/>
        <v>#REF!</v>
      </c>
    </row>
    <row r="352" spans="1:7" x14ac:dyDescent="0.25">
      <c r="A352" s="72" t="e">
        <f>Tableau2[[#This Row],[N° du bon de commande : 45]]</f>
        <v>#REF!</v>
      </c>
      <c r="B352" s="72" t="s">
        <v>600</v>
      </c>
      <c r="C352" s="72">
        <v>351</v>
      </c>
      <c r="D352" s="72" t="str">
        <f t="shared" si="10"/>
        <v>FI1 (351)</v>
      </c>
      <c r="E352" s="72" t="s">
        <v>601</v>
      </c>
      <c r="F352" s="72" t="str">
        <f ca="1">MID(CELL("filename"),FIND("[",CELL("filename")),SUM(FIND({"[";"]"},CELL("filename"))*{-1;1})+1)&amp;"'"&amp;D352&amp;"'!"&amp;E352</f>
        <v>[FICHES INVENTAIRE_septembre2019.xlsx]'FI1 (351)'!A1</v>
      </c>
      <c r="G352" s="73" t="e">
        <f t="shared" si="11"/>
        <v>#REF!</v>
      </c>
    </row>
    <row r="353" spans="1:7" x14ac:dyDescent="0.25">
      <c r="A353" s="72" t="e">
        <f>Tableau2[[#This Row],[N° du bon de commande : 45]]</f>
        <v>#REF!</v>
      </c>
      <c r="B353" s="72" t="s">
        <v>600</v>
      </c>
      <c r="C353" s="72">
        <v>352</v>
      </c>
      <c r="D353" s="72" t="str">
        <f t="shared" si="10"/>
        <v>FI1 (352)</v>
      </c>
      <c r="E353" s="72" t="s">
        <v>601</v>
      </c>
      <c r="F353" s="72" t="str">
        <f ca="1">MID(CELL("filename"),FIND("[",CELL("filename")),SUM(FIND({"[";"]"},CELL("filename"))*{-1;1})+1)&amp;"'"&amp;D353&amp;"'!"&amp;E353</f>
        <v>[FICHES INVENTAIRE_septembre2019.xlsx]'FI1 (352)'!A1</v>
      </c>
      <c r="G353" s="73" t="e">
        <f t="shared" si="11"/>
        <v>#REF!</v>
      </c>
    </row>
    <row r="354" spans="1:7" x14ac:dyDescent="0.25">
      <c r="A354" s="72" t="e">
        <f>Tableau2[[#This Row],[N° du bon de commande : 45]]</f>
        <v>#REF!</v>
      </c>
      <c r="B354" s="72" t="s">
        <v>600</v>
      </c>
      <c r="C354" s="72">
        <v>353</v>
      </c>
      <c r="D354" s="72" t="str">
        <f t="shared" si="10"/>
        <v>FI1 (353)</v>
      </c>
      <c r="E354" s="72" t="s">
        <v>601</v>
      </c>
      <c r="F354" s="72" t="str">
        <f ca="1">MID(CELL("filename"),FIND("[",CELL("filename")),SUM(FIND({"[";"]"},CELL("filename"))*{-1;1})+1)&amp;"'"&amp;D354&amp;"'!"&amp;E354</f>
        <v>[FICHES INVENTAIRE_septembre2019.xlsx]'FI1 (353)'!A1</v>
      </c>
      <c r="G354" s="73" t="e">
        <f t="shared" si="11"/>
        <v>#REF!</v>
      </c>
    </row>
    <row r="355" spans="1:7" x14ac:dyDescent="0.25">
      <c r="A355" s="72" t="e">
        <f>Tableau2[[#This Row],[N° du bon de commande : 45]]</f>
        <v>#REF!</v>
      </c>
      <c r="B355" s="72" t="s">
        <v>600</v>
      </c>
      <c r="C355" s="72">
        <v>354</v>
      </c>
      <c r="D355" s="72" t="str">
        <f t="shared" si="10"/>
        <v>FI1 (354)</v>
      </c>
      <c r="E355" s="72" t="s">
        <v>601</v>
      </c>
      <c r="F355" s="72" t="str">
        <f ca="1">MID(CELL("filename"),FIND("[",CELL("filename")),SUM(FIND({"[";"]"},CELL("filename"))*{-1;1})+1)&amp;"'"&amp;D355&amp;"'!"&amp;E355</f>
        <v>[FICHES INVENTAIRE_septembre2019.xlsx]'FI1 (354)'!A1</v>
      </c>
      <c r="G355" s="73" t="e">
        <f t="shared" si="11"/>
        <v>#REF!</v>
      </c>
    </row>
    <row r="356" spans="1:7" x14ac:dyDescent="0.25">
      <c r="A356" s="72" t="e">
        <f>Tableau2[[#This Row],[N° du bon de commande : 45]]</f>
        <v>#REF!</v>
      </c>
      <c r="B356" s="72" t="s">
        <v>600</v>
      </c>
      <c r="C356" s="72">
        <v>355</v>
      </c>
      <c r="D356" s="72" t="str">
        <f t="shared" si="10"/>
        <v>FI1 (355)</v>
      </c>
      <c r="E356" s="72" t="s">
        <v>601</v>
      </c>
      <c r="F356" s="72" t="str">
        <f ca="1">MID(CELL("filename"),FIND("[",CELL("filename")),SUM(FIND({"[";"]"},CELL("filename"))*{-1;1})+1)&amp;"'"&amp;D356&amp;"'!"&amp;E356</f>
        <v>[FICHES INVENTAIRE_septembre2019.xlsx]'FI1 (355)'!A1</v>
      </c>
      <c r="G356" s="73" t="e">
        <f t="shared" si="11"/>
        <v>#REF!</v>
      </c>
    </row>
    <row r="357" spans="1:7" x14ac:dyDescent="0.25">
      <c r="A357" s="72" t="e">
        <f>Tableau2[[#This Row],[N° du bon de commande : 45]]</f>
        <v>#REF!</v>
      </c>
      <c r="B357" s="72" t="s">
        <v>600</v>
      </c>
      <c r="C357" s="72">
        <v>356</v>
      </c>
      <c r="D357" s="72" t="str">
        <f t="shared" si="10"/>
        <v>FI1 (356)</v>
      </c>
      <c r="E357" s="72" t="s">
        <v>601</v>
      </c>
      <c r="F357" s="72" t="str">
        <f ca="1">MID(CELL("filename"),FIND("[",CELL("filename")),SUM(FIND({"[";"]"},CELL("filename"))*{-1;1})+1)&amp;"'"&amp;D357&amp;"'!"&amp;E357</f>
        <v>[FICHES INVENTAIRE_septembre2019.xlsx]'FI1 (356)'!A1</v>
      </c>
      <c r="G357" s="73" t="e">
        <f t="shared" si="11"/>
        <v>#REF!</v>
      </c>
    </row>
    <row r="358" spans="1:7" x14ac:dyDescent="0.25">
      <c r="A358" s="72" t="e">
        <f>Tableau2[[#This Row],[N° du bon de commande : 45]]</f>
        <v>#REF!</v>
      </c>
      <c r="B358" s="72" t="s">
        <v>600</v>
      </c>
      <c r="C358" s="72">
        <v>357</v>
      </c>
      <c r="D358" s="72" t="str">
        <f t="shared" si="10"/>
        <v>FI1 (357)</v>
      </c>
      <c r="E358" s="72" t="s">
        <v>601</v>
      </c>
      <c r="F358" s="72" t="str">
        <f ca="1">MID(CELL("filename"),FIND("[",CELL("filename")),SUM(FIND({"[";"]"},CELL("filename"))*{-1;1})+1)&amp;"'"&amp;D358&amp;"'!"&amp;E358</f>
        <v>[FICHES INVENTAIRE_septembre2019.xlsx]'FI1 (357)'!A1</v>
      </c>
      <c r="G358" s="73" t="e">
        <f t="shared" si="11"/>
        <v>#REF!</v>
      </c>
    </row>
    <row r="359" spans="1:7" x14ac:dyDescent="0.25">
      <c r="A359" s="72" t="e">
        <f>Tableau2[[#This Row],[N° du bon de commande : 45]]</f>
        <v>#REF!</v>
      </c>
      <c r="B359" s="72" t="s">
        <v>600</v>
      </c>
      <c r="C359" s="72">
        <v>358</v>
      </c>
      <c r="D359" s="72" t="str">
        <f t="shared" si="10"/>
        <v>FI1 (358)</v>
      </c>
      <c r="E359" s="72" t="s">
        <v>601</v>
      </c>
      <c r="F359" s="72" t="str">
        <f ca="1">MID(CELL("filename"),FIND("[",CELL("filename")),SUM(FIND({"[";"]"},CELL("filename"))*{-1;1})+1)&amp;"'"&amp;D359&amp;"'!"&amp;E359</f>
        <v>[FICHES INVENTAIRE_septembre2019.xlsx]'FI1 (358)'!A1</v>
      </c>
      <c r="G359" s="73" t="e">
        <f t="shared" si="11"/>
        <v>#REF!</v>
      </c>
    </row>
    <row r="360" spans="1:7" x14ac:dyDescent="0.25">
      <c r="A360" s="72" t="e">
        <f>Tableau2[[#This Row],[N° du bon de commande : 45]]</f>
        <v>#REF!</v>
      </c>
      <c r="B360" s="72" t="s">
        <v>600</v>
      </c>
      <c r="C360" s="72">
        <v>359</v>
      </c>
      <c r="D360" s="72" t="str">
        <f t="shared" si="10"/>
        <v>FI1 (359)</v>
      </c>
      <c r="E360" s="72" t="s">
        <v>601</v>
      </c>
      <c r="F360" s="72" t="str">
        <f ca="1">MID(CELL("filename"),FIND("[",CELL("filename")),SUM(FIND({"[";"]"},CELL("filename"))*{-1;1})+1)&amp;"'"&amp;D360&amp;"'!"&amp;E360</f>
        <v>[FICHES INVENTAIRE_septembre2019.xlsx]'FI1 (359)'!A1</v>
      </c>
      <c r="G360" s="73" t="e">
        <f t="shared" si="11"/>
        <v>#REF!</v>
      </c>
    </row>
    <row r="361" spans="1:7" x14ac:dyDescent="0.25">
      <c r="A361" s="72" t="e">
        <f>Tableau2[[#This Row],[N° du bon de commande : 45]]</f>
        <v>#REF!</v>
      </c>
      <c r="B361" s="72" t="s">
        <v>600</v>
      </c>
      <c r="C361" s="72">
        <v>360</v>
      </c>
      <c r="D361" s="72" t="str">
        <f t="shared" si="10"/>
        <v>FI1 (360)</v>
      </c>
      <c r="E361" s="72" t="s">
        <v>601</v>
      </c>
      <c r="F361" s="72" t="str">
        <f ca="1">MID(CELL("filename"),FIND("[",CELL("filename")),SUM(FIND({"[";"]"},CELL("filename"))*{-1;1})+1)&amp;"'"&amp;D361&amp;"'!"&amp;E361</f>
        <v>[FICHES INVENTAIRE_septembre2019.xlsx]'FI1 (360)'!A1</v>
      </c>
      <c r="G361" s="73" t="e">
        <f t="shared" si="11"/>
        <v>#REF!</v>
      </c>
    </row>
    <row r="362" spans="1:7" x14ac:dyDescent="0.25">
      <c r="A362" s="72" t="e">
        <f>Tableau2[[#This Row],[N° du bon de commande : 45]]</f>
        <v>#REF!</v>
      </c>
      <c r="B362" s="72" t="s">
        <v>600</v>
      </c>
      <c r="C362" s="72">
        <v>361</v>
      </c>
      <c r="D362" s="72" t="str">
        <f t="shared" si="10"/>
        <v>FI1 (361)</v>
      </c>
      <c r="E362" s="72" t="s">
        <v>601</v>
      </c>
      <c r="F362" s="72" t="str">
        <f ca="1">MID(CELL("filename"),FIND("[",CELL("filename")),SUM(FIND({"[";"]"},CELL("filename"))*{-1;1})+1)&amp;"'"&amp;D362&amp;"'!"&amp;E362</f>
        <v>[FICHES INVENTAIRE_septembre2019.xlsx]'FI1 (361)'!A1</v>
      </c>
      <c r="G362" s="73" t="e">
        <f t="shared" si="11"/>
        <v>#REF!</v>
      </c>
    </row>
    <row r="363" spans="1:7" x14ac:dyDescent="0.25">
      <c r="A363" s="72" t="e">
        <f>Tableau2[[#This Row],[N° du bon de commande : 45]]</f>
        <v>#REF!</v>
      </c>
      <c r="B363" s="72" t="s">
        <v>600</v>
      </c>
      <c r="C363" s="72">
        <v>362</v>
      </c>
      <c r="D363" s="72" t="str">
        <f t="shared" si="10"/>
        <v>FI1 (362)</v>
      </c>
      <c r="E363" s="72" t="s">
        <v>601</v>
      </c>
      <c r="F363" s="72" t="str">
        <f ca="1">MID(CELL("filename"),FIND("[",CELL("filename")),SUM(FIND({"[";"]"},CELL("filename"))*{-1;1})+1)&amp;"'"&amp;D363&amp;"'!"&amp;E363</f>
        <v>[FICHES INVENTAIRE_septembre2019.xlsx]'FI1 (362)'!A1</v>
      </c>
      <c r="G363" s="73" t="e">
        <f t="shared" si="11"/>
        <v>#REF!</v>
      </c>
    </row>
    <row r="364" spans="1:7" x14ac:dyDescent="0.25">
      <c r="A364" s="72" t="e">
        <f>Tableau2[[#This Row],[N° du bon de commande : 45]]</f>
        <v>#REF!</v>
      </c>
      <c r="B364" s="72" t="s">
        <v>600</v>
      </c>
      <c r="C364" s="72">
        <v>363</v>
      </c>
      <c r="D364" s="72" t="str">
        <f t="shared" si="10"/>
        <v>FI1 (363)</v>
      </c>
      <c r="E364" s="72" t="s">
        <v>601</v>
      </c>
      <c r="F364" s="72" t="str">
        <f ca="1">MID(CELL("filename"),FIND("[",CELL("filename")),SUM(FIND({"[";"]"},CELL("filename"))*{-1;1})+1)&amp;"'"&amp;D364&amp;"'!"&amp;E364</f>
        <v>[FICHES INVENTAIRE_septembre2019.xlsx]'FI1 (363)'!A1</v>
      </c>
      <c r="G364" s="73" t="e">
        <f t="shared" si="11"/>
        <v>#REF!</v>
      </c>
    </row>
    <row r="365" spans="1:7" x14ac:dyDescent="0.25">
      <c r="A365" s="72" t="e">
        <f>Tableau2[[#This Row],[N° du bon de commande : 45]]</f>
        <v>#REF!</v>
      </c>
      <c r="B365" s="72" t="s">
        <v>600</v>
      </c>
      <c r="C365" s="72">
        <v>364</v>
      </c>
      <c r="D365" s="72" t="str">
        <f t="shared" si="10"/>
        <v>FI1 (364)</v>
      </c>
      <c r="E365" s="72" t="s">
        <v>601</v>
      </c>
      <c r="F365" s="72" t="str">
        <f ca="1">MID(CELL("filename"),FIND("[",CELL("filename")),SUM(FIND({"[";"]"},CELL("filename"))*{-1;1})+1)&amp;"'"&amp;D365&amp;"'!"&amp;E365</f>
        <v>[FICHES INVENTAIRE_septembre2019.xlsx]'FI1 (364)'!A1</v>
      </c>
      <c r="G365" s="73" t="e">
        <f t="shared" si="11"/>
        <v>#REF!</v>
      </c>
    </row>
    <row r="366" spans="1:7" x14ac:dyDescent="0.25">
      <c r="A366" s="72" t="e">
        <f>Tableau2[[#This Row],[N° du bon de commande : 45]]</f>
        <v>#REF!</v>
      </c>
      <c r="B366" s="72" t="s">
        <v>600</v>
      </c>
      <c r="C366" s="72">
        <v>365</v>
      </c>
      <c r="D366" s="72" t="str">
        <f t="shared" si="10"/>
        <v>FI1 (365)</v>
      </c>
      <c r="E366" s="72" t="s">
        <v>601</v>
      </c>
      <c r="F366" s="72" t="str">
        <f ca="1">MID(CELL("filename"),FIND("[",CELL("filename")),SUM(FIND({"[";"]"},CELL("filename"))*{-1;1})+1)&amp;"'"&amp;D366&amp;"'!"&amp;E366</f>
        <v>[FICHES INVENTAIRE_septembre2019.xlsx]'FI1 (365)'!A1</v>
      </c>
      <c r="G366" s="73" t="e">
        <f t="shared" si="11"/>
        <v>#REF!</v>
      </c>
    </row>
    <row r="367" spans="1:7" x14ac:dyDescent="0.25">
      <c r="A367" s="72" t="e">
        <f>Tableau2[[#This Row],[N° du bon de commande : 45]]</f>
        <v>#REF!</v>
      </c>
      <c r="B367" s="72" t="s">
        <v>600</v>
      </c>
      <c r="C367" s="72">
        <v>366</v>
      </c>
      <c r="D367" s="72" t="str">
        <f t="shared" si="10"/>
        <v>FI1 (366)</v>
      </c>
      <c r="E367" s="72" t="s">
        <v>601</v>
      </c>
      <c r="F367" s="72" t="str">
        <f ca="1">MID(CELL("filename"),FIND("[",CELL("filename")),SUM(FIND({"[";"]"},CELL("filename"))*{-1;1})+1)&amp;"'"&amp;D367&amp;"'!"&amp;E367</f>
        <v>[FICHES INVENTAIRE_septembre2019.xlsx]'FI1 (366)'!A1</v>
      </c>
      <c r="G367" s="73" t="e">
        <f t="shared" si="11"/>
        <v>#REF!</v>
      </c>
    </row>
    <row r="368" spans="1:7" x14ac:dyDescent="0.25">
      <c r="A368" s="72" t="e">
        <f>Tableau2[[#This Row],[N° du bon de commande : 45]]</f>
        <v>#REF!</v>
      </c>
      <c r="B368" s="72" t="s">
        <v>600</v>
      </c>
      <c r="C368" s="72">
        <v>367</v>
      </c>
      <c r="D368" s="72" t="str">
        <f t="shared" si="10"/>
        <v>FI1 (367)</v>
      </c>
      <c r="E368" s="72" t="s">
        <v>601</v>
      </c>
      <c r="F368" s="72" t="str">
        <f ca="1">MID(CELL("filename"),FIND("[",CELL("filename")),SUM(FIND({"[";"]"},CELL("filename"))*{-1;1})+1)&amp;"'"&amp;D368&amp;"'!"&amp;E368</f>
        <v>[FICHES INVENTAIRE_septembre2019.xlsx]'FI1 (367)'!A1</v>
      </c>
      <c r="G368" s="73" t="e">
        <f t="shared" si="11"/>
        <v>#REF!</v>
      </c>
    </row>
    <row r="369" spans="1:7" x14ac:dyDescent="0.25">
      <c r="A369" s="72" t="e">
        <f>Tableau2[[#This Row],[N° du bon de commande : 45]]</f>
        <v>#REF!</v>
      </c>
      <c r="B369" s="72" t="s">
        <v>600</v>
      </c>
      <c r="C369" s="72">
        <v>368</v>
      </c>
      <c r="D369" s="72" t="str">
        <f t="shared" si="10"/>
        <v>FI1 (368)</v>
      </c>
      <c r="E369" s="72" t="s">
        <v>601</v>
      </c>
      <c r="F369" s="72" t="str">
        <f ca="1">MID(CELL("filename"),FIND("[",CELL("filename")),SUM(FIND({"[";"]"},CELL("filename"))*{-1;1})+1)&amp;"'"&amp;D369&amp;"'!"&amp;E369</f>
        <v>[FICHES INVENTAIRE_septembre2019.xlsx]'FI1 (368)'!A1</v>
      </c>
      <c r="G369" s="73" t="e">
        <f t="shared" si="11"/>
        <v>#REF!</v>
      </c>
    </row>
    <row r="370" spans="1:7" x14ac:dyDescent="0.25">
      <c r="A370" s="72" t="e">
        <f>Tableau2[[#This Row],[N° du bon de commande : 45]]</f>
        <v>#REF!</v>
      </c>
      <c r="B370" s="72" t="s">
        <v>600</v>
      </c>
      <c r="C370" s="72">
        <v>369</v>
      </c>
      <c r="D370" s="72" t="str">
        <f t="shared" si="10"/>
        <v>FI1 (369)</v>
      </c>
      <c r="E370" s="72" t="s">
        <v>601</v>
      </c>
      <c r="F370" s="72" t="str">
        <f ca="1">MID(CELL("filename"),FIND("[",CELL("filename")),SUM(FIND({"[";"]"},CELL("filename"))*{-1;1})+1)&amp;"'"&amp;D370&amp;"'!"&amp;E370</f>
        <v>[FICHES INVENTAIRE_septembre2019.xlsx]'FI1 (369)'!A1</v>
      </c>
      <c r="G370" s="73" t="e">
        <f t="shared" si="11"/>
        <v>#REF!</v>
      </c>
    </row>
    <row r="371" spans="1:7" x14ac:dyDescent="0.25">
      <c r="A371" s="72" t="e">
        <f>Tableau2[[#This Row],[N° du bon de commande : 45]]</f>
        <v>#REF!</v>
      </c>
      <c r="B371" s="72" t="s">
        <v>600</v>
      </c>
      <c r="C371" s="72">
        <v>370</v>
      </c>
      <c r="D371" s="72" t="str">
        <f t="shared" si="10"/>
        <v>FI1 (370)</v>
      </c>
      <c r="E371" s="72" t="s">
        <v>601</v>
      </c>
      <c r="F371" s="72" t="str">
        <f ca="1">MID(CELL("filename"),FIND("[",CELL("filename")),SUM(FIND({"[";"]"},CELL("filename"))*{-1;1})+1)&amp;"'"&amp;D371&amp;"'!"&amp;E371</f>
        <v>[FICHES INVENTAIRE_septembre2019.xlsx]'FI1 (370)'!A1</v>
      </c>
      <c r="G371" s="73" t="e">
        <f t="shared" si="11"/>
        <v>#REF!</v>
      </c>
    </row>
    <row r="372" spans="1:7" x14ac:dyDescent="0.25">
      <c r="A372" s="72" t="e">
        <f>Tableau2[[#This Row],[N° du bon de commande : 45]]</f>
        <v>#REF!</v>
      </c>
      <c r="B372" s="72" t="s">
        <v>600</v>
      </c>
      <c r="C372" s="72">
        <v>371</v>
      </c>
      <c r="D372" s="72" t="str">
        <f t="shared" si="10"/>
        <v>FI1 (371)</v>
      </c>
      <c r="E372" s="72" t="s">
        <v>601</v>
      </c>
      <c r="F372" s="72" t="str">
        <f ca="1">MID(CELL("filename"),FIND("[",CELL("filename")),SUM(FIND({"[";"]"},CELL("filename"))*{-1;1})+1)&amp;"'"&amp;D372&amp;"'!"&amp;E372</f>
        <v>[FICHES INVENTAIRE_septembre2019.xlsx]'FI1 (371)'!A1</v>
      </c>
      <c r="G372" s="73" t="e">
        <f t="shared" si="11"/>
        <v>#REF!</v>
      </c>
    </row>
    <row r="373" spans="1:7" x14ac:dyDescent="0.25">
      <c r="A373" s="72" t="e">
        <f>Tableau2[[#This Row],[N° du bon de commande : 45]]</f>
        <v>#REF!</v>
      </c>
      <c r="B373" s="72" t="s">
        <v>600</v>
      </c>
      <c r="C373" s="72">
        <v>372</v>
      </c>
      <c r="D373" s="72" t="str">
        <f t="shared" si="10"/>
        <v>FI1 (372)</v>
      </c>
      <c r="E373" s="72" t="s">
        <v>601</v>
      </c>
      <c r="F373" s="72" t="str">
        <f ca="1">MID(CELL("filename"),FIND("[",CELL("filename")),SUM(FIND({"[";"]"},CELL("filename"))*{-1;1})+1)&amp;"'"&amp;D373&amp;"'!"&amp;E373</f>
        <v>[FICHES INVENTAIRE_septembre2019.xlsx]'FI1 (372)'!A1</v>
      </c>
      <c r="G373" s="73" t="e">
        <f t="shared" si="11"/>
        <v>#REF!</v>
      </c>
    </row>
    <row r="374" spans="1:7" x14ac:dyDescent="0.25">
      <c r="A374" s="72" t="e">
        <f>Tableau2[[#This Row],[N° du bon de commande : 45]]</f>
        <v>#REF!</v>
      </c>
      <c r="B374" s="72" t="s">
        <v>600</v>
      </c>
      <c r="C374" s="72">
        <v>373</v>
      </c>
      <c r="D374" s="72" t="str">
        <f t="shared" si="10"/>
        <v>FI1 (373)</v>
      </c>
      <c r="E374" s="72" t="s">
        <v>601</v>
      </c>
      <c r="F374" s="72" t="str">
        <f ca="1">MID(CELL("filename"),FIND("[",CELL("filename")),SUM(FIND({"[";"]"},CELL("filename"))*{-1;1})+1)&amp;"'"&amp;D374&amp;"'!"&amp;E374</f>
        <v>[FICHES INVENTAIRE_septembre2019.xlsx]'FI1 (373)'!A1</v>
      </c>
      <c r="G374" s="73" t="e">
        <f t="shared" si="11"/>
        <v>#REF!</v>
      </c>
    </row>
    <row r="375" spans="1:7" x14ac:dyDescent="0.25">
      <c r="A375" s="72" t="e">
        <f>Tableau2[[#This Row],[N° du bon de commande : 45]]</f>
        <v>#REF!</v>
      </c>
      <c r="B375" s="72" t="s">
        <v>600</v>
      </c>
      <c r="C375" s="72">
        <v>374</v>
      </c>
      <c r="D375" s="72" t="str">
        <f t="shared" si="10"/>
        <v>FI1 (374)</v>
      </c>
      <c r="E375" s="72" t="s">
        <v>601</v>
      </c>
      <c r="F375" s="72" t="str">
        <f ca="1">MID(CELL("filename"),FIND("[",CELL("filename")),SUM(FIND({"[";"]"},CELL("filename"))*{-1;1})+1)&amp;"'"&amp;D375&amp;"'!"&amp;E375</f>
        <v>[FICHES INVENTAIRE_septembre2019.xlsx]'FI1 (374)'!A1</v>
      </c>
      <c r="G375" s="73" t="e">
        <f t="shared" si="11"/>
        <v>#REF!</v>
      </c>
    </row>
    <row r="376" spans="1:7" x14ac:dyDescent="0.25">
      <c r="A376" s="72" t="e">
        <f>Tableau2[[#This Row],[N° du bon de commande : 45]]</f>
        <v>#REF!</v>
      </c>
      <c r="B376" s="72" t="s">
        <v>600</v>
      </c>
      <c r="C376" s="72">
        <v>375</v>
      </c>
      <c r="D376" s="72" t="str">
        <f t="shared" si="10"/>
        <v>FI1 (375)</v>
      </c>
      <c r="E376" s="72" t="s">
        <v>601</v>
      </c>
      <c r="F376" s="72" t="str">
        <f ca="1">MID(CELL("filename"),FIND("[",CELL("filename")),SUM(FIND({"[";"]"},CELL("filename"))*{-1;1})+1)&amp;"'"&amp;D376&amp;"'!"&amp;E376</f>
        <v>[FICHES INVENTAIRE_septembre2019.xlsx]'FI1 (375)'!A1</v>
      </c>
      <c r="G376" s="73" t="e">
        <f t="shared" si="11"/>
        <v>#REF!</v>
      </c>
    </row>
    <row r="377" spans="1:7" x14ac:dyDescent="0.25">
      <c r="A377" s="72" t="e">
        <f>Tableau2[[#This Row],[N° du bon de commande : 45]]</f>
        <v>#REF!</v>
      </c>
      <c r="B377" s="72" t="s">
        <v>600</v>
      </c>
      <c r="C377" s="72">
        <v>376</v>
      </c>
      <c r="D377" s="72" t="str">
        <f t="shared" si="10"/>
        <v>FI1 (376)</v>
      </c>
      <c r="E377" s="72" t="s">
        <v>601</v>
      </c>
      <c r="F377" s="72" t="str">
        <f ca="1">MID(CELL("filename"),FIND("[",CELL("filename")),SUM(FIND({"[";"]"},CELL("filename"))*{-1;1})+1)&amp;"'"&amp;D377&amp;"'!"&amp;E377</f>
        <v>[FICHES INVENTAIRE_septembre2019.xlsx]'FI1 (376)'!A1</v>
      </c>
      <c r="G377" s="73" t="e">
        <f t="shared" si="11"/>
        <v>#REF!</v>
      </c>
    </row>
    <row r="378" spans="1:7" x14ac:dyDescent="0.25">
      <c r="A378" s="72" t="e">
        <f>Tableau2[[#This Row],[N° du bon de commande : 45]]</f>
        <v>#REF!</v>
      </c>
      <c r="B378" s="72" t="s">
        <v>600</v>
      </c>
      <c r="C378" s="72">
        <v>377</v>
      </c>
      <c r="D378" s="72" t="str">
        <f t="shared" si="10"/>
        <v>FI1 (377)</v>
      </c>
      <c r="E378" s="72" t="s">
        <v>601</v>
      </c>
      <c r="F378" s="72" t="str">
        <f ca="1">MID(CELL("filename"),FIND("[",CELL("filename")),SUM(FIND({"[";"]"},CELL("filename"))*{-1;1})+1)&amp;"'"&amp;D378&amp;"'!"&amp;E378</f>
        <v>[FICHES INVENTAIRE_septembre2019.xlsx]'FI1 (377)'!A1</v>
      </c>
      <c r="G378" s="73" t="e">
        <f t="shared" si="11"/>
        <v>#REF!</v>
      </c>
    </row>
    <row r="379" spans="1:7" x14ac:dyDescent="0.25">
      <c r="A379" s="72" t="e">
        <f>Tableau2[[#This Row],[N° du bon de commande : 45]]</f>
        <v>#REF!</v>
      </c>
      <c r="B379" s="72" t="s">
        <v>600</v>
      </c>
      <c r="C379" s="72">
        <v>378</v>
      </c>
      <c r="D379" s="72" t="str">
        <f t="shared" si="10"/>
        <v>FI1 (378)</v>
      </c>
      <c r="E379" s="72" t="s">
        <v>601</v>
      </c>
      <c r="F379" s="72" t="str">
        <f ca="1">MID(CELL("filename"),FIND("[",CELL("filename")),SUM(FIND({"[";"]"},CELL("filename"))*{-1;1})+1)&amp;"'"&amp;D379&amp;"'!"&amp;E379</f>
        <v>[FICHES INVENTAIRE_septembre2019.xlsx]'FI1 (378)'!A1</v>
      </c>
      <c r="G379" s="73" t="e">
        <f t="shared" si="11"/>
        <v>#REF!</v>
      </c>
    </row>
    <row r="380" spans="1:7" x14ac:dyDescent="0.25">
      <c r="A380" s="72" t="e">
        <f>Tableau2[[#This Row],[N° du bon de commande : 45]]</f>
        <v>#REF!</v>
      </c>
      <c r="B380" s="72" t="s">
        <v>600</v>
      </c>
      <c r="C380" s="72">
        <v>379</v>
      </c>
      <c r="D380" s="72" t="str">
        <f t="shared" si="10"/>
        <v>FI1 (379)</v>
      </c>
      <c r="E380" s="72" t="s">
        <v>601</v>
      </c>
      <c r="F380" s="72" t="str">
        <f ca="1">MID(CELL("filename"),FIND("[",CELL("filename")),SUM(FIND({"[";"]"},CELL("filename"))*{-1;1})+1)&amp;"'"&amp;D380&amp;"'!"&amp;E380</f>
        <v>[FICHES INVENTAIRE_septembre2019.xlsx]'FI1 (379)'!A1</v>
      </c>
      <c r="G380" s="73" t="e">
        <f t="shared" si="11"/>
        <v>#REF!</v>
      </c>
    </row>
    <row r="381" spans="1:7" x14ac:dyDescent="0.25">
      <c r="A381" s="72" t="e">
        <f>Tableau2[[#This Row],[N° du bon de commande : 45]]</f>
        <v>#REF!</v>
      </c>
      <c r="B381" s="72" t="s">
        <v>600</v>
      </c>
      <c r="C381" s="72">
        <v>380</v>
      </c>
      <c r="D381" s="72" t="str">
        <f t="shared" si="10"/>
        <v>FI1 (380)</v>
      </c>
      <c r="E381" s="72" t="s">
        <v>601</v>
      </c>
      <c r="F381" s="72" t="str">
        <f ca="1">MID(CELL("filename"),FIND("[",CELL("filename")),SUM(FIND({"[";"]"},CELL("filename"))*{-1;1})+1)&amp;"'"&amp;D381&amp;"'!"&amp;E381</f>
        <v>[FICHES INVENTAIRE_septembre2019.xlsx]'FI1 (380)'!A1</v>
      </c>
      <c r="G381" s="73" t="e">
        <f t="shared" si="11"/>
        <v>#REF!</v>
      </c>
    </row>
    <row r="382" spans="1:7" x14ac:dyDescent="0.25">
      <c r="A382" s="72" t="e">
        <f>Tableau2[[#This Row],[N° du bon de commande : 45]]</f>
        <v>#REF!</v>
      </c>
      <c r="B382" s="72" t="s">
        <v>600</v>
      </c>
      <c r="C382" s="72">
        <v>381</v>
      </c>
      <c r="D382" s="72" t="str">
        <f t="shared" si="10"/>
        <v>FI1 (381)</v>
      </c>
      <c r="E382" s="72" t="s">
        <v>601</v>
      </c>
      <c r="F382" s="72" t="str">
        <f ca="1">MID(CELL("filename"),FIND("[",CELL("filename")),SUM(FIND({"[";"]"},CELL("filename"))*{-1;1})+1)&amp;"'"&amp;D382&amp;"'!"&amp;E382</f>
        <v>[FICHES INVENTAIRE_septembre2019.xlsx]'FI1 (381)'!A1</v>
      </c>
      <c r="G382" s="73" t="e">
        <f t="shared" si="11"/>
        <v>#REF!</v>
      </c>
    </row>
    <row r="383" spans="1:7" x14ac:dyDescent="0.25">
      <c r="A383" s="72" t="e">
        <f>Tableau2[[#This Row],[N° du bon de commande : 45]]</f>
        <v>#REF!</v>
      </c>
      <c r="B383" s="72" t="s">
        <v>600</v>
      </c>
      <c r="C383" s="72">
        <v>382</v>
      </c>
      <c r="D383" s="72" t="str">
        <f t="shared" si="10"/>
        <v>FI1 (382)</v>
      </c>
      <c r="E383" s="72" t="s">
        <v>601</v>
      </c>
      <c r="F383" s="72" t="str">
        <f ca="1">MID(CELL("filename"),FIND("[",CELL("filename")),SUM(FIND({"[";"]"},CELL("filename"))*{-1;1})+1)&amp;"'"&amp;D383&amp;"'!"&amp;E383</f>
        <v>[FICHES INVENTAIRE_septembre2019.xlsx]'FI1 (382)'!A1</v>
      </c>
      <c r="G383" s="73" t="e">
        <f t="shared" si="11"/>
        <v>#REF!</v>
      </c>
    </row>
    <row r="384" spans="1:7" x14ac:dyDescent="0.25">
      <c r="A384" s="72" t="e">
        <f>Tableau2[[#This Row],[N° du bon de commande : 45]]</f>
        <v>#REF!</v>
      </c>
      <c r="B384" s="72" t="s">
        <v>600</v>
      </c>
      <c r="C384" s="72">
        <v>383</v>
      </c>
      <c r="D384" s="72" t="str">
        <f t="shared" si="10"/>
        <v>FI1 (383)</v>
      </c>
      <c r="E384" s="72" t="s">
        <v>601</v>
      </c>
      <c r="F384" s="72" t="str">
        <f ca="1">MID(CELL("filename"),FIND("[",CELL("filename")),SUM(FIND({"[";"]"},CELL("filename"))*{-1;1})+1)&amp;"'"&amp;D384&amp;"'!"&amp;E384</f>
        <v>[FICHES INVENTAIRE_septembre2019.xlsx]'FI1 (383)'!A1</v>
      </c>
      <c r="G384" s="73" t="e">
        <f t="shared" si="11"/>
        <v>#REF!</v>
      </c>
    </row>
    <row r="385" spans="1:7" x14ac:dyDescent="0.25">
      <c r="A385" s="72" t="e">
        <f>Tableau2[[#This Row],[N° du bon de commande : 45]]</f>
        <v>#REF!</v>
      </c>
      <c r="B385" s="72" t="s">
        <v>600</v>
      </c>
      <c r="C385" s="72">
        <v>384</v>
      </c>
      <c r="D385" s="72" t="str">
        <f t="shared" si="10"/>
        <v>FI1 (384)</v>
      </c>
      <c r="E385" s="72" t="s">
        <v>601</v>
      </c>
      <c r="F385" s="72" t="str">
        <f ca="1">MID(CELL("filename"),FIND("[",CELL("filename")),SUM(FIND({"[";"]"},CELL("filename"))*{-1;1})+1)&amp;"'"&amp;D385&amp;"'!"&amp;E385</f>
        <v>[FICHES INVENTAIRE_septembre2019.xlsx]'FI1 (384)'!A1</v>
      </c>
      <c r="G385" s="73" t="e">
        <f t="shared" si="11"/>
        <v>#REF!</v>
      </c>
    </row>
    <row r="386" spans="1:7" x14ac:dyDescent="0.25">
      <c r="A386" s="72" t="e">
        <f>Tableau2[[#This Row],[N° du bon de commande : 45]]</f>
        <v>#REF!</v>
      </c>
      <c r="B386" s="72" t="s">
        <v>600</v>
      </c>
      <c r="C386" s="72">
        <v>385</v>
      </c>
      <c r="D386" s="72" t="str">
        <f t="shared" si="10"/>
        <v>FI1 (385)</v>
      </c>
      <c r="E386" s="72" t="s">
        <v>601</v>
      </c>
      <c r="F386" s="72" t="str">
        <f ca="1">MID(CELL("filename"),FIND("[",CELL("filename")),SUM(FIND({"[";"]"},CELL("filename"))*{-1;1})+1)&amp;"'"&amp;D386&amp;"'!"&amp;E386</f>
        <v>[FICHES INVENTAIRE_septembre2019.xlsx]'FI1 (385)'!A1</v>
      </c>
      <c r="G386" s="73" t="e">
        <f t="shared" si="11"/>
        <v>#REF!</v>
      </c>
    </row>
    <row r="387" spans="1:7" x14ac:dyDescent="0.25">
      <c r="A387" s="72" t="e">
        <f>Tableau2[[#This Row],[N° du bon de commande : 45]]</f>
        <v>#REF!</v>
      </c>
      <c r="B387" s="72" t="s">
        <v>600</v>
      </c>
      <c r="C387" s="72">
        <v>386</v>
      </c>
      <c r="D387" s="72" t="str">
        <f t="shared" ref="D387:D401" si="12">LEFT(B387,5)&amp;"("&amp;C387&amp;")"</f>
        <v>FI1 (386)</v>
      </c>
      <c r="E387" s="72" t="s">
        <v>601</v>
      </c>
      <c r="F387" s="72" t="str">
        <f ca="1">MID(CELL("filename"),FIND("[",CELL("filename")),SUM(FIND({"[";"]"},CELL("filename"))*{-1;1})+1)&amp;"'"&amp;D387&amp;"'!"&amp;E387</f>
        <v>[FICHES INVENTAIRE_septembre2019.xlsx]'FI1 (386)'!A1</v>
      </c>
      <c r="G387" s="73" t="e">
        <f t="shared" ref="G387:G401" si="13">HYPERLINK(INDEX($F$2:$F$401,MATCH(A387,$A$2:$A$401,0)),A387)</f>
        <v>#REF!</v>
      </c>
    </row>
    <row r="388" spans="1:7" x14ac:dyDescent="0.25">
      <c r="A388" s="72" t="e">
        <f>Tableau2[[#This Row],[N° du bon de commande : 45]]</f>
        <v>#REF!</v>
      </c>
      <c r="B388" s="72" t="s">
        <v>600</v>
      </c>
      <c r="C388" s="72">
        <v>387</v>
      </c>
      <c r="D388" s="72" t="str">
        <f t="shared" si="12"/>
        <v>FI1 (387)</v>
      </c>
      <c r="E388" s="72" t="s">
        <v>601</v>
      </c>
      <c r="F388" s="72" t="str">
        <f ca="1">MID(CELL("filename"),FIND("[",CELL("filename")),SUM(FIND({"[";"]"},CELL("filename"))*{-1;1})+1)&amp;"'"&amp;D388&amp;"'!"&amp;E388</f>
        <v>[FICHES INVENTAIRE_septembre2019.xlsx]'FI1 (387)'!A1</v>
      </c>
      <c r="G388" s="73" t="e">
        <f t="shared" si="13"/>
        <v>#REF!</v>
      </c>
    </row>
    <row r="389" spans="1:7" x14ac:dyDescent="0.25">
      <c r="A389" s="72" t="e">
        <f>Tableau2[[#This Row],[N° du bon de commande : 45]]</f>
        <v>#REF!</v>
      </c>
      <c r="B389" s="72" t="s">
        <v>600</v>
      </c>
      <c r="C389" s="72">
        <v>388</v>
      </c>
      <c r="D389" s="72" t="str">
        <f t="shared" si="12"/>
        <v>FI1 (388)</v>
      </c>
      <c r="E389" s="72" t="s">
        <v>601</v>
      </c>
      <c r="F389" s="72" t="str">
        <f ca="1">MID(CELL("filename"),FIND("[",CELL("filename")),SUM(FIND({"[";"]"},CELL("filename"))*{-1;1})+1)&amp;"'"&amp;D389&amp;"'!"&amp;E389</f>
        <v>[FICHES INVENTAIRE_septembre2019.xlsx]'FI1 (388)'!A1</v>
      </c>
      <c r="G389" s="73" t="e">
        <f t="shared" si="13"/>
        <v>#REF!</v>
      </c>
    </row>
    <row r="390" spans="1:7" x14ac:dyDescent="0.25">
      <c r="A390" s="72" t="e">
        <f>Tableau2[[#This Row],[N° du bon de commande : 45]]</f>
        <v>#REF!</v>
      </c>
      <c r="B390" s="72" t="s">
        <v>600</v>
      </c>
      <c r="C390" s="72">
        <v>389</v>
      </c>
      <c r="D390" s="72" t="str">
        <f t="shared" si="12"/>
        <v>FI1 (389)</v>
      </c>
      <c r="E390" s="72" t="s">
        <v>601</v>
      </c>
      <c r="F390" s="72" t="str">
        <f ca="1">MID(CELL("filename"),FIND("[",CELL("filename")),SUM(FIND({"[";"]"},CELL("filename"))*{-1;1})+1)&amp;"'"&amp;D390&amp;"'!"&amp;E390</f>
        <v>[FICHES INVENTAIRE_septembre2019.xlsx]'FI1 (389)'!A1</v>
      </c>
      <c r="G390" s="73" t="e">
        <f t="shared" si="13"/>
        <v>#REF!</v>
      </c>
    </row>
    <row r="391" spans="1:7" x14ac:dyDescent="0.25">
      <c r="A391" s="72" t="e">
        <f>Tableau2[[#This Row],[N° du bon de commande : 45]]</f>
        <v>#REF!</v>
      </c>
      <c r="B391" s="72" t="s">
        <v>600</v>
      </c>
      <c r="C391" s="72">
        <v>390</v>
      </c>
      <c r="D391" s="72" t="str">
        <f t="shared" si="12"/>
        <v>FI1 (390)</v>
      </c>
      <c r="E391" s="72" t="s">
        <v>601</v>
      </c>
      <c r="F391" s="72" t="str">
        <f ca="1">MID(CELL("filename"),FIND("[",CELL("filename")),SUM(FIND({"[";"]"},CELL("filename"))*{-1;1})+1)&amp;"'"&amp;D391&amp;"'!"&amp;E391</f>
        <v>[FICHES INVENTAIRE_septembre2019.xlsx]'FI1 (390)'!A1</v>
      </c>
      <c r="G391" s="73" t="e">
        <f t="shared" si="13"/>
        <v>#REF!</v>
      </c>
    </row>
    <row r="392" spans="1:7" x14ac:dyDescent="0.25">
      <c r="A392" s="72" t="e">
        <f>Tableau2[[#This Row],[N° du bon de commande : 45]]</f>
        <v>#REF!</v>
      </c>
      <c r="B392" s="72" t="s">
        <v>600</v>
      </c>
      <c r="C392" s="72">
        <v>391</v>
      </c>
      <c r="D392" s="72" t="str">
        <f t="shared" si="12"/>
        <v>FI1 (391)</v>
      </c>
      <c r="E392" s="72" t="s">
        <v>601</v>
      </c>
      <c r="F392" s="72" t="str">
        <f ca="1">MID(CELL("filename"),FIND("[",CELL("filename")),SUM(FIND({"[";"]"},CELL("filename"))*{-1;1})+1)&amp;"'"&amp;D392&amp;"'!"&amp;E392</f>
        <v>[FICHES INVENTAIRE_septembre2019.xlsx]'FI1 (391)'!A1</v>
      </c>
      <c r="G392" s="73" t="e">
        <f t="shared" si="13"/>
        <v>#REF!</v>
      </c>
    </row>
    <row r="393" spans="1:7" x14ac:dyDescent="0.25">
      <c r="A393" s="72" t="e">
        <f>Tableau2[[#This Row],[N° du bon de commande : 45]]</f>
        <v>#REF!</v>
      </c>
      <c r="B393" s="72" t="s">
        <v>600</v>
      </c>
      <c r="C393" s="72">
        <v>392</v>
      </c>
      <c r="D393" s="72" t="str">
        <f t="shared" si="12"/>
        <v>FI1 (392)</v>
      </c>
      <c r="E393" s="72" t="s">
        <v>601</v>
      </c>
      <c r="F393" s="72" t="str">
        <f ca="1">MID(CELL("filename"),FIND("[",CELL("filename")),SUM(FIND({"[";"]"},CELL("filename"))*{-1;1})+1)&amp;"'"&amp;D393&amp;"'!"&amp;E393</f>
        <v>[FICHES INVENTAIRE_septembre2019.xlsx]'FI1 (392)'!A1</v>
      </c>
      <c r="G393" s="73" t="e">
        <f t="shared" si="13"/>
        <v>#REF!</v>
      </c>
    </row>
    <row r="394" spans="1:7" x14ac:dyDescent="0.25">
      <c r="A394" s="72" t="e">
        <f>Tableau2[[#This Row],[N° du bon de commande : 45]]</f>
        <v>#REF!</v>
      </c>
      <c r="B394" s="72" t="s">
        <v>600</v>
      </c>
      <c r="C394" s="72">
        <v>393</v>
      </c>
      <c r="D394" s="72" t="str">
        <f t="shared" si="12"/>
        <v>FI1 (393)</v>
      </c>
      <c r="E394" s="72" t="s">
        <v>601</v>
      </c>
      <c r="F394" s="72" t="str">
        <f ca="1">MID(CELL("filename"),FIND("[",CELL("filename")),SUM(FIND({"[";"]"},CELL("filename"))*{-1;1})+1)&amp;"'"&amp;D394&amp;"'!"&amp;E394</f>
        <v>[FICHES INVENTAIRE_septembre2019.xlsx]'FI1 (393)'!A1</v>
      </c>
      <c r="G394" s="73" t="e">
        <f t="shared" si="13"/>
        <v>#REF!</v>
      </c>
    </row>
    <row r="395" spans="1:7" x14ac:dyDescent="0.25">
      <c r="A395" s="72" t="e">
        <f>Tableau2[[#This Row],[N° du bon de commande : 45]]</f>
        <v>#REF!</v>
      </c>
      <c r="B395" s="72" t="s">
        <v>600</v>
      </c>
      <c r="C395" s="72">
        <v>394</v>
      </c>
      <c r="D395" s="72" t="str">
        <f t="shared" si="12"/>
        <v>FI1 (394)</v>
      </c>
      <c r="E395" s="72" t="s">
        <v>601</v>
      </c>
      <c r="F395" s="72" t="str">
        <f ca="1">MID(CELL("filename"),FIND("[",CELL("filename")),SUM(FIND({"[";"]"},CELL("filename"))*{-1;1})+1)&amp;"'"&amp;D395&amp;"'!"&amp;E395</f>
        <v>[FICHES INVENTAIRE_septembre2019.xlsx]'FI1 (394)'!A1</v>
      </c>
      <c r="G395" s="73" t="e">
        <f t="shared" si="13"/>
        <v>#REF!</v>
      </c>
    </row>
    <row r="396" spans="1:7" x14ac:dyDescent="0.25">
      <c r="A396" s="72" t="e">
        <f>Tableau2[[#This Row],[N° du bon de commande : 45]]</f>
        <v>#REF!</v>
      </c>
      <c r="B396" s="72" t="s">
        <v>600</v>
      </c>
      <c r="C396" s="72">
        <v>395</v>
      </c>
      <c r="D396" s="72" t="str">
        <f t="shared" si="12"/>
        <v>FI1 (395)</v>
      </c>
      <c r="E396" s="72" t="s">
        <v>601</v>
      </c>
      <c r="F396" s="72" t="str">
        <f ca="1">MID(CELL("filename"),FIND("[",CELL("filename")),SUM(FIND({"[";"]"},CELL("filename"))*{-1;1})+1)&amp;"'"&amp;D396&amp;"'!"&amp;E396</f>
        <v>[FICHES INVENTAIRE_septembre2019.xlsx]'FI1 (395)'!A1</v>
      </c>
      <c r="G396" s="73" t="e">
        <f t="shared" si="13"/>
        <v>#REF!</v>
      </c>
    </row>
    <row r="397" spans="1:7" x14ac:dyDescent="0.25">
      <c r="A397" s="72" t="e">
        <f>Tableau2[[#This Row],[N° du bon de commande : 45]]</f>
        <v>#REF!</v>
      </c>
      <c r="B397" s="72" t="s">
        <v>600</v>
      </c>
      <c r="C397" s="72">
        <v>396</v>
      </c>
      <c r="D397" s="72" t="str">
        <f t="shared" si="12"/>
        <v>FI1 (396)</v>
      </c>
      <c r="E397" s="72" t="s">
        <v>601</v>
      </c>
      <c r="F397" s="72" t="str">
        <f ca="1">MID(CELL("filename"),FIND("[",CELL("filename")),SUM(FIND({"[";"]"},CELL("filename"))*{-1;1})+1)&amp;"'"&amp;D397&amp;"'!"&amp;E397</f>
        <v>[FICHES INVENTAIRE_septembre2019.xlsx]'FI1 (396)'!A1</v>
      </c>
      <c r="G397" s="73" t="e">
        <f t="shared" si="13"/>
        <v>#REF!</v>
      </c>
    </row>
    <row r="398" spans="1:7" x14ac:dyDescent="0.25">
      <c r="A398" s="72" t="e">
        <f>Tableau2[[#This Row],[N° du bon de commande : 45]]</f>
        <v>#REF!</v>
      </c>
      <c r="B398" s="72" t="s">
        <v>600</v>
      </c>
      <c r="C398" s="72">
        <v>397</v>
      </c>
      <c r="D398" s="72" t="str">
        <f t="shared" si="12"/>
        <v>FI1 (397)</v>
      </c>
      <c r="E398" s="72" t="s">
        <v>601</v>
      </c>
      <c r="F398" s="72" t="str">
        <f ca="1">MID(CELL("filename"),FIND("[",CELL("filename")),SUM(FIND({"[";"]"},CELL("filename"))*{-1;1})+1)&amp;"'"&amp;D398&amp;"'!"&amp;E398</f>
        <v>[FICHES INVENTAIRE_septembre2019.xlsx]'FI1 (397)'!A1</v>
      </c>
      <c r="G398" s="73" t="e">
        <f t="shared" si="13"/>
        <v>#REF!</v>
      </c>
    </row>
    <row r="399" spans="1:7" x14ac:dyDescent="0.25">
      <c r="A399" s="72" t="e">
        <f>Tableau2[[#This Row],[N° du bon de commande : 45]]</f>
        <v>#REF!</v>
      </c>
      <c r="B399" s="72" t="s">
        <v>600</v>
      </c>
      <c r="C399" s="72">
        <v>398</v>
      </c>
      <c r="D399" s="72" t="str">
        <f t="shared" si="12"/>
        <v>FI1 (398)</v>
      </c>
      <c r="E399" s="72" t="s">
        <v>601</v>
      </c>
      <c r="F399" s="72" t="str">
        <f ca="1">MID(CELL("filename"),FIND("[",CELL("filename")),SUM(FIND({"[";"]"},CELL("filename"))*{-1;1})+1)&amp;"'"&amp;D399&amp;"'!"&amp;E399</f>
        <v>[FICHES INVENTAIRE_septembre2019.xlsx]'FI1 (398)'!A1</v>
      </c>
      <c r="G399" s="73" t="e">
        <f t="shared" si="13"/>
        <v>#REF!</v>
      </c>
    </row>
    <row r="400" spans="1:7" x14ac:dyDescent="0.25">
      <c r="A400" s="72" t="e">
        <f>Tableau2[[#This Row],[N° du bon de commande : 45]]</f>
        <v>#REF!</v>
      </c>
      <c r="B400" s="72" t="s">
        <v>600</v>
      </c>
      <c r="C400" s="72">
        <v>399</v>
      </c>
      <c r="D400" s="72" t="str">
        <f t="shared" si="12"/>
        <v>FI1 (399)</v>
      </c>
      <c r="E400" s="72" t="s">
        <v>601</v>
      </c>
      <c r="F400" s="72" t="str">
        <f ca="1">MID(CELL("filename"),FIND("[",CELL("filename")),SUM(FIND({"[";"]"},CELL("filename"))*{-1;1})+1)&amp;"'"&amp;D400&amp;"'!"&amp;E400</f>
        <v>[FICHES INVENTAIRE_septembre2019.xlsx]'FI1 (399)'!A1</v>
      </c>
      <c r="G400" s="73" t="e">
        <f t="shared" si="13"/>
        <v>#REF!</v>
      </c>
    </row>
    <row r="401" spans="1:7" x14ac:dyDescent="0.25">
      <c r="A401" s="72" t="e">
        <f>Tableau2[[#This Row],[N° du bon de commande : 45]]</f>
        <v>#REF!</v>
      </c>
      <c r="B401" s="72" t="s">
        <v>600</v>
      </c>
      <c r="C401" s="72">
        <v>400</v>
      </c>
      <c r="D401" s="72" t="str">
        <f t="shared" si="12"/>
        <v>FI1 (400)</v>
      </c>
      <c r="E401" s="72" t="s">
        <v>601</v>
      </c>
      <c r="F401" s="72" t="str">
        <f ca="1">MID(CELL("filename"),FIND("[",CELL("filename")),SUM(FIND({"[";"]"},CELL("filename"))*{-1;1})+1)&amp;"'"&amp;D401&amp;"'!"&amp;E401</f>
        <v>[FICHES INVENTAIRE_septembre2019.xlsx]'FI1 (400)'!A1</v>
      </c>
      <c r="G401" s="73" t="e">
        <f t="shared" si="13"/>
        <v>#REF!</v>
      </c>
    </row>
  </sheetData>
  <sheetProtection algorithmName="SHA-512" hashValue="Q/DA+3wLqk21tYgJLd53B55Lb9so80VnfuWogt8abmJNl8bPTxh4I+8lP+lgP3nmPKUpTWr201vKsxvinDooRA==" saltValue="+z0HVjqOuCup2LF5avXksQ==" spinCount="100000" sheet="1" objects="1" scenarios="1" formatColumns="0"/>
  <dataValidations count="1">
    <dataValidation type="list" allowBlank="1" showInputMessage="1" showErrorMessage="1" sqref="I1">
      <formula1>$D$2:$D$401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I775"/>
  <sheetViews>
    <sheetView showGridLines="0" workbookViewId="0">
      <selection sqref="A1:XFD1048576"/>
    </sheetView>
  </sheetViews>
  <sheetFormatPr baseColWidth="10" defaultColWidth="11.42578125" defaultRowHeight="15" x14ac:dyDescent="0.25"/>
  <cols>
    <col min="1" max="1" width="6" style="74" customWidth="1"/>
    <col min="2" max="2" width="15.85546875" style="74" customWidth="1"/>
    <col min="3" max="3" width="6.42578125" style="74" bestFit="1" customWidth="1"/>
    <col min="4" max="4" width="34.5703125" style="74" customWidth="1"/>
    <col min="5" max="5" width="9.85546875" style="74" customWidth="1"/>
    <col min="6" max="6" width="5.85546875" style="74" bestFit="1" customWidth="1"/>
    <col min="7" max="7" width="17.28515625" style="74" bestFit="1" customWidth="1"/>
    <col min="8" max="8" width="40.42578125" style="74" customWidth="1"/>
    <col min="9" max="9" width="12.7109375" style="90" customWidth="1"/>
    <col min="10" max="16384" width="11.42578125" style="74"/>
  </cols>
  <sheetData>
    <row r="1" spans="1:9" s="88" customFormat="1" ht="41.1" customHeight="1" x14ac:dyDescent="0.25">
      <c r="A1" s="88" t="s">
        <v>0</v>
      </c>
      <c r="B1" s="88" t="s">
        <v>1</v>
      </c>
      <c r="C1" s="88" t="s">
        <v>2</v>
      </c>
      <c r="D1" s="88" t="s">
        <v>3</v>
      </c>
      <c r="E1" s="88" t="s">
        <v>4</v>
      </c>
      <c r="F1" s="88" t="s">
        <v>5</v>
      </c>
      <c r="G1" s="88" t="s">
        <v>8</v>
      </c>
      <c r="H1" s="88" t="s">
        <v>317</v>
      </c>
      <c r="I1" s="88" t="s">
        <v>7</v>
      </c>
    </row>
    <row r="2" spans="1:9" ht="18" customHeight="1" x14ac:dyDescent="0.25">
      <c r="A2" s="83" t="s">
        <v>6</v>
      </c>
      <c r="B2" s="83" t="s">
        <v>302</v>
      </c>
      <c r="C2" s="84" t="s">
        <v>6</v>
      </c>
      <c r="D2" s="83" t="s">
        <v>9</v>
      </c>
      <c r="E2" s="84" t="s">
        <v>10</v>
      </c>
      <c r="F2" s="84" t="s">
        <v>11</v>
      </c>
      <c r="G2" s="85" t="str">
        <f t="shared" ref="G2:G65" si="0">A2&amp;"/"&amp;C2&amp;"/"&amp;E2&amp;"/xx.x"</f>
        <v>01/01/-1/xx.x</v>
      </c>
      <c r="H2" s="89" t="str">
        <f>Tableau_DPI_Localisations_Référentiel__Sites_et_Bât[[#This Row],[N° Bat]]&amp;"-"&amp;Tableau_DPI_Localisations_Référentiel__Sites_et_Bât[[#This Row],[Désignation bâtiment]]</f>
        <v>01-TP Mécanique, EEA, Biochimie</v>
      </c>
      <c r="I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01/01/-1</v>
      </c>
    </row>
    <row r="3" spans="1:9" ht="18" customHeight="1" x14ac:dyDescent="0.25">
      <c r="A3" s="83" t="s">
        <v>6</v>
      </c>
      <c r="B3" s="83" t="s">
        <v>302</v>
      </c>
      <c r="C3" s="84" t="s">
        <v>6</v>
      </c>
      <c r="D3" s="83" t="s">
        <v>9</v>
      </c>
      <c r="E3" s="84" t="s">
        <v>12</v>
      </c>
      <c r="F3" s="84" t="s">
        <v>12</v>
      </c>
      <c r="G3" s="85" t="str">
        <f t="shared" si="0"/>
        <v>01/01/00/xx.x</v>
      </c>
      <c r="H3" s="89" t="str">
        <f>Tableau_DPI_Localisations_Référentiel__Sites_et_Bât[[#This Row],[N° Bat]]&amp;"-"&amp;Tableau_DPI_Localisations_Référentiel__Sites_et_Bât[[#This Row],[Désignation bâtiment]]</f>
        <v>01-TP Mécanique, EEA, Biochimie</v>
      </c>
      <c r="I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01/01/00</v>
      </c>
    </row>
    <row r="4" spans="1:9" ht="18" customHeight="1" x14ac:dyDescent="0.25">
      <c r="A4" s="83" t="s">
        <v>6</v>
      </c>
      <c r="B4" s="83" t="s">
        <v>302</v>
      </c>
      <c r="C4" s="84" t="s">
        <v>6</v>
      </c>
      <c r="D4" s="83" t="s">
        <v>9</v>
      </c>
      <c r="E4" s="84" t="s">
        <v>6</v>
      </c>
      <c r="F4" s="84" t="s">
        <v>6</v>
      </c>
      <c r="G4" s="85" t="str">
        <f t="shared" si="0"/>
        <v>01/01/01/xx.x</v>
      </c>
      <c r="H4" s="89" t="str">
        <f>Tableau_DPI_Localisations_Référentiel__Sites_et_Bât[[#This Row],[N° Bat]]&amp;"-"&amp;Tableau_DPI_Localisations_Référentiel__Sites_et_Bât[[#This Row],[Désignation bâtiment]]</f>
        <v>01-TP Mécanique, EEA, Biochimie</v>
      </c>
      <c r="I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01/01/01</v>
      </c>
    </row>
    <row r="5" spans="1:9" ht="18" customHeight="1" x14ac:dyDescent="0.25">
      <c r="A5" s="83" t="s">
        <v>6</v>
      </c>
      <c r="B5" s="83" t="s">
        <v>302</v>
      </c>
      <c r="C5" s="84" t="s">
        <v>6</v>
      </c>
      <c r="D5" s="83" t="s">
        <v>9</v>
      </c>
      <c r="E5" s="84" t="s">
        <v>13</v>
      </c>
      <c r="F5" s="84" t="s">
        <v>14</v>
      </c>
      <c r="G5" s="85" t="str">
        <f t="shared" si="0"/>
        <v>01/01/02/xx.x</v>
      </c>
      <c r="H5" s="89" t="str">
        <f>Tableau_DPI_Localisations_Référentiel__Sites_et_Bât[[#This Row],[N° Bat]]&amp;"-"&amp;Tableau_DPI_Localisations_Référentiel__Sites_et_Bât[[#This Row],[Désignation bâtiment]]</f>
        <v>01-TP Mécanique, EEA, Biochimie</v>
      </c>
      <c r="I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01/01/02</v>
      </c>
    </row>
    <row r="6" spans="1:9" ht="18" customHeight="1" x14ac:dyDescent="0.25">
      <c r="A6" s="83" t="s">
        <v>6</v>
      </c>
      <c r="B6" s="83" t="s">
        <v>302</v>
      </c>
      <c r="C6" s="84" t="s">
        <v>13</v>
      </c>
      <c r="D6" s="83" t="s">
        <v>15</v>
      </c>
      <c r="E6" s="84" t="s">
        <v>10</v>
      </c>
      <c r="F6" s="84" t="s">
        <v>11</v>
      </c>
      <c r="G6" s="85" t="str">
        <f t="shared" si="0"/>
        <v>01/02/-1/xx.x</v>
      </c>
      <c r="H6" s="89" t="str">
        <f>Tableau_DPI_Localisations_Référentiel__Sites_et_Bât[[#This Row],[N° Bat]]&amp;"-"&amp;Tableau_DPI_Localisations_Référentiel__Sites_et_Bât[[#This Row],[Désignation bâtiment]]</f>
        <v>02-TP Physique</v>
      </c>
      <c r="I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01/02/-1</v>
      </c>
    </row>
    <row r="7" spans="1:9" ht="18" customHeight="1" x14ac:dyDescent="0.25">
      <c r="A7" s="83" t="s">
        <v>6</v>
      </c>
      <c r="B7" s="83" t="s">
        <v>302</v>
      </c>
      <c r="C7" s="84" t="s">
        <v>13</v>
      </c>
      <c r="D7" s="83" t="s">
        <v>15</v>
      </c>
      <c r="E7" s="84" t="s">
        <v>12</v>
      </c>
      <c r="F7" s="84" t="s">
        <v>12</v>
      </c>
      <c r="G7" s="85" t="str">
        <f t="shared" si="0"/>
        <v>01/02/00/xx.x</v>
      </c>
      <c r="H7" s="89" t="str">
        <f>Tableau_DPI_Localisations_Référentiel__Sites_et_Bât[[#This Row],[N° Bat]]&amp;"-"&amp;Tableau_DPI_Localisations_Référentiel__Sites_et_Bât[[#This Row],[Désignation bâtiment]]</f>
        <v>02-TP Physique</v>
      </c>
      <c r="I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01/02/00</v>
      </c>
    </row>
    <row r="8" spans="1:9" ht="18" customHeight="1" x14ac:dyDescent="0.25">
      <c r="A8" s="83" t="s">
        <v>6</v>
      </c>
      <c r="B8" s="83" t="s">
        <v>302</v>
      </c>
      <c r="C8" s="84" t="s">
        <v>13</v>
      </c>
      <c r="D8" s="83" t="s">
        <v>15</v>
      </c>
      <c r="E8" s="84" t="s">
        <v>6</v>
      </c>
      <c r="F8" s="84" t="s">
        <v>6</v>
      </c>
      <c r="G8" s="85" t="str">
        <f t="shared" si="0"/>
        <v>01/02/01/xx.x</v>
      </c>
      <c r="H8" s="89" t="str">
        <f>Tableau_DPI_Localisations_Référentiel__Sites_et_Bât[[#This Row],[N° Bat]]&amp;"-"&amp;Tableau_DPI_Localisations_Référentiel__Sites_et_Bât[[#This Row],[Désignation bâtiment]]</f>
        <v>02-TP Physique</v>
      </c>
      <c r="I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01/02/01</v>
      </c>
    </row>
    <row r="9" spans="1:9" ht="18" customHeight="1" x14ac:dyDescent="0.25">
      <c r="A9" s="83" t="s">
        <v>6</v>
      </c>
      <c r="B9" s="83" t="s">
        <v>302</v>
      </c>
      <c r="C9" s="84" t="s">
        <v>13</v>
      </c>
      <c r="D9" s="83" t="s">
        <v>15</v>
      </c>
      <c r="E9" s="84" t="s">
        <v>13</v>
      </c>
      <c r="F9" s="84" t="s">
        <v>14</v>
      </c>
      <c r="G9" s="85" t="str">
        <f t="shared" si="0"/>
        <v>01/02/02/xx.x</v>
      </c>
      <c r="H9" s="89" t="str">
        <f>Tableau_DPI_Localisations_Référentiel__Sites_et_Bât[[#This Row],[N° Bat]]&amp;"-"&amp;Tableau_DPI_Localisations_Référentiel__Sites_et_Bât[[#This Row],[Désignation bâtiment]]</f>
        <v>02-TP Physique</v>
      </c>
      <c r="I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01/02/02</v>
      </c>
    </row>
    <row r="10" spans="1:9" ht="18" customHeight="1" x14ac:dyDescent="0.25">
      <c r="A10" s="83" t="s">
        <v>6</v>
      </c>
      <c r="B10" s="83" t="s">
        <v>302</v>
      </c>
      <c r="C10" s="84" t="s">
        <v>16</v>
      </c>
      <c r="D10" s="83" t="s">
        <v>17</v>
      </c>
      <c r="E10" s="84" t="s">
        <v>10</v>
      </c>
      <c r="F10" s="84" t="s">
        <v>11</v>
      </c>
      <c r="G10" s="85" t="str">
        <f t="shared" si="0"/>
        <v>01/03/-1/xx.x</v>
      </c>
      <c r="H10" s="89" t="str">
        <f>Tableau_DPI_Localisations_Référentiel__Sites_et_Bât[[#This Row],[N° Bat]]&amp;"-"&amp;Tableau_DPI_Localisations_Référentiel__Sites_et_Bât[[#This Row],[Désignation bâtiment]]</f>
        <v>03-TP Chimie</v>
      </c>
      <c r="I1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01/03/-1</v>
      </c>
    </row>
    <row r="11" spans="1:9" ht="18" customHeight="1" x14ac:dyDescent="0.25">
      <c r="A11" s="83" t="s">
        <v>6</v>
      </c>
      <c r="B11" s="83" t="s">
        <v>302</v>
      </c>
      <c r="C11" s="84" t="s">
        <v>16</v>
      </c>
      <c r="D11" s="83" t="s">
        <v>17</v>
      </c>
      <c r="E11" s="84" t="s">
        <v>12</v>
      </c>
      <c r="F11" s="84" t="s">
        <v>12</v>
      </c>
      <c r="G11" s="85" t="str">
        <f t="shared" si="0"/>
        <v>01/03/00/xx.x</v>
      </c>
      <c r="H11" s="89" t="str">
        <f>Tableau_DPI_Localisations_Référentiel__Sites_et_Bât[[#This Row],[N° Bat]]&amp;"-"&amp;Tableau_DPI_Localisations_Référentiel__Sites_et_Bât[[#This Row],[Désignation bâtiment]]</f>
        <v>03-TP Chimie</v>
      </c>
      <c r="I1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01/03/00</v>
      </c>
    </row>
    <row r="12" spans="1:9" ht="18" customHeight="1" x14ac:dyDescent="0.25">
      <c r="A12" s="83" t="s">
        <v>6</v>
      </c>
      <c r="B12" s="83" t="s">
        <v>302</v>
      </c>
      <c r="C12" s="84" t="s">
        <v>16</v>
      </c>
      <c r="D12" s="83" t="s">
        <v>17</v>
      </c>
      <c r="E12" s="84" t="s">
        <v>6</v>
      </c>
      <c r="F12" s="84" t="s">
        <v>6</v>
      </c>
      <c r="G12" s="85" t="str">
        <f t="shared" si="0"/>
        <v>01/03/01/xx.x</v>
      </c>
      <c r="H12" s="89" t="str">
        <f>Tableau_DPI_Localisations_Référentiel__Sites_et_Bât[[#This Row],[N° Bat]]&amp;"-"&amp;Tableau_DPI_Localisations_Référentiel__Sites_et_Bât[[#This Row],[Désignation bâtiment]]</f>
        <v>03-TP Chimie</v>
      </c>
      <c r="I1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01/03/01</v>
      </c>
    </row>
    <row r="13" spans="1:9" ht="18" customHeight="1" x14ac:dyDescent="0.25">
      <c r="A13" s="83" t="s">
        <v>6</v>
      </c>
      <c r="B13" s="83" t="s">
        <v>302</v>
      </c>
      <c r="C13" s="84" t="s">
        <v>16</v>
      </c>
      <c r="D13" s="83" t="s">
        <v>17</v>
      </c>
      <c r="E13" s="84" t="s">
        <v>13</v>
      </c>
      <c r="F13" s="84" t="s">
        <v>14</v>
      </c>
      <c r="G13" s="85" t="str">
        <f t="shared" si="0"/>
        <v>01/03/02/xx.x</v>
      </c>
      <c r="H13" s="89" t="str">
        <f>Tableau_DPI_Localisations_Référentiel__Sites_et_Bât[[#This Row],[N° Bat]]&amp;"-"&amp;Tableau_DPI_Localisations_Référentiel__Sites_et_Bât[[#This Row],[Désignation bâtiment]]</f>
        <v>03-TP Chimie</v>
      </c>
      <c r="I1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01/03/02</v>
      </c>
    </row>
    <row r="14" spans="1:9" ht="18" customHeight="1" x14ac:dyDescent="0.25">
      <c r="A14" s="83" t="s">
        <v>6</v>
      </c>
      <c r="B14" s="83" t="s">
        <v>302</v>
      </c>
      <c r="C14" s="84" t="s">
        <v>18</v>
      </c>
      <c r="D14" s="83" t="s">
        <v>19</v>
      </c>
      <c r="E14" s="84" t="s">
        <v>10</v>
      </c>
      <c r="F14" s="84" t="s">
        <v>11</v>
      </c>
      <c r="G14" s="85" t="str">
        <f t="shared" si="0"/>
        <v>01/04/-1/xx.x</v>
      </c>
      <c r="H14" s="89" t="str">
        <f>Tableau_DPI_Localisations_Référentiel__Sites_et_Bât[[#This Row],[N° Bat]]&amp;"-"&amp;Tableau_DPI_Localisations_Référentiel__Sites_et_Bât[[#This Row],[Désignation bâtiment]]</f>
        <v>04-TP Zoologie et Botanique</v>
      </c>
      <c r="I1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01/04/-1</v>
      </c>
    </row>
    <row r="15" spans="1:9" ht="18" customHeight="1" x14ac:dyDescent="0.25">
      <c r="A15" s="83" t="s">
        <v>6</v>
      </c>
      <c r="B15" s="83" t="s">
        <v>302</v>
      </c>
      <c r="C15" s="84" t="s">
        <v>18</v>
      </c>
      <c r="D15" s="83" t="s">
        <v>19</v>
      </c>
      <c r="E15" s="84" t="s">
        <v>12</v>
      </c>
      <c r="F15" s="84" t="s">
        <v>12</v>
      </c>
      <c r="G15" s="85" t="str">
        <f t="shared" si="0"/>
        <v>01/04/00/xx.x</v>
      </c>
      <c r="H15" s="89" t="str">
        <f>Tableau_DPI_Localisations_Référentiel__Sites_et_Bât[[#This Row],[N° Bat]]&amp;"-"&amp;Tableau_DPI_Localisations_Référentiel__Sites_et_Bât[[#This Row],[Désignation bâtiment]]</f>
        <v>04-TP Zoologie et Botanique</v>
      </c>
      <c r="I1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01/04/00</v>
      </c>
    </row>
    <row r="16" spans="1:9" ht="18" customHeight="1" x14ac:dyDescent="0.25">
      <c r="A16" s="83" t="s">
        <v>6</v>
      </c>
      <c r="B16" s="83" t="s">
        <v>302</v>
      </c>
      <c r="C16" s="84" t="s">
        <v>18</v>
      </c>
      <c r="D16" s="83" t="s">
        <v>19</v>
      </c>
      <c r="E16" s="84" t="s">
        <v>6</v>
      </c>
      <c r="F16" s="84" t="s">
        <v>6</v>
      </c>
      <c r="G16" s="85" t="str">
        <f t="shared" si="0"/>
        <v>01/04/01/xx.x</v>
      </c>
      <c r="H16" s="89" t="str">
        <f>Tableau_DPI_Localisations_Référentiel__Sites_et_Bât[[#This Row],[N° Bat]]&amp;"-"&amp;Tableau_DPI_Localisations_Référentiel__Sites_et_Bât[[#This Row],[Désignation bâtiment]]</f>
        <v>04-TP Zoologie et Botanique</v>
      </c>
      <c r="I1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01/04/01</v>
      </c>
    </row>
    <row r="17" spans="1:9" ht="18" customHeight="1" x14ac:dyDescent="0.25">
      <c r="A17" s="83" t="s">
        <v>6</v>
      </c>
      <c r="B17" s="83" t="s">
        <v>302</v>
      </c>
      <c r="C17" s="84" t="s">
        <v>18</v>
      </c>
      <c r="D17" s="83" t="s">
        <v>19</v>
      </c>
      <c r="E17" s="84" t="s">
        <v>13</v>
      </c>
      <c r="F17" s="84" t="s">
        <v>14</v>
      </c>
      <c r="G17" s="85" t="str">
        <f t="shared" si="0"/>
        <v>01/04/02/xx.x</v>
      </c>
      <c r="H17" s="89" t="str">
        <f>Tableau_DPI_Localisations_Référentiel__Sites_et_Bât[[#This Row],[N° Bat]]&amp;"-"&amp;Tableau_DPI_Localisations_Référentiel__Sites_et_Bât[[#This Row],[Désignation bâtiment]]</f>
        <v>04-TP Zoologie et Botanique</v>
      </c>
      <c r="I1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01/04/02</v>
      </c>
    </row>
    <row r="18" spans="1:9" ht="18" customHeight="1" x14ac:dyDescent="0.25">
      <c r="A18" s="83" t="s">
        <v>6</v>
      </c>
      <c r="B18" s="83" t="s">
        <v>302</v>
      </c>
      <c r="C18" s="84" t="s">
        <v>20</v>
      </c>
      <c r="D18" s="83" t="s">
        <v>21</v>
      </c>
      <c r="E18" s="84" t="s">
        <v>10</v>
      </c>
      <c r="F18" s="84" t="s">
        <v>10</v>
      </c>
      <c r="G18" s="85" t="str">
        <f t="shared" si="0"/>
        <v>01/05/-1/xx.x</v>
      </c>
      <c r="H18" s="89" t="str">
        <f>Tableau_DPI_Localisations_Référentiel__Sites_et_Bât[[#This Row],[N° Bat]]&amp;"-"&amp;Tableau_DPI_Localisations_Référentiel__Sites_et_Bât[[#This Row],[Désignation bâtiment]]</f>
        <v>05-Bâtiment 5 - Enseignement</v>
      </c>
      <c r="I1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01/05/-1</v>
      </c>
    </row>
    <row r="19" spans="1:9" ht="18" customHeight="1" x14ac:dyDescent="0.25">
      <c r="A19" s="83" t="s">
        <v>6</v>
      </c>
      <c r="B19" s="83" t="s">
        <v>302</v>
      </c>
      <c r="C19" s="84" t="s">
        <v>20</v>
      </c>
      <c r="D19" s="83" t="s">
        <v>21</v>
      </c>
      <c r="E19" s="84" t="s">
        <v>12</v>
      </c>
      <c r="F19" s="84" t="s">
        <v>12</v>
      </c>
      <c r="G19" s="85" t="str">
        <f t="shared" si="0"/>
        <v>01/05/00/xx.x</v>
      </c>
      <c r="H19" s="89" t="str">
        <f>Tableau_DPI_Localisations_Référentiel__Sites_et_Bât[[#This Row],[N° Bat]]&amp;"-"&amp;Tableau_DPI_Localisations_Référentiel__Sites_et_Bât[[#This Row],[Désignation bâtiment]]</f>
        <v>05-Bâtiment 5 - Enseignement</v>
      </c>
      <c r="I1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01/05/00</v>
      </c>
    </row>
    <row r="20" spans="1:9" ht="18" customHeight="1" x14ac:dyDescent="0.25">
      <c r="A20" s="83" t="s">
        <v>6</v>
      </c>
      <c r="B20" s="83" t="s">
        <v>302</v>
      </c>
      <c r="C20" s="84" t="s">
        <v>20</v>
      </c>
      <c r="D20" s="83" t="s">
        <v>21</v>
      </c>
      <c r="E20" s="84" t="s">
        <v>6</v>
      </c>
      <c r="F20" s="84" t="s">
        <v>6</v>
      </c>
      <c r="G20" s="85" t="str">
        <f t="shared" si="0"/>
        <v>01/05/01/xx.x</v>
      </c>
      <c r="H20" s="89" t="str">
        <f>Tableau_DPI_Localisations_Référentiel__Sites_et_Bât[[#This Row],[N° Bat]]&amp;"-"&amp;Tableau_DPI_Localisations_Référentiel__Sites_et_Bât[[#This Row],[Désignation bâtiment]]</f>
        <v>05-Bâtiment 5 - Enseignement</v>
      </c>
      <c r="I2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01/05/01</v>
      </c>
    </row>
    <row r="21" spans="1:9" ht="18" customHeight="1" x14ac:dyDescent="0.25">
      <c r="A21" s="83" t="s">
        <v>6</v>
      </c>
      <c r="B21" s="83" t="s">
        <v>302</v>
      </c>
      <c r="C21" s="84" t="s">
        <v>20</v>
      </c>
      <c r="D21" s="83" t="s">
        <v>21</v>
      </c>
      <c r="E21" s="84" t="s">
        <v>13</v>
      </c>
      <c r="F21" s="84" t="s">
        <v>13</v>
      </c>
      <c r="G21" s="85" t="str">
        <f t="shared" si="0"/>
        <v>01/05/02/xx.x</v>
      </c>
      <c r="H21" s="89" t="str">
        <f>Tableau_DPI_Localisations_Référentiel__Sites_et_Bât[[#This Row],[N° Bat]]&amp;"-"&amp;Tableau_DPI_Localisations_Référentiel__Sites_et_Bât[[#This Row],[Désignation bâtiment]]</f>
        <v>05-Bâtiment 5 - Enseignement</v>
      </c>
      <c r="I2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01/05/02</v>
      </c>
    </row>
    <row r="22" spans="1:9" ht="18" customHeight="1" x14ac:dyDescent="0.25">
      <c r="A22" s="83" t="s">
        <v>6</v>
      </c>
      <c r="B22" s="83" t="s">
        <v>302</v>
      </c>
      <c r="C22" s="84" t="s">
        <v>20</v>
      </c>
      <c r="D22" s="83" t="s">
        <v>21</v>
      </c>
      <c r="E22" s="84" t="s">
        <v>16</v>
      </c>
      <c r="F22" s="84" t="s">
        <v>14</v>
      </c>
      <c r="G22" s="85" t="str">
        <f t="shared" si="0"/>
        <v>01/05/03/xx.x</v>
      </c>
      <c r="H22" s="89" t="str">
        <f>Tableau_DPI_Localisations_Référentiel__Sites_et_Bât[[#This Row],[N° Bat]]&amp;"-"&amp;Tableau_DPI_Localisations_Référentiel__Sites_et_Bât[[#This Row],[Désignation bâtiment]]</f>
        <v>05-Bâtiment 5 - Enseignement</v>
      </c>
      <c r="I2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01/05/03</v>
      </c>
    </row>
    <row r="23" spans="1:9" ht="18" customHeight="1" x14ac:dyDescent="0.25">
      <c r="A23" s="83" t="s">
        <v>6</v>
      </c>
      <c r="B23" s="83" t="s">
        <v>302</v>
      </c>
      <c r="C23" s="84" t="s">
        <v>22</v>
      </c>
      <c r="D23" s="83" t="s">
        <v>23</v>
      </c>
      <c r="E23" s="84" t="s">
        <v>12</v>
      </c>
      <c r="F23" s="84" t="s">
        <v>12</v>
      </c>
      <c r="G23" s="85" t="str">
        <f t="shared" si="0"/>
        <v>01/06/00/xx.x</v>
      </c>
      <c r="H23" s="89" t="str">
        <f>Tableau_DPI_Localisations_Référentiel__Sites_et_Bât[[#This Row],[N° Bat]]&amp;"-"&amp;Tableau_DPI_Localisations_Référentiel__Sites_et_Bât[[#This Row],[Désignation bâtiment]]</f>
        <v>06-Bâtiment 6 - Enseignement</v>
      </c>
      <c r="I2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01/06/00</v>
      </c>
    </row>
    <row r="24" spans="1:9" ht="18" customHeight="1" x14ac:dyDescent="0.25">
      <c r="A24" s="83" t="s">
        <v>6</v>
      </c>
      <c r="B24" s="83" t="s">
        <v>302</v>
      </c>
      <c r="C24" s="84" t="s">
        <v>22</v>
      </c>
      <c r="D24" s="83" t="s">
        <v>23</v>
      </c>
      <c r="E24" s="84" t="s">
        <v>6</v>
      </c>
      <c r="F24" s="84" t="s">
        <v>6</v>
      </c>
      <c r="G24" s="85" t="str">
        <f t="shared" si="0"/>
        <v>01/06/01/xx.x</v>
      </c>
      <c r="H24" s="89" t="str">
        <f>Tableau_DPI_Localisations_Référentiel__Sites_et_Bât[[#This Row],[N° Bat]]&amp;"-"&amp;Tableau_DPI_Localisations_Référentiel__Sites_et_Bât[[#This Row],[Désignation bâtiment]]</f>
        <v>06-Bâtiment 6 - Enseignement</v>
      </c>
      <c r="I2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01/06/01</v>
      </c>
    </row>
    <row r="25" spans="1:9" ht="18" customHeight="1" x14ac:dyDescent="0.25">
      <c r="A25" s="83" t="s">
        <v>6</v>
      </c>
      <c r="B25" s="83" t="s">
        <v>302</v>
      </c>
      <c r="C25" s="84" t="s">
        <v>22</v>
      </c>
      <c r="D25" s="83" t="s">
        <v>23</v>
      </c>
      <c r="E25" s="84" t="s">
        <v>13</v>
      </c>
      <c r="F25" s="84" t="s">
        <v>13</v>
      </c>
      <c r="G25" s="85" t="str">
        <f t="shared" si="0"/>
        <v>01/06/02/xx.x</v>
      </c>
      <c r="H25" s="89" t="str">
        <f>Tableau_DPI_Localisations_Référentiel__Sites_et_Bât[[#This Row],[N° Bat]]&amp;"-"&amp;Tableau_DPI_Localisations_Référentiel__Sites_et_Bât[[#This Row],[Désignation bâtiment]]</f>
        <v>06-Bâtiment 6 - Enseignement</v>
      </c>
      <c r="I2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01/06/02</v>
      </c>
    </row>
    <row r="26" spans="1:9" ht="18" customHeight="1" x14ac:dyDescent="0.25">
      <c r="A26" s="83" t="s">
        <v>6</v>
      </c>
      <c r="B26" s="83" t="s">
        <v>302</v>
      </c>
      <c r="C26" s="84" t="s">
        <v>22</v>
      </c>
      <c r="D26" s="83" t="s">
        <v>23</v>
      </c>
      <c r="E26" s="84" t="s">
        <v>16</v>
      </c>
      <c r="F26" s="84" t="s">
        <v>14</v>
      </c>
      <c r="G26" s="85" t="str">
        <f t="shared" si="0"/>
        <v>01/06/03/xx.x</v>
      </c>
      <c r="H26" s="89" t="str">
        <f>Tableau_DPI_Localisations_Référentiel__Sites_et_Bât[[#This Row],[N° Bat]]&amp;"-"&amp;Tableau_DPI_Localisations_Référentiel__Sites_et_Bât[[#This Row],[Désignation bâtiment]]</f>
        <v>06-Bâtiment 6 - Enseignement</v>
      </c>
      <c r="I2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01/06/03</v>
      </c>
    </row>
    <row r="27" spans="1:9" ht="18" customHeight="1" x14ac:dyDescent="0.25">
      <c r="A27" s="83" t="s">
        <v>6</v>
      </c>
      <c r="B27" s="83" t="s">
        <v>302</v>
      </c>
      <c r="C27" s="84" t="s">
        <v>24</v>
      </c>
      <c r="D27" s="83" t="s">
        <v>25</v>
      </c>
      <c r="E27" s="84" t="s">
        <v>10</v>
      </c>
      <c r="F27" s="84" t="s">
        <v>11</v>
      </c>
      <c r="G27" s="85" t="str">
        <f t="shared" si="0"/>
        <v>01/07/-1/xx.x</v>
      </c>
      <c r="H27" s="89" t="str">
        <f>Tableau_DPI_Localisations_Référentiel__Sites_et_Bât[[#This Row],[N° Bat]]&amp;"-"&amp;Tableau_DPI_Localisations_Référentiel__Sites_et_Bât[[#This Row],[Désignation bâtiment]]</f>
        <v>07-Administration</v>
      </c>
      <c r="I2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01/07/-1</v>
      </c>
    </row>
    <row r="28" spans="1:9" ht="18" customHeight="1" x14ac:dyDescent="0.25">
      <c r="A28" s="83" t="s">
        <v>6</v>
      </c>
      <c r="B28" s="83" t="s">
        <v>302</v>
      </c>
      <c r="C28" s="84" t="s">
        <v>24</v>
      </c>
      <c r="D28" s="83" t="s">
        <v>25</v>
      </c>
      <c r="E28" s="84" t="s">
        <v>12</v>
      </c>
      <c r="F28" s="84" t="s">
        <v>12</v>
      </c>
      <c r="G28" s="85" t="str">
        <f t="shared" si="0"/>
        <v>01/07/00/xx.x</v>
      </c>
      <c r="H28" s="89" t="str">
        <f>Tableau_DPI_Localisations_Référentiel__Sites_et_Bât[[#This Row],[N° Bat]]&amp;"-"&amp;Tableau_DPI_Localisations_Référentiel__Sites_et_Bât[[#This Row],[Désignation bâtiment]]</f>
        <v>07-Administration</v>
      </c>
      <c r="I2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01/07/00</v>
      </c>
    </row>
    <row r="29" spans="1:9" ht="18" customHeight="1" x14ac:dyDescent="0.25">
      <c r="A29" s="83" t="s">
        <v>6</v>
      </c>
      <c r="B29" s="83" t="s">
        <v>302</v>
      </c>
      <c r="C29" s="84" t="s">
        <v>24</v>
      </c>
      <c r="D29" s="83" t="s">
        <v>25</v>
      </c>
      <c r="E29" s="84" t="s">
        <v>6</v>
      </c>
      <c r="F29" s="84" t="s">
        <v>6</v>
      </c>
      <c r="G29" s="85" t="str">
        <f t="shared" si="0"/>
        <v>01/07/01/xx.x</v>
      </c>
      <c r="H29" s="89" t="str">
        <f>Tableau_DPI_Localisations_Référentiel__Sites_et_Bât[[#This Row],[N° Bat]]&amp;"-"&amp;Tableau_DPI_Localisations_Référentiel__Sites_et_Bât[[#This Row],[Désignation bâtiment]]</f>
        <v>07-Administration</v>
      </c>
      <c r="I2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01/07/01</v>
      </c>
    </row>
    <row r="30" spans="1:9" ht="18" customHeight="1" x14ac:dyDescent="0.25">
      <c r="A30" s="83" t="s">
        <v>6</v>
      </c>
      <c r="B30" s="83" t="s">
        <v>302</v>
      </c>
      <c r="C30" s="84" t="s">
        <v>24</v>
      </c>
      <c r="D30" s="83" t="s">
        <v>25</v>
      </c>
      <c r="E30" s="84" t="s">
        <v>13</v>
      </c>
      <c r="F30" s="84" t="s">
        <v>14</v>
      </c>
      <c r="G30" s="85" t="str">
        <f t="shared" si="0"/>
        <v>01/07/02/xx.x</v>
      </c>
      <c r="H30" s="89" t="str">
        <f>Tableau_DPI_Localisations_Référentiel__Sites_et_Bât[[#This Row],[N° Bat]]&amp;"-"&amp;Tableau_DPI_Localisations_Référentiel__Sites_et_Bât[[#This Row],[Désignation bâtiment]]</f>
        <v>07-Administration</v>
      </c>
      <c r="I3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01/07/02</v>
      </c>
    </row>
    <row r="31" spans="1:9" ht="18" customHeight="1" x14ac:dyDescent="0.25">
      <c r="A31" s="83" t="s">
        <v>6</v>
      </c>
      <c r="B31" s="83" t="s">
        <v>302</v>
      </c>
      <c r="C31" s="84" t="s">
        <v>26</v>
      </c>
      <c r="D31" s="83" t="s">
        <v>27</v>
      </c>
      <c r="E31" s="84" t="s">
        <v>10</v>
      </c>
      <c r="F31" s="84" t="s">
        <v>10</v>
      </c>
      <c r="G31" s="85" t="str">
        <f t="shared" si="0"/>
        <v>01/08/-1/xx.x</v>
      </c>
      <c r="H31" s="89" t="str">
        <f>Tableau_DPI_Localisations_Référentiel__Sites_et_Bât[[#This Row],[N° Bat]]&amp;"-"&amp;Tableau_DPI_Localisations_Référentiel__Sites_et_Bât[[#This Row],[Désignation bâtiment]]</f>
        <v>08-Bibliothèque Universitaire Sciences</v>
      </c>
      <c r="I3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01/08/-1</v>
      </c>
    </row>
    <row r="32" spans="1:9" ht="18" customHeight="1" x14ac:dyDescent="0.25">
      <c r="A32" s="83" t="s">
        <v>6</v>
      </c>
      <c r="B32" s="83" t="s">
        <v>302</v>
      </c>
      <c r="C32" s="84" t="s">
        <v>26</v>
      </c>
      <c r="D32" s="83" t="s">
        <v>27</v>
      </c>
      <c r="E32" s="84" t="s">
        <v>12</v>
      </c>
      <c r="F32" s="84" t="s">
        <v>12</v>
      </c>
      <c r="G32" s="85" t="str">
        <f t="shared" si="0"/>
        <v>01/08/00/xx.x</v>
      </c>
      <c r="H32" s="89" t="str">
        <f>Tableau_DPI_Localisations_Référentiel__Sites_et_Bât[[#This Row],[N° Bat]]&amp;"-"&amp;Tableau_DPI_Localisations_Référentiel__Sites_et_Bât[[#This Row],[Désignation bâtiment]]</f>
        <v>08-Bibliothèque Universitaire Sciences</v>
      </c>
      <c r="I3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01/08/00</v>
      </c>
    </row>
    <row r="33" spans="1:9" ht="18" customHeight="1" x14ac:dyDescent="0.25">
      <c r="A33" s="83" t="s">
        <v>6</v>
      </c>
      <c r="B33" s="83" t="s">
        <v>302</v>
      </c>
      <c r="C33" s="84" t="s">
        <v>26</v>
      </c>
      <c r="D33" s="83" t="s">
        <v>27</v>
      </c>
      <c r="E33" s="84" t="s">
        <v>6</v>
      </c>
      <c r="F33" s="84" t="s">
        <v>6</v>
      </c>
      <c r="G33" s="85" t="str">
        <f t="shared" si="0"/>
        <v>01/08/01/xx.x</v>
      </c>
      <c r="H33" s="89" t="str">
        <f>Tableau_DPI_Localisations_Référentiel__Sites_et_Bât[[#This Row],[N° Bat]]&amp;"-"&amp;Tableau_DPI_Localisations_Référentiel__Sites_et_Bât[[#This Row],[Désignation bâtiment]]</f>
        <v>08-Bibliothèque Universitaire Sciences</v>
      </c>
      <c r="I3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01/08/01</v>
      </c>
    </row>
    <row r="34" spans="1:9" ht="18" customHeight="1" x14ac:dyDescent="0.25">
      <c r="A34" s="83" t="s">
        <v>6</v>
      </c>
      <c r="B34" s="83" t="s">
        <v>302</v>
      </c>
      <c r="C34" s="84" t="s">
        <v>26</v>
      </c>
      <c r="D34" s="83" t="s">
        <v>27</v>
      </c>
      <c r="E34" s="84" t="s">
        <v>13</v>
      </c>
      <c r="F34" s="84" t="s">
        <v>14</v>
      </c>
      <c r="G34" s="85" t="str">
        <f t="shared" si="0"/>
        <v>01/08/02/xx.x</v>
      </c>
      <c r="H34" s="89" t="str">
        <f>Tableau_DPI_Localisations_Référentiel__Sites_et_Bât[[#This Row],[N° Bat]]&amp;"-"&amp;Tableau_DPI_Localisations_Référentiel__Sites_et_Bât[[#This Row],[Désignation bâtiment]]</f>
        <v>08-Bibliothèque Universitaire Sciences</v>
      </c>
      <c r="I3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01/08/02</v>
      </c>
    </row>
    <row r="35" spans="1:9" ht="18" customHeight="1" x14ac:dyDescent="0.25">
      <c r="A35" s="83" t="s">
        <v>6</v>
      </c>
      <c r="B35" s="83" t="s">
        <v>302</v>
      </c>
      <c r="C35" s="84" t="s">
        <v>26</v>
      </c>
      <c r="D35" s="83" t="s">
        <v>27</v>
      </c>
      <c r="E35" s="84" t="s">
        <v>28</v>
      </c>
      <c r="F35" s="84" t="s">
        <v>28</v>
      </c>
      <c r="G35" s="85" t="str">
        <f t="shared" si="0"/>
        <v>01/08/10/xx.x</v>
      </c>
      <c r="H35" s="89" t="str">
        <f>Tableau_DPI_Localisations_Référentiel__Sites_et_Bât[[#This Row],[N° Bat]]&amp;"-"&amp;Tableau_DPI_Localisations_Référentiel__Sites_et_Bât[[#This Row],[Désignation bâtiment]]</f>
        <v>08-Bibliothèque Universitaire Sciences</v>
      </c>
      <c r="I3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01/08/10</v>
      </c>
    </row>
    <row r="36" spans="1:9" ht="18" customHeight="1" x14ac:dyDescent="0.25">
      <c r="A36" s="83" t="s">
        <v>6</v>
      </c>
      <c r="B36" s="83" t="s">
        <v>302</v>
      </c>
      <c r="C36" s="84" t="s">
        <v>29</v>
      </c>
      <c r="D36" s="83" t="s">
        <v>30</v>
      </c>
      <c r="E36" s="84" t="s">
        <v>10</v>
      </c>
      <c r="F36" s="84" t="s">
        <v>10</v>
      </c>
      <c r="G36" s="85" t="str">
        <f t="shared" si="0"/>
        <v>01/09/-1/xx.x</v>
      </c>
      <c r="H36" s="89" t="str">
        <f>Tableau_DPI_Localisations_Référentiel__Sites_et_Bât[[#This Row],[N° Bat]]&amp;"-"&amp;Tableau_DPI_Localisations_Référentiel__Sites_et_Bât[[#This Row],[Désignation bâtiment]]</f>
        <v>09-Recherche Mathématiques</v>
      </c>
      <c r="I3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01/09/-1</v>
      </c>
    </row>
    <row r="37" spans="1:9" ht="18" customHeight="1" x14ac:dyDescent="0.25">
      <c r="A37" s="83" t="s">
        <v>6</v>
      </c>
      <c r="B37" s="83" t="s">
        <v>302</v>
      </c>
      <c r="C37" s="84" t="s">
        <v>29</v>
      </c>
      <c r="D37" s="83" t="s">
        <v>30</v>
      </c>
      <c r="E37" s="84" t="s">
        <v>12</v>
      </c>
      <c r="F37" s="84" t="s">
        <v>12</v>
      </c>
      <c r="G37" s="85" t="str">
        <f t="shared" si="0"/>
        <v>01/09/00/xx.x</v>
      </c>
      <c r="H37" s="89" t="str">
        <f>Tableau_DPI_Localisations_Référentiel__Sites_et_Bât[[#This Row],[N° Bat]]&amp;"-"&amp;Tableau_DPI_Localisations_Référentiel__Sites_et_Bât[[#This Row],[Désignation bâtiment]]</f>
        <v>09-Recherche Mathématiques</v>
      </c>
      <c r="I3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01/09/00</v>
      </c>
    </row>
    <row r="38" spans="1:9" ht="18" customHeight="1" x14ac:dyDescent="0.25">
      <c r="A38" s="83" t="s">
        <v>6</v>
      </c>
      <c r="B38" s="83" t="s">
        <v>302</v>
      </c>
      <c r="C38" s="84" t="s">
        <v>29</v>
      </c>
      <c r="D38" s="83" t="s">
        <v>30</v>
      </c>
      <c r="E38" s="84" t="s">
        <v>6</v>
      </c>
      <c r="F38" s="84" t="s">
        <v>6</v>
      </c>
      <c r="G38" s="85" t="str">
        <f t="shared" si="0"/>
        <v>01/09/01/xx.x</v>
      </c>
      <c r="H38" s="89" t="str">
        <f>Tableau_DPI_Localisations_Référentiel__Sites_et_Bât[[#This Row],[N° Bat]]&amp;"-"&amp;Tableau_DPI_Localisations_Référentiel__Sites_et_Bât[[#This Row],[Désignation bâtiment]]</f>
        <v>09-Recherche Mathématiques</v>
      </c>
      <c r="I3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01/09/01</v>
      </c>
    </row>
    <row r="39" spans="1:9" ht="18" customHeight="1" x14ac:dyDescent="0.25">
      <c r="A39" s="83" t="s">
        <v>6</v>
      </c>
      <c r="B39" s="83" t="s">
        <v>302</v>
      </c>
      <c r="C39" s="84" t="s">
        <v>29</v>
      </c>
      <c r="D39" s="83" t="s">
        <v>30</v>
      </c>
      <c r="E39" s="84" t="s">
        <v>13</v>
      </c>
      <c r="F39" s="84" t="s">
        <v>13</v>
      </c>
      <c r="G39" s="85" t="str">
        <f t="shared" si="0"/>
        <v>01/09/02/xx.x</v>
      </c>
      <c r="H39" s="89" t="str">
        <f>Tableau_DPI_Localisations_Référentiel__Sites_et_Bât[[#This Row],[N° Bat]]&amp;"-"&amp;Tableau_DPI_Localisations_Référentiel__Sites_et_Bât[[#This Row],[Désignation bâtiment]]</f>
        <v>09-Recherche Mathématiques</v>
      </c>
      <c r="I3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01/09/02</v>
      </c>
    </row>
    <row r="40" spans="1:9" ht="18" customHeight="1" x14ac:dyDescent="0.25">
      <c r="A40" s="83" t="s">
        <v>6</v>
      </c>
      <c r="B40" s="83" t="s">
        <v>302</v>
      </c>
      <c r="C40" s="84" t="s">
        <v>29</v>
      </c>
      <c r="D40" s="83" t="s">
        <v>30</v>
      </c>
      <c r="E40" s="84" t="s">
        <v>16</v>
      </c>
      <c r="F40" s="84" t="s">
        <v>16</v>
      </c>
      <c r="G40" s="85" t="str">
        <f t="shared" si="0"/>
        <v>01/09/03/xx.x</v>
      </c>
      <c r="H40" s="89" t="str">
        <f>Tableau_DPI_Localisations_Référentiel__Sites_et_Bât[[#This Row],[N° Bat]]&amp;"-"&amp;Tableau_DPI_Localisations_Référentiel__Sites_et_Bât[[#This Row],[Désignation bâtiment]]</f>
        <v>09-Recherche Mathématiques</v>
      </c>
      <c r="I4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01/09/03</v>
      </c>
    </row>
    <row r="41" spans="1:9" ht="18" customHeight="1" x14ac:dyDescent="0.25">
      <c r="A41" s="83" t="s">
        <v>6</v>
      </c>
      <c r="B41" s="83" t="s">
        <v>302</v>
      </c>
      <c r="C41" s="84" t="s">
        <v>29</v>
      </c>
      <c r="D41" s="83" t="s">
        <v>30</v>
      </c>
      <c r="E41" s="84" t="s">
        <v>18</v>
      </c>
      <c r="F41" s="84" t="s">
        <v>18</v>
      </c>
      <c r="G41" s="85" t="str">
        <f t="shared" si="0"/>
        <v>01/09/04/xx.x</v>
      </c>
      <c r="H41" s="89" t="str">
        <f>Tableau_DPI_Localisations_Référentiel__Sites_et_Bât[[#This Row],[N° Bat]]&amp;"-"&amp;Tableau_DPI_Localisations_Référentiel__Sites_et_Bât[[#This Row],[Désignation bâtiment]]</f>
        <v>09-Recherche Mathématiques</v>
      </c>
      <c r="I4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01/09/04</v>
      </c>
    </row>
    <row r="42" spans="1:9" ht="18" customHeight="1" x14ac:dyDescent="0.25">
      <c r="A42" s="83" t="s">
        <v>6</v>
      </c>
      <c r="B42" s="83" t="s">
        <v>302</v>
      </c>
      <c r="C42" s="84" t="s">
        <v>29</v>
      </c>
      <c r="D42" s="83" t="s">
        <v>30</v>
      </c>
      <c r="E42" s="84" t="s">
        <v>20</v>
      </c>
      <c r="F42" s="84" t="s">
        <v>14</v>
      </c>
      <c r="G42" s="85" t="str">
        <f t="shared" si="0"/>
        <v>01/09/05/xx.x</v>
      </c>
      <c r="H42" s="89" t="str">
        <f>Tableau_DPI_Localisations_Référentiel__Sites_et_Bât[[#This Row],[N° Bat]]&amp;"-"&amp;Tableau_DPI_Localisations_Référentiel__Sites_et_Bât[[#This Row],[Désignation bâtiment]]</f>
        <v>09-Recherche Mathématiques</v>
      </c>
      <c r="I4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01/09/05</v>
      </c>
    </row>
    <row r="43" spans="1:9" ht="18" customHeight="1" x14ac:dyDescent="0.25">
      <c r="A43" s="83" t="s">
        <v>6</v>
      </c>
      <c r="B43" s="83" t="s">
        <v>302</v>
      </c>
      <c r="C43" s="84" t="s">
        <v>28</v>
      </c>
      <c r="D43" s="83" t="s">
        <v>31</v>
      </c>
      <c r="E43" s="84" t="s">
        <v>10</v>
      </c>
      <c r="F43" s="84" t="s">
        <v>11</v>
      </c>
      <c r="G43" s="85" t="str">
        <f t="shared" si="0"/>
        <v>01/10/-1/xx.x</v>
      </c>
      <c r="H43" s="89" t="str">
        <f>Tableau_DPI_Localisations_Référentiel__Sites_et_Bât[[#This Row],[N° Bat]]&amp;"-"&amp;Tableau_DPI_Localisations_Référentiel__Sites_et_Bât[[#This Row],[Désignation bâtiment]]</f>
        <v>10-DSIN et Enseignement</v>
      </c>
      <c r="I4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01/10/-1</v>
      </c>
    </row>
    <row r="44" spans="1:9" ht="18" customHeight="1" x14ac:dyDescent="0.25">
      <c r="A44" s="83" t="s">
        <v>6</v>
      </c>
      <c r="B44" s="83" t="s">
        <v>302</v>
      </c>
      <c r="C44" s="84" t="s">
        <v>28</v>
      </c>
      <c r="D44" s="83" t="s">
        <v>31</v>
      </c>
      <c r="E44" s="84" t="s">
        <v>12</v>
      </c>
      <c r="F44" s="84" t="s">
        <v>12</v>
      </c>
      <c r="G44" s="85" t="str">
        <f t="shared" si="0"/>
        <v>01/10/00/xx.x</v>
      </c>
      <c r="H44" s="89" t="str">
        <f>Tableau_DPI_Localisations_Référentiel__Sites_et_Bât[[#This Row],[N° Bat]]&amp;"-"&amp;Tableau_DPI_Localisations_Référentiel__Sites_et_Bât[[#This Row],[Désignation bâtiment]]</f>
        <v>10-DSIN et Enseignement</v>
      </c>
      <c r="I4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01/10/00</v>
      </c>
    </row>
    <row r="45" spans="1:9" ht="18" customHeight="1" x14ac:dyDescent="0.25">
      <c r="A45" s="83" t="s">
        <v>6</v>
      </c>
      <c r="B45" s="83" t="s">
        <v>302</v>
      </c>
      <c r="C45" s="84" t="s">
        <v>28</v>
      </c>
      <c r="D45" s="83" t="s">
        <v>31</v>
      </c>
      <c r="E45" s="84" t="s">
        <v>6</v>
      </c>
      <c r="F45" s="84" t="s">
        <v>6</v>
      </c>
      <c r="G45" s="85" t="str">
        <f t="shared" si="0"/>
        <v>01/10/01/xx.x</v>
      </c>
      <c r="H45" s="89" t="str">
        <f>Tableau_DPI_Localisations_Référentiel__Sites_et_Bât[[#This Row],[N° Bat]]&amp;"-"&amp;Tableau_DPI_Localisations_Référentiel__Sites_et_Bât[[#This Row],[Désignation bâtiment]]</f>
        <v>10-DSIN et Enseignement</v>
      </c>
      <c r="I4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01/10/01</v>
      </c>
    </row>
    <row r="46" spans="1:9" ht="18" customHeight="1" x14ac:dyDescent="0.25">
      <c r="A46" s="83" t="s">
        <v>6</v>
      </c>
      <c r="B46" s="83" t="s">
        <v>302</v>
      </c>
      <c r="C46" s="84" t="s">
        <v>28</v>
      </c>
      <c r="D46" s="83" t="s">
        <v>31</v>
      </c>
      <c r="E46" s="84" t="s">
        <v>13</v>
      </c>
      <c r="F46" s="84" t="s">
        <v>14</v>
      </c>
      <c r="G46" s="85" t="str">
        <f t="shared" si="0"/>
        <v>01/10/02/xx.x</v>
      </c>
      <c r="H46" s="89" t="str">
        <f>Tableau_DPI_Localisations_Référentiel__Sites_et_Bât[[#This Row],[N° Bat]]&amp;"-"&amp;Tableau_DPI_Localisations_Référentiel__Sites_et_Bât[[#This Row],[Désignation bâtiment]]</f>
        <v>10-DSIN et Enseignement</v>
      </c>
      <c r="I4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01/10/02</v>
      </c>
    </row>
    <row r="47" spans="1:9" ht="18" customHeight="1" x14ac:dyDescent="0.25">
      <c r="A47" s="83" t="s">
        <v>6</v>
      </c>
      <c r="B47" s="83" t="s">
        <v>302</v>
      </c>
      <c r="C47" s="84" t="s">
        <v>32</v>
      </c>
      <c r="D47" s="83" t="s">
        <v>33</v>
      </c>
      <c r="E47" s="84" t="s">
        <v>10</v>
      </c>
      <c r="F47" s="84" t="s">
        <v>10</v>
      </c>
      <c r="G47" s="85" t="str">
        <f t="shared" si="0"/>
        <v>01/11/-1/xx.x</v>
      </c>
      <c r="H47" s="89" t="str">
        <f>Tableau_DPI_Localisations_Référentiel__Sites_et_Bât[[#This Row],[N° Bat]]&amp;"-"&amp;Tableau_DPI_Localisations_Référentiel__Sites_et_Bât[[#This Row],[Désignation bâtiment]]</f>
        <v>11-Recherche Physique</v>
      </c>
      <c r="I4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01/11/-1</v>
      </c>
    </row>
    <row r="48" spans="1:9" ht="18" customHeight="1" x14ac:dyDescent="0.25">
      <c r="A48" s="83" t="s">
        <v>6</v>
      </c>
      <c r="B48" s="83" t="s">
        <v>302</v>
      </c>
      <c r="C48" s="84" t="s">
        <v>32</v>
      </c>
      <c r="D48" s="83" t="s">
        <v>33</v>
      </c>
      <c r="E48" s="84" t="s">
        <v>12</v>
      </c>
      <c r="F48" s="84" t="s">
        <v>12</v>
      </c>
      <c r="G48" s="85" t="str">
        <f t="shared" si="0"/>
        <v>01/11/00/xx.x</v>
      </c>
      <c r="H48" s="89" t="str">
        <f>Tableau_DPI_Localisations_Référentiel__Sites_et_Bât[[#This Row],[N° Bat]]&amp;"-"&amp;Tableau_DPI_Localisations_Référentiel__Sites_et_Bât[[#This Row],[Désignation bâtiment]]</f>
        <v>11-Recherche Physique</v>
      </c>
      <c r="I4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01/11/00</v>
      </c>
    </row>
    <row r="49" spans="1:9" ht="18" customHeight="1" x14ac:dyDescent="0.25">
      <c r="A49" s="83" t="s">
        <v>6</v>
      </c>
      <c r="B49" s="83" t="s">
        <v>302</v>
      </c>
      <c r="C49" s="84" t="s">
        <v>32</v>
      </c>
      <c r="D49" s="83" t="s">
        <v>33</v>
      </c>
      <c r="E49" s="84" t="s">
        <v>6</v>
      </c>
      <c r="F49" s="84" t="s">
        <v>6</v>
      </c>
      <c r="G49" s="85" t="str">
        <f t="shared" si="0"/>
        <v>01/11/01/xx.x</v>
      </c>
      <c r="H49" s="89" t="str">
        <f>Tableau_DPI_Localisations_Référentiel__Sites_et_Bât[[#This Row],[N° Bat]]&amp;"-"&amp;Tableau_DPI_Localisations_Référentiel__Sites_et_Bât[[#This Row],[Désignation bâtiment]]</f>
        <v>11-Recherche Physique</v>
      </c>
      <c r="I4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01/11/01</v>
      </c>
    </row>
    <row r="50" spans="1:9" ht="18" customHeight="1" x14ac:dyDescent="0.25">
      <c r="A50" s="83" t="s">
        <v>6</v>
      </c>
      <c r="B50" s="83" t="s">
        <v>302</v>
      </c>
      <c r="C50" s="84" t="s">
        <v>32</v>
      </c>
      <c r="D50" s="83" t="s">
        <v>33</v>
      </c>
      <c r="E50" s="84" t="s">
        <v>13</v>
      </c>
      <c r="F50" s="84" t="s">
        <v>13</v>
      </c>
      <c r="G50" s="85" t="str">
        <f t="shared" si="0"/>
        <v>01/11/02/xx.x</v>
      </c>
      <c r="H50" s="89" t="str">
        <f>Tableau_DPI_Localisations_Référentiel__Sites_et_Bât[[#This Row],[N° Bat]]&amp;"-"&amp;Tableau_DPI_Localisations_Référentiel__Sites_et_Bât[[#This Row],[Désignation bâtiment]]</f>
        <v>11-Recherche Physique</v>
      </c>
      <c r="I5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01/11/02</v>
      </c>
    </row>
    <row r="51" spans="1:9" ht="18" customHeight="1" x14ac:dyDescent="0.25">
      <c r="A51" s="83" t="s">
        <v>6</v>
      </c>
      <c r="B51" s="83" t="s">
        <v>302</v>
      </c>
      <c r="C51" s="84" t="s">
        <v>32</v>
      </c>
      <c r="D51" s="83" t="s">
        <v>33</v>
      </c>
      <c r="E51" s="84" t="s">
        <v>16</v>
      </c>
      <c r="F51" s="84" t="s">
        <v>16</v>
      </c>
      <c r="G51" s="85" t="str">
        <f t="shared" si="0"/>
        <v>01/11/03/xx.x</v>
      </c>
      <c r="H51" s="89" t="str">
        <f>Tableau_DPI_Localisations_Référentiel__Sites_et_Bât[[#This Row],[N° Bat]]&amp;"-"&amp;Tableau_DPI_Localisations_Référentiel__Sites_et_Bât[[#This Row],[Désignation bâtiment]]</f>
        <v>11-Recherche Physique</v>
      </c>
      <c r="I5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01/11/03</v>
      </c>
    </row>
    <row r="52" spans="1:9" ht="18" customHeight="1" x14ac:dyDescent="0.25">
      <c r="A52" s="83" t="s">
        <v>6</v>
      </c>
      <c r="B52" s="83" t="s">
        <v>302</v>
      </c>
      <c r="C52" s="84" t="s">
        <v>32</v>
      </c>
      <c r="D52" s="83" t="s">
        <v>33</v>
      </c>
      <c r="E52" s="84" t="s">
        <v>18</v>
      </c>
      <c r="F52" s="84" t="s">
        <v>14</v>
      </c>
      <c r="G52" s="85" t="str">
        <f t="shared" si="0"/>
        <v>01/11/04/xx.x</v>
      </c>
      <c r="H52" s="89" t="str">
        <f>Tableau_DPI_Localisations_Référentiel__Sites_et_Bât[[#This Row],[N° Bat]]&amp;"-"&amp;Tableau_DPI_Localisations_Référentiel__Sites_et_Bât[[#This Row],[Désignation bâtiment]]</f>
        <v>11-Recherche Physique</v>
      </c>
      <c r="I5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01/11/04</v>
      </c>
    </row>
    <row r="53" spans="1:9" ht="18" customHeight="1" x14ac:dyDescent="0.25">
      <c r="A53" s="83" t="s">
        <v>6</v>
      </c>
      <c r="B53" s="83" t="s">
        <v>302</v>
      </c>
      <c r="C53" s="84" t="s">
        <v>34</v>
      </c>
      <c r="D53" s="83" t="s">
        <v>15</v>
      </c>
      <c r="E53" s="84" t="s">
        <v>10</v>
      </c>
      <c r="F53" s="84" t="s">
        <v>11</v>
      </c>
      <c r="G53" s="85" t="str">
        <f t="shared" si="0"/>
        <v>01/12/-1/xx.x</v>
      </c>
      <c r="H53" s="89" t="str">
        <f>Tableau_DPI_Localisations_Référentiel__Sites_et_Bât[[#This Row],[N° Bat]]&amp;"-"&amp;Tableau_DPI_Localisations_Référentiel__Sites_et_Bât[[#This Row],[Désignation bâtiment]]</f>
        <v>12-TP Physique</v>
      </c>
      <c r="I5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01/12/-1</v>
      </c>
    </row>
    <row r="54" spans="1:9" ht="18" customHeight="1" x14ac:dyDescent="0.25">
      <c r="A54" s="83" t="s">
        <v>6</v>
      </c>
      <c r="B54" s="83" t="s">
        <v>302</v>
      </c>
      <c r="C54" s="84" t="s">
        <v>34</v>
      </c>
      <c r="D54" s="83" t="s">
        <v>15</v>
      </c>
      <c r="E54" s="84" t="s">
        <v>12</v>
      </c>
      <c r="F54" s="84" t="s">
        <v>12</v>
      </c>
      <c r="G54" s="85" t="str">
        <f t="shared" si="0"/>
        <v>01/12/00/xx.x</v>
      </c>
      <c r="H54" s="89" t="str">
        <f>Tableau_DPI_Localisations_Référentiel__Sites_et_Bât[[#This Row],[N° Bat]]&amp;"-"&amp;Tableau_DPI_Localisations_Référentiel__Sites_et_Bât[[#This Row],[Désignation bâtiment]]</f>
        <v>12-TP Physique</v>
      </c>
      <c r="I5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01/12/00</v>
      </c>
    </row>
    <row r="55" spans="1:9" ht="18" customHeight="1" x14ac:dyDescent="0.25">
      <c r="A55" s="83" t="s">
        <v>6</v>
      </c>
      <c r="B55" s="83" t="s">
        <v>302</v>
      </c>
      <c r="C55" s="84" t="s">
        <v>34</v>
      </c>
      <c r="D55" s="83" t="s">
        <v>15</v>
      </c>
      <c r="E55" s="84" t="s">
        <v>6</v>
      </c>
      <c r="F55" s="84" t="s">
        <v>6</v>
      </c>
      <c r="G55" s="85" t="str">
        <f t="shared" si="0"/>
        <v>01/12/01/xx.x</v>
      </c>
      <c r="H55" s="89" t="str">
        <f>Tableau_DPI_Localisations_Référentiel__Sites_et_Bât[[#This Row],[N° Bat]]&amp;"-"&amp;Tableau_DPI_Localisations_Référentiel__Sites_et_Bât[[#This Row],[Désignation bâtiment]]</f>
        <v>12-TP Physique</v>
      </c>
      <c r="I5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01/12/01</v>
      </c>
    </row>
    <row r="56" spans="1:9" ht="18" customHeight="1" x14ac:dyDescent="0.25">
      <c r="A56" s="83" t="s">
        <v>6</v>
      </c>
      <c r="B56" s="83" t="s">
        <v>302</v>
      </c>
      <c r="C56" s="84" t="s">
        <v>34</v>
      </c>
      <c r="D56" s="83" t="s">
        <v>15</v>
      </c>
      <c r="E56" s="84" t="s">
        <v>13</v>
      </c>
      <c r="F56" s="84" t="s">
        <v>14</v>
      </c>
      <c r="G56" s="85" t="str">
        <f t="shared" si="0"/>
        <v>01/12/02/xx.x</v>
      </c>
      <c r="H56" s="89" t="str">
        <f>Tableau_DPI_Localisations_Référentiel__Sites_et_Bât[[#This Row],[N° Bat]]&amp;"-"&amp;Tableau_DPI_Localisations_Référentiel__Sites_et_Bât[[#This Row],[Désignation bâtiment]]</f>
        <v>12-TP Physique</v>
      </c>
      <c r="I5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01/12/02</v>
      </c>
    </row>
    <row r="57" spans="1:9" ht="18" customHeight="1" x14ac:dyDescent="0.25">
      <c r="A57" s="83" t="s">
        <v>6</v>
      </c>
      <c r="B57" s="83" t="s">
        <v>302</v>
      </c>
      <c r="C57" s="84" t="s">
        <v>35</v>
      </c>
      <c r="D57" s="83" t="s">
        <v>36</v>
      </c>
      <c r="E57" s="84" t="s">
        <v>10</v>
      </c>
      <c r="F57" s="84" t="s">
        <v>10</v>
      </c>
      <c r="G57" s="85" t="str">
        <f t="shared" si="0"/>
        <v>01/13/-1/xx.x</v>
      </c>
      <c r="H57" s="89" t="str">
        <f>Tableau_DPI_Localisations_Référentiel__Sites_et_Bât[[#This Row],[N° Bat]]&amp;"-"&amp;Tableau_DPI_Localisations_Référentiel__Sites_et_Bât[[#This Row],[Désignation bâtiment]]</f>
        <v>13-Bâtiment 13</v>
      </c>
      <c r="I5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01/13/-1</v>
      </c>
    </row>
    <row r="58" spans="1:9" ht="18" customHeight="1" x14ac:dyDescent="0.25">
      <c r="A58" s="83" t="s">
        <v>6</v>
      </c>
      <c r="B58" s="83" t="s">
        <v>302</v>
      </c>
      <c r="C58" s="84" t="s">
        <v>35</v>
      </c>
      <c r="D58" s="83" t="s">
        <v>36</v>
      </c>
      <c r="E58" s="84" t="s">
        <v>12</v>
      </c>
      <c r="F58" s="84" t="s">
        <v>12</v>
      </c>
      <c r="G58" s="85" t="str">
        <f t="shared" si="0"/>
        <v>01/13/00/xx.x</v>
      </c>
      <c r="H58" s="89" t="str">
        <f>Tableau_DPI_Localisations_Référentiel__Sites_et_Bât[[#This Row],[N° Bat]]&amp;"-"&amp;Tableau_DPI_Localisations_Référentiel__Sites_et_Bât[[#This Row],[Désignation bâtiment]]</f>
        <v>13-Bâtiment 13</v>
      </c>
      <c r="I5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01/13/00</v>
      </c>
    </row>
    <row r="59" spans="1:9" ht="18" customHeight="1" x14ac:dyDescent="0.25">
      <c r="A59" s="83" t="s">
        <v>6</v>
      </c>
      <c r="B59" s="83" t="s">
        <v>302</v>
      </c>
      <c r="C59" s="84" t="s">
        <v>35</v>
      </c>
      <c r="D59" s="83" t="s">
        <v>36</v>
      </c>
      <c r="E59" s="84" t="s">
        <v>6</v>
      </c>
      <c r="F59" s="84" t="s">
        <v>6</v>
      </c>
      <c r="G59" s="85" t="str">
        <f t="shared" si="0"/>
        <v>01/13/01/xx.x</v>
      </c>
      <c r="H59" s="89" t="str">
        <f>Tableau_DPI_Localisations_Référentiel__Sites_et_Bât[[#This Row],[N° Bat]]&amp;"-"&amp;Tableau_DPI_Localisations_Référentiel__Sites_et_Bât[[#This Row],[Désignation bâtiment]]</f>
        <v>13-Bâtiment 13</v>
      </c>
      <c r="I5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01/13/01</v>
      </c>
    </row>
    <row r="60" spans="1:9" ht="18" customHeight="1" x14ac:dyDescent="0.25">
      <c r="A60" s="83" t="s">
        <v>6</v>
      </c>
      <c r="B60" s="83" t="s">
        <v>302</v>
      </c>
      <c r="C60" s="84" t="s">
        <v>35</v>
      </c>
      <c r="D60" s="83" t="s">
        <v>36</v>
      </c>
      <c r="E60" s="84" t="s">
        <v>13</v>
      </c>
      <c r="F60" s="84" t="s">
        <v>13</v>
      </c>
      <c r="G60" s="85" t="str">
        <f t="shared" si="0"/>
        <v>01/13/02/xx.x</v>
      </c>
      <c r="H60" s="89" t="str">
        <f>Tableau_DPI_Localisations_Référentiel__Sites_et_Bât[[#This Row],[N° Bat]]&amp;"-"&amp;Tableau_DPI_Localisations_Référentiel__Sites_et_Bât[[#This Row],[Désignation bâtiment]]</f>
        <v>13-Bâtiment 13</v>
      </c>
      <c r="I6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01/13/02</v>
      </c>
    </row>
    <row r="61" spans="1:9" ht="18" customHeight="1" x14ac:dyDescent="0.25">
      <c r="A61" s="83" t="s">
        <v>6</v>
      </c>
      <c r="B61" s="83" t="s">
        <v>302</v>
      </c>
      <c r="C61" s="84" t="s">
        <v>35</v>
      </c>
      <c r="D61" s="83" t="s">
        <v>36</v>
      </c>
      <c r="E61" s="84" t="s">
        <v>16</v>
      </c>
      <c r="F61" s="84" t="s">
        <v>16</v>
      </c>
      <c r="G61" s="85" t="str">
        <f t="shared" si="0"/>
        <v>01/13/03/xx.x</v>
      </c>
      <c r="H61" s="89" t="str">
        <f>Tableau_DPI_Localisations_Référentiel__Sites_et_Bât[[#This Row],[N° Bat]]&amp;"-"&amp;Tableau_DPI_Localisations_Référentiel__Sites_et_Bât[[#This Row],[Désignation bâtiment]]</f>
        <v>13-Bâtiment 13</v>
      </c>
      <c r="I6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01/13/03</v>
      </c>
    </row>
    <row r="62" spans="1:9" ht="18" customHeight="1" x14ac:dyDescent="0.25">
      <c r="A62" s="83" t="s">
        <v>6</v>
      </c>
      <c r="B62" s="83" t="s">
        <v>302</v>
      </c>
      <c r="C62" s="84" t="s">
        <v>35</v>
      </c>
      <c r="D62" s="83" t="s">
        <v>36</v>
      </c>
      <c r="E62" s="84" t="s">
        <v>18</v>
      </c>
      <c r="F62" s="84" t="s">
        <v>18</v>
      </c>
      <c r="G62" s="85" t="str">
        <f t="shared" si="0"/>
        <v>01/13/04/xx.x</v>
      </c>
      <c r="H62" s="89" t="str">
        <f>Tableau_DPI_Localisations_Référentiel__Sites_et_Bât[[#This Row],[N° Bat]]&amp;"-"&amp;Tableau_DPI_Localisations_Référentiel__Sites_et_Bât[[#This Row],[Désignation bâtiment]]</f>
        <v>13-Bâtiment 13</v>
      </c>
      <c r="I6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01/13/04</v>
      </c>
    </row>
    <row r="63" spans="1:9" ht="18" customHeight="1" x14ac:dyDescent="0.25">
      <c r="A63" s="83" t="s">
        <v>6</v>
      </c>
      <c r="B63" s="83" t="s">
        <v>302</v>
      </c>
      <c r="C63" s="84" t="s">
        <v>35</v>
      </c>
      <c r="D63" s="83" t="s">
        <v>36</v>
      </c>
      <c r="E63" s="84" t="s">
        <v>20</v>
      </c>
      <c r="F63" s="84" t="s">
        <v>20</v>
      </c>
      <c r="G63" s="85" t="str">
        <f t="shared" si="0"/>
        <v>01/13/05/xx.x</v>
      </c>
      <c r="H63" s="89" t="str">
        <f>Tableau_DPI_Localisations_Référentiel__Sites_et_Bât[[#This Row],[N° Bat]]&amp;"-"&amp;Tableau_DPI_Localisations_Référentiel__Sites_et_Bât[[#This Row],[Désignation bâtiment]]</f>
        <v>13-Bâtiment 13</v>
      </c>
      <c r="I6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01/13/05</v>
      </c>
    </row>
    <row r="64" spans="1:9" ht="18" customHeight="1" x14ac:dyDescent="0.25">
      <c r="A64" s="83" t="s">
        <v>6</v>
      </c>
      <c r="B64" s="83" t="s">
        <v>302</v>
      </c>
      <c r="C64" s="84" t="s">
        <v>35</v>
      </c>
      <c r="D64" s="83" t="s">
        <v>36</v>
      </c>
      <c r="E64" s="84" t="s">
        <v>22</v>
      </c>
      <c r="F64" s="84" t="s">
        <v>14</v>
      </c>
      <c r="G64" s="85" t="str">
        <f t="shared" si="0"/>
        <v>01/13/06/xx.x</v>
      </c>
      <c r="H64" s="89" t="str">
        <f>Tableau_DPI_Localisations_Référentiel__Sites_et_Bât[[#This Row],[N° Bat]]&amp;"-"&amp;Tableau_DPI_Localisations_Référentiel__Sites_et_Bât[[#This Row],[Désignation bâtiment]]</f>
        <v>13-Bâtiment 13</v>
      </c>
      <c r="I6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01/13/06</v>
      </c>
    </row>
    <row r="65" spans="1:9" ht="18" customHeight="1" x14ac:dyDescent="0.25">
      <c r="A65" s="83" t="s">
        <v>6</v>
      </c>
      <c r="B65" s="83" t="s">
        <v>302</v>
      </c>
      <c r="C65" s="84" t="s">
        <v>37</v>
      </c>
      <c r="D65" s="83" t="s">
        <v>38</v>
      </c>
      <c r="E65" s="84" t="s">
        <v>10</v>
      </c>
      <c r="F65" s="84" t="s">
        <v>11</v>
      </c>
      <c r="G65" s="85" t="str">
        <f t="shared" si="0"/>
        <v>01/14/-1/xx.x</v>
      </c>
      <c r="H65" s="89" t="str">
        <f>Tableau_DPI_Localisations_Référentiel__Sites_et_Bât[[#This Row],[N° Bat]]&amp;"-"&amp;Tableau_DPI_Localisations_Référentiel__Sites_et_Bât[[#This Row],[Désignation bâtiment]]</f>
        <v>14-TP EEA FDS / MIA Polytech</v>
      </c>
      <c r="I6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01/14/-1</v>
      </c>
    </row>
    <row r="66" spans="1:9" ht="18" customHeight="1" x14ac:dyDescent="0.25">
      <c r="A66" s="83" t="s">
        <v>6</v>
      </c>
      <c r="B66" s="83" t="s">
        <v>302</v>
      </c>
      <c r="C66" s="84" t="s">
        <v>37</v>
      </c>
      <c r="D66" s="83" t="s">
        <v>38</v>
      </c>
      <c r="E66" s="84" t="s">
        <v>12</v>
      </c>
      <c r="F66" s="84" t="s">
        <v>12</v>
      </c>
      <c r="G66" s="85" t="str">
        <f t="shared" ref="G66:G129" si="1">A66&amp;"/"&amp;C66&amp;"/"&amp;E66&amp;"/xx.x"</f>
        <v>01/14/00/xx.x</v>
      </c>
      <c r="H66" s="89" t="str">
        <f>Tableau_DPI_Localisations_Référentiel__Sites_et_Bât[[#This Row],[N° Bat]]&amp;"-"&amp;Tableau_DPI_Localisations_Référentiel__Sites_et_Bât[[#This Row],[Désignation bâtiment]]</f>
        <v>14-TP EEA FDS / MIA Polytech</v>
      </c>
      <c r="I6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01/14/00</v>
      </c>
    </row>
    <row r="67" spans="1:9" ht="18" customHeight="1" x14ac:dyDescent="0.25">
      <c r="A67" s="83" t="s">
        <v>6</v>
      </c>
      <c r="B67" s="83" t="s">
        <v>302</v>
      </c>
      <c r="C67" s="84" t="s">
        <v>37</v>
      </c>
      <c r="D67" s="83" t="s">
        <v>38</v>
      </c>
      <c r="E67" s="84" t="s">
        <v>6</v>
      </c>
      <c r="F67" s="84" t="s">
        <v>6</v>
      </c>
      <c r="G67" s="85" t="str">
        <f t="shared" si="1"/>
        <v>01/14/01/xx.x</v>
      </c>
      <c r="H67" s="89" t="str">
        <f>Tableau_DPI_Localisations_Référentiel__Sites_et_Bât[[#This Row],[N° Bat]]&amp;"-"&amp;Tableau_DPI_Localisations_Référentiel__Sites_et_Bât[[#This Row],[Désignation bâtiment]]</f>
        <v>14-TP EEA FDS / MIA Polytech</v>
      </c>
      <c r="I6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01/14/01</v>
      </c>
    </row>
    <row r="68" spans="1:9" ht="18" customHeight="1" x14ac:dyDescent="0.25">
      <c r="A68" s="83" t="s">
        <v>6</v>
      </c>
      <c r="B68" s="83" t="s">
        <v>302</v>
      </c>
      <c r="C68" s="84" t="s">
        <v>37</v>
      </c>
      <c r="D68" s="83" t="s">
        <v>38</v>
      </c>
      <c r="E68" s="84" t="s">
        <v>13</v>
      </c>
      <c r="F68" s="84" t="s">
        <v>14</v>
      </c>
      <c r="G68" s="85" t="str">
        <f t="shared" si="1"/>
        <v>01/14/02/xx.x</v>
      </c>
      <c r="H68" s="89" t="str">
        <f>Tableau_DPI_Localisations_Référentiel__Sites_et_Bât[[#This Row],[N° Bat]]&amp;"-"&amp;Tableau_DPI_Localisations_Référentiel__Sites_et_Bât[[#This Row],[Désignation bâtiment]]</f>
        <v>14-TP EEA FDS / MIA Polytech</v>
      </c>
      <c r="I6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01/14/02</v>
      </c>
    </row>
    <row r="69" spans="1:9" ht="18" customHeight="1" x14ac:dyDescent="0.25">
      <c r="A69" s="83" t="s">
        <v>6</v>
      </c>
      <c r="B69" s="83" t="s">
        <v>302</v>
      </c>
      <c r="C69" s="84" t="s">
        <v>39</v>
      </c>
      <c r="D69" s="83" t="s">
        <v>40</v>
      </c>
      <c r="E69" s="84" t="s">
        <v>10</v>
      </c>
      <c r="F69" s="84" t="s">
        <v>10</v>
      </c>
      <c r="G69" s="85" t="str">
        <f t="shared" si="1"/>
        <v>01/15/-1/xx.x</v>
      </c>
      <c r="H69" s="89" t="str">
        <f>Tableau_DPI_Localisations_Référentiel__Sites_et_Bât[[#This Row],[N° Bat]]&amp;"-"&amp;Tableau_DPI_Localisations_Référentiel__Sites_et_Bât[[#This Row],[Désignation bâtiment]]</f>
        <v>15-Recherche Chimie</v>
      </c>
      <c r="I6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01/15/-1</v>
      </c>
    </row>
    <row r="70" spans="1:9" ht="18" customHeight="1" x14ac:dyDescent="0.25">
      <c r="A70" s="83" t="s">
        <v>6</v>
      </c>
      <c r="B70" s="83" t="s">
        <v>302</v>
      </c>
      <c r="C70" s="84" t="s">
        <v>39</v>
      </c>
      <c r="D70" s="83" t="s">
        <v>40</v>
      </c>
      <c r="E70" s="84" t="s">
        <v>12</v>
      </c>
      <c r="F70" s="84" t="s">
        <v>12</v>
      </c>
      <c r="G70" s="85" t="str">
        <f t="shared" si="1"/>
        <v>01/15/00/xx.x</v>
      </c>
      <c r="H70" s="89" t="str">
        <f>Tableau_DPI_Localisations_Référentiel__Sites_et_Bât[[#This Row],[N° Bat]]&amp;"-"&amp;Tableau_DPI_Localisations_Référentiel__Sites_et_Bât[[#This Row],[Désignation bâtiment]]</f>
        <v>15-Recherche Chimie</v>
      </c>
      <c r="I7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01/15/00</v>
      </c>
    </row>
    <row r="71" spans="1:9" ht="18" customHeight="1" x14ac:dyDescent="0.25">
      <c r="A71" s="83" t="s">
        <v>6</v>
      </c>
      <c r="B71" s="83" t="s">
        <v>302</v>
      </c>
      <c r="C71" s="84" t="s">
        <v>39</v>
      </c>
      <c r="D71" s="83" t="s">
        <v>40</v>
      </c>
      <c r="E71" s="84" t="s">
        <v>6</v>
      </c>
      <c r="F71" s="84" t="s">
        <v>6</v>
      </c>
      <c r="G71" s="85" t="str">
        <f t="shared" si="1"/>
        <v>01/15/01/xx.x</v>
      </c>
      <c r="H71" s="89" t="str">
        <f>Tableau_DPI_Localisations_Référentiel__Sites_et_Bât[[#This Row],[N° Bat]]&amp;"-"&amp;Tableau_DPI_Localisations_Référentiel__Sites_et_Bât[[#This Row],[Désignation bâtiment]]</f>
        <v>15-Recherche Chimie</v>
      </c>
      <c r="I7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01/15/01</v>
      </c>
    </row>
    <row r="72" spans="1:9" ht="18" customHeight="1" x14ac:dyDescent="0.25">
      <c r="A72" s="83" t="s">
        <v>6</v>
      </c>
      <c r="B72" s="83" t="s">
        <v>302</v>
      </c>
      <c r="C72" s="84" t="s">
        <v>39</v>
      </c>
      <c r="D72" s="83" t="s">
        <v>40</v>
      </c>
      <c r="E72" s="84" t="s">
        <v>13</v>
      </c>
      <c r="F72" s="84" t="s">
        <v>13</v>
      </c>
      <c r="G72" s="85" t="str">
        <f t="shared" si="1"/>
        <v>01/15/02/xx.x</v>
      </c>
      <c r="H72" s="89" t="str">
        <f>Tableau_DPI_Localisations_Référentiel__Sites_et_Bât[[#This Row],[N° Bat]]&amp;"-"&amp;Tableau_DPI_Localisations_Référentiel__Sites_et_Bât[[#This Row],[Désignation bâtiment]]</f>
        <v>15-Recherche Chimie</v>
      </c>
      <c r="I7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01/15/02</v>
      </c>
    </row>
    <row r="73" spans="1:9" ht="18" customHeight="1" x14ac:dyDescent="0.25">
      <c r="A73" s="83" t="s">
        <v>6</v>
      </c>
      <c r="B73" s="83" t="s">
        <v>302</v>
      </c>
      <c r="C73" s="84" t="s">
        <v>39</v>
      </c>
      <c r="D73" s="83" t="s">
        <v>40</v>
      </c>
      <c r="E73" s="84" t="s">
        <v>16</v>
      </c>
      <c r="F73" s="84" t="s">
        <v>16</v>
      </c>
      <c r="G73" s="85" t="str">
        <f t="shared" si="1"/>
        <v>01/15/03/xx.x</v>
      </c>
      <c r="H73" s="89" t="str">
        <f>Tableau_DPI_Localisations_Référentiel__Sites_et_Bât[[#This Row],[N° Bat]]&amp;"-"&amp;Tableau_DPI_Localisations_Référentiel__Sites_et_Bât[[#This Row],[Désignation bâtiment]]</f>
        <v>15-Recherche Chimie</v>
      </c>
      <c r="I7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01/15/03</v>
      </c>
    </row>
    <row r="74" spans="1:9" ht="18" customHeight="1" x14ac:dyDescent="0.25">
      <c r="A74" s="83" t="s">
        <v>6</v>
      </c>
      <c r="B74" s="83" t="s">
        <v>302</v>
      </c>
      <c r="C74" s="84" t="s">
        <v>39</v>
      </c>
      <c r="D74" s="83" t="s">
        <v>40</v>
      </c>
      <c r="E74" s="84" t="s">
        <v>18</v>
      </c>
      <c r="F74" s="84" t="s">
        <v>18</v>
      </c>
      <c r="G74" s="85" t="str">
        <f t="shared" si="1"/>
        <v>01/15/04/xx.x</v>
      </c>
      <c r="H74" s="89" t="str">
        <f>Tableau_DPI_Localisations_Référentiel__Sites_et_Bât[[#This Row],[N° Bat]]&amp;"-"&amp;Tableau_DPI_Localisations_Référentiel__Sites_et_Bât[[#This Row],[Désignation bâtiment]]</f>
        <v>15-Recherche Chimie</v>
      </c>
      <c r="I7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01/15/04</v>
      </c>
    </row>
    <row r="75" spans="1:9" ht="18" customHeight="1" x14ac:dyDescent="0.25">
      <c r="A75" s="83" t="s">
        <v>6</v>
      </c>
      <c r="B75" s="83" t="s">
        <v>302</v>
      </c>
      <c r="C75" s="84" t="s">
        <v>39</v>
      </c>
      <c r="D75" s="83" t="s">
        <v>40</v>
      </c>
      <c r="E75" s="84" t="s">
        <v>20</v>
      </c>
      <c r="F75" s="84" t="s">
        <v>14</v>
      </c>
      <c r="G75" s="85" t="str">
        <f t="shared" si="1"/>
        <v>01/15/05/xx.x</v>
      </c>
      <c r="H75" s="89" t="str">
        <f>Tableau_DPI_Localisations_Référentiel__Sites_et_Bât[[#This Row],[N° Bat]]&amp;"-"&amp;Tableau_DPI_Localisations_Référentiel__Sites_et_Bât[[#This Row],[Désignation bâtiment]]</f>
        <v>15-Recherche Chimie</v>
      </c>
      <c r="I7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01/15/05</v>
      </c>
    </row>
    <row r="76" spans="1:9" ht="18" customHeight="1" x14ac:dyDescent="0.25">
      <c r="A76" s="83" t="s">
        <v>6</v>
      </c>
      <c r="B76" s="83" t="s">
        <v>302</v>
      </c>
      <c r="C76" s="84" t="s">
        <v>41</v>
      </c>
      <c r="D76" s="83" t="s">
        <v>42</v>
      </c>
      <c r="E76" s="84" t="s">
        <v>10</v>
      </c>
      <c r="F76" s="84" t="s">
        <v>11</v>
      </c>
      <c r="G76" s="85" t="str">
        <f t="shared" si="1"/>
        <v>01/16/-1/xx.x</v>
      </c>
      <c r="H76" s="89" t="str">
        <f>Tableau_DPI_Localisations_Référentiel__Sites_et_Bât[[#This Row],[N° Bat]]&amp;"-"&amp;Tableau_DPI_Localisations_Référentiel__Sites_et_Bât[[#This Row],[Désignation bâtiment]]</f>
        <v>16-Bâtiment 16 - Enseignement</v>
      </c>
      <c r="I7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01/16/-1</v>
      </c>
    </row>
    <row r="77" spans="1:9" ht="18" customHeight="1" x14ac:dyDescent="0.25">
      <c r="A77" s="83" t="s">
        <v>6</v>
      </c>
      <c r="B77" s="83" t="s">
        <v>302</v>
      </c>
      <c r="C77" s="84" t="s">
        <v>41</v>
      </c>
      <c r="D77" s="83" t="s">
        <v>42</v>
      </c>
      <c r="E77" s="84" t="s">
        <v>12</v>
      </c>
      <c r="F77" s="84" t="s">
        <v>12</v>
      </c>
      <c r="G77" s="85" t="str">
        <f t="shared" si="1"/>
        <v>01/16/00/xx.x</v>
      </c>
      <c r="H77" s="89" t="str">
        <f>Tableau_DPI_Localisations_Référentiel__Sites_et_Bât[[#This Row],[N° Bat]]&amp;"-"&amp;Tableau_DPI_Localisations_Référentiel__Sites_et_Bât[[#This Row],[Désignation bâtiment]]</f>
        <v>16-Bâtiment 16 - Enseignement</v>
      </c>
      <c r="I7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01/16/00</v>
      </c>
    </row>
    <row r="78" spans="1:9" ht="18" customHeight="1" x14ac:dyDescent="0.25">
      <c r="A78" s="83" t="s">
        <v>6</v>
      </c>
      <c r="B78" s="83" t="s">
        <v>302</v>
      </c>
      <c r="C78" s="84" t="s">
        <v>41</v>
      </c>
      <c r="D78" s="83" t="s">
        <v>42</v>
      </c>
      <c r="E78" s="84" t="s">
        <v>6</v>
      </c>
      <c r="F78" s="84" t="s">
        <v>6</v>
      </c>
      <c r="G78" s="85" t="str">
        <f t="shared" si="1"/>
        <v>01/16/01/xx.x</v>
      </c>
      <c r="H78" s="89" t="str">
        <f>Tableau_DPI_Localisations_Référentiel__Sites_et_Bât[[#This Row],[N° Bat]]&amp;"-"&amp;Tableau_DPI_Localisations_Référentiel__Sites_et_Bât[[#This Row],[Désignation bâtiment]]</f>
        <v>16-Bâtiment 16 - Enseignement</v>
      </c>
      <c r="I7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01/16/01</v>
      </c>
    </row>
    <row r="79" spans="1:9" ht="18" customHeight="1" x14ac:dyDescent="0.25">
      <c r="A79" s="83" t="s">
        <v>6</v>
      </c>
      <c r="B79" s="83" t="s">
        <v>302</v>
      </c>
      <c r="C79" s="84" t="s">
        <v>41</v>
      </c>
      <c r="D79" s="83" t="s">
        <v>42</v>
      </c>
      <c r="E79" s="84" t="s">
        <v>13</v>
      </c>
      <c r="F79" s="84" t="s">
        <v>14</v>
      </c>
      <c r="G79" s="85" t="str">
        <f t="shared" si="1"/>
        <v>01/16/02/xx.x</v>
      </c>
      <c r="H79" s="89" t="str">
        <f>Tableau_DPI_Localisations_Référentiel__Sites_et_Bât[[#This Row],[N° Bat]]&amp;"-"&amp;Tableau_DPI_Localisations_Référentiel__Sites_et_Bât[[#This Row],[Désignation bâtiment]]</f>
        <v>16-Bâtiment 16 - Enseignement</v>
      </c>
      <c r="I7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01/16/02</v>
      </c>
    </row>
    <row r="80" spans="1:9" ht="18" customHeight="1" x14ac:dyDescent="0.25">
      <c r="A80" s="83" t="s">
        <v>6</v>
      </c>
      <c r="B80" s="83" t="s">
        <v>302</v>
      </c>
      <c r="C80" s="84" t="s">
        <v>43</v>
      </c>
      <c r="D80" s="83" t="s">
        <v>44</v>
      </c>
      <c r="E80" s="84" t="s">
        <v>10</v>
      </c>
      <c r="F80" s="84" t="s">
        <v>10</v>
      </c>
      <c r="G80" s="85" t="str">
        <f t="shared" si="1"/>
        <v>01/17/-1/xx.x</v>
      </c>
      <c r="H80" s="89" t="str">
        <f>Tableau_DPI_Localisations_Référentiel__Sites_et_Bât[[#This Row],[N° Bat]]&amp;"-"&amp;Tableau_DPI_Localisations_Référentiel__Sites_et_Bât[[#This Row],[Désignation bâtiment]]</f>
        <v xml:space="preserve">17-Recherche chimie </v>
      </c>
      <c r="I8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01/17/-1</v>
      </c>
    </row>
    <row r="81" spans="1:9" ht="18" customHeight="1" x14ac:dyDescent="0.25">
      <c r="A81" s="83" t="s">
        <v>6</v>
      </c>
      <c r="B81" s="83" t="s">
        <v>302</v>
      </c>
      <c r="C81" s="84" t="s">
        <v>43</v>
      </c>
      <c r="D81" s="83" t="s">
        <v>44</v>
      </c>
      <c r="E81" s="84" t="s">
        <v>12</v>
      </c>
      <c r="F81" s="84" t="s">
        <v>12</v>
      </c>
      <c r="G81" s="85" t="str">
        <f t="shared" si="1"/>
        <v>01/17/00/xx.x</v>
      </c>
      <c r="H81" s="89" t="str">
        <f>Tableau_DPI_Localisations_Référentiel__Sites_et_Bât[[#This Row],[N° Bat]]&amp;"-"&amp;Tableau_DPI_Localisations_Référentiel__Sites_et_Bât[[#This Row],[Désignation bâtiment]]</f>
        <v xml:space="preserve">17-Recherche chimie </v>
      </c>
      <c r="I8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01/17/00</v>
      </c>
    </row>
    <row r="82" spans="1:9" ht="18" customHeight="1" x14ac:dyDescent="0.25">
      <c r="A82" s="83" t="s">
        <v>6</v>
      </c>
      <c r="B82" s="83" t="s">
        <v>302</v>
      </c>
      <c r="C82" s="84" t="s">
        <v>43</v>
      </c>
      <c r="D82" s="83" t="s">
        <v>44</v>
      </c>
      <c r="E82" s="84" t="s">
        <v>6</v>
      </c>
      <c r="F82" s="84" t="s">
        <v>6</v>
      </c>
      <c r="G82" s="85" t="str">
        <f t="shared" si="1"/>
        <v>01/17/01/xx.x</v>
      </c>
      <c r="H82" s="89" t="str">
        <f>Tableau_DPI_Localisations_Référentiel__Sites_et_Bât[[#This Row],[N° Bat]]&amp;"-"&amp;Tableau_DPI_Localisations_Référentiel__Sites_et_Bât[[#This Row],[Désignation bâtiment]]</f>
        <v xml:space="preserve">17-Recherche chimie </v>
      </c>
      <c r="I8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01/17/01</v>
      </c>
    </row>
    <row r="83" spans="1:9" ht="18" customHeight="1" x14ac:dyDescent="0.25">
      <c r="A83" s="83" t="s">
        <v>6</v>
      </c>
      <c r="B83" s="83" t="s">
        <v>302</v>
      </c>
      <c r="C83" s="84" t="s">
        <v>43</v>
      </c>
      <c r="D83" s="83" t="s">
        <v>44</v>
      </c>
      <c r="E83" s="84" t="s">
        <v>13</v>
      </c>
      <c r="F83" s="84" t="s">
        <v>13</v>
      </c>
      <c r="G83" s="85" t="str">
        <f t="shared" si="1"/>
        <v>01/17/02/xx.x</v>
      </c>
      <c r="H83" s="89" t="str">
        <f>Tableau_DPI_Localisations_Référentiel__Sites_et_Bât[[#This Row],[N° Bat]]&amp;"-"&amp;Tableau_DPI_Localisations_Référentiel__Sites_et_Bât[[#This Row],[Désignation bâtiment]]</f>
        <v xml:space="preserve">17-Recherche chimie </v>
      </c>
      <c r="I8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01/17/02</v>
      </c>
    </row>
    <row r="84" spans="1:9" ht="18" customHeight="1" x14ac:dyDescent="0.25">
      <c r="A84" s="83" t="s">
        <v>6</v>
      </c>
      <c r="B84" s="83" t="s">
        <v>302</v>
      </c>
      <c r="C84" s="84" t="s">
        <v>43</v>
      </c>
      <c r="D84" s="83" t="s">
        <v>44</v>
      </c>
      <c r="E84" s="84" t="s">
        <v>16</v>
      </c>
      <c r="F84" s="84" t="s">
        <v>16</v>
      </c>
      <c r="G84" s="85" t="str">
        <f t="shared" si="1"/>
        <v>01/17/03/xx.x</v>
      </c>
      <c r="H84" s="89" t="str">
        <f>Tableau_DPI_Localisations_Référentiel__Sites_et_Bât[[#This Row],[N° Bat]]&amp;"-"&amp;Tableau_DPI_Localisations_Référentiel__Sites_et_Bât[[#This Row],[Désignation bâtiment]]</f>
        <v xml:space="preserve">17-Recherche chimie </v>
      </c>
      <c r="I8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01/17/03</v>
      </c>
    </row>
    <row r="85" spans="1:9" ht="18" customHeight="1" x14ac:dyDescent="0.25">
      <c r="A85" s="83" t="s">
        <v>6</v>
      </c>
      <c r="B85" s="83" t="s">
        <v>302</v>
      </c>
      <c r="C85" s="84" t="s">
        <v>43</v>
      </c>
      <c r="D85" s="83" t="s">
        <v>44</v>
      </c>
      <c r="E85" s="84" t="s">
        <v>18</v>
      </c>
      <c r="F85" s="84" t="s">
        <v>18</v>
      </c>
      <c r="G85" s="85" t="str">
        <f t="shared" si="1"/>
        <v>01/17/04/xx.x</v>
      </c>
      <c r="H85" s="89" t="str">
        <f>Tableau_DPI_Localisations_Référentiel__Sites_et_Bât[[#This Row],[N° Bat]]&amp;"-"&amp;Tableau_DPI_Localisations_Référentiel__Sites_et_Bât[[#This Row],[Désignation bâtiment]]</f>
        <v xml:space="preserve">17-Recherche chimie </v>
      </c>
      <c r="I8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01/17/04</v>
      </c>
    </row>
    <row r="86" spans="1:9" ht="18" customHeight="1" x14ac:dyDescent="0.25">
      <c r="A86" s="83" t="s">
        <v>6</v>
      </c>
      <c r="B86" s="83" t="s">
        <v>302</v>
      </c>
      <c r="C86" s="84" t="s">
        <v>43</v>
      </c>
      <c r="D86" s="83" t="s">
        <v>44</v>
      </c>
      <c r="E86" s="84" t="s">
        <v>20</v>
      </c>
      <c r="F86" s="84" t="s">
        <v>14</v>
      </c>
      <c r="G86" s="85" t="str">
        <f t="shared" si="1"/>
        <v>01/17/05/xx.x</v>
      </c>
      <c r="H86" s="89" t="str">
        <f>Tableau_DPI_Localisations_Référentiel__Sites_et_Bât[[#This Row],[N° Bat]]&amp;"-"&amp;Tableau_DPI_Localisations_Référentiel__Sites_et_Bât[[#This Row],[Désignation bâtiment]]</f>
        <v xml:space="preserve">17-Recherche chimie </v>
      </c>
      <c r="I8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01/17/05</v>
      </c>
    </row>
    <row r="87" spans="1:9" ht="18" customHeight="1" x14ac:dyDescent="0.25">
      <c r="A87" s="83" t="s">
        <v>6</v>
      </c>
      <c r="B87" s="83" t="s">
        <v>302</v>
      </c>
      <c r="C87" s="84" t="s">
        <v>45</v>
      </c>
      <c r="D87" s="83" t="s">
        <v>17</v>
      </c>
      <c r="E87" s="84" t="s">
        <v>10</v>
      </c>
      <c r="F87" s="84" t="s">
        <v>11</v>
      </c>
      <c r="G87" s="85" t="str">
        <f t="shared" si="1"/>
        <v>01/18/-1/xx.x</v>
      </c>
      <c r="H87" s="89" t="str">
        <f>Tableau_DPI_Localisations_Référentiel__Sites_et_Bât[[#This Row],[N° Bat]]&amp;"-"&amp;Tableau_DPI_Localisations_Référentiel__Sites_et_Bât[[#This Row],[Désignation bâtiment]]</f>
        <v>18-TP Chimie</v>
      </c>
      <c r="I8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01/18/-1</v>
      </c>
    </row>
    <row r="88" spans="1:9" ht="18" customHeight="1" x14ac:dyDescent="0.25">
      <c r="A88" s="83" t="s">
        <v>6</v>
      </c>
      <c r="B88" s="83" t="s">
        <v>302</v>
      </c>
      <c r="C88" s="84" t="s">
        <v>45</v>
      </c>
      <c r="D88" s="83" t="s">
        <v>17</v>
      </c>
      <c r="E88" s="84" t="s">
        <v>12</v>
      </c>
      <c r="F88" s="84" t="s">
        <v>12</v>
      </c>
      <c r="G88" s="85" t="str">
        <f t="shared" si="1"/>
        <v>01/18/00/xx.x</v>
      </c>
      <c r="H88" s="89" t="str">
        <f>Tableau_DPI_Localisations_Référentiel__Sites_et_Bât[[#This Row],[N° Bat]]&amp;"-"&amp;Tableau_DPI_Localisations_Référentiel__Sites_et_Bât[[#This Row],[Désignation bâtiment]]</f>
        <v>18-TP Chimie</v>
      </c>
      <c r="I8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01/18/00</v>
      </c>
    </row>
    <row r="89" spans="1:9" ht="18" customHeight="1" x14ac:dyDescent="0.25">
      <c r="A89" s="83" t="s">
        <v>6</v>
      </c>
      <c r="B89" s="83" t="s">
        <v>302</v>
      </c>
      <c r="C89" s="84" t="s">
        <v>45</v>
      </c>
      <c r="D89" s="83" t="s">
        <v>17</v>
      </c>
      <c r="E89" s="84" t="s">
        <v>6</v>
      </c>
      <c r="F89" s="84" t="s">
        <v>6</v>
      </c>
      <c r="G89" s="85" t="str">
        <f t="shared" si="1"/>
        <v>01/18/01/xx.x</v>
      </c>
      <c r="H89" s="89" t="str">
        <f>Tableau_DPI_Localisations_Référentiel__Sites_et_Bât[[#This Row],[N° Bat]]&amp;"-"&amp;Tableau_DPI_Localisations_Référentiel__Sites_et_Bât[[#This Row],[Désignation bâtiment]]</f>
        <v>18-TP Chimie</v>
      </c>
      <c r="I8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01/18/01</v>
      </c>
    </row>
    <row r="90" spans="1:9" ht="18" customHeight="1" x14ac:dyDescent="0.25">
      <c r="A90" s="83" t="s">
        <v>6</v>
      </c>
      <c r="B90" s="83" t="s">
        <v>302</v>
      </c>
      <c r="C90" s="84" t="s">
        <v>45</v>
      </c>
      <c r="D90" s="83" t="s">
        <v>17</v>
      </c>
      <c r="E90" s="84" t="s">
        <v>13</v>
      </c>
      <c r="F90" s="84" t="s">
        <v>14</v>
      </c>
      <c r="G90" s="85" t="str">
        <f t="shared" si="1"/>
        <v>01/18/02/xx.x</v>
      </c>
      <c r="H90" s="89" t="str">
        <f>Tableau_DPI_Localisations_Référentiel__Sites_et_Bât[[#This Row],[N° Bat]]&amp;"-"&amp;Tableau_DPI_Localisations_Référentiel__Sites_et_Bât[[#This Row],[Désignation bâtiment]]</f>
        <v>18-TP Chimie</v>
      </c>
      <c r="I9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01/18/02</v>
      </c>
    </row>
    <row r="91" spans="1:9" ht="18" customHeight="1" x14ac:dyDescent="0.25">
      <c r="A91" s="83" t="s">
        <v>6</v>
      </c>
      <c r="B91" s="83" t="s">
        <v>302</v>
      </c>
      <c r="C91" s="84" t="s">
        <v>46</v>
      </c>
      <c r="D91" s="83" t="s">
        <v>17</v>
      </c>
      <c r="E91" s="84" t="s">
        <v>10</v>
      </c>
      <c r="F91" s="84" t="s">
        <v>11</v>
      </c>
      <c r="G91" s="85" t="str">
        <f t="shared" si="1"/>
        <v>01/19/-1/xx.x</v>
      </c>
      <c r="H91" s="89" t="str">
        <f>Tableau_DPI_Localisations_Référentiel__Sites_et_Bât[[#This Row],[N° Bat]]&amp;"-"&amp;Tableau_DPI_Localisations_Référentiel__Sites_et_Bât[[#This Row],[Désignation bâtiment]]</f>
        <v>19-TP Chimie</v>
      </c>
      <c r="I9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01/19/-1</v>
      </c>
    </row>
    <row r="92" spans="1:9" ht="18" customHeight="1" x14ac:dyDescent="0.25">
      <c r="A92" s="83" t="s">
        <v>6</v>
      </c>
      <c r="B92" s="83" t="s">
        <v>302</v>
      </c>
      <c r="C92" s="84" t="s">
        <v>46</v>
      </c>
      <c r="D92" s="83" t="s">
        <v>17</v>
      </c>
      <c r="E92" s="84" t="s">
        <v>12</v>
      </c>
      <c r="F92" s="84" t="s">
        <v>12</v>
      </c>
      <c r="G92" s="85" t="str">
        <f t="shared" si="1"/>
        <v>01/19/00/xx.x</v>
      </c>
      <c r="H92" s="89" t="str">
        <f>Tableau_DPI_Localisations_Référentiel__Sites_et_Bât[[#This Row],[N° Bat]]&amp;"-"&amp;Tableau_DPI_Localisations_Référentiel__Sites_et_Bât[[#This Row],[Désignation bâtiment]]</f>
        <v>19-TP Chimie</v>
      </c>
      <c r="I9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01/19/00</v>
      </c>
    </row>
    <row r="93" spans="1:9" ht="18" customHeight="1" x14ac:dyDescent="0.25">
      <c r="A93" s="83" t="s">
        <v>6</v>
      </c>
      <c r="B93" s="83" t="s">
        <v>302</v>
      </c>
      <c r="C93" s="84" t="s">
        <v>46</v>
      </c>
      <c r="D93" s="83" t="s">
        <v>17</v>
      </c>
      <c r="E93" s="84" t="s">
        <v>6</v>
      </c>
      <c r="F93" s="84" t="s">
        <v>6</v>
      </c>
      <c r="G93" s="85" t="str">
        <f t="shared" si="1"/>
        <v>01/19/01/xx.x</v>
      </c>
      <c r="H93" s="89" t="str">
        <f>Tableau_DPI_Localisations_Référentiel__Sites_et_Bât[[#This Row],[N° Bat]]&amp;"-"&amp;Tableau_DPI_Localisations_Référentiel__Sites_et_Bât[[#This Row],[Désignation bâtiment]]</f>
        <v>19-TP Chimie</v>
      </c>
      <c r="I9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01/19/01</v>
      </c>
    </row>
    <row r="94" spans="1:9" ht="18" customHeight="1" x14ac:dyDescent="0.25">
      <c r="A94" s="83" t="s">
        <v>6</v>
      </c>
      <c r="B94" s="83" t="s">
        <v>302</v>
      </c>
      <c r="C94" s="84" t="s">
        <v>46</v>
      </c>
      <c r="D94" s="83" t="s">
        <v>17</v>
      </c>
      <c r="E94" s="84" t="s">
        <v>13</v>
      </c>
      <c r="F94" s="84" t="s">
        <v>14</v>
      </c>
      <c r="G94" s="85" t="str">
        <f t="shared" si="1"/>
        <v>01/19/02/xx.x</v>
      </c>
      <c r="H94" s="89" t="str">
        <f>Tableau_DPI_Localisations_Référentiel__Sites_et_Bât[[#This Row],[N° Bat]]&amp;"-"&amp;Tableau_DPI_Localisations_Référentiel__Sites_et_Bât[[#This Row],[Désignation bâtiment]]</f>
        <v>19-TP Chimie</v>
      </c>
      <c r="I9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01/19/02</v>
      </c>
    </row>
    <row r="95" spans="1:9" ht="18" customHeight="1" x14ac:dyDescent="0.25">
      <c r="A95" s="83" t="s">
        <v>6</v>
      </c>
      <c r="B95" s="83" t="s">
        <v>302</v>
      </c>
      <c r="C95" s="84" t="s">
        <v>47</v>
      </c>
      <c r="D95" s="83" t="s">
        <v>15</v>
      </c>
      <c r="E95" s="84" t="s">
        <v>10</v>
      </c>
      <c r="F95" s="84" t="s">
        <v>11</v>
      </c>
      <c r="G95" s="85" t="str">
        <f t="shared" si="1"/>
        <v>01/20/-1/xx.x</v>
      </c>
      <c r="H95" s="89" t="str">
        <f>Tableau_DPI_Localisations_Référentiel__Sites_et_Bât[[#This Row],[N° Bat]]&amp;"-"&amp;Tableau_DPI_Localisations_Référentiel__Sites_et_Bât[[#This Row],[Désignation bâtiment]]</f>
        <v>20-TP Physique</v>
      </c>
      <c r="I9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01/20/-1</v>
      </c>
    </row>
    <row r="96" spans="1:9" ht="18" customHeight="1" x14ac:dyDescent="0.25">
      <c r="A96" s="83" t="s">
        <v>6</v>
      </c>
      <c r="B96" s="83" t="s">
        <v>302</v>
      </c>
      <c r="C96" s="84" t="s">
        <v>47</v>
      </c>
      <c r="D96" s="83" t="s">
        <v>15</v>
      </c>
      <c r="E96" s="84" t="s">
        <v>12</v>
      </c>
      <c r="F96" s="84" t="s">
        <v>12</v>
      </c>
      <c r="G96" s="85" t="str">
        <f t="shared" si="1"/>
        <v>01/20/00/xx.x</v>
      </c>
      <c r="H96" s="89" t="str">
        <f>Tableau_DPI_Localisations_Référentiel__Sites_et_Bât[[#This Row],[N° Bat]]&amp;"-"&amp;Tableau_DPI_Localisations_Référentiel__Sites_et_Bât[[#This Row],[Désignation bâtiment]]</f>
        <v>20-TP Physique</v>
      </c>
      <c r="I9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01/20/00</v>
      </c>
    </row>
    <row r="97" spans="1:9" ht="18" customHeight="1" x14ac:dyDescent="0.25">
      <c r="A97" s="83" t="s">
        <v>6</v>
      </c>
      <c r="B97" s="83" t="s">
        <v>302</v>
      </c>
      <c r="C97" s="84" t="s">
        <v>47</v>
      </c>
      <c r="D97" s="83" t="s">
        <v>15</v>
      </c>
      <c r="E97" s="84" t="s">
        <v>6</v>
      </c>
      <c r="F97" s="84" t="s">
        <v>6</v>
      </c>
      <c r="G97" s="85" t="str">
        <f t="shared" si="1"/>
        <v>01/20/01/xx.x</v>
      </c>
      <c r="H97" s="89" t="str">
        <f>Tableau_DPI_Localisations_Référentiel__Sites_et_Bât[[#This Row],[N° Bat]]&amp;"-"&amp;Tableau_DPI_Localisations_Référentiel__Sites_et_Bât[[#This Row],[Désignation bâtiment]]</f>
        <v>20-TP Physique</v>
      </c>
      <c r="I9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01/20/01</v>
      </c>
    </row>
    <row r="98" spans="1:9" ht="18" customHeight="1" x14ac:dyDescent="0.25">
      <c r="A98" s="83" t="s">
        <v>6</v>
      </c>
      <c r="B98" s="83" t="s">
        <v>302</v>
      </c>
      <c r="C98" s="84" t="s">
        <v>47</v>
      </c>
      <c r="D98" s="83" t="s">
        <v>15</v>
      </c>
      <c r="E98" s="84" t="s">
        <v>13</v>
      </c>
      <c r="F98" s="84" t="s">
        <v>14</v>
      </c>
      <c r="G98" s="85" t="str">
        <f t="shared" si="1"/>
        <v>01/20/02/xx.x</v>
      </c>
      <c r="H98" s="89" t="str">
        <f>Tableau_DPI_Localisations_Référentiel__Sites_et_Bât[[#This Row],[N° Bat]]&amp;"-"&amp;Tableau_DPI_Localisations_Référentiel__Sites_et_Bât[[#This Row],[Désignation bâtiment]]</f>
        <v>20-TP Physique</v>
      </c>
      <c r="I9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01/20/02</v>
      </c>
    </row>
    <row r="99" spans="1:9" ht="18" customHeight="1" x14ac:dyDescent="0.25">
      <c r="A99" s="83" t="s">
        <v>6</v>
      </c>
      <c r="B99" s="83" t="s">
        <v>302</v>
      </c>
      <c r="C99" s="84" t="s">
        <v>48</v>
      </c>
      <c r="D99" s="83" t="s">
        <v>49</v>
      </c>
      <c r="E99" s="84" t="s">
        <v>10</v>
      </c>
      <c r="F99" s="84" t="s">
        <v>10</v>
      </c>
      <c r="G99" s="85" t="str">
        <f t="shared" si="1"/>
        <v>01/21/-1/xx.x</v>
      </c>
      <c r="H99" s="89" t="str">
        <f>Tableau_DPI_Localisations_Référentiel__Sites_et_Bât[[#This Row],[N° Bat]]&amp;"-"&amp;Tableau_DPI_Localisations_Référentiel__Sites_et_Bât[[#This Row],[Désignation bâtiment]]</f>
        <v xml:space="preserve">21-Recherche Physique </v>
      </c>
      <c r="I9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01/21/-1</v>
      </c>
    </row>
    <row r="100" spans="1:9" ht="18" customHeight="1" x14ac:dyDescent="0.25">
      <c r="A100" s="83" t="s">
        <v>6</v>
      </c>
      <c r="B100" s="83" t="s">
        <v>302</v>
      </c>
      <c r="C100" s="84" t="s">
        <v>48</v>
      </c>
      <c r="D100" s="83" t="s">
        <v>49</v>
      </c>
      <c r="E100" s="84" t="s">
        <v>12</v>
      </c>
      <c r="F100" s="84" t="s">
        <v>12</v>
      </c>
      <c r="G100" s="85" t="str">
        <f t="shared" si="1"/>
        <v>01/21/00/xx.x</v>
      </c>
      <c r="H100" s="89" t="str">
        <f>Tableau_DPI_Localisations_Référentiel__Sites_et_Bât[[#This Row],[N° Bat]]&amp;"-"&amp;Tableau_DPI_Localisations_Référentiel__Sites_et_Bât[[#This Row],[Désignation bâtiment]]</f>
        <v xml:space="preserve">21-Recherche Physique </v>
      </c>
      <c r="I10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01/21/00</v>
      </c>
    </row>
    <row r="101" spans="1:9" ht="18" customHeight="1" x14ac:dyDescent="0.25">
      <c r="A101" s="83" t="s">
        <v>6</v>
      </c>
      <c r="B101" s="83" t="s">
        <v>302</v>
      </c>
      <c r="C101" s="84" t="s">
        <v>48</v>
      </c>
      <c r="D101" s="83" t="s">
        <v>49</v>
      </c>
      <c r="E101" s="84" t="s">
        <v>6</v>
      </c>
      <c r="F101" s="84" t="s">
        <v>6</v>
      </c>
      <c r="G101" s="85" t="str">
        <f t="shared" si="1"/>
        <v>01/21/01/xx.x</v>
      </c>
      <c r="H101" s="89" t="str">
        <f>Tableau_DPI_Localisations_Référentiel__Sites_et_Bât[[#This Row],[N° Bat]]&amp;"-"&amp;Tableau_DPI_Localisations_Référentiel__Sites_et_Bât[[#This Row],[Désignation bâtiment]]</f>
        <v xml:space="preserve">21-Recherche Physique </v>
      </c>
      <c r="I10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01/21/01</v>
      </c>
    </row>
    <row r="102" spans="1:9" ht="18" customHeight="1" x14ac:dyDescent="0.25">
      <c r="A102" s="83" t="s">
        <v>6</v>
      </c>
      <c r="B102" s="83" t="s">
        <v>302</v>
      </c>
      <c r="C102" s="84" t="s">
        <v>48</v>
      </c>
      <c r="D102" s="83" t="s">
        <v>49</v>
      </c>
      <c r="E102" s="84" t="s">
        <v>13</v>
      </c>
      <c r="F102" s="84" t="s">
        <v>13</v>
      </c>
      <c r="G102" s="85" t="str">
        <f t="shared" si="1"/>
        <v>01/21/02/xx.x</v>
      </c>
      <c r="H102" s="89" t="str">
        <f>Tableau_DPI_Localisations_Référentiel__Sites_et_Bât[[#This Row],[N° Bat]]&amp;"-"&amp;Tableau_DPI_Localisations_Référentiel__Sites_et_Bât[[#This Row],[Désignation bâtiment]]</f>
        <v xml:space="preserve">21-Recherche Physique </v>
      </c>
      <c r="I10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01/21/02</v>
      </c>
    </row>
    <row r="103" spans="1:9" ht="18" customHeight="1" x14ac:dyDescent="0.25">
      <c r="A103" s="83" t="s">
        <v>6</v>
      </c>
      <c r="B103" s="83" t="s">
        <v>302</v>
      </c>
      <c r="C103" s="84" t="s">
        <v>48</v>
      </c>
      <c r="D103" s="83" t="s">
        <v>49</v>
      </c>
      <c r="E103" s="84" t="s">
        <v>16</v>
      </c>
      <c r="F103" s="84" t="s">
        <v>16</v>
      </c>
      <c r="G103" s="85" t="str">
        <f t="shared" si="1"/>
        <v>01/21/03/xx.x</v>
      </c>
      <c r="H103" s="89" t="str">
        <f>Tableau_DPI_Localisations_Référentiel__Sites_et_Bât[[#This Row],[N° Bat]]&amp;"-"&amp;Tableau_DPI_Localisations_Référentiel__Sites_et_Bât[[#This Row],[Désignation bâtiment]]</f>
        <v xml:space="preserve">21-Recherche Physique </v>
      </c>
      <c r="I10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01/21/03</v>
      </c>
    </row>
    <row r="104" spans="1:9" ht="18" customHeight="1" x14ac:dyDescent="0.25">
      <c r="A104" s="83" t="s">
        <v>6</v>
      </c>
      <c r="B104" s="83" t="s">
        <v>302</v>
      </c>
      <c r="C104" s="84" t="s">
        <v>48</v>
      </c>
      <c r="D104" s="83" t="s">
        <v>49</v>
      </c>
      <c r="E104" s="84" t="s">
        <v>18</v>
      </c>
      <c r="F104" s="84" t="s">
        <v>18</v>
      </c>
      <c r="G104" s="85" t="str">
        <f t="shared" si="1"/>
        <v>01/21/04/xx.x</v>
      </c>
      <c r="H104" s="89" t="str">
        <f>Tableau_DPI_Localisations_Référentiel__Sites_et_Bât[[#This Row],[N° Bat]]&amp;"-"&amp;Tableau_DPI_Localisations_Référentiel__Sites_et_Bât[[#This Row],[Désignation bâtiment]]</f>
        <v xml:space="preserve">21-Recherche Physique </v>
      </c>
      <c r="I10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01/21/04</v>
      </c>
    </row>
    <row r="105" spans="1:9" ht="18" customHeight="1" x14ac:dyDescent="0.25">
      <c r="A105" s="83" t="s">
        <v>6</v>
      </c>
      <c r="B105" s="83" t="s">
        <v>302</v>
      </c>
      <c r="C105" s="84" t="s">
        <v>48</v>
      </c>
      <c r="D105" s="83" t="s">
        <v>49</v>
      </c>
      <c r="E105" s="84" t="s">
        <v>20</v>
      </c>
      <c r="F105" s="84" t="s">
        <v>14</v>
      </c>
      <c r="G105" s="85" t="str">
        <f t="shared" si="1"/>
        <v>01/21/05/xx.x</v>
      </c>
      <c r="H105" s="89" t="str">
        <f>Tableau_DPI_Localisations_Référentiel__Sites_et_Bât[[#This Row],[N° Bat]]&amp;"-"&amp;Tableau_DPI_Localisations_Référentiel__Sites_et_Bât[[#This Row],[Désignation bâtiment]]</f>
        <v xml:space="preserve">21-Recherche Physique </v>
      </c>
      <c r="I10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01/21/05</v>
      </c>
    </row>
    <row r="106" spans="1:9" ht="18" customHeight="1" x14ac:dyDescent="0.25">
      <c r="A106" s="83" t="s">
        <v>6</v>
      </c>
      <c r="B106" s="83" t="s">
        <v>302</v>
      </c>
      <c r="C106" s="84" t="s">
        <v>50</v>
      </c>
      <c r="D106" s="83" t="s">
        <v>51</v>
      </c>
      <c r="E106" s="84" t="s">
        <v>10</v>
      </c>
      <c r="F106" s="84" t="s">
        <v>10</v>
      </c>
      <c r="G106" s="85" t="str">
        <f t="shared" si="1"/>
        <v>01/22/-1/xx.x</v>
      </c>
      <c r="H106" s="89" t="str">
        <f>Tableau_DPI_Localisations_Référentiel__Sites_et_Bât[[#This Row],[N° Bat]]&amp;"-"&amp;Tableau_DPI_Localisations_Référentiel__Sites_et_Bât[[#This Row],[Désignation bâtiment]]</f>
        <v>22-Recherche Géologie</v>
      </c>
      <c r="I10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01/22/-1</v>
      </c>
    </row>
    <row r="107" spans="1:9" ht="18" customHeight="1" x14ac:dyDescent="0.25">
      <c r="A107" s="83" t="s">
        <v>6</v>
      </c>
      <c r="B107" s="83" t="s">
        <v>302</v>
      </c>
      <c r="C107" s="84" t="s">
        <v>50</v>
      </c>
      <c r="D107" s="83" t="s">
        <v>51</v>
      </c>
      <c r="E107" s="84" t="s">
        <v>12</v>
      </c>
      <c r="F107" s="84" t="s">
        <v>12</v>
      </c>
      <c r="G107" s="85" t="str">
        <f t="shared" si="1"/>
        <v>01/22/00/xx.x</v>
      </c>
      <c r="H107" s="89" t="str">
        <f>Tableau_DPI_Localisations_Référentiel__Sites_et_Bât[[#This Row],[N° Bat]]&amp;"-"&amp;Tableau_DPI_Localisations_Référentiel__Sites_et_Bât[[#This Row],[Désignation bâtiment]]</f>
        <v>22-Recherche Géologie</v>
      </c>
      <c r="I10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01/22/00</v>
      </c>
    </row>
    <row r="108" spans="1:9" ht="18" customHeight="1" x14ac:dyDescent="0.25">
      <c r="A108" s="83" t="s">
        <v>6</v>
      </c>
      <c r="B108" s="83" t="s">
        <v>302</v>
      </c>
      <c r="C108" s="84" t="s">
        <v>50</v>
      </c>
      <c r="D108" s="83" t="s">
        <v>51</v>
      </c>
      <c r="E108" s="84" t="s">
        <v>6</v>
      </c>
      <c r="F108" s="84" t="s">
        <v>6</v>
      </c>
      <c r="G108" s="85" t="str">
        <f t="shared" si="1"/>
        <v>01/22/01/xx.x</v>
      </c>
      <c r="H108" s="89" t="str">
        <f>Tableau_DPI_Localisations_Référentiel__Sites_et_Bât[[#This Row],[N° Bat]]&amp;"-"&amp;Tableau_DPI_Localisations_Référentiel__Sites_et_Bât[[#This Row],[Désignation bâtiment]]</f>
        <v>22-Recherche Géologie</v>
      </c>
      <c r="I10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01/22/01</v>
      </c>
    </row>
    <row r="109" spans="1:9" ht="18" customHeight="1" x14ac:dyDescent="0.25">
      <c r="A109" s="83" t="s">
        <v>6</v>
      </c>
      <c r="B109" s="83" t="s">
        <v>302</v>
      </c>
      <c r="C109" s="84" t="s">
        <v>50</v>
      </c>
      <c r="D109" s="83" t="s">
        <v>51</v>
      </c>
      <c r="E109" s="84" t="s">
        <v>13</v>
      </c>
      <c r="F109" s="84" t="s">
        <v>13</v>
      </c>
      <c r="G109" s="85" t="str">
        <f t="shared" si="1"/>
        <v>01/22/02/xx.x</v>
      </c>
      <c r="H109" s="89" t="str">
        <f>Tableau_DPI_Localisations_Référentiel__Sites_et_Bât[[#This Row],[N° Bat]]&amp;"-"&amp;Tableau_DPI_Localisations_Référentiel__Sites_et_Bât[[#This Row],[Désignation bâtiment]]</f>
        <v>22-Recherche Géologie</v>
      </c>
      <c r="I10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01/22/02</v>
      </c>
    </row>
    <row r="110" spans="1:9" ht="18" customHeight="1" x14ac:dyDescent="0.25">
      <c r="A110" s="83" t="s">
        <v>6</v>
      </c>
      <c r="B110" s="83" t="s">
        <v>302</v>
      </c>
      <c r="C110" s="84" t="s">
        <v>50</v>
      </c>
      <c r="D110" s="83" t="s">
        <v>51</v>
      </c>
      <c r="E110" s="84" t="s">
        <v>16</v>
      </c>
      <c r="F110" s="84" t="s">
        <v>16</v>
      </c>
      <c r="G110" s="85" t="str">
        <f t="shared" si="1"/>
        <v>01/22/03/xx.x</v>
      </c>
      <c r="H110" s="89" t="str">
        <f>Tableau_DPI_Localisations_Référentiel__Sites_et_Bât[[#This Row],[N° Bat]]&amp;"-"&amp;Tableau_DPI_Localisations_Référentiel__Sites_et_Bât[[#This Row],[Désignation bâtiment]]</f>
        <v>22-Recherche Géologie</v>
      </c>
      <c r="I11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01/22/03</v>
      </c>
    </row>
    <row r="111" spans="1:9" ht="18" customHeight="1" x14ac:dyDescent="0.25">
      <c r="A111" s="83" t="s">
        <v>6</v>
      </c>
      <c r="B111" s="83" t="s">
        <v>302</v>
      </c>
      <c r="C111" s="84" t="s">
        <v>50</v>
      </c>
      <c r="D111" s="83" t="s">
        <v>51</v>
      </c>
      <c r="E111" s="84" t="s">
        <v>18</v>
      </c>
      <c r="F111" s="84" t="s">
        <v>18</v>
      </c>
      <c r="G111" s="85" t="str">
        <f t="shared" si="1"/>
        <v>01/22/04/xx.x</v>
      </c>
      <c r="H111" s="89" t="str">
        <f>Tableau_DPI_Localisations_Référentiel__Sites_et_Bât[[#This Row],[N° Bat]]&amp;"-"&amp;Tableau_DPI_Localisations_Référentiel__Sites_et_Bât[[#This Row],[Désignation bâtiment]]</f>
        <v>22-Recherche Géologie</v>
      </c>
      <c r="I11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01/22/04</v>
      </c>
    </row>
    <row r="112" spans="1:9" ht="18" customHeight="1" x14ac:dyDescent="0.25">
      <c r="A112" s="83" t="s">
        <v>6</v>
      </c>
      <c r="B112" s="83" t="s">
        <v>302</v>
      </c>
      <c r="C112" s="84" t="s">
        <v>50</v>
      </c>
      <c r="D112" s="83" t="s">
        <v>51</v>
      </c>
      <c r="E112" s="84" t="s">
        <v>20</v>
      </c>
      <c r="F112" s="84" t="s">
        <v>14</v>
      </c>
      <c r="G112" s="85" t="str">
        <f t="shared" si="1"/>
        <v>01/22/05/xx.x</v>
      </c>
      <c r="H112" s="89" t="str">
        <f>Tableau_DPI_Localisations_Référentiel__Sites_et_Bât[[#This Row],[N° Bat]]&amp;"-"&amp;Tableau_DPI_Localisations_Référentiel__Sites_et_Bât[[#This Row],[Désignation bâtiment]]</f>
        <v>22-Recherche Géologie</v>
      </c>
      <c r="I11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01/22/05</v>
      </c>
    </row>
    <row r="113" spans="1:9" ht="18" customHeight="1" x14ac:dyDescent="0.25">
      <c r="A113" s="83" t="s">
        <v>6</v>
      </c>
      <c r="B113" s="83" t="s">
        <v>302</v>
      </c>
      <c r="C113" s="84" t="s">
        <v>52</v>
      </c>
      <c r="D113" s="83" t="s">
        <v>53</v>
      </c>
      <c r="E113" s="84" t="s">
        <v>10</v>
      </c>
      <c r="F113" s="84" t="s">
        <v>11</v>
      </c>
      <c r="G113" s="85" t="str">
        <f t="shared" si="1"/>
        <v>01/23/-1/xx.x</v>
      </c>
      <c r="H113" s="89" t="str">
        <f>Tableau_DPI_Localisations_Référentiel__Sites_et_Bât[[#This Row],[N° Bat]]&amp;"-"&amp;Tableau_DPI_Localisations_Référentiel__Sites_et_Bât[[#This Row],[Désignation bâtiment]]</f>
        <v>23-TP Géologie</v>
      </c>
      <c r="I11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01/23/-1</v>
      </c>
    </row>
    <row r="114" spans="1:9" ht="18" customHeight="1" x14ac:dyDescent="0.25">
      <c r="A114" s="83" t="s">
        <v>6</v>
      </c>
      <c r="B114" s="83" t="s">
        <v>302</v>
      </c>
      <c r="C114" s="84" t="s">
        <v>52</v>
      </c>
      <c r="D114" s="83" t="s">
        <v>53</v>
      </c>
      <c r="E114" s="84" t="s">
        <v>12</v>
      </c>
      <c r="F114" s="84" t="s">
        <v>12</v>
      </c>
      <c r="G114" s="85" t="str">
        <f t="shared" si="1"/>
        <v>01/23/00/xx.x</v>
      </c>
      <c r="H114" s="89" t="str">
        <f>Tableau_DPI_Localisations_Référentiel__Sites_et_Bât[[#This Row],[N° Bat]]&amp;"-"&amp;Tableau_DPI_Localisations_Référentiel__Sites_et_Bât[[#This Row],[Désignation bâtiment]]</f>
        <v>23-TP Géologie</v>
      </c>
      <c r="I11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01/23/00</v>
      </c>
    </row>
    <row r="115" spans="1:9" ht="18" customHeight="1" x14ac:dyDescent="0.25">
      <c r="A115" s="83" t="s">
        <v>6</v>
      </c>
      <c r="B115" s="83" t="s">
        <v>302</v>
      </c>
      <c r="C115" s="84" t="s">
        <v>52</v>
      </c>
      <c r="D115" s="83" t="s">
        <v>53</v>
      </c>
      <c r="E115" s="84" t="s">
        <v>6</v>
      </c>
      <c r="F115" s="84" t="s">
        <v>6</v>
      </c>
      <c r="G115" s="85" t="str">
        <f t="shared" si="1"/>
        <v>01/23/01/xx.x</v>
      </c>
      <c r="H115" s="89" t="str">
        <f>Tableau_DPI_Localisations_Référentiel__Sites_et_Bât[[#This Row],[N° Bat]]&amp;"-"&amp;Tableau_DPI_Localisations_Référentiel__Sites_et_Bât[[#This Row],[Désignation bâtiment]]</f>
        <v>23-TP Géologie</v>
      </c>
      <c r="I11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01/23/01</v>
      </c>
    </row>
    <row r="116" spans="1:9" ht="18" customHeight="1" x14ac:dyDescent="0.25">
      <c r="A116" s="83" t="s">
        <v>6</v>
      </c>
      <c r="B116" s="83" t="s">
        <v>302</v>
      </c>
      <c r="C116" s="84" t="s">
        <v>52</v>
      </c>
      <c r="D116" s="83" t="s">
        <v>53</v>
      </c>
      <c r="E116" s="84" t="s">
        <v>13</v>
      </c>
      <c r="F116" s="84" t="s">
        <v>14</v>
      </c>
      <c r="G116" s="85" t="str">
        <f t="shared" si="1"/>
        <v>01/23/02/xx.x</v>
      </c>
      <c r="H116" s="89" t="str">
        <f>Tableau_DPI_Localisations_Référentiel__Sites_et_Bât[[#This Row],[N° Bat]]&amp;"-"&amp;Tableau_DPI_Localisations_Référentiel__Sites_et_Bât[[#This Row],[Désignation bâtiment]]</f>
        <v>23-TP Géologie</v>
      </c>
      <c r="I11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01/23/02</v>
      </c>
    </row>
    <row r="117" spans="1:9" ht="18" customHeight="1" x14ac:dyDescent="0.25">
      <c r="A117" s="83" t="s">
        <v>6</v>
      </c>
      <c r="B117" s="83" t="s">
        <v>302</v>
      </c>
      <c r="C117" s="84" t="s">
        <v>54</v>
      </c>
      <c r="D117" s="83" t="s">
        <v>55</v>
      </c>
      <c r="E117" s="84" t="s">
        <v>10</v>
      </c>
      <c r="F117" s="84" t="s">
        <v>10</v>
      </c>
      <c r="G117" s="85" t="str">
        <f t="shared" si="1"/>
        <v>01/24/-1/xx.x</v>
      </c>
      <c r="H117" s="89" t="str">
        <f>Tableau_DPI_Localisations_Référentiel__Sites_et_Bât[[#This Row],[N° Bat]]&amp;"-"&amp;Tableau_DPI_Localisations_Référentiel__Sites_et_Bât[[#This Row],[Désignation bâtiment]]</f>
        <v>24-Recherche Biologie</v>
      </c>
      <c r="I11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01/24/-1</v>
      </c>
    </row>
    <row r="118" spans="1:9" ht="18" customHeight="1" x14ac:dyDescent="0.25">
      <c r="A118" s="83" t="s">
        <v>6</v>
      </c>
      <c r="B118" s="83" t="s">
        <v>302</v>
      </c>
      <c r="C118" s="84" t="s">
        <v>54</v>
      </c>
      <c r="D118" s="83" t="s">
        <v>55</v>
      </c>
      <c r="E118" s="84" t="s">
        <v>12</v>
      </c>
      <c r="F118" s="84" t="s">
        <v>12</v>
      </c>
      <c r="G118" s="85" t="str">
        <f t="shared" si="1"/>
        <v>01/24/00/xx.x</v>
      </c>
      <c r="H118" s="89" t="str">
        <f>Tableau_DPI_Localisations_Référentiel__Sites_et_Bât[[#This Row],[N° Bat]]&amp;"-"&amp;Tableau_DPI_Localisations_Référentiel__Sites_et_Bât[[#This Row],[Désignation bâtiment]]</f>
        <v>24-Recherche Biologie</v>
      </c>
      <c r="I11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01/24/00</v>
      </c>
    </row>
    <row r="119" spans="1:9" ht="18" customHeight="1" x14ac:dyDescent="0.25">
      <c r="A119" s="83" t="s">
        <v>6</v>
      </c>
      <c r="B119" s="83" t="s">
        <v>302</v>
      </c>
      <c r="C119" s="84" t="s">
        <v>54</v>
      </c>
      <c r="D119" s="83" t="s">
        <v>55</v>
      </c>
      <c r="E119" s="84" t="s">
        <v>6</v>
      </c>
      <c r="F119" s="84" t="s">
        <v>6</v>
      </c>
      <c r="G119" s="85" t="str">
        <f t="shared" si="1"/>
        <v>01/24/01/xx.x</v>
      </c>
      <c r="H119" s="89" t="str">
        <f>Tableau_DPI_Localisations_Référentiel__Sites_et_Bât[[#This Row],[N° Bat]]&amp;"-"&amp;Tableau_DPI_Localisations_Référentiel__Sites_et_Bât[[#This Row],[Désignation bâtiment]]</f>
        <v>24-Recherche Biologie</v>
      </c>
      <c r="I11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01/24/01</v>
      </c>
    </row>
    <row r="120" spans="1:9" ht="18" customHeight="1" x14ac:dyDescent="0.25">
      <c r="A120" s="83" t="s">
        <v>6</v>
      </c>
      <c r="B120" s="83" t="s">
        <v>302</v>
      </c>
      <c r="C120" s="84" t="s">
        <v>54</v>
      </c>
      <c r="D120" s="83" t="s">
        <v>55</v>
      </c>
      <c r="E120" s="84" t="s">
        <v>13</v>
      </c>
      <c r="F120" s="84" t="s">
        <v>13</v>
      </c>
      <c r="G120" s="85" t="str">
        <f t="shared" si="1"/>
        <v>01/24/02/xx.x</v>
      </c>
      <c r="H120" s="89" t="str">
        <f>Tableau_DPI_Localisations_Référentiel__Sites_et_Bât[[#This Row],[N° Bat]]&amp;"-"&amp;Tableau_DPI_Localisations_Référentiel__Sites_et_Bât[[#This Row],[Désignation bâtiment]]</f>
        <v>24-Recherche Biologie</v>
      </c>
      <c r="I12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01/24/02</v>
      </c>
    </row>
    <row r="121" spans="1:9" ht="18" customHeight="1" x14ac:dyDescent="0.25">
      <c r="A121" s="83" t="s">
        <v>6</v>
      </c>
      <c r="B121" s="83" t="s">
        <v>302</v>
      </c>
      <c r="C121" s="84" t="s">
        <v>54</v>
      </c>
      <c r="D121" s="83" t="s">
        <v>55</v>
      </c>
      <c r="E121" s="84" t="s">
        <v>16</v>
      </c>
      <c r="F121" s="84" t="s">
        <v>16</v>
      </c>
      <c r="G121" s="85" t="str">
        <f t="shared" si="1"/>
        <v>01/24/03/xx.x</v>
      </c>
      <c r="H121" s="89" t="str">
        <f>Tableau_DPI_Localisations_Référentiel__Sites_et_Bât[[#This Row],[N° Bat]]&amp;"-"&amp;Tableau_DPI_Localisations_Référentiel__Sites_et_Bât[[#This Row],[Désignation bâtiment]]</f>
        <v>24-Recherche Biologie</v>
      </c>
      <c r="I12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01/24/03</v>
      </c>
    </row>
    <row r="122" spans="1:9" ht="18" customHeight="1" x14ac:dyDescent="0.25">
      <c r="A122" s="83" t="s">
        <v>6</v>
      </c>
      <c r="B122" s="83" t="s">
        <v>302</v>
      </c>
      <c r="C122" s="84" t="s">
        <v>54</v>
      </c>
      <c r="D122" s="83" t="s">
        <v>55</v>
      </c>
      <c r="E122" s="84" t="s">
        <v>18</v>
      </c>
      <c r="F122" s="84" t="s">
        <v>18</v>
      </c>
      <c r="G122" s="85" t="str">
        <f t="shared" si="1"/>
        <v>01/24/04/xx.x</v>
      </c>
      <c r="H122" s="89" t="str">
        <f>Tableau_DPI_Localisations_Référentiel__Sites_et_Bât[[#This Row],[N° Bat]]&amp;"-"&amp;Tableau_DPI_Localisations_Référentiel__Sites_et_Bât[[#This Row],[Désignation bâtiment]]</f>
        <v>24-Recherche Biologie</v>
      </c>
      <c r="I12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01/24/04</v>
      </c>
    </row>
    <row r="123" spans="1:9" ht="18" customHeight="1" x14ac:dyDescent="0.25">
      <c r="A123" s="83" t="s">
        <v>6</v>
      </c>
      <c r="B123" s="83" t="s">
        <v>302</v>
      </c>
      <c r="C123" s="84" t="s">
        <v>54</v>
      </c>
      <c r="D123" s="83" t="s">
        <v>55</v>
      </c>
      <c r="E123" s="84" t="s">
        <v>20</v>
      </c>
      <c r="F123" s="84" t="s">
        <v>14</v>
      </c>
      <c r="G123" s="85" t="str">
        <f t="shared" si="1"/>
        <v>01/24/05/xx.x</v>
      </c>
      <c r="H123" s="89" t="str">
        <f>Tableau_DPI_Localisations_Référentiel__Sites_et_Bât[[#This Row],[N° Bat]]&amp;"-"&amp;Tableau_DPI_Localisations_Référentiel__Sites_et_Bât[[#This Row],[Désignation bâtiment]]</f>
        <v>24-Recherche Biologie</v>
      </c>
      <c r="I12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01/24/05</v>
      </c>
    </row>
    <row r="124" spans="1:9" ht="18" customHeight="1" x14ac:dyDescent="0.25">
      <c r="A124" s="83" t="s">
        <v>6</v>
      </c>
      <c r="B124" s="83" t="s">
        <v>302</v>
      </c>
      <c r="C124" s="84" t="s">
        <v>56</v>
      </c>
      <c r="D124" s="83" t="s">
        <v>57</v>
      </c>
      <c r="E124" s="84" t="s">
        <v>10</v>
      </c>
      <c r="F124" s="84" t="s">
        <v>11</v>
      </c>
      <c r="G124" s="85" t="str">
        <f t="shared" si="1"/>
        <v>01/25/-1/xx.x</v>
      </c>
      <c r="H124" s="89" t="str">
        <f>Tableau_DPI_Localisations_Référentiel__Sites_et_Bât[[#This Row],[N° Bat]]&amp;"-"&amp;Tableau_DPI_Localisations_Référentiel__Sites_et_Bât[[#This Row],[Désignation bâtiment]]</f>
        <v>25-TP Biochimie</v>
      </c>
      <c r="I12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01/25/-1</v>
      </c>
    </row>
    <row r="125" spans="1:9" ht="18" customHeight="1" x14ac:dyDescent="0.25">
      <c r="A125" s="83" t="s">
        <v>6</v>
      </c>
      <c r="B125" s="83" t="s">
        <v>302</v>
      </c>
      <c r="C125" s="84" t="s">
        <v>56</v>
      </c>
      <c r="D125" s="83" t="s">
        <v>57</v>
      </c>
      <c r="E125" s="84" t="s">
        <v>12</v>
      </c>
      <c r="F125" s="84" t="s">
        <v>12</v>
      </c>
      <c r="G125" s="85" t="str">
        <f t="shared" si="1"/>
        <v>01/25/00/xx.x</v>
      </c>
      <c r="H125" s="89" t="str">
        <f>Tableau_DPI_Localisations_Référentiel__Sites_et_Bât[[#This Row],[N° Bat]]&amp;"-"&amp;Tableau_DPI_Localisations_Référentiel__Sites_et_Bât[[#This Row],[Désignation bâtiment]]</f>
        <v>25-TP Biochimie</v>
      </c>
      <c r="I12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01/25/00</v>
      </c>
    </row>
    <row r="126" spans="1:9" ht="18" customHeight="1" x14ac:dyDescent="0.25">
      <c r="A126" s="83" t="s">
        <v>6</v>
      </c>
      <c r="B126" s="83" t="s">
        <v>302</v>
      </c>
      <c r="C126" s="84" t="s">
        <v>56</v>
      </c>
      <c r="D126" s="83" t="s">
        <v>57</v>
      </c>
      <c r="E126" s="84" t="s">
        <v>6</v>
      </c>
      <c r="F126" s="84" t="s">
        <v>6</v>
      </c>
      <c r="G126" s="85" t="str">
        <f t="shared" si="1"/>
        <v>01/25/01/xx.x</v>
      </c>
      <c r="H126" s="89" t="str">
        <f>Tableau_DPI_Localisations_Référentiel__Sites_et_Bât[[#This Row],[N° Bat]]&amp;"-"&amp;Tableau_DPI_Localisations_Référentiel__Sites_et_Bât[[#This Row],[Désignation bâtiment]]</f>
        <v>25-TP Biochimie</v>
      </c>
      <c r="I12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01/25/01</v>
      </c>
    </row>
    <row r="127" spans="1:9" ht="18" customHeight="1" x14ac:dyDescent="0.25">
      <c r="A127" s="83" t="s">
        <v>6</v>
      </c>
      <c r="B127" s="83" t="s">
        <v>302</v>
      </c>
      <c r="C127" s="84" t="s">
        <v>56</v>
      </c>
      <c r="D127" s="83" t="s">
        <v>57</v>
      </c>
      <c r="E127" s="84" t="s">
        <v>13</v>
      </c>
      <c r="F127" s="84" t="s">
        <v>14</v>
      </c>
      <c r="G127" s="85" t="str">
        <f t="shared" si="1"/>
        <v>01/25/02/xx.x</v>
      </c>
      <c r="H127" s="89" t="str">
        <f>Tableau_DPI_Localisations_Référentiel__Sites_et_Bât[[#This Row],[N° Bat]]&amp;"-"&amp;Tableau_DPI_Localisations_Référentiel__Sites_et_Bât[[#This Row],[Désignation bâtiment]]</f>
        <v>25-TP Biochimie</v>
      </c>
      <c r="I12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01/25/02</v>
      </c>
    </row>
    <row r="128" spans="1:9" ht="18" customHeight="1" x14ac:dyDescent="0.25">
      <c r="A128" s="83" t="s">
        <v>6</v>
      </c>
      <c r="B128" s="83" t="s">
        <v>302</v>
      </c>
      <c r="C128" s="84" t="s">
        <v>58</v>
      </c>
      <c r="D128" s="83" t="s">
        <v>59</v>
      </c>
      <c r="E128" s="84" t="s">
        <v>10</v>
      </c>
      <c r="F128" s="84" t="s">
        <v>11</v>
      </c>
      <c r="G128" s="85" t="str">
        <f t="shared" si="1"/>
        <v>01/26/-1/xx.x</v>
      </c>
      <c r="H128" s="89" t="str">
        <f>Tableau_DPI_Localisations_Référentiel__Sites_et_Bât[[#This Row],[N° Bat]]&amp;"-"&amp;Tableau_DPI_Localisations_Référentiel__Sites_et_Bât[[#This Row],[Désignation bâtiment]]</f>
        <v xml:space="preserve">26-TP Biologie Biochimie </v>
      </c>
      <c r="I12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01/26/-1</v>
      </c>
    </row>
    <row r="129" spans="1:9" ht="18" customHeight="1" x14ac:dyDescent="0.25">
      <c r="A129" s="83" t="s">
        <v>6</v>
      </c>
      <c r="B129" s="83" t="s">
        <v>302</v>
      </c>
      <c r="C129" s="84" t="s">
        <v>58</v>
      </c>
      <c r="D129" s="83" t="s">
        <v>59</v>
      </c>
      <c r="E129" s="84" t="s">
        <v>12</v>
      </c>
      <c r="F129" s="84" t="s">
        <v>12</v>
      </c>
      <c r="G129" s="85" t="str">
        <f t="shared" si="1"/>
        <v>01/26/00/xx.x</v>
      </c>
      <c r="H129" s="89" t="str">
        <f>Tableau_DPI_Localisations_Référentiel__Sites_et_Bât[[#This Row],[N° Bat]]&amp;"-"&amp;Tableau_DPI_Localisations_Référentiel__Sites_et_Bât[[#This Row],[Désignation bâtiment]]</f>
        <v xml:space="preserve">26-TP Biologie Biochimie </v>
      </c>
      <c r="I12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01/26/00</v>
      </c>
    </row>
    <row r="130" spans="1:9" ht="18" customHeight="1" x14ac:dyDescent="0.25">
      <c r="A130" s="83" t="s">
        <v>6</v>
      </c>
      <c r="B130" s="83" t="s">
        <v>302</v>
      </c>
      <c r="C130" s="84" t="s">
        <v>58</v>
      </c>
      <c r="D130" s="83" t="s">
        <v>59</v>
      </c>
      <c r="E130" s="84" t="s">
        <v>6</v>
      </c>
      <c r="F130" s="84" t="s">
        <v>6</v>
      </c>
      <c r="G130" s="85" t="str">
        <f t="shared" ref="G130:G206" si="2">A130&amp;"/"&amp;C130&amp;"/"&amp;E130&amp;"/xx.x"</f>
        <v>01/26/01/xx.x</v>
      </c>
      <c r="H130" s="89" t="str">
        <f>Tableau_DPI_Localisations_Référentiel__Sites_et_Bât[[#This Row],[N° Bat]]&amp;"-"&amp;Tableau_DPI_Localisations_Référentiel__Sites_et_Bât[[#This Row],[Désignation bâtiment]]</f>
        <v xml:space="preserve">26-TP Biologie Biochimie </v>
      </c>
      <c r="I13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01/26/01</v>
      </c>
    </row>
    <row r="131" spans="1:9" ht="18" customHeight="1" x14ac:dyDescent="0.25">
      <c r="A131" s="83" t="s">
        <v>6</v>
      </c>
      <c r="B131" s="83" t="s">
        <v>302</v>
      </c>
      <c r="C131" s="84" t="s">
        <v>58</v>
      </c>
      <c r="D131" s="83" t="s">
        <v>59</v>
      </c>
      <c r="E131" s="84" t="s">
        <v>13</v>
      </c>
      <c r="F131" s="84" t="s">
        <v>14</v>
      </c>
      <c r="G131" s="85" t="str">
        <f t="shared" si="2"/>
        <v>01/26/02/xx.x</v>
      </c>
      <c r="H131" s="89" t="str">
        <f>Tableau_DPI_Localisations_Référentiel__Sites_et_Bât[[#This Row],[N° Bat]]&amp;"-"&amp;Tableau_DPI_Localisations_Référentiel__Sites_et_Bât[[#This Row],[Désignation bâtiment]]</f>
        <v xml:space="preserve">26-TP Biologie Biochimie </v>
      </c>
      <c r="I13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01/26/02</v>
      </c>
    </row>
    <row r="132" spans="1:9" ht="18" customHeight="1" x14ac:dyDescent="0.25">
      <c r="A132" s="83" t="s">
        <v>6</v>
      </c>
      <c r="B132" s="83" t="s">
        <v>302</v>
      </c>
      <c r="C132" s="84" t="s">
        <v>60</v>
      </c>
      <c r="D132" s="83" t="s">
        <v>61</v>
      </c>
      <c r="E132" s="84" t="s">
        <v>12</v>
      </c>
      <c r="F132" s="84" t="s">
        <v>12</v>
      </c>
      <c r="G132" s="85" t="str">
        <f t="shared" si="2"/>
        <v>01/27/00/xx.x</v>
      </c>
      <c r="H132" s="89" t="str">
        <f>Tableau_DPI_Localisations_Référentiel__Sites_et_Bât[[#This Row],[N° Bat]]&amp;"-"&amp;Tableau_DPI_Localisations_Référentiel__Sites_et_Bât[[#This Row],[Désignation bâtiment]]</f>
        <v>27-D.P.I.</v>
      </c>
      <c r="I13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01/27/00</v>
      </c>
    </row>
    <row r="133" spans="1:9" ht="18" customHeight="1" x14ac:dyDescent="0.25">
      <c r="A133" s="83" t="s">
        <v>6</v>
      </c>
      <c r="B133" s="83" t="s">
        <v>302</v>
      </c>
      <c r="C133" s="84" t="s">
        <v>60</v>
      </c>
      <c r="D133" s="83" t="s">
        <v>61</v>
      </c>
      <c r="E133" s="84" t="s">
        <v>6</v>
      </c>
      <c r="F133" s="84" t="s">
        <v>6</v>
      </c>
      <c r="G133" s="85" t="str">
        <f t="shared" si="2"/>
        <v>01/27/01/xx.x</v>
      </c>
      <c r="H133" s="89" t="str">
        <f>Tableau_DPI_Localisations_Référentiel__Sites_et_Bât[[#This Row],[N° Bat]]&amp;"-"&amp;Tableau_DPI_Localisations_Référentiel__Sites_et_Bât[[#This Row],[Désignation bâtiment]]</f>
        <v>27-D.P.I.</v>
      </c>
      <c r="I13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01/27/01</v>
      </c>
    </row>
    <row r="134" spans="1:9" ht="18" customHeight="1" x14ac:dyDescent="0.25">
      <c r="A134" s="83" t="s">
        <v>6</v>
      </c>
      <c r="B134" s="83" t="s">
        <v>302</v>
      </c>
      <c r="C134" s="84" t="s">
        <v>60</v>
      </c>
      <c r="D134" s="83" t="s">
        <v>61</v>
      </c>
      <c r="E134" s="84" t="s">
        <v>13</v>
      </c>
      <c r="F134" s="84" t="s">
        <v>14</v>
      </c>
      <c r="G134" s="85" t="str">
        <f t="shared" si="2"/>
        <v>01/27/02/xx.x</v>
      </c>
      <c r="H134" s="89" t="str">
        <f>Tableau_DPI_Localisations_Référentiel__Sites_et_Bât[[#This Row],[N° Bat]]&amp;"-"&amp;Tableau_DPI_Localisations_Référentiel__Sites_et_Bât[[#This Row],[Désignation bâtiment]]</f>
        <v>27-D.P.I.</v>
      </c>
      <c r="I13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01/27/02</v>
      </c>
    </row>
    <row r="135" spans="1:9" ht="18" customHeight="1" x14ac:dyDescent="0.25">
      <c r="A135" s="83" t="s">
        <v>6</v>
      </c>
      <c r="B135" s="83" t="s">
        <v>302</v>
      </c>
      <c r="C135" s="84" t="s">
        <v>62</v>
      </c>
      <c r="D135" s="83" t="s">
        <v>63</v>
      </c>
      <c r="E135" s="84" t="s">
        <v>12</v>
      </c>
      <c r="F135" s="84" t="s">
        <v>12</v>
      </c>
      <c r="G135" s="85" t="str">
        <f t="shared" si="2"/>
        <v>01/28/00/xx.x</v>
      </c>
      <c r="H135" s="89" t="str">
        <f>Tableau_DPI_Localisations_Référentiel__Sites_et_Bât[[#This Row],[N° Bat]]&amp;"-"&amp;Tableau_DPI_Localisations_Référentiel__Sites_et_Bât[[#This Row],[Désignation bâtiment]]</f>
        <v>28-Espaces Verts</v>
      </c>
      <c r="I13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01/28/00</v>
      </c>
    </row>
    <row r="136" spans="1:9" ht="18" customHeight="1" x14ac:dyDescent="0.25">
      <c r="A136" s="83" t="s">
        <v>6</v>
      </c>
      <c r="B136" s="83" t="s">
        <v>302</v>
      </c>
      <c r="C136" s="84" t="s">
        <v>62</v>
      </c>
      <c r="D136" s="83" t="s">
        <v>63</v>
      </c>
      <c r="E136" s="84" t="s">
        <v>6</v>
      </c>
      <c r="F136" s="84" t="s">
        <v>6</v>
      </c>
      <c r="G136" s="85" t="str">
        <f t="shared" si="2"/>
        <v>01/28/01/xx.x</v>
      </c>
      <c r="H136" s="89" t="str">
        <f>Tableau_DPI_Localisations_Référentiel__Sites_et_Bât[[#This Row],[N° Bat]]&amp;"-"&amp;Tableau_DPI_Localisations_Référentiel__Sites_et_Bât[[#This Row],[Désignation bâtiment]]</f>
        <v>28-Espaces Verts</v>
      </c>
      <c r="I13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01/28/01</v>
      </c>
    </row>
    <row r="137" spans="1:9" ht="18" customHeight="1" x14ac:dyDescent="0.25">
      <c r="A137" s="83" t="s">
        <v>6</v>
      </c>
      <c r="B137" s="83" t="s">
        <v>302</v>
      </c>
      <c r="C137" s="84" t="s">
        <v>62</v>
      </c>
      <c r="D137" s="83" t="s">
        <v>63</v>
      </c>
      <c r="E137" s="84" t="s">
        <v>13</v>
      </c>
      <c r="F137" s="84" t="s">
        <v>14</v>
      </c>
      <c r="G137" s="85" t="str">
        <f t="shared" si="2"/>
        <v>01/28/02/xx.x</v>
      </c>
      <c r="H137" s="89" t="str">
        <f>Tableau_DPI_Localisations_Référentiel__Sites_et_Bât[[#This Row],[N° Bat]]&amp;"-"&amp;Tableau_DPI_Localisations_Référentiel__Sites_et_Bât[[#This Row],[Désignation bâtiment]]</f>
        <v>28-Espaces Verts</v>
      </c>
      <c r="I13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01/28/02</v>
      </c>
    </row>
    <row r="138" spans="1:9" ht="18" customHeight="1" x14ac:dyDescent="0.25">
      <c r="A138" s="83" t="s">
        <v>6</v>
      </c>
      <c r="B138" s="83" t="s">
        <v>302</v>
      </c>
      <c r="C138" s="84" t="s">
        <v>64</v>
      </c>
      <c r="D138" s="83" t="s">
        <v>65</v>
      </c>
      <c r="E138" s="84" t="s">
        <v>10</v>
      </c>
      <c r="F138" s="84" t="s">
        <v>11</v>
      </c>
      <c r="G138" s="85" t="str">
        <f t="shared" si="2"/>
        <v>01/29/-1/xx.x</v>
      </c>
      <c r="H138" s="89" t="str">
        <f>Tableau_DPI_Localisations_Référentiel__Sites_et_Bât[[#This Row],[N° Bat]]&amp;"-"&amp;Tableau_DPI_Localisations_Référentiel__Sites_et_Bât[[#This Row],[Désignation bâtiment]]</f>
        <v>29-I.A.E.</v>
      </c>
      <c r="I13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01/29/-1</v>
      </c>
    </row>
    <row r="139" spans="1:9" ht="18" customHeight="1" x14ac:dyDescent="0.25">
      <c r="A139" s="83" t="s">
        <v>6</v>
      </c>
      <c r="B139" s="83" t="s">
        <v>302</v>
      </c>
      <c r="C139" s="84" t="s">
        <v>64</v>
      </c>
      <c r="D139" s="83" t="s">
        <v>65</v>
      </c>
      <c r="E139" s="84" t="s">
        <v>12</v>
      </c>
      <c r="F139" s="84" t="s">
        <v>12</v>
      </c>
      <c r="G139" s="85" t="str">
        <f t="shared" si="2"/>
        <v>01/29/00/xx.x</v>
      </c>
      <c r="H139" s="89" t="str">
        <f>Tableau_DPI_Localisations_Référentiel__Sites_et_Bât[[#This Row],[N° Bat]]&amp;"-"&amp;Tableau_DPI_Localisations_Référentiel__Sites_et_Bât[[#This Row],[Désignation bâtiment]]</f>
        <v>29-I.A.E.</v>
      </c>
      <c r="I13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01/29/00</v>
      </c>
    </row>
    <row r="140" spans="1:9" ht="18" customHeight="1" x14ac:dyDescent="0.25">
      <c r="A140" s="83" t="s">
        <v>6</v>
      </c>
      <c r="B140" s="83" t="s">
        <v>302</v>
      </c>
      <c r="C140" s="84" t="s">
        <v>64</v>
      </c>
      <c r="D140" s="83" t="s">
        <v>65</v>
      </c>
      <c r="E140" s="84" t="s">
        <v>6</v>
      </c>
      <c r="F140" s="84" t="s">
        <v>6</v>
      </c>
      <c r="G140" s="85" t="str">
        <f t="shared" si="2"/>
        <v>01/29/01/xx.x</v>
      </c>
      <c r="H140" s="89" t="str">
        <f>Tableau_DPI_Localisations_Référentiel__Sites_et_Bât[[#This Row],[N° Bat]]&amp;"-"&amp;Tableau_DPI_Localisations_Référentiel__Sites_et_Bât[[#This Row],[Désignation bâtiment]]</f>
        <v>29-I.A.E.</v>
      </c>
      <c r="I14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01/29/01</v>
      </c>
    </row>
    <row r="141" spans="1:9" ht="18" customHeight="1" x14ac:dyDescent="0.25">
      <c r="A141" s="83" t="s">
        <v>6</v>
      </c>
      <c r="B141" s="83" t="s">
        <v>302</v>
      </c>
      <c r="C141" s="84" t="s">
        <v>64</v>
      </c>
      <c r="D141" s="83" t="s">
        <v>65</v>
      </c>
      <c r="E141" s="84" t="s">
        <v>13</v>
      </c>
      <c r="F141" s="84" t="s">
        <v>13</v>
      </c>
      <c r="G141" s="85" t="str">
        <f t="shared" si="2"/>
        <v>01/29/02/xx.x</v>
      </c>
      <c r="H141" s="89" t="str">
        <f>Tableau_DPI_Localisations_Référentiel__Sites_et_Bât[[#This Row],[N° Bat]]&amp;"-"&amp;Tableau_DPI_Localisations_Référentiel__Sites_et_Bât[[#This Row],[Désignation bâtiment]]</f>
        <v>29-I.A.E.</v>
      </c>
      <c r="I14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01/29/02</v>
      </c>
    </row>
    <row r="142" spans="1:9" ht="18" customHeight="1" x14ac:dyDescent="0.25">
      <c r="A142" s="83" t="s">
        <v>6</v>
      </c>
      <c r="B142" s="83" t="s">
        <v>302</v>
      </c>
      <c r="C142" s="84" t="s">
        <v>64</v>
      </c>
      <c r="D142" s="83" t="s">
        <v>65</v>
      </c>
      <c r="E142" s="84" t="s">
        <v>16</v>
      </c>
      <c r="F142" s="84" t="s">
        <v>14</v>
      </c>
      <c r="G142" s="85" t="str">
        <f t="shared" si="2"/>
        <v>01/29/03/xx.x</v>
      </c>
      <c r="H142" s="89" t="str">
        <f>Tableau_DPI_Localisations_Référentiel__Sites_et_Bât[[#This Row],[N° Bat]]&amp;"-"&amp;Tableau_DPI_Localisations_Référentiel__Sites_et_Bât[[#This Row],[Désignation bâtiment]]</f>
        <v>29-I.A.E.</v>
      </c>
      <c r="I14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01/29/03</v>
      </c>
    </row>
    <row r="143" spans="1:9" ht="18" customHeight="1" x14ac:dyDescent="0.25">
      <c r="A143" s="83" t="s">
        <v>6</v>
      </c>
      <c r="B143" s="83" t="s">
        <v>302</v>
      </c>
      <c r="C143" s="84" t="s">
        <v>66</v>
      </c>
      <c r="D143" s="83" t="s">
        <v>67</v>
      </c>
      <c r="E143" s="84" t="s">
        <v>12</v>
      </c>
      <c r="F143" s="84" t="s">
        <v>12</v>
      </c>
      <c r="G143" s="85" t="str">
        <f t="shared" si="2"/>
        <v>01/30/00/xx.x</v>
      </c>
      <c r="H143" s="89" t="str">
        <f>Tableau_DPI_Localisations_Référentiel__Sites_et_Bât[[#This Row],[N° Bat]]&amp;"-"&amp;Tableau_DPI_Localisations_Référentiel__Sites_et_Bât[[#This Row],[Désignation bâtiment]]</f>
        <v>30-UFR des Sciences</v>
      </c>
      <c r="I14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01/30/00</v>
      </c>
    </row>
    <row r="144" spans="1:9" ht="18" customHeight="1" x14ac:dyDescent="0.25">
      <c r="A144" s="83" t="s">
        <v>6</v>
      </c>
      <c r="B144" s="83" t="s">
        <v>302</v>
      </c>
      <c r="C144" s="84" t="s">
        <v>66</v>
      </c>
      <c r="D144" s="83" t="s">
        <v>67</v>
      </c>
      <c r="E144" s="84" t="s">
        <v>6</v>
      </c>
      <c r="F144" s="84" t="s">
        <v>14</v>
      </c>
      <c r="G144" s="85" t="str">
        <f t="shared" si="2"/>
        <v>01/30/01/xx.x</v>
      </c>
      <c r="H144" s="89" t="str">
        <f>Tableau_DPI_Localisations_Référentiel__Sites_et_Bât[[#This Row],[N° Bat]]&amp;"-"&amp;Tableau_DPI_Localisations_Référentiel__Sites_et_Bât[[#This Row],[Désignation bâtiment]]</f>
        <v>30-UFR des Sciences</v>
      </c>
      <c r="I14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01/30/01</v>
      </c>
    </row>
    <row r="145" spans="1:9" ht="18" customHeight="1" x14ac:dyDescent="0.25">
      <c r="A145" s="83" t="s">
        <v>6</v>
      </c>
      <c r="B145" s="83" t="s">
        <v>302</v>
      </c>
      <c r="C145" s="84" t="s">
        <v>68</v>
      </c>
      <c r="D145" s="83" t="s">
        <v>69</v>
      </c>
      <c r="E145" s="84" t="s">
        <v>10</v>
      </c>
      <c r="F145" s="84" t="s">
        <v>10</v>
      </c>
      <c r="G145" s="85" t="str">
        <f t="shared" si="2"/>
        <v>01/31/-1/xx.x</v>
      </c>
      <c r="H145" s="89" t="str">
        <f>Tableau_DPI_Localisations_Référentiel__Sites_et_Bât[[#This Row],[N° Bat]]&amp;"-"&amp;Tableau_DPI_Localisations_Référentiel__Sites_et_Bât[[#This Row],[Désignation bâtiment]]</f>
        <v>31-Polytech</v>
      </c>
      <c r="I14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01/31/-1</v>
      </c>
    </row>
    <row r="146" spans="1:9" ht="18" customHeight="1" x14ac:dyDescent="0.25">
      <c r="A146" s="83" t="s">
        <v>6</v>
      </c>
      <c r="B146" s="83" t="s">
        <v>302</v>
      </c>
      <c r="C146" s="84" t="s">
        <v>68</v>
      </c>
      <c r="D146" s="83" t="s">
        <v>69</v>
      </c>
      <c r="E146" s="84" t="s">
        <v>12</v>
      </c>
      <c r="F146" s="84" t="s">
        <v>12</v>
      </c>
      <c r="G146" s="85" t="str">
        <f t="shared" si="2"/>
        <v>01/31/00/xx.x</v>
      </c>
      <c r="H146" s="89" t="str">
        <f>Tableau_DPI_Localisations_Référentiel__Sites_et_Bât[[#This Row],[N° Bat]]&amp;"-"&amp;Tableau_DPI_Localisations_Référentiel__Sites_et_Bât[[#This Row],[Désignation bâtiment]]</f>
        <v>31-Polytech</v>
      </c>
      <c r="I14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01/31/00</v>
      </c>
    </row>
    <row r="147" spans="1:9" ht="18" customHeight="1" x14ac:dyDescent="0.25">
      <c r="A147" s="83" t="s">
        <v>6</v>
      </c>
      <c r="B147" s="83" t="s">
        <v>302</v>
      </c>
      <c r="C147" s="84" t="s">
        <v>68</v>
      </c>
      <c r="D147" s="83" t="s">
        <v>69</v>
      </c>
      <c r="E147" s="84" t="s">
        <v>6</v>
      </c>
      <c r="F147" s="84" t="s">
        <v>6</v>
      </c>
      <c r="G147" s="85" t="str">
        <f t="shared" si="2"/>
        <v>01/31/01/xx.x</v>
      </c>
      <c r="H147" s="89" t="str">
        <f>Tableau_DPI_Localisations_Référentiel__Sites_et_Bât[[#This Row],[N° Bat]]&amp;"-"&amp;Tableau_DPI_Localisations_Référentiel__Sites_et_Bât[[#This Row],[Désignation bâtiment]]</f>
        <v>31-Polytech</v>
      </c>
      <c r="I14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01/31/01</v>
      </c>
    </row>
    <row r="148" spans="1:9" ht="18" customHeight="1" x14ac:dyDescent="0.25">
      <c r="A148" s="83" t="s">
        <v>6</v>
      </c>
      <c r="B148" s="83" t="s">
        <v>302</v>
      </c>
      <c r="C148" s="84" t="s">
        <v>68</v>
      </c>
      <c r="D148" s="83" t="s">
        <v>69</v>
      </c>
      <c r="E148" s="84" t="s">
        <v>13</v>
      </c>
      <c r="F148" s="84" t="s">
        <v>13</v>
      </c>
      <c r="G148" s="85" t="str">
        <f t="shared" si="2"/>
        <v>01/31/02/xx.x</v>
      </c>
      <c r="H148" s="89" t="str">
        <f>Tableau_DPI_Localisations_Référentiel__Sites_et_Bât[[#This Row],[N° Bat]]&amp;"-"&amp;Tableau_DPI_Localisations_Référentiel__Sites_et_Bât[[#This Row],[Désignation bâtiment]]</f>
        <v>31-Polytech</v>
      </c>
      <c r="I14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01/31/02</v>
      </c>
    </row>
    <row r="149" spans="1:9" ht="18" customHeight="1" x14ac:dyDescent="0.25">
      <c r="A149" s="83" t="s">
        <v>6</v>
      </c>
      <c r="B149" s="83" t="s">
        <v>302</v>
      </c>
      <c r="C149" s="84" t="s">
        <v>68</v>
      </c>
      <c r="D149" s="83" t="s">
        <v>69</v>
      </c>
      <c r="E149" s="84" t="s">
        <v>16</v>
      </c>
      <c r="F149" s="84" t="s">
        <v>14</v>
      </c>
      <c r="G149" s="85" t="str">
        <f t="shared" si="2"/>
        <v>01/31/03/xx.x</v>
      </c>
      <c r="H149" s="89" t="str">
        <f>Tableau_DPI_Localisations_Référentiel__Sites_et_Bât[[#This Row],[N° Bat]]&amp;"-"&amp;Tableau_DPI_Localisations_Référentiel__Sites_et_Bât[[#This Row],[Désignation bâtiment]]</f>
        <v>31-Polytech</v>
      </c>
      <c r="I14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01/31/03</v>
      </c>
    </row>
    <row r="150" spans="1:9" ht="18" customHeight="1" x14ac:dyDescent="0.25">
      <c r="A150" s="83" t="s">
        <v>6</v>
      </c>
      <c r="B150" s="83" t="s">
        <v>302</v>
      </c>
      <c r="C150" s="84" t="s">
        <v>70</v>
      </c>
      <c r="D150" s="83" t="s">
        <v>71</v>
      </c>
      <c r="E150" s="84" t="s">
        <v>10</v>
      </c>
      <c r="F150" s="84" t="s">
        <v>10</v>
      </c>
      <c r="G150" s="85" t="str">
        <f t="shared" si="2"/>
        <v>01/32/-1/xx.x</v>
      </c>
      <c r="H150" s="89" t="str">
        <f>Tableau_DPI_Localisations_Référentiel__Sites_et_Bât[[#This Row],[N° Bat]]&amp;"-"&amp;Tableau_DPI_Localisations_Référentiel__Sites_et_Bât[[#This Row],[Désignation bâtiment]]</f>
        <v>32-Annexe Géologie</v>
      </c>
      <c r="I15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01/32/-1</v>
      </c>
    </row>
    <row r="151" spans="1:9" ht="18" customHeight="1" x14ac:dyDescent="0.25">
      <c r="A151" s="83" t="s">
        <v>6</v>
      </c>
      <c r="B151" s="83" t="s">
        <v>302</v>
      </c>
      <c r="C151" s="84" t="s">
        <v>70</v>
      </c>
      <c r="D151" s="83" t="s">
        <v>71</v>
      </c>
      <c r="E151" s="84" t="s">
        <v>12</v>
      </c>
      <c r="F151" s="84" t="s">
        <v>12</v>
      </c>
      <c r="G151" s="85" t="str">
        <f t="shared" si="2"/>
        <v>01/32/00/xx.x</v>
      </c>
      <c r="H151" s="89" t="str">
        <f>Tableau_DPI_Localisations_Référentiel__Sites_et_Bât[[#This Row],[N° Bat]]&amp;"-"&amp;Tableau_DPI_Localisations_Référentiel__Sites_et_Bât[[#This Row],[Désignation bâtiment]]</f>
        <v>32-Annexe Géologie</v>
      </c>
      <c r="I15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01/32/00</v>
      </c>
    </row>
    <row r="152" spans="1:9" ht="18" customHeight="1" x14ac:dyDescent="0.25">
      <c r="A152" s="83" t="s">
        <v>6</v>
      </c>
      <c r="B152" s="83" t="s">
        <v>302</v>
      </c>
      <c r="C152" s="84" t="s">
        <v>70</v>
      </c>
      <c r="D152" s="83" t="s">
        <v>71</v>
      </c>
      <c r="E152" s="84" t="s">
        <v>6</v>
      </c>
      <c r="F152" s="84" t="s">
        <v>14</v>
      </c>
      <c r="G152" s="85" t="str">
        <f t="shared" si="2"/>
        <v>01/32/01/xx.x</v>
      </c>
      <c r="H152" s="89" t="str">
        <f>Tableau_DPI_Localisations_Référentiel__Sites_et_Bât[[#This Row],[N° Bat]]&amp;"-"&amp;Tableau_DPI_Localisations_Référentiel__Sites_et_Bât[[#This Row],[Désignation bâtiment]]</f>
        <v>32-Annexe Géologie</v>
      </c>
      <c r="I15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01/32/01</v>
      </c>
    </row>
    <row r="153" spans="1:9" ht="18" customHeight="1" x14ac:dyDescent="0.25">
      <c r="A153" s="83" t="s">
        <v>6</v>
      </c>
      <c r="B153" s="83" t="s">
        <v>302</v>
      </c>
      <c r="C153" s="84" t="s">
        <v>72</v>
      </c>
      <c r="D153" s="83" t="s">
        <v>73</v>
      </c>
      <c r="E153" s="84" t="s">
        <v>12</v>
      </c>
      <c r="F153" s="84" t="s">
        <v>12</v>
      </c>
      <c r="G153" s="85" t="str">
        <f t="shared" si="2"/>
        <v>01/33/00/xx.x</v>
      </c>
      <c r="H153" s="89" t="str">
        <f>Tableau_DPI_Localisations_Référentiel__Sites_et_Bât[[#This Row],[N° Bat]]&amp;"-"&amp;Tableau_DPI_Localisations_Référentiel__Sites_et_Bât[[#This Row],[Désignation bâtiment]]</f>
        <v>33-D.H.S.</v>
      </c>
      <c r="I15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01/33/00</v>
      </c>
    </row>
    <row r="154" spans="1:9" ht="18" customHeight="1" x14ac:dyDescent="0.25">
      <c r="A154" s="83" t="s">
        <v>6</v>
      </c>
      <c r="B154" s="83" t="s">
        <v>302</v>
      </c>
      <c r="C154" s="84" t="s">
        <v>72</v>
      </c>
      <c r="D154" s="83" t="s">
        <v>73</v>
      </c>
      <c r="E154" s="84" t="s">
        <v>6</v>
      </c>
      <c r="F154" s="84" t="s">
        <v>6</v>
      </c>
      <c r="G154" s="85" t="str">
        <f t="shared" si="2"/>
        <v>01/33/01/xx.x</v>
      </c>
      <c r="H154" s="89" t="str">
        <f>Tableau_DPI_Localisations_Référentiel__Sites_et_Bât[[#This Row],[N° Bat]]&amp;"-"&amp;Tableau_DPI_Localisations_Référentiel__Sites_et_Bât[[#This Row],[Désignation bâtiment]]</f>
        <v>33-D.H.S.</v>
      </c>
      <c r="I15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01/33/01</v>
      </c>
    </row>
    <row r="155" spans="1:9" ht="18" customHeight="1" x14ac:dyDescent="0.25">
      <c r="A155" s="83" t="s">
        <v>6</v>
      </c>
      <c r="B155" s="83" t="s">
        <v>302</v>
      </c>
      <c r="C155" s="84" t="s">
        <v>72</v>
      </c>
      <c r="D155" s="83" t="s">
        <v>73</v>
      </c>
      <c r="E155" s="84" t="s">
        <v>13</v>
      </c>
      <c r="F155" s="84" t="s">
        <v>14</v>
      </c>
      <c r="G155" s="85" t="str">
        <f t="shared" si="2"/>
        <v>01/33/02/xx.x</v>
      </c>
      <c r="H155" s="89" t="str">
        <f>Tableau_DPI_Localisations_Référentiel__Sites_et_Bât[[#This Row],[N° Bat]]&amp;"-"&amp;Tableau_DPI_Localisations_Référentiel__Sites_et_Bât[[#This Row],[Désignation bâtiment]]</f>
        <v>33-D.H.S.</v>
      </c>
      <c r="I15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01/33/02</v>
      </c>
    </row>
    <row r="156" spans="1:9" ht="18" customHeight="1" x14ac:dyDescent="0.25">
      <c r="A156" s="83" t="s">
        <v>6</v>
      </c>
      <c r="B156" s="83" t="s">
        <v>302</v>
      </c>
      <c r="C156" s="84" t="s">
        <v>74</v>
      </c>
      <c r="D156" s="83" t="s">
        <v>75</v>
      </c>
      <c r="E156" s="84" t="s">
        <v>12</v>
      </c>
      <c r="F156" s="84" t="s">
        <v>12</v>
      </c>
      <c r="G156" s="85" t="str">
        <f t="shared" si="2"/>
        <v>01/34/00/xx.x</v>
      </c>
      <c r="H156" s="89" t="str">
        <f>Tableau_DPI_Localisations_Référentiel__Sites_et_Bât[[#This Row],[N° Bat]]&amp;"-"&amp;Tableau_DPI_Localisations_Référentiel__Sites_et_Bât[[#This Row],[Désignation bâtiment]]</f>
        <v>34-Maison de l'Etudiant</v>
      </c>
      <c r="I15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01/34/00</v>
      </c>
    </row>
    <row r="157" spans="1:9" ht="18" customHeight="1" x14ac:dyDescent="0.25">
      <c r="A157" s="83" t="s">
        <v>6</v>
      </c>
      <c r="B157" s="83" t="s">
        <v>302</v>
      </c>
      <c r="C157" s="84" t="s">
        <v>74</v>
      </c>
      <c r="D157" s="83" t="s">
        <v>75</v>
      </c>
      <c r="E157" s="84" t="s">
        <v>6</v>
      </c>
      <c r="F157" s="84" t="s">
        <v>6</v>
      </c>
      <c r="G157" s="85" t="str">
        <f t="shared" si="2"/>
        <v>01/34/01/xx.x</v>
      </c>
      <c r="H157" s="89" t="str">
        <f>Tableau_DPI_Localisations_Référentiel__Sites_et_Bât[[#This Row],[N° Bat]]&amp;"-"&amp;Tableau_DPI_Localisations_Référentiel__Sites_et_Bât[[#This Row],[Désignation bâtiment]]</f>
        <v>34-Maison de l'Etudiant</v>
      </c>
      <c r="I15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01/34/01</v>
      </c>
    </row>
    <row r="158" spans="1:9" ht="18" customHeight="1" x14ac:dyDescent="0.25">
      <c r="A158" s="83" t="s">
        <v>6</v>
      </c>
      <c r="B158" s="83" t="s">
        <v>302</v>
      </c>
      <c r="C158" s="84" t="s">
        <v>74</v>
      </c>
      <c r="D158" s="83" t="s">
        <v>75</v>
      </c>
      <c r="E158" s="84" t="s">
        <v>13</v>
      </c>
      <c r="F158" s="84" t="s">
        <v>14</v>
      </c>
      <c r="G158" s="85" t="str">
        <f t="shared" si="2"/>
        <v>01/34/02/xx.x</v>
      </c>
      <c r="H158" s="89" t="str">
        <f>Tableau_DPI_Localisations_Référentiel__Sites_et_Bât[[#This Row],[N° Bat]]&amp;"-"&amp;Tableau_DPI_Localisations_Référentiel__Sites_et_Bât[[#This Row],[Désignation bâtiment]]</f>
        <v>34-Maison de l'Etudiant</v>
      </c>
      <c r="I15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01/34/02</v>
      </c>
    </row>
    <row r="159" spans="1:9" ht="18" customHeight="1" x14ac:dyDescent="0.25">
      <c r="A159" s="83" t="s">
        <v>6</v>
      </c>
      <c r="B159" s="83" t="s">
        <v>302</v>
      </c>
      <c r="C159" s="84" t="s">
        <v>565</v>
      </c>
      <c r="D159" s="83" t="s">
        <v>564</v>
      </c>
      <c r="E159" s="84" t="s">
        <v>10</v>
      </c>
      <c r="F159" s="84" t="s">
        <v>11</v>
      </c>
      <c r="G159" s="85" t="str">
        <f t="shared" si="2"/>
        <v>01/35/-1/xx.x</v>
      </c>
      <c r="H159" s="89" t="str">
        <f>Tableau_DPI_Localisations_Référentiel__Sites_et_Bât[[#This Row],[N° Bat]]&amp;"-"&amp;Tableau_DPI_Localisations_Référentiel__Sites_et_Bât[[#This Row],[Désignation bâtiment]]</f>
        <v>35-TP Bio Eco</v>
      </c>
      <c r="I15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01/35/-1</v>
      </c>
    </row>
    <row r="160" spans="1:9" ht="18" customHeight="1" x14ac:dyDescent="0.25">
      <c r="A160" s="83" t="s">
        <v>6</v>
      </c>
      <c r="B160" s="83" t="s">
        <v>302</v>
      </c>
      <c r="C160" s="84" t="s">
        <v>565</v>
      </c>
      <c r="D160" s="83" t="s">
        <v>564</v>
      </c>
      <c r="E160" s="84" t="s">
        <v>12</v>
      </c>
      <c r="F160" s="84" t="s">
        <v>12</v>
      </c>
      <c r="G160" s="85" t="str">
        <f t="shared" si="2"/>
        <v>01/35/00/xx.x</v>
      </c>
      <c r="H160" s="89" t="str">
        <f>Tableau_DPI_Localisations_Référentiel__Sites_et_Bât[[#This Row],[N° Bat]]&amp;"-"&amp;Tableau_DPI_Localisations_Référentiel__Sites_et_Bât[[#This Row],[Désignation bâtiment]]</f>
        <v>35-TP Bio Eco</v>
      </c>
      <c r="I16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01/35/00</v>
      </c>
    </row>
    <row r="161" spans="1:9" ht="18" customHeight="1" x14ac:dyDescent="0.25">
      <c r="A161" s="83" t="s">
        <v>6</v>
      </c>
      <c r="B161" s="83" t="s">
        <v>302</v>
      </c>
      <c r="C161" s="84" t="s">
        <v>565</v>
      </c>
      <c r="D161" s="83" t="s">
        <v>564</v>
      </c>
      <c r="E161" s="84" t="s">
        <v>6</v>
      </c>
      <c r="F161" s="84" t="s">
        <v>6</v>
      </c>
      <c r="G161" s="85" t="str">
        <f t="shared" si="2"/>
        <v>01/35/01/xx.x</v>
      </c>
      <c r="H161" s="89" t="str">
        <f>Tableau_DPI_Localisations_Référentiel__Sites_et_Bât[[#This Row],[N° Bat]]&amp;"-"&amp;Tableau_DPI_Localisations_Référentiel__Sites_et_Bât[[#This Row],[Désignation bâtiment]]</f>
        <v>35-TP Bio Eco</v>
      </c>
      <c r="I16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01/35/01</v>
      </c>
    </row>
    <row r="162" spans="1:9" ht="18" customHeight="1" x14ac:dyDescent="0.25">
      <c r="A162" s="83" t="s">
        <v>6</v>
      </c>
      <c r="B162" s="83" t="s">
        <v>302</v>
      </c>
      <c r="C162" s="84" t="s">
        <v>565</v>
      </c>
      <c r="D162" s="83" t="s">
        <v>564</v>
      </c>
      <c r="E162" s="84" t="s">
        <v>13</v>
      </c>
      <c r="F162" s="84" t="s">
        <v>13</v>
      </c>
      <c r="G162" s="85" t="str">
        <f t="shared" si="2"/>
        <v>01/35/02/xx.x</v>
      </c>
      <c r="H162" s="89" t="str">
        <f>Tableau_DPI_Localisations_Référentiel__Sites_et_Bât[[#This Row],[N° Bat]]&amp;"-"&amp;Tableau_DPI_Localisations_Référentiel__Sites_et_Bât[[#This Row],[Désignation bâtiment]]</f>
        <v>35-TP Bio Eco</v>
      </c>
      <c r="I16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01/35/02</v>
      </c>
    </row>
    <row r="163" spans="1:9" ht="18" customHeight="1" x14ac:dyDescent="0.25">
      <c r="A163" s="83" t="s">
        <v>6</v>
      </c>
      <c r="B163" s="83" t="s">
        <v>302</v>
      </c>
      <c r="C163" s="84" t="s">
        <v>565</v>
      </c>
      <c r="D163" s="83" t="s">
        <v>564</v>
      </c>
      <c r="E163" s="84" t="s">
        <v>16</v>
      </c>
      <c r="F163" s="84" t="s">
        <v>14</v>
      </c>
      <c r="G163" s="85" t="str">
        <f t="shared" si="2"/>
        <v>01/35/03/xx.x</v>
      </c>
      <c r="H163" s="89" t="str">
        <f>Tableau_DPI_Localisations_Référentiel__Sites_et_Bât[[#This Row],[N° Bat]]&amp;"-"&amp;Tableau_DPI_Localisations_Référentiel__Sites_et_Bât[[#This Row],[Désignation bâtiment]]</f>
        <v>35-TP Bio Eco</v>
      </c>
      <c r="I16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01/35/03</v>
      </c>
    </row>
    <row r="164" spans="1:9" ht="18" customHeight="1" x14ac:dyDescent="0.25">
      <c r="A164" s="83" t="s">
        <v>6</v>
      </c>
      <c r="B164" s="83" t="s">
        <v>302</v>
      </c>
      <c r="C164" s="84" t="s">
        <v>567</v>
      </c>
      <c r="D164" s="83" t="s">
        <v>566</v>
      </c>
      <c r="E164" s="84" t="s">
        <v>10</v>
      </c>
      <c r="F164" s="84" t="s">
        <v>11</v>
      </c>
      <c r="G164" s="85" t="s">
        <v>561</v>
      </c>
      <c r="H164" s="89" t="str">
        <f>Tableau_DPI_Localisations_Référentiel__Sites_et_Bât[[#This Row],[N° Bat]]&amp;"-"&amp;Tableau_DPI_Localisations_Référentiel__Sites_et_Bât[[#This Row],[Désignation bâtiment]]</f>
        <v>36-Bâtiment 36 - Enseignement</v>
      </c>
      <c r="I16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01/36/-1</v>
      </c>
    </row>
    <row r="165" spans="1:9" ht="18" customHeight="1" x14ac:dyDescent="0.25">
      <c r="A165" s="83" t="s">
        <v>6</v>
      </c>
      <c r="B165" s="83" t="s">
        <v>302</v>
      </c>
      <c r="C165" s="84" t="s">
        <v>567</v>
      </c>
      <c r="D165" s="83" t="s">
        <v>566</v>
      </c>
      <c r="E165" s="84" t="s">
        <v>12</v>
      </c>
      <c r="F165" s="84" t="s">
        <v>12</v>
      </c>
      <c r="G165" s="85" t="s">
        <v>561</v>
      </c>
      <c r="H165" s="89" t="str">
        <f>Tableau_DPI_Localisations_Référentiel__Sites_et_Bât[[#This Row],[N° Bat]]&amp;"-"&amp;Tableau_DPI_Localisations_Référentiel__Sites_et_Bât[[#This Row],[Désignation bâtiment]]</f>
        <v>36-Bâtiment 36 - Enseignement</v>
      </c>
      <c r="I16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01/36/00</v>
      </c>
    </row>
    <row r="166" spans="1:9" ht="18" customHeight="1" x14ac:dyDescent="0.25">
      <c r="A166" s="83" t="s">
        <v>6</v>
      </c>
      <c r="B166" s="83" t="s">
        <v>302</v>
      </c>
      <c r="C166" s="84" t="s">
        <v>567</v>
      </c>
      <c r="D166" s="83" t="s">
        <v>566</v>
      </c>
      <c r="E166" s="84" t="s">
        <v>6</v>
      </c>
      <c r="F166" s="84" t="s">
        <v>6</v>
      </c>
      <c r="G166" s="85" t="s">
        <v>562</v>
      </c>
      <c r="H166" s="89" t="str">
        <f>Tableau_DPI_Localisations_Référentiel__Sites_et_Bât[[#This Row],[N° Bat]]&amp;"-"&amp;Tableau_DPI_Localisations_Référentiel__Sites_et_Bât[[#This Row],[Désignation bâtiment]]</f>
        <v>36-Bâtiment 36 - Enseignement</v>
      </c>
      <c r="I16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01/36/01</v>
      </c>
    </row>
    <row r="167" spans="1:9" ht="18" customHeight="1" x14ac:dyDescent="0.25">
      <c r="A167" s="83" t="s">
        <v>6</v>
      </c>
      <c r="B167" s="83" t="s">
        <v>302</v>
      </c>
      <c r="C167" s="84" t="s">
        <v>567</v>
      </c>
      <c r="D167" s="83" t="s">
        <v>566</v>
      </c>
      <c r="E167" s="84" t="s">
        <v>13</v>
      </c>
      <c r="F167" s="84" t="s">
        <v>13</v>
      </c>
      <c r="G167" s="85" t="s">
        <v>563</v>
      </c>
      <c r="H167" s="89" t="str">
        <f>Tableau_DPI_Localisations_Référentiel__Sites_et_Bât[[#This Row],[N° Bat]]&amp;"-"&amp;Tableau_DPI_Localisations_Référentiel__Sites_et_Bât[[#This Row],[Désignation bâtiment]]</f>
        <v>36-Bâtiment 36 - Enseignement</v>
      </c>
      <c r="I16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01/36/02</v>
      </c>
    </row>
    <row r="168" spans="1:9" ht="18" customHeight="1" x14ac:dyDescent="0.25">
      <c r="A168" s="83" t="s">
        <v>6</v>
      </c>
      <c r="B168" s="83" t="s">
        <v>302</v>
      </c>
      <c r="C168" s="84" t="s">
        <v>567</v>
      </c>
      <c r="D168" s="83" t="s">
        <v>566</v>
      </c>
      <c r="E168" s="84" t="s">
        <v>16</v>
      </c>
      <c r="F168" s="84" t="s">
        <v>16</v>
      </c>
      <c r="G168" s="85" t="s">
        <v>561</v>
      </c>
      <c r="H168" s="89" t="str">
        <f>Tableau_DPI_Localisations_Référentiel__Sites_et_Bât[[#This Row],[N° Bat]]&amp;"-"&amp;Tableau_DPI_Localisations_Référentiel__Sites_et_Bât[[#This Row],[Désignation bâtiment]]</f>
        <v>36-Bâtiment 36 - Enseignement</v>
      </c>
      <c r="I16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01/36/03</v>
      </c>
    </row>
    <row r="169" spans="1:9" ht="18" customHeight="1" x14ac:dyDescent="0.25">
      <c r="A169" s="83" t="s">
        <v>6</v>
      </c>
      <c r="B169" s="83" t="s">
        <v>302</v>
      </c>
      <c r="C169" s="84" t="s">
        <v>567</v>
      </c>
      <c r="D169" s="83" t="s">
        <v>566</v>
      </c>
      <c r="E169" s="84" t="s">
        <v>18</v>
      </c>
      <c r="F169" s="84" t="s">
        <v>18</v>
      </c>
      <c r="G169" s="85" t="s">
        <v>562</v>
      </c>
      <c r="H169" s="89" t="str">
        <f>Tableau_DPI_Localisations_Référentiel__Sites_et_Bât[[#This Row],[N° Bat]]&amp;"-"&amp;Tableau_DPI_Localisations_Référentiel__Sites_et_Bât[[#This Row],[Désignation bâtiment]]</f>
        <v>36-Bâtiment 36 - Enseignement</v>
      </c>
      <c r="I16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01/36/04</v>
      </c>
    </row>
    <row r="170" spans="1:9" ht="18" customHeight="1" x14ac:dyDescent="0.25">
      <c r="A170" s="83" t="s">
        <v>6</v>
      </c>
      <c r="B170" s="83" t="s">
        <v>302</v>
      </c>
      <c r="C170" s="84" t="s">
        <v>567</v>
      </c>
      <c r="D170" s="83" t="s">
        <v>566</v>
      </c>
      <c r="E170" s="84" t="s">
        <v>20</v>
      </c>
      <c r="F170" s="84" t="s">
        <v>14</v>
      </c>
      <c r="G170" s="85" t="s">
        <v>563</v>
      </c>
      <c r="H170" s="89" t="str">
        <f>Tableau_DPI_Localisations_Référentiel__Sites_et_Bât[[#This Row],[N° Bat]]&amp;"-"&amp;Tableau_DPI_Localisations_Référentiel__Sites_et_Bât[[#This Row],[Désignation bâtiment]]</f>
        <v>36-Bâtiment 36 - Enseignement</v>
      </c>
      <c r="I17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01/36/05</v>
      </c>
    </row>
    <row r="171" spans="1:9" ht="18" customHeight="1" x14ac:dyDescent="0.25">
      <c r="A171" s="83" t="s">
        <v>6</v>
      </c>
      <c r="B171" s="83" t="s">
        <v>302</v>
      </c>
      <c r="C171" s="84" t="s">
        <v>76</v>
      </c>
      <c r="D171" s="83" t="s">
        <v>77</v>
      </c>
      <c r="E171" s="84" t="s">
        <v>12</v>
      </c>
      <c r="F171" s="84" t="s">
        <v>12</v>
      </c>
      <c r="G171" s="85" t="str">
        <f t="shared" si="2"/>
        <v>01/37/00/xx.x</v>
      </c>
      <c r="H171" s="89" t="str">
        <f>Tableau_DPI_Localisations_Référentiel__Sites_et_Bât[[#This Row],[N° Bat]]&amp;"-"&amp;Tableau_DPI_Localisations_Référentiel__Sites_et_Bât[[#This Row],[Désignation bâtiment]]</f>
        <v>37-Restaurant administratif</v>
      </c>
      <c r="I17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01/37/00</v>
      </c>
    </row>
    <row r="172" spans="1:9" ht="18" customHeight="1" x14ac:dyDescent="0.25">
      <c r="A172" s="83" t="s">
        <v>6</v>
      </c>
      <c r="B172" s="83" t="s">
        <v>302</v>
      </c>
      <c r="C172" s="84" t="s">
        <v>76</v>
      </c>
      <c r="D172" s="83" t="s">
        <v>77</v>
      </c>
      <c r="E172" s="84" t="s">
        <v>6</v>
      </c>
      <c r="F172" s="84" t="s">
        <v>14</v>
      </c>
      <c r="G172" s="85" t="str">
        <f t="shared" si="2"/>
        <v>01/37/01/xx.x</v>
      </c>
      <c r="H172" s="89" t="str">
        <f>Tableau_DPI_Localisations_Référentiel__Sites_et_Bât[[#This Row],[N° Bat]]&amp;"-"&amp;Tableau_DPI_Localisations_Référentiel__Sites_et_Bât[[#This Row],[Désignation bâtiment]]</f>
        <v>37-Restaurant administratif</v>
      </c>
      <c r="I17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01/37/01</v>
      </c>
    </row>
    <row r="173" spans="1:9" ht="18" customHeight="1" x14ac:dyDescent="0.25">
      <c r="A173" s="83" t="s">
        <v>6</v>
      </c>
      <c r="B173" s="83" t="s">
        <v>302</v>
      </c>
      <c r="C173" s="84" t="s">
        <v>78</v>
      </c>
      <c r="D173" s="83" t="s">
        <v>79</v>
      </c>
      <c r="E173" s="84" t="s">
        <v>12</v>
      </c>
      <c r="F173" s="84" t="s">
        <v>12</v>
      </c>
      <c r="G173" s="85" t="str">
        <f t="shared" si="2"/>
        <v>01/38/00/xx.x</v>
      </c>
      <c r="H173" s="89" t="str">
        <f>Tableau_DPI_Localisations_Référentiel__Sites_et_Bât[[#This Row],[N° Bat]]&amp;"-"&amp;Tableau_DPI_Localisations_Référentiel__Sites_et_Bât[[#This Row],[Désignation bâtiment]]</f>
        <v>38-(S) PACE - Crous</v>
      </c>
      <c r="I17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01/38/00</v>
      </c>
    </row>
    <row r="174" spans="1:9" ht="18" customHeight="1" x14ac:dyDescent="0.25">
      <c r="A174" s="83" t="s">
        <v>6</v>
      </c>
      <c r="B174" s="83" t="s">
        <v>302</v>
      </c>
      <c r="C174" s="84" t="s">
        <v>78</v>
      </c>
      <c r="D174" s="83" t="s">
        <v>79</v>
      </c>
      <c r="E174" s="84" t="s">
        <v>6</v>
      </c>
      <c r="F174" s="84" t="s">
        <v>6</v>
      </c>
      <c r="G174" s="85" t="str">
        <f t="shared" si="2"/>
        <v>01/38/01/xx.x</v>
      </c>
      <c r="H174" s="89" t="str">
        <f>Tableau_DPI_Localisations_Référentiel__Sites_et_Bât[[#This Row],[N° Bat]]&amp;"-"&amp;Tableau_DPI_Localisations_Référentiel__Sites_et_Bât[[#This Row],[Désignation bâtiment]]</f>
        <v>38-(S) PACE - Crous</v>
      </c>
      <c r="I17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01/38/01</v>
      </c>
    </row>
    <row r="175" spans="1:9" ht="18" customHeight="1" x14ac:dyDescent="0.25">
      <c r="A175" s="83" t="s">
        <v>6</v>
      </c>
      <c r="B175" s="83" t="s">
        <v>302</v>
      </c>
      <c r="C175" s="84" t="s">
        <v>78</v>
      </c>
      <c r="D175" s="83" t="s">
        <v>79</v>
      </c>
      <c r="E175" s="84" t="s">
        <v>13</v>
      </c>
      <c r="F175" s="84" t="s">
        <v>14</v>
      </c>
      <c r="G175" s="85" t="str">
        <f t="shared" si="2"/>
        <v>01/38/02/xx.x</v>
      </c>
      <c r="H175" s="89" t="str">
        <f>Tableau_DPI_Localisations_Référentiel__Sites_et_Bât[[#This Row],[N° Bat]]&amp;"-"&amp;Tableau_DPI_Localisations_Référentiel__Sites_et_Bât[[#This Row],[Désignation bâtiment]]</f>
        <v>38-(S) PACE - Crous</v>
      </c>
      <c r="I17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01/38/02</v>
      </c>
    </row>
    <row r="176" spans="1:9" ht="18" customHeight="1" x14ac:dyDescent="0.25">
      <c r="A176" s="83" t="s">
        <v>6</v>
      </c>
      <c r="B176" s="83" t="s">
        <v>302</v>
      </c>
      <c r="C176" s="84" t="s">
        <v>80</v>
      </c>
      <c r="D176" s="83" t="s">
        <v>81</v>
      </c>
      <c r="E176" s="84" t="s">
        <v>10</v>
      </c>
      <c r="F176" s="84" t="s">
        <v>10</v>
      </c>
      <c r="G176" s="85" t="str">
        <f t="shared" si="2"/>
        <v>01/39/-1/xx.x</v>
      </c>
      <c r="H176" s="89" t="str">
        <f>Tableau_DPI_Localisations_Référentiel__Sites_et_Bât[[#This Row],[N° Bat]]&amp;"-"&amp;Tableau_DPI_Localisations_Référentiel__Sites_et_Bât[[#This Row],[Désignation bâtiment]]</f>
        <v>39-Maison des Sciences de l'Eau</v>
      </c>
      <c r="I17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01/39/-1</v>
      </c>
    </row>
    <row r="177" spans="1:9" ht="18" customHeight="1" x14ac:dyDescent="0.25">
      <c r="A177" s="83" t="s">
        <v>6</v>
      </c>
      <c r="B177" s="83" t="s">
        <v>302</v>
      </c>
      <c r="C177" s="84" t="s">
        <v>80</v>
      </c>
      <c r="D177" s="83" t="s">
        <v>81</v>
      </c>
      <c r="E177" s="84" t="s">
        <v>12</v>
      </c>
      <c r="F177" s="84" t="s">
        <v>12</v>
      </c>
      <c r="G177" s="85" t="str">
        <f t="shared" si="2"/>
        <v>01/39/00/xx.x</v>
      </c>
      <c r="H177" s="89" t="str">
        <f>Tableau_DPI_Localisations_Référentiel__Sites_et_Bât[[#This Row],[N° Bat]]&amp;"-"&amp;Tableau_DPI_Localisations_Référentiel__Sites_et_Bât[[#This Row],[Désignation bâtiment]]</f>
        <v>39-Maison des Sciences de l'Eau</v>
      </c>
      <c r="I17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01/39/00</v>
      </c>
    </row>
    <row r="178" spans="1:9" ht="18" customHeight="1" x14ac:dyDescent="0.25">
      <c r="A178" s="83" t="s">
        <v>6</v>
      </c>
      <c r="B178" s="83" t="s">
        <v>302</v>
      </c>
      <c r="C178" s="84" t="s">
        <v>80</v>
      </c>
      <c r="D178" s="83" t="s">
        <v>81</v>
      </c>
      <c r="E178" s="84" t="s">
        <v>6</v>
      </c>
      <c r="F178" s="84" t="s">
        <v>6</v>
      </c>
      <c r="G178" s="85" t="str">
        <f t="shared" si="2"/>
        <v>01/39/01/xx.x</v>
      </c>
      <c r="H178" s="89" t="str">
        <f>Tableau_DPI_Localisations_Référentiel__Sites_et_Bât[[#This Row],[N° Bat]]&amp;"-"&amp;Tableau_DPI_Localisations_Référentiel__Sites_et_Bât[[#This Row],[Désignation bâtiment]]</f>
        <v>39-Maison des Sciences de l'Eau</v>
      </c>
      <c r="I17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01/39/01</v>
      </c>
    </row>
    <row r="179" spans="1:9" ht="18" customHeight="1" x14ac:dyDescent="0.25">
      <c r="A179" s="83" t="s">
        <v>6</v>
      </c>
      <c r="B179" s="83" t="s">
        <v>302</v>
      </c>
      <c r="C179" s="84" t="s">
        <v>80</v>
      </c>
      <c r="D179" s="83" t="s">
        <v>81</v>
      </c>
      <c r="E179" s="84" t="s">
        <v>13</v>
      </c>
      <c r="F179" s="84" t="s">
        <v>14</v>
      </c>
      <c r="G179" s="85" t="str">
        <f t="shared" si="2"/>
        <v>01/39/02/xx.x</v>
      </c>
      <c r="H179" s="89" t="str">
        <f>Tableau_DPI_Localisations_Référentiel__Sites_et_Bât[[#This Row],[N° Bat]]&amp;"-"&amp;Tableau_DPI_Localisations_Référentiel__Sites_et_Bât[[#This Row],[Désignation bâtiment]]</f>
        <v>39-Maison des Sciences de l'Eau</v>
      </c>
      <c r="I17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01/39/02</v>
      </c>
    </row>
    <row r="180" spans="1:9" ht="18" customHeight="1" x14ac:dyDescent="0.25">
      <c r="A180" s="83" t="s">
        <v>6</v>
      </c>
      <c r="B180" s="83" t="s">
        <v>302</v>
      </c>
      <c r="C180" s="84" t="s">
        <v>82</v>
      </c>
      <c r="D180" s="83" t="s">
        <v>83</v>
      </c>
      <c r="E180" s="84" t="s">
        <v>10</v>
      </c>
      <c r="F180" s="84" t="s">
        <v>10</v>
      </c>
      <c r="G180" s="85" t="str">
        <f t="shared" si="2"/>
        <v>01/40/-1/xx.x</v>
      </c>
      <c r="H180" s="89" t="str">
        <f>Tableau_DPI_Localisations_Référentiel__Sites_et_Bât[[#This Row],[N° Bat]]&amp;"-"&amp;Tableau_DPI_Localisations_Référentiel__Sites_et_Bât[[#This Row],[Désignation bâtiment]]</f>
        <v>40-Institut Européen des Membranes</v>
      </c>
      <c r="I18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01/40/-1</v>
      </c>
    </row>
    <row r="181" spans="1:9" ht="18" customHeight="1" x14ac:dyDescent="0.25">
      <c r="A181" s="83" t="s">
        <v>6</v>
      </c>
      <c r="B181" s="83" t="s">
        <v>302</v>
      </c>
      <c r="C181" s="84" t="s">
        <v>82</v>
      </c>
      <c r="D181" s="83" t="s">
        <v>83</v>
      </c>
      <c r="E181" s="84" t="s">
        <v>12</v>
      </c>
      <c r="F181" s="84" t="s">
        <v>12</v>
      </c>
      <c r="G181" s="85" t="str">
        <f t="shared" si="2"/>
        <v>01/40/00/xx.x</v>
      </c>
      <c r="H181" s="89" t="str">
        <f>Tableau_DPI_Localisations_Référentiel__Sites_et_Bât[[#This Row],[N° Bat]]&amp;"-"&amp;Tableau_DPI_Localisations_Référentiel__Sites_et_Bât[[#This Row],[Désignation bâtiment]]</f>
        <v>40-Institut Européen des Membranes</v>
      </c>
      <c r="I18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01/40/00</v>
      </c>
    </row>
    <row r="182" spans="1:9" ht="18" customHeight="1" x14ac:dyDescent="0.25">
      <c r="A182" s="83" t="s">
        <v>6</v>
      </c>
      <c r="B182" s="83" t="s">
        <v>302</v>
      </c>
      <c r="C182" s="84" t="s">
        <v>82</v>
      </c>
      <c r="D182" s="83" t="s">
        <v>83</v>
      </c>
      <c r="E182" s="84" t="s">
        <v>6</v>
      </c>
      <c r="F182" s="84" t="s">
        <v>6</v>
      </c>
      <c r="G182" s="85" t="str">
        <f t="shared" si="2"/>
        <v>01/40/01/xx.x</v>
      </c>
      <c r="H182" s="89" t="str">
        <f>Tableau_DPI_Localisations_Référentiel__Sites_et_Bât[[#This Row],[N° Bat]]&amp;"-"&amp;Tableau_DPI_Localisations_Référentiel__Sites_et_Bât[[#This Row],[Désignation bâtiment]]</f>
        <v>40-Institut Européen des Membranes</v>
      </c>
      <c r="I18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01/40/01</v>
      </c>
    </row>
    <row r="183" spans="1:9" ht="18" customHeight="1" x14ac:dyDescent="0.25">
      <c r="A183" s="83" t="s">
        <v>6</v>
      </c>
      <c r="B183" s="83" t="s">
        <v>302</v>
      </c>
      <c r="C183" s="84" t="s">
        <v>82</v>
      </c>
      <c r="D183" s="83" t="s">
        <v>83</v>
      </c>
      <c r="E183" s="84" t="s">
        <v>13</v>
      </c>
      <c r="F183" s="84" t="s">
        <v>13</v>
      </c>
      <c r="G183" s="85" t="str">
        <f t="shared" si="2"/>
        <v>01/40/02/xx.x</v>
      </c>
      <c r="H183" s="89" t="str">
        <f>Tableau_DPI_Localisations_Référentiel__Sites_et_Bât[[#This Row],[N° Bat]]&amp;"-"&amp;Tableau_DPI_Localisations_Référentiel__Sites_et_Bât[[#This Row],[Désignation bâtiment]]</f>
        <v>40-Institut Européen des Membranes</v>
      </c>
      <c r="I18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01/40/02</v>
      </c>
    </row>
    <row r="184" spans="1:9" ht="18" customHeight="1" x14ac:dyDescent="0.25">
      <c r="A184" s="83" t="s">
        <v>6</v>
      </c>
      <c r="B184" s="83" t="s">
        <v>302</v>
      </c>
      <c r="C184" s="84" t="s">
        <v>82</v>
      </c>
      <c r="D184" s="83" t="s">
        <v>83</v>
      </c>
      <c r="E184" s="84" t="s">
        <v>16</v>
      </c>
      <c r="F184" s="84" t="s">
        <v>14</v>
      </c>
      <c r="G184" s="85" t="str">
        <f t="shared" si="2"/>
        <v>01/40/03/xx.x</v>
      </c>
      <c r="H184" s="89" t="str">
        <f>Tableau_DPI_Localisations_Référentiel__Sites_et_Bât[[#This Row],[N° Bat]]&amp;"-"&amp;Tableau_DPI_Localisations_Référentiel__Sites_et_Bât[[#This Row],[Désignation bâtiment]]</f>
        <v>40-Institut Européen des Membranes</v>
      </c>
      <c r="I18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01/40/03</v>
      </c>
    </row>
    <row r="185" spans="1:9" ht="18" customHeight="1" x14ac:dyDescent="0.25">
      <c r="A185" s="83" t="s">
        <v>6</v>
      </c>
      <c r="B185" s="83" t="s">
        <v>302</v>
      </c>
      <c r="C185" s="84" t="s">
        <v>84</v>
      </c>
      <c r="D185" s="83" t="s">
        <v>85</v>
      </c>
      <c r="E185" s="84" t="s">
        <v>12</v>
      </c>
      <c r="F185" s="84" t="s">
        <v>12</v>
      </c>
      <c r="G185" s="85" t="str">
        <f t="shared" si="2"/>
        <v>01/41/00/xx.x</v>
      </c>
      <c r="H185" s="89" t="str">
        <f>Tableau_DPI_Localisations_Référentiel__Sites_et_Bât[[#This Row],[N° Bat]]&amp;"-"&amp;Tableau_DPI_Localisations_Référentiel__Sites_et_Bât[[#This Row],[Désignation bâtiment]]</f>
        <v>41-Chaufferie</v>
      </c>
      <c r="I18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01/41/00</v>
      </c>
    </row>
    <row r="186" spans="1:9" ht="18" customHeight="1" x14ac:dyDescent="0.25">
      <c r="A186" s="83" t="s">
        <v>6</v>
      </c>
      <c r="B186" s="83" t="s">
        <v>302</v>
      </c>
      <c r="C186" s="84" t="s">
        <v>84</v>
      </c>
      <c r="D186" s="83" t="s">
        <v>85</v>
      </c>
      <c r="E186" s="84" t="s">
        <v>6</v>
      </c>
      <c r="F186" s="84" t="s">
        <v>6</v>
      </c>
      <c r="G186" s="85" t="str">
        <f t="shared" si="2"/>
        <v>01/41/01/xx.x</v>
      </c>
      <c r="H186" s="89" t="str">
        <f>Tableau_DPI_Localisations_Référentiel__Sites_et_Bât[[#This Row],[N° Bat]]&amp;"-"&amp;Tableau_DPI_Localisations_Référentiel__Sites_et_Bât[[#This Row],[Désignation bâtiment]]</f>
        <v>41-Chaufferie</v>
      </c>
      <c r="I18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01/41/01</v>
      </c>
    </row>
    <row r="187" spans="1:9" ht="18" customHeight="1" x14ac:dyDescent="0.25">
      <c r="A187" s="83" t="s">
        <v>6</v>
      </c>
      <c r="B187" s="83" t="s">
        <v>302</v>
      </c>
      <c r="C187" s="84" t="s">
        <v>84</v>
      </c>
      <c r="D187" s="83" t="s">
        <v>85</v>
      </c>
      <c r="E187" s="84" t="s">
        <v>13</v>
      </c>
      <c r="F187" s="84" t="s">
        <v>14</v>
      </c>
      <c r="G187" s="85" t="str">
        <f t="shared" si="2"/>
        <v>01/41/02/xx.x</v>
      </c>
      <c r="H187" s="89" t="str">
        <f>Tableau_DPI_Localisations_Référentiel__Sites_et_Bât[[#This Row],[N° Bat]]&amp;"-"&amp;Tableau_DPI_Localisations_Référentiel__Sites_et_Bât[[#This Row],[Désignation bâtiment]]</f>
        <v>41-Chaufferie</v>
      </c>
      <c r="I18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01/41/02</v>
      </c>
    </row>
    <row r="188" spans="1:9" ht="18" customHeight="1" x14ac:dyDescent="0.25">
      <c r="A188" s="83" t="s">
        <v>6</v>
      </c>
      <c r="B188" s="83" t="s">
        <v>302</v>
      </c>
      <c r="C188" s="84" t="s">
        <v>86</v>
      </c>
      <c r="D188" s="83" t="s">
        <v>313</v>
      </c>
      <c r="E188" s="84" t="s">
        <v>10</v>
      </c>
      <c r="F188" s="84" t="s">
        <v>11</v>
      </c>
      <c r="G188" s="85" t="str">
        <f t="shared" si="2"/>
        <v>01/42/-1/xx.x</v>
      </c>
      <c r="H188" s="89" t="str">
        <f>Tableau_DPI_Localisations_Référentiel__Sites_et_Bât[[#This Row],[N° Bat]]&amp;"-"&amp;Tableau_DPI_Localisations_Référentiel__Sites_et_Bât[[#This Row],[Désignation bâtiment]]</f>
        <v>42-Balard Formation - Aile F</v>
      </c>
      <c r="I18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01/42/-1</v>
      </c>
    </row>
    <row r="189" spans="1:9" ht="18" customHeight="1" x14ac:dyDescent="0.25">
      <c r="A189" s="83" t="s">
        <v>6</v>
      </c>
      <c r="B189" s="83" t="s">
        <v>302</v>
      </c>
      <c r="C189" s="84" t="s">
        <v>86</v>
      </c>
      <c r="D189" s="83" t="s">
        <v>313</v>
      </c>
      <c r="E189" s="84" t="s">
        <v>12</v>
      </c>
      <c r="F189" s="84" t="s">
        <v>12</v>
      </c>
      <c r="G189" s="85" t="str">
        <f t="shared" si="2"/>
        <v>01/42/00/xx.x</v>
      </c>
      <c r="H189" s="89" t="str">
        <f>Tableau_DPI_Localisations_Référentiel__Sites_et_Bât[[#This Row],[N° Bat]]&amp;"-"&amp;Tableau_DPI_Localisations_Référentiel__Sites_et_Bât[[#This Row],[Désignation bâtiment]]</f>
        <v>42-Balard Formation - Aile F</v>
      </c>
      <c r="I18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01/42/00</v>
      </c>
    </row>
    <row r="190" spans="1:9" ht="18" customHeight="1" x14ac:dyDescent="0.25">
      <c r="A190" s="83" t="s">
        <v>6</v>
      </c>
      <c r="B190" s="83" t="s">
        <v>302</v>
      </c>
      <c r="C190" s="84" t="s">
        <v>86</v>
      </c>
      <c r="D190" s="83" t="s">
        <v>313</v>
      </c>
      <c r="E190" s="84" t="s">
        <v>6</v>
      </c>
      <c r="F190" s="84" t="s">
        <v>6</v>
      </c>
      <c r="G190" s="85" t="str">
        <f t="shared" si="2"/>
        <v>01/42/01/xx.x</v>
      </c>
      <c r="H190" s="89" t="str">
        <f>Tableau_DPI_Localisations_Référentiel__Sites_et_Bât[[#This Row],[N° Bat]]&amp;"-"&amp;Tableau_DPI_Localisations_Référentiel__Sites_et_Bât[[#This Row],[Désignation bâtiment]]</f>
        <v>42-Balard Formation - Aile F</v>
      </c>
      <c r="I19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01/42/01</v>
      </c>
    </row>
    <row r="191" spans="1:9" ht="18" customHeight="1" x14ac:dyDescent="0.25">
      <c r="A191" s="83" t="s">
        <v>6</v>
      </c>
      <c r="B191" s="83" t="s">
        <v>302</v>
      </c>
      <c r="C191" s="84" t="s">
        <v>86</v>
      </c>
      <c r="D191" s="83" t="s">
        <v>313</v>
      </c>
      <c r="E191" s="84" t="s">
        <v>13</v>
      </c>
      <c r="F191" s="84" t="s">
        <v>14</v>
      </c>
      <c r="G191" s="85" t="str">
        <f t="shared" si="2"/>
        <v>01/42/02/xx.x</v>
      </c>
      <c r="H191" s="89" t="str">
        <f>Tableau_DPI_Localisations_Référentiel__Sites_et_Bât[[#This Row],[N° Bat]]&amp;"-"&amp;Tableau_DPI_Localisations_Référentiel__Sites_et_Bât[[#This Row],[Désignation bâtiment]]</f>
        <v>42-Balard Formation - Aile F</v>
      </c>
      <c r="I19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01/42/02</v>
      </c>
    </row>
    <row r="192" spans="1:9" ht="18" customHeight="1" x14ac:dyDescent="0.25">
      <c r="A192" s="83" t="s">
        <v>6</v>
      </c>
      <c r="B192" s="83" t="s">
        <v>302</v>
      </c>
      <c r="C192" s="84" t="s">
        <v>87</v>
      </c>
      <c r="D192" s="83" t="s">
        <v>88</v>
      </c>
      <c r="E192" s="84" t="s">
        <v>12</v>
      </c>
      <c r="F192" s="84" t="s">
        <v>12</v>
      </c>
      <c r="G192" s="85" t="str">
        <f t="shared" si="2"/>
        <v>01/43/00/xx.x</v>
      </c>
      <c r="H192" s="89" t="str">
        <f>Tableau_DPI_Localisations_Référentiel__Sites_et_Bât[[#This Row],[N° Bat]]&amp;"-"&amp;Tableau_DPI_Localisations_Référentiel__Sites_et_Bât[[#This Row],[Désignation bâtiment]]</f>
        <v>43-Reprographie</v>
      </c>
      <c r="I19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01/43/00</v>
      </c>
    </row>
    <row r="193" spans="1:9" ht="18" customHeight="1" x14ac:dyDescent="0.25">
      <c r="A193" s="83" t="s">
        <v>6</v>
      </c>
      <c r="B193" s="83" t="s">
        <v>302</v>
      </c>
      <c r="C193" s="84" t="s">
        <v>87</v>
      </c>
      <c r="D193" s="83" t="s">
        <v>88</v>
      </c>
      <c r="E193" s="84" t="s">
        <v>6</v>
      </c>
      <c r="F193" s="84" t="s">
        <v>14</v>
      </c>
      <c r="G193" s="85" t="str">
        <f t="shared" si="2"/>
        <v>01/43/01/xx.x</v>
      </c>
      <c r="H193" s="89" t="str">
        <f>Tableau_DPI_Localisations_Référentiel__Sites_et_Bât[[#This Row],[N° Bat]]&amp;"-"&amp;Tableau_DPI_Localisations_Référentiel__Sites_et_Bât[[#This Row],[Désignation bâtiment]]</f>
        <v>43-Reprographie</v>
      </c>
      <c r="I19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01/43/01</v>
      </c>
    </row>
    <row r="194" spans="1:9" ht="18" customHeight="1" x14ac:dyDescent="0.25">
      <c r="A194" s="83" t="s">
        <v>6</v>
      </c>
      <c r="B194" s="83" t="s">
        <v>302</v>
      </c>
      <c r="C194" s="84" t="s">
        <v>89</v>
      </c>
      <c r="D194" s="83" t="s">
        <v>90</v>
      </c>
      <c r="E194" s="84" t="s">
        <v>12</v>
      </c>
      <c r="F194" s="84" t="s">
        <v>12</v>
      </c>
      <c r="G194" s="85" t="str">
        <f t="shared" si="2"/>
        <v>01/44/00/xx.x</v>
      </c>
      <c r="H194" s="89" t="str">
        <f>Tableau_DPI_Localisations_Référentiel__Sites_et_Bât[[#This Row],[N° Bat]]&amp;"-"&amp;Tableau_DPI_Localisations_Référentiel__Sites_et_Bât[[#This Row],[Désignation bâtiment]]</f>
        <v>44-Coupole</v>
      </c>
      <c r="I19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01/44/00</v>
      </c>
    </row>
    <row r="195" spans="1:9" ht="18" customHeight="1" x14ac:dyDescent="0.25">
      <c r="A195" s="83" t="s">
        <v>6</v>
      </c>
      <c r="B195" s="83" t="s">
        <v>302</v>
      </c>
      <c r="C195" s="84" t="s">
        <v>89</v>
      </c>
      <c r="D195" s="83" t="s">
        <v>90</v>
      </c>
      <c r="E195" s="84" t="s">
        <v>6</v>
      </c>
      <c r="F195" s="84" t="s">
        <v>14</v>
      </c>
      <c r="G195" s="85" t="str">
        <f t="shared" si="2"/>
        <v>01/44/01/xx.x</v>
      </c>
      <c r="H195" s="89" t="str">
        <f>Tableau_DPI_Localisations_Référentiel__Sites_et_Bât[[#This Row],[N° Bat]]&amp;"-"&amp;Tableau_DPI_Localisations_Référentiel__Sites_et_Bât[[#This Row],[Désignation bâtiment]]</f>
        <v>44-Coupole</v>
      </c>
      <c r="I19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01/44/01</v>
      </c>
    </row>
    <row r="196" spans="1:9" ht="18" customHeight="1" x14ac:dyDescent="0.25">
      <c r="A196" s="83" t="s">
        <v>6</v>
      </c>
      <c r="B196" s="83" t="s">
        <v>302</v>
      </c>
      <c r="C196" s="84" t="s">
        <v>91</v>
      </c>
      <c r="D196" s="83" t="s">
        <v>92</v>
      </c>
      <c r="E196" s="84" t="s">
        <v>12</v>
      </c>
      <c r="F196" s="84" t="s">
        <v>12</v>
      </c>
      <c r="G196" s="85" t="str">
        <f t="shared" si="2"/>
        <v>01/45/00/xx.x</v>
      </c>
      <c r="H196" s="89" t="str">
        <f>Tableau_DPI_Localisations_Référentiel__Sites_et_Bât[[#This Row],[N° Bat]]&amp;"-"&amp;Tableau_DPI_Localisations_Référentiel__Sites_et_Bât[[#This Row],[Désignation bâtiment]]</f>
        <v>45-Laboratoire du Froid</v>
      </c>
      <c r="I19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01/45/00</v>
      </c>
    </row>
    <row r="197" spans="1:9" ht="18" customHeight="1" x14ac:dyDescent="0.25">
      <c r="A197" s="83" t="s">
        <v>6</v>
      </c>
      <c r="B197" s="83" t="s">
        <v>302</v>
      </c>
      <c r="C197" s="84" t="s">
        <v>91</v>
      </c>
      <c r="D197" s="83" t="s">
        <v>92</v>
      </c>
      <c r="E197" s="84" t="s">
        <v>6</v>
      </c>
      <c r="F197" s="84" t="s">
        <v>14</v>
      </c>
      <c r="G197" s="85" t="str">
        <f t="shared" si="2"/>
        <v>01/45/01/xx.x</v>
      </c>
      <c r="H197" s="89" t="str">
        <f>Tableau_DPI_Localisations_Référentiel__Sites_et_Bât[[#This Row],[N° Bat]]&amp;"-"&amp;Tableau_DPI_Localisations_Référentiel__Sites_et_Bât[[#This Row],[Désignation bâtiment]]</f>
        <v>45-Laboratoire du Froid</v>
      </c>
      <c r="I19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01/45/01</v>
      </c>
    </row>
    <row r="198" spans="1:9" ht="18" customHeight="1" x14ac:dyDescent="0.25">
      <c r="A198" s="83" t="s">
        <v>6</v>
      </c>
      <c r="B198" s="83" t="s">
        <v>302</v>
      </c>
      <c r="C198" s="84" t="s">
        <v>93</v>
      </c>
      <c r="D198" s="83" t="s">
        <v>94</v>
      </c>
      <c r="E198" s="84" t="s">
        <v>12</v>
      </c>
      <c r="F198" s="84" t="s">
        <v>12</v>
      </c>
      <c r="G198" s="85" t="str">
        <f t="shared" si="2"/>
        <v>01/46/00/xx.x</v>
      </c>
      <c r="H198" s="89" t="str">
        <f>Tableau_DPI_Localisations_Référentiel__Sites_et_Bât[[#This Row],[N° Bat]]&amp;"-"&amp;Tableau_DPI_Localisations_Référentiel__Sites_et_Bât[[#This Row],[Désignation bâtiment]]</f>
        <v>46-Soute à produits chimiques</v>
      </c>
      <c r="I19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01/46/00</v>
      </c>
    </row>
    <row r="199" spans="1:9" ht="18" customHeight="1" x14ac:dyDescent="0.25">
      <c r="A199" s="83" t="s">
        <v>6</v>
      </c>
      <c r="B199" s="83" t="s">
        <v>302</v>
      </c>
      <c r="C199" s="84" t="s">
        <v>93</v>
      </c>
      <c r="D199" s="83" t="s">
        <v>94</v>
      </c>
      <c r="E199" s="84" t="s">
        <v>6</v>
      </c>
      <c r="F199" s="84" t="s">
        <v>14</v>
      </c>
      <c r="G199" s="85" t="str">
        <f t="shared" si="2"/>
        <v>01/46/01/xx.x</v>
      </c>
      <c r="H199" s="89" t="str">
        <f>Tableau_DPI_Localisations_Référentiel__Sites_et_Bât[[#This Row],[N° Bat]]&amp;"-"&amp;Tableau_DPI_Localisations_Référentiel__Sites_et_Bât[[#This Row],[Désignation bâtiment]]</f>
        <v>46-Soute à produits chimiques</v>
      </c>
      <c r="I19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01/46/01</v>
      </c>
    </row>
    <row r="200" spans="1:9" ht="18" customHeight="1" x14ac:dyDescent="0.25">
      <c r="A200" s="83" t="s">
        <v>6</v>
      </c>
      <c r="B200" s="83" t="s">
        <v>302</v>
      </c>
      <c r="C200" s="84" t="s">
        <v>95</v>
      </c>
      <c r="D200" s="83" t="s">
        <v>96</v>
      </c>
      <c r="E200" s="84" t="s">
        <v>12</v>
      </c>
      <c r="F200" s="84" t="s">
        <v>12</v>
      </c>
      <c r="G200" s="85" t="str">
        <f t="shared" si="2"/>
        <v>01/47/00/xx.x</v>
      </c>
      <c r="H200" s="89" t="str">
        <f>Tableau_DPI_Localisations_Référentiel__Sites_et_Bât[[#This Row],[N° Bat]]&amp;"-"&amp;Tableau_DPI_Localisations_Référentiel__Sites_et_Bât[[#This Row],[Désignation bâtiment]]</f>
        <v>47-Soute à Solvants</v>
      </c>
      <c r="I20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01/47/00</v>
      </c>
    </row>
    <row r="201" spans="1:9" ht="18" customHeight="1" x14ac:dyDescent="0.25">
      <c r="A201" s="83" t="s">
        <v>6</v>
      </c>
      <c r="B201" s="83" t="s">
        <v>302</v>
      </c>
      <c r="C201" s="84" t="s">
        <v>95</v>
      </c>
      <c r="D201" s="83" t="s">
        <v>96</v>
      </c>
      <c r="E201" s="84" t="s">
        <v>6</v>
      </c>
      <c r="F201" s="84" t="s">
        <v>14</v>
      </c>
      <c r="G201" s="85" t="str">
        <f t="shared" si="2"/>
        <v>01/47/01/xx.x</v>
      </c>
      <c r="H201" s="89" t="str">
        <f>Tableau_DPI_Localisations_Référentiel__Sites_et_Bât[[#This Row],[N° Bat]]&amp;"-"&amp;Tableau_DPI_Localisations_Référentiel__Sites_et_Bât[[#This Row],[Désignation bâtiment]]</f>
        <v>47-Soute à Solvants</v>
      </c>
      <c r="I20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01/47/01</v>
      </c>
    </row>
    <row r="202" spans="1:9" ht="18" customHeight="1" x14ac:dyDescent="0.25">
      <c r="A202" s="83" t="s">
        <v>6</v>
      </c>
      <c r="B202" s="83" t="s">
        <v>302</v>
      </c>
      <c r="C202" s="84" t="s">
        <v>97</v>
      </c>
      <c r="D202" s="83" t="s">
        <v>98</v>
      </c>
      <c r="E202" s="84" t="s">
        <v>12</v>
      </c>
      <c r="F202" s="84" t="s">
        <v>12</v>
      </c>
      <c r="G202" s="85" t="str">
        <f t="shared" si="2"/>
        <v>01/48/00/xx.x</v>
      </c>
      <c r="H202" s="89" t="str">
        <f>Tableau_DPI_Localisations_Référentiel__Sites_et_Bât[[#This Row],[N° Bat]]&amp;"-"&amp;Tableau_DPI_Localisations_Référentiel__Sites_et_Bât[[#This Row],[Désignation bâtiment]]</f>
        <v>48-Magasin de Produits Chimiques</v>
      </c>
      <c r="I20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01/48/00</v>
      </c>
    </row>
    <row r="203" spans="1:9" ht="18" customHeight="1" x14ac:dyDescent="0.25">
      <c r="A203" s="83" t="s">
        <v>6</v>
      </c>
      <c r="B203" s="83" t="s">
        <v>302</v>
      </c>
      <c r="C203" s="84" t="s">
        <v>97</v>
      </c>
      <c r="D203" s="83" t="s">
        <v>98</v>
      </c>
      <c r="E203" s="84" t="s">
        <v>6</v>
      </c>
      <c r="F203" s="84" t="s">
        <v>14</v>
      </c>
      <c r="G203" s="85" t="str">
        <f t="shared" si="2"/>
        <v>01/48/01/xx.x</v>
      </c>
      <c r="H203" s="89" t="str">
        <f>Tableau_DPI_Localisations_Référentiel__Sites_et_Bât[[#This Row],[N° Bat]]&amp;"-"&amp;Tableau_DPI_Localisations_Référentiel__Sites_et_Bât[[#This Row],[Désignation bâtiment]]</f>
        <v>48-Magasin de Produits Chimiques</v>
      </c>
      <c r="I20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01/48/01</v>
      </c>
    </row>
    <row r="204" spans="1:9" ht="18" customHeight="1" x14ac:dyDescent="0.25">
      <c r="A204" s="83" t="s">
        <v>6</v>
      </c>
      <c r="B204" s="83" t="s">
        <v>302</v>
      </c>
      <c r="C204" s="84" t="s">
        <v>99</v>
      </c>
      <c r="D204" s="83" t="s">
        <v>100</v>
      </c>
      <c r="E204" s="84" t="s">
        <v>12</v>
      </c>
      <c r="F204" s="84" t="s">
        <v>12</v>
      </c>
      <c r="G204" s="85" t="str">
        <f t="shared" si="2"/>
        <v>01/49/00/xx.x</v>
      </c>
      <c r="H204" s="89" t="str">
        <f>Tableau_DPI_Localisations_Référentiel__Sites_et_Bât[[#This Row],[N° Bat]]&amp;"-"&amp;Tableau_DPI_Localisations_Référentiel__Sites_et_Bât[[#This Row],[Désignation bâtiment]]</f>
        <v>49-Hangar D.L.</v>
      </c>
      <c r="I20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01/49/00</v>
      </c>
    </row>
    <row r="205" spans="1:9" ht="18" customHeight="1" x14ac:dyDescent="0.25">
      <c r="A205" s="83" t="s">
        <v>6</v>
      </c>
      <c r="B205" s="83" t="s">
        <v>302</v>
      </c>
      <c r="C205" s="84" t="s">
        <v>99</v>
      </c>
      <c r="D205" s="83" t="s">
        <v>100</v>
      </c>
      <c r="E205" s="84" t="s">
        <v>6</v>
      </c>
      <c r="F205" s="84" t="s">
        <v>14</v>
      </c>
      <c r="G205" s="85" t="str">
        <f t="shared" si="2"/>
        <v>01/49/01/xx.x</v>
      </c>
      <c r="H205" s="89" t="str">
        <f>Tableau_DPI_Localisations_Référentiel__Sites_et_Bât[[#This Row],[N° Bat]]&amp;"-"&amp;Tableau_DPI_Localisations_Référentiel__Sites_et_Bât[[#This Row],[Désignation bâtiment]]</f>
        <v>49-Hangar D.L.</v>
      </c>
      <c r="I20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01/49/01</v>
      </c>
    </row>
    <row r="206" spans="1:9" ht="18" customHeight="1" x14ac:dyDescent="0.25">
      <c r="A206" s="83" t="s">
        <v>6</v>
      </c>
      <c r="B206" s="83" t="s">
        <v>302</v>
      </c>
      <c r="C206" s="84" t="s">
        <v>101</v>
      </c>
      <c r="D206" s="83" t="s">
        <v>102</v>
      </c>
      <c r="E206" s="84" t="s">
        <v>12</v>
      </c>
      <c r="F206" s="84" t="s">
        <v>12</v>
      </c>
      <c r="G206" s="85" t="str">
        <f t="shared" si="2"/>
        <v>01/50/00/xx.x</v>
      </c>
      <c r="H206" s="89" t="str">
        <f>Tableau_DPI_Localisations_Référentiel__Sites_et_Bât[[#This Row],[N° Bat]]&amp;"-"&amp;Tableau_DPI_Localisations_Référentiel__Sites_et_Bât[[#This Row],[Désignation bâtiment]]</f>
        <v>50-Recherche physique - IRMN</v>
      </c>
      <c r="I20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01/50/00</v>
      </c>
    </row>
    <row r="207" spans="1:9" ht="18" customHeight="1" x14ac:dyDescent="0.25">
      <c r="A207" s="83" t="s">
        <v>6</v>
      </c>
      <c r="B207" s="83" t="s">
        <v>302</v>
      </c>
      <c r="C207" s="84" t="s">
        <v>101</v>
      </c>
      <c r="D207" s="83" t="s">
        <v>102</v>
      </c>
      <c r="E207" s="84" t="s">
        <v>6</v>
      </c>
      <c r="F207" s="84" t="s">
        <v>14</v>
      </c>
      <c r="G207" s="85" t="str">
        <f t="shared" ref="G207:G270" si="3">A207&amp;"/"&amp;C207&amp;"/"&amp;E207&amp;"/xx.x"</f>
        <v>01/50/01/xx.x</v>
      </c>
      <c r="H207" s="89" t="str">
        <f>Tableau_DPI_Localisations_Référentiel__Sites_et_Bât[[#This Row],[N° Bat]]&amp;"-"&amp;Tableau_DPI_Localisations_Référentiel__Sites_et_Bât[[#This Row],[Désignation bâtiment]]</f>
        <v>50-Recherche physique - IRMN</v>
      </c>
      <c r="I20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01/50/01</v>
      </c>
    </row>
    <row r="208" spans="1:9" ht="18" customHeight="1" x14ac:dyDescent="0.25">
      <c r="A208" s="83" t="s">
        <v>6</v>
      </c>
      <c r="B208" s="83" t="s">
        <v>302</v>
      </c>
      <c r="C208" s="84" t="s">
        <v>103</v>
      </c>
      <c r="D208" s="83" t="s">
        <v>104</v>
      </c>
      <c r="E208" s="84" t="s">
        <v>12</v>
      </c>
      <c r="F208" s="84" t="s">
        <v>12</v>
      </c>
      <c r="G208" s="85" t="str">
        <f t="shared" si="3"/>
        <v>01/51/00/xx.x</v>
      </c>
      <c r="H208" s="89" t="str">
        <f>Tableau_DPI_Localisations_Référentiel__Sites_et_Bât[[#This Row],[N° Bat]]&amp;"-"&amp;Tableau_DPI_Localisations_Référentiel__Sites_et_Bât[[#This Row],[Désignation bâtiment]]</f>
        <v>51-Animalerie</v>
      </c>
      <c r="I20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01/51/00</v>
      </c>
    </row>
    <row r="209" spans="1:9" ht="18" customHeight="1" x14ac:dyDescent="0.25">
      <c r="A209" s="83" t="s">
        <v>6</v>
      </c>
      <c r="B209" s="83" t="s">
        <v>302</v>
      </c>
      <c r="C209" s="84" t="s">
        <v>103</v>
      </c>
      <c r="D209" s="83" t="s">
        <v>104</v>
      </c>
      <c r="E209" s="84" t="s">
        <v>6</v>
      </c>
      <c r="F209" s="84" t="s">
        <v>14</v>
      </c>
      <c r="G209" s="85" t="str">
        <f t="shared" si="3"/>
        <v>01/51/01/xx.x</v>
      </c>
      <c r="H209" s="89" t="str">
        <f>Tableau_DPI_Localisations_Référentiel__Sites_et_Bât[[#This Row],[N° Bat]]&amp;"-"&amp;Tableau_DPI_Localisations_Référentiel__Sites_et_Bât[[#This Row],[Désignation bâtiment]]</f>
        <v>51-Animalerie</v>
      </c>
      <c r="I20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01/51/01</v>
      </c>
    </row>
    <row r="210" spans="1:9" ht="18" customHeight="1" x14ac:dyDescent="0.25">
      <c r="A210" s="83" t="s">
        <v>6</v>
      </c>
      <c r="B210" s="83" t="s">
        <v>302</v>
      </c>
      <c r="C210" s="84" t="s">
        <v>105</v>
      </c>
      <c r="D210" s="83" t="s">
        <v>104</v>
      </c>
      <c r="E210" s="84" t="s">
        <v>10</v>
      </c>
      <c r="F210" s="84" t="s">
        <v>10</v>
      </c>
      <c r="G210" s="85" t="str">
        <f t="shared" si="3"/>
        <v>01/52/-1/xx.x</v>
      </c>
      <c r="H210" s="89" t="str">
        <f>Tableau_DPI_Localisations_Référentiel__Sites_et_Bât[[#This Row],[N° Bat]]&amp;"-"&amp;Tableau_DPI_Localisations_Référentiel__Sites_et_Bât[[#This Row],[Désignation bâtiment]]</f>
        <v>52-Animalerie</v>
      </c>
      <c r="I21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01/52/-1</v>
      </c>
    </row>
    <row r="211" spans="1:9" ht="18" customHeight="1" x14ac:dyDescent="0.25">
      <c r="A211" s="83" t="s">
        <v>6</v>
      </c>
      <c r="B211" s="83" t="s">
        <v>302</v>
      </c>
      <c r="C211" s="84" t="s">
        <v>105</v>
      </c>
      <c r="D211" s="83" t="s">
        <v>104</v>
      </c>
      <c r="E211" s="84" t="s">
        <v>12</v>
      </c>
      <c r="F211" s="84" t="s">
        <v>12</v>
      </c>
      <c r="G211" s="85" t="str">
        <f t="shared" si="3"/>
        <v>01/52/00/xx.x</v>
      </c>
      <c r="H211" s="89" t="str">
        <f>Tableau_DPI_Localisations_Référentiel__Sites_et_Bât[[#This Row],[N° Bat]]&amp;"-"&amp;Tableau_DPI_Localisations_Référentiel__Sites_et_Bât[[#This Row],[Désignation bâtiment]]</f>
        <v>52-Animalerie</v>
      </c>
      <c r="I21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01/52/00</v>
      </c>
    </row>
    <row r="212" spans="1:9" ht="18" customHeight="1" x14ac:dyDescent="0.25">
      <c r="A212" s="83" t="s">
        <v>6</v>
      </c>
      <c r="B212" s="83" t="s">
        <v>302</v>
      </c>
      <c r="C212" s="84" t="s">
        <v>105</v>
      </c>
      <c r="D212" s="83" t="s">
        <v>104</v>
      </c>
      <c r="E212" s="84" t="s">
        <v>6</v>
      </c>
      <c r="F212" s="84" t="s">
        <v>14</v>
      </c>
      <c r="G212" s="85" t="str">
        <f t="shared" si="3"/>
        <v>01/52/01/xx.x</v>
      </c>
      <c r="H212" s="89" t="str">
        <f>Tableau_DPI_Localisations_Référentiel__Sites_et_Bât[[#This Row],[N° Bat]]&amp;"-"&amp;Tableau_DPI_Localisations_Référentiel__Sites_et_Bât[[#This Row],[Désignation bâtiment]]</f>
        <v>52-Animalerie</v>
      </c>
      <c r="I21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01/52/01</v>
      </c>
    </row>
    <row r="213" spans="1:9" ht="18" customHeight="1" x14ac:dyDescent="0.25">
      <c r="A213" s="83" t="s">
        <v>6</v>
      </c>
      <c r="B213" s="83" t="s">
        <v>302</v>
      </c>
      <c r="C213" s="84" t="s">
        <v>106</v>
      </c>
      <c r="D213" s="83" t="s">
        <v>107</v>
      </c>
      <c r="E213" s="84" t="s">
        <v>10</v>
      </c>
      <c r="F213" s="84" t="s">
        <v>10</v>
      </c>
      <c r="G213" s="85" t="str">
        <f t="shared" si="3"/>
        <v>01/53/-1/xx.x</v>
      </c>
      <c r="H213" s="89" t="str">
        <f>Tableau_DPI_Localisations_Référentiel__Sites_et_Bât[[#This Row],[N° Bat]]&amp;"-"&amp;Tableau_DPI_Localisations_Référentiel__Sites_et_Bât[[#This Row],[Désignation bâtiment]]</f>
        <v>53-Animalerie A3L3</v>
      </c>
      <c r="I21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01/53/-1</v>
      </c>
    </row>
    <row r="214" spans="1:9" ht="18" customHeight="1" x14ac:dyDescent="0.25">
      <c r="A214" s="83" t="s">
        <v>6</v>
      </c>
      <c r="B214" s="83" t="s">
        <v>302</v>
      </c>
      <c r="C214" s="84" t="s">
        <v>106</v>
      </c>
      <c r="D214" s="83" t="s">
        <v>107</v>
      </c>
      <c r="E214" s="84" t="s">
        <v>12</v>
      </c>
      <c r="F214" s="84" t="s">
        <v>12</v>
      </c>
      <c r="G214" s="85" t="str">
        <f t="shared" si="3"/>
        <v>01/53/00/xx.x</v>
      </c>
      <c r="H214" s="89" t="str">
        <f>Tableau_DPI_Localisations_Référentiel__Sites_et_Bât[[#This Row],[N° Bat]]&amp;"-"&amp;Tableau_DPI_Localisations_Référentiel__Sites_et_Bât[[#This Row],[Désignation bâtiment]]</f>
        <v>53-Animalerie A3L3</v>
      </c>
      <c r="I21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01/53/00</v>
      </c>
    </row>
    <row r="215" spans="1:9" ht="18" customHeight="1" x14ac:dyDescent="0.25">
      <c r="A215" s="83" t="s">
        <v>6</v>
      </c>
      <c r="B215" s="83" t="s">
        <v>302</v>
      </c>
      <c r="C215" s="84" t="s">
        <v>106</v>
      </c>
      <c r="D215" s="83" t="s">
        <v>107</v>
      </c>
      <c r="E215" s="84" t="s">
        <v>6</v>
      </c>
      <c r="F215" s="84" t="s">
        <v>14</v>
      </c>
      <c r="G215" s="85" t="str">
        <f t="shared" si="3"/>
        <v>01/53/01/xx.x</v>
      </c>
      <c r="H215" s="89" t="str">
        <f>Tableau_DPI_Localisations_Référentiel__Sites_et_Bât[[#This Row],[N° Bat]]&amp;"-"&amp;Tableau_DPI_Localisations_Référentiel__Sites_et_Bât[[#This Row],[Désignation bâtiment]]</f>
        <v>53-Animalerie A3L3</v>
      </c>
      <c r="I21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01/53/01</v>
      </c>
    </row>
    <row r="216" spans="1:9" ht="18" customHeight="1" x14ac:dyDescent="0.25">
      <c r="A216" s="83" t="s">
        <v>6</v>
      </c>
      <c r="B216" s="83" t="s">
        <v>302</v>
      </c>
      <c r="C216" s="84" t="s">
        <v>108</v>
      </c>
      <c r="D216" s="83" t="s">
        <v>104</v>
      </c>
      <c r="E216" s="84" t="s">
        <v>10</v>
      </c>
      <c r="F216" s="84" t="s">
        <v>10</v>
      </c>
      <c r="G216" s="85" t="str">
        <f t="shared" si="3"/>
        <v>01/54/-1/xx.x</v>
      </c>
      <c r="H216" s="89" t="str">
        <f>Tableau_DPI_Localisations_Référentiel__Sites_et_Bât[[#This Row],[N° Bat]]&amp;"-"&amp;Tableau_DPI_Localisations_Référentiel__Sites_et_Bât[[#This Row],[Désignation bâtiment]]</f>
        <v>54-Animalerie</v>
      </c>
      <c r="I21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01/54/-1</v>
      </c>
    </row>
    <row r="217" spans="1:9" ht="18" customHeight="1" x14ac:dyDescent="0.25">
      <c r="A217" s="83" t="s">
        <v>6</v>
      </c>
      <c r="B217" s="83" t="s">
        <v>302</v>
      </c>
      <c r="C217" s="84" t="s">
        <v>108</v>
      </c>
      <c r="D217" s="83" t="s">
        <v>104</v>
      </c>
      <c r="E217" s="84" t="s">
        <v>12</v>
      </c>
      <c r="F217" s="84" t="s">
        <v>12</v>
      </c>
      <c r="G217" s="85" t="str">
        <f t="shared" si="3"/>
        <v>01/54/00/xx.x</v>
      </c>
      <c r="H217" s="89" t="str">
        <f>Tableau_DPI_Localisations_Référentiel__Sites_et_Bât[[#This Row],[N° Bat]]&amp;"-"&amp;Tableau_DPI_Localisations_Référentiel__Sites_et_Bât[[#This Row],[Désignation bâtiment]]</f>
        <v>54-Animalerie</v>
      </c>
      <c r="I21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01/54/00</v>
      </c>
    </row>
    <row r="218" spans="1:9" ht="18" customHeight="1" x14ac:dyDescent="0.25">
      <c r="A218" s="83" t="s">
        <v>6</v>
      </c>
      <c r="B218" s="83" t="s">
        <v>302</v>
      </c>
      <c r="C218" s="84" t="s">
        <v>108</v>
      </c>
      <c r="D218" s="83" t="s">
        <v>104</v>
      </c>
      <c r="E218" s="84" t="s">
        <v>6</v>
      </c>
      <c r="F218" s="84" t="s">
        <v>14</v>
      </c>
      <c r="G218" s="85" t="str">
        <f t="shared" si="3"/>
        <v>01/54/01/xx.x</v>
      </c>
      <c r="H218" s="89" t="str">
        <f>Tableau_DPI_Localisations_Référentiel__Sites_et_Bât[[#This Row],[N° Bat]]&amp;"-"&amp;Tableau_DPI_Localisations_Référentiel__Sites_et_Bât[[#This Row],[Désignation bâtiment]]</f>
        <v>54-Animalerie</v>
      </c>
      <c r="I21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01/54/01</v>
      </c>
    </row>
    <row r="219" spans="1:9" ht="18" customHeight="1" x14ac:dyDescent="0.25">
      <c r="A219" s="83" t="s">
        <v>6</v>
      </c>
      <c r="B219" s="83" t="s">
        <v>302</v>
      </c>
      <c r="C219" s="84" t="s">
        <v>109</v>
      </c>
      <c r="D219" s="83" t="s">
        <v>110</v>
      </c>
      <c r="E219" s="84" t="s">
        <v>12</v>
      </c>
      <c r="F219" s="84" t="s">
        <v>12</v>
      </c>
      <c r="G219" s="85" t="str">
        <f t="shared" si="3"/>
        <v>01/55/00/xx.x</v>
      </c>
      <c r="H219" s="89" t="str">
        <f>Tableau_DPI_Localisations_Référentiel__Sites_et_Bât[[#This Row],[N° Bat]]&amp;"-"&amp;Tableau_DPI_Localisations_Référentiel__Sites_et_Bât[[#This Row],[Désignation bâtiment]]</f>
        <v>55-Insectarium</v>
      </c>
      <c r="I21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01/55/00</v>
      </c>
    </row>
    <row r="220" spans="1:9" ht="18" customHeight="1" x14ac:dyDescent="0.25">
      <c r="A220" s="83" t="s">
        <v>6</v>
      </c>
      <c r="B220" s="83" t="s">
        <v>302</v>
      </c>
      <c r="C220" s="84" t="s">
        <v>109</v>
      </c>
      <c r="D220" s="83" t="s">
        <v>110</v>
      </c>
      <c r="E220" s="84" t="s">
        <v>6</v>
      </c>
      <c r="F220" s="84" t="s">
        <v>14</v>
      </c>
      <c r="G220" s="85" t="str">
        <f t="shared" si="3"/>
        <v>01/55/01/xx.x</v>
      </c>
      <c r="H220" s="89" t="str">
        <f>Tableau_DPI_Localisations_Référentiel__Sites_et_Bât[[#This Row],[N° Bat]]&amp;"-"&amp;Tableau_DPI_Localisations_Référentiel__Sites_et_Bât[[#This Row],[Désignation bâtiment]]</f>
        <v>55-Insectarium</v>
      </c>
      <c r="I22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01/55/01</v>
      </c>
    </row>
    <row r="221" spans="1:9" ht="18" customHeight="1" x14ac:dyDescent="0.25">
      <c r="A221" s="83" t="s">
        <v>6</v>
      </c>
      <c r="B221" s="83" t="s">
        <v>302</v>
      </c>
      <c r="C221" s="84" t="s">
        <v>111</v>
      </c>
      <c r="D221" s="83" t="s">
        <v>112</v>
      </c>
      <c r="E221" s="84" t="s">
        <v>12</v>
      </c>
      <c r="F221" s="84" t="s">
        <v>12</v>
      </c>
      <c r="G221" s="85" t="str">
        <f t="shared" si="3"/>
        <v>01/56/00/xx.x</v>
      </c>
      <c r="H221" s="89" t="str">
        <f>Tableau_DPI_Localisations_Référentiel__Sites_et_Bât[[#This Row],[N° Bat]]&amp;"-"&amp;Tableau_DPI_Localisations_Référentiel__Sites_et_Bât[[#This Row],[Désignation bâtiment]]</f>
        <v>56-Espaces verts D.L.</v>
      </c>
      <c r="I22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01/56/00</v>
      </c>
    </row>
    <row r="222" spans="1:9" ht="18" customHeight="1" x14ac:dyDescent="0.25">
      <c r="A222" s="83" t="s">
        <v>6</v>
      </c>
      <c r="B222" s="83" t="s">
        <v>302</v>
      </c>
      <c r="C222" s="84" t="s">
        <v>111</v>
      </c>
      <c r="D222" s="83" t="s">
        <v>112</v>
      </c>
      <c r="E222" s="84" t="s">
        <v>6</v>
      </c>
      <c r="F222" s="84" t="s">
        <v>6</v>
      </c>
      <c r="G222" s="85" t="str">
        <f t="shared" si="3"/>
        <v>01/56/01/xx.x</v>
      </c>
      <c r="H222" s="89" t="str">
        <f>Tableau_DPI_Localisations_Référentiel__Sites_et_Bât[[#This Row],[N° Bat]]&amp;"-"&amp;Tableau_DPI_Localisations_Référentiel__Sites_et_Bât[[#This Row],[Désignation bâtiment]]</f>
        <v>56-Espaces verts D.L.</v>
      </c>
      <c r="I22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01/56/01</v>
      </c>
    </row>
    <row r="223" spans="1:9" ht="18" customHeight="1" x14ac:dyDescent="0.25">
      <c r="A223" s="83" t="s">
        <v>6</v>
      </c>
      <c r="B223" s="83" t="s">
        <v>302</v>
      </c>
      <c r="C223" s="84" t="s">
        <v>111</v>
      </c>
      <c r="D223" s="83" t="s">
        <v>112</v>
      </c>
      <c r="E223" s="84" t="s">
        <v>13</v>
      </c>
      <c r="F223" s="84" t="s">
        <v>14</v>
      </c>
      <c r="G223" s="85" t="str">
        <f t="shared" si="3"/>
        <v>01/56/02/xx.x</v>
      </c>
      <c r="H223" s="89" t="str">
        <f>Tableau_DPI_Localisations_Référentiel__Sites_et_Bât[[#This Row],[N° Bat]]&amp;"-"&amp;Tableau_DPI_Localisations_Référentiel__Sites_et_Bât[[#This Row],[Désignation bâtiment]]</f>
        <v>56-Espaces verts D.L.</v>
      </c>
      <c r="I22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01/56/02</v>
      </c>
    </row>
    <row r="224" spans="1:9" ht="18" customHeight="1" x14ac:dyDescent="0.25">
      <c r="A224" s="83" t="s">
        <v>6</v>
      </c>
      <c r="B224" s="83" t="s">
        <v>302</v>
      </c>
      <c r="C224" s="84" t="s">
        <v>113</v>
      </c>
      <c r="D224" s="83" t="s">
        <v>114</v>
      </c>
      <c r="E224" s="84" t="s">
        <v>12</v>
      </c>
      <c r="F224" s="84" t="s">
        <v>12</v>
      </c>
      <c r="G224" s="85" t="str">
        <f t="shared" si="3"/>
        <v>01/57/00/xx.x</v>
      </c>
      <c r="H224" s="89" t="str">
        <f>Tableau_DPI_Localisations_Référentiel__Sites_et_Bât[[#This Row],[N° Bat]]&amp;"-"&amp;Tableau_DPI_Localisations_Référentiel__Sites_et_Bât[[#This Row],[Désignation bâtiment]]</f>
        <v>57-Déchets D.H.S</v>
      </c>
      <c r="I22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01/57/00</v>
      </c>
    </row>
    <row r="225" spans="1:9" ht="18" customHeight="1" x14ac:dyDescent="0.25">
      <c r="A225" s="83" t="s">
        <v>6</v>
      </c>
      <c r="B225" s="83" t="s">
        <v>302</v>
      </c>
      <c r="C225" s="84" t="s">
        <v>113</v>
      </c>
      <c r="D225" s="83" t="s">
        <v>114</v>
      </c>
      <c r="E225" s="84" t="s">
        <v>6</v>
      </c>
      <c r="F225" s="84" t="s">
        <v>14</v>
      </c>
      <c r="G225" s="85" t="str">
        <f t="shared" si="3"/>
        <v>01/57/01/xx.x</v>
      </c>
      <c r="H225" s="89" t="str">
        <f>Tableau_DPI_Localisations_Référentiel__Sites_et_Bât[[#This Row],[N° Bat]]&amp;"-"&amp;Tableau_DPI_Localisations_Référentiel__Sites_et_Bât[[#This Row],[Désignation bâtiment]]</f>
        <v>57-Déchets D.H.S</v>
      </c>
      <c r="I22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01/57/01</v>
      </c>
    </row>
    <row r="226" spans="1:9" ht="18" customHeight="1" x14ac:dyDescent="0.25">
      <c r="A226" s="83" t="s">
        <v>6</v>
      </c>
      <c r="B226" s="83" t="s">
        <v>302</v>
      </c>
      <c r="C226" s="84" t="s">
        <v>115</v>
      </c>
      <c r="D226" s="83" t="s">
        <v>116</v>
      </c>
      <c r="E226" s="84" t="s">
        <v>12</v>
      </c>
      <c r="F226" s="84" t="s">
        <v>12</v>
      </c>
      <c r="G226" s="85" t="str">
        <f t="shared" si="3"/>
        <v>01/58/00/xx.x</v>
      </c>
      <c r="H226" s="89" t="str">
        <f>Tableau_DPI_Localisations_Référentiel__Sites_et_Bât[[#This Row],[N° Bat]]&amp;"-"&amp;Tableau_DPI_Localisations_Référentiel__Sites_et_Bât[[#This Row],[Désignation bâtiment]]</f>
        <v>58-Atelier D.H.S.</v>
      </c>
      <c r="I22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01/58/00</v>
      </c>
    </row>
    <row r="227" spans="1:9" ht="18" customHeight="1" x14ac:dyDescent="0.25">
      <c r="A227" s="83" t="s">
        <v>6</v>
      </c>
      <c r="B227" s="83" t="s">
        <v>302</v>
      </c>
      <c r="C227" s="84" t="s">
        <v>115</v>
      </c>
      <c r="D227" s="83" t="s">
        <v>116</v>
      </c>
      <c r="E227" s="84" t="s">
        <v>6</v>
      </c>
      <c r="F227" s="84" t="s">
        <v>6</v>
      </c>
      <c r="G227" s="85" t="str">
        <f t="shared" si="3"/>
        <v>01/58/01/xx.x</v>
      </c>
      <c r="H227" s="89" t="str">
        <f>Tableau_DPI_Localisations_Référentiel__Sites_et_Bât[[#This Row],[N° Bat]]&amp;"-"&amp;Tableau_DPI_Localisations_Référentiel__Sites_et_Bât[[#This Row],[Désignation bâtiment]]</f>
        <v>58-Atelier D.H.S.</v>
      </c>
      <c r="I22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01/58/01</v>
      </c>
    </row>
    <row r="228" spans="1:9" ht="18" customHeight="1" x14ac:dyDescent="0.25">
      <c r="A228" s="83" t="s">
        <v>6</v>
      </c>
      <c r="B228" s="83" t="s">
        <v>302</v>
      </c>
      <c r="C228" s="84" t="s">
        <v>115</v>
      </c>
      <c r="D228" s="83" t="s">
        <v>116</v>
      </c>
      <c r="E228" s="84" t="s">
        <v>13</v>
      </c>
      <c r="F228" s="84" t="s">
        <v>14</v>
      </c>
      <c r="G228" s="85" t="str">
        <f t="shared" si="3"/>
        <v>01/58/02/xx.x</v>
      </c>
      <c r="H228" s="89" t="str">
        <f>Tableau_DPI_Localisations_Référentiel__Sites_et_Bât[[#This Row],[N° Bat]]&amp;"-"&amp;Tableau_DPI_Localisations_Référentiel__Sites_et_Bât[[#This Row],[Désignation bâtiment]]</f>
        <v>58-Atelier D.H.S.</v>
      </c>
      <c r="I22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01/58/02</v>
      </c>
    </row>
    <row r="229" spans="1:9" ht="18" customHeight="1" x14ac:dyDescent="0.25">
      <c r="A229" s="83" t="s">
        <v>6</v>
      </c>
      <c r="B229" s="83" t="s">
        <v>302</v>
      </c>
      <c r="C229" s="84" t="s">
        <v>117</v>
      </c>
      <c r="D229" s="83" t="s">
        <v>118</v>
      </c>
      <c r="E229" s="84" t="s">
        <v>12</v>
      </c>
      <c r="F229" s="84" t="s">
        <v>12</v>
      </c>
      <c r="G229" s="85" t="str">
        <f t="shared" si="3"/>
        <v>01/59/00/xx.x</v>
      </c>
      <c r="H229" s="89" t="str">
        <f>Tableau_DPI_Localisations_Référentiel__Sites_et_Bât[[#This Row],[N° Bat]]&amp;"-"&amp;Tableau_DPI_Localisations_Référentiel__Sites_et_Bât[[#This Row],[Désignation bâtiment]]</f>
        <v>59-Garage D.H.S.</v>
      </c>
      <c r="I22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01/59/00</v>
      </c>
    </row>
    <row r="230" spans="1:9" ht="18" customHeight="1" x14ac:dyDescent="0.25">
      <c r="A230" s="83" t="s">
        <v>6</v>
      </c>
      <c r="B230" s="83" t="s">
        <v>302</v>
      </c>
      <c r="C230" s="84" t="s">
        <v>117</v>
      </c>
      <c r="D230" s="83" t="s">
        <v>118</v>
      </c>
      <c r="E230" s="84" t="s">
        <v>6</v>
      </c>
      <c r="F230" s="84" t="s">
        <v>14</v>
      </c>
      <c r="G230" s="85" t="str">
        <f t="shared" si="3"/>
        <v>01/59/01/xx.x</v>
      </c>
      <c r="H230" s="89" t="str">
        <f>Tableau_DPI_Localisations_Référentiel__Sites_et_Bât[[#This Row],[N° Bat]]&amp;"-"&amp;Tableau_DPI_Localisations_Référentiel__Sites_et_Bât[[#This Row],[Désignation bâtiment]]</f>
        <v>59-Garage D.H.S.</v>
      </c>
      <c r="I23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01/59/01</v>
      </c>
    </row>
    <row r="231" spans="1:9" ht="18" customHeight="1" x14ac:dyDescent="0.25">
      <c r="A231" s="83" t="s">
        <v>6</v>
      </c>
      <c r="B231" s="83" t="s">
        <v>302</v>
      </c>
      <c r="C231" s="84" t="s">
        <v>119</v>
      </c>
      <c r="D231" s="83" t="s">
        <v>120</v>
      </c>
      <c r="E231" s="84" t="s">
        <v>10</v>
      </c>
      <c r="F231" s="84" t="s">
        <v>10</v>
      </c>
      <c r="G231" s="85" t="str">
        <f t="shared" si="3"/>
        <v>01/60/-1/xx.x</v>
      </c>
      <c r="H231" s="89" t="str">
        <f>Tableau_DPI_Localisations_Référentiel__Sites_et_Bât[[#This Row],[N° Bat]]&amp;"-"&amp;Tableau_DPI_Localisations_Référentiel__Sites_et_Bât[[#This Row],[Désignation bâtiment]]</f>
        <v>60-Logement Rte Mende</v>
      </c>
      <c r="I23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01/60/-1</v>
      </c>
    </row>
    <row r="232" spans="1:9" ht="18" customHeight="1" x14ac:dyDescent="0.25">
      <c r="A232" s="83" t="s">
        <v>6</v>
      </c>
      <c r="B232" s="83" t="s">
        <v>302</v>
      </c>
      <c r="C232" s="84" t="s">
        <v>119</v>
      </c>
      <c r="D232" s="83" t="s">
        <v>120</v>
      </c>
      <c r="E232" s="84" t="s">
        <v>12</v>
      </c>
      <c r="F232" s="84" t="s">
        <v>12</v>
      </c>
      <c r="G232" s="85" t="str">
        <f t="shared" si="3"/>
        <v>01/60/00/xx.x</v>
      </c>
      <c r="H232" s="89" t="str">
        <f>Tableau_DPI_Localisations_Référentiel__Sites_et_Bât[[#This Row],[N° Bat]]&amp;"-"&amp;Tableau_DPI_Localisations_Référentiel__Sites_et_Bât[[#This Row],[Désignation bâtiment]]</f>
        <v>60-Logement Rte Mende</v>
      </c>
      <c r="I23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01/60/00</v>
      </c>
    </row>
    <row r="233" spans="1:9" ht="18" customHeight="1" x14ac:dyDescent="0.25">
      <c r="A233" s="83" t="s">
        <v>6</v>
      </c>
      <c r="B233" s="83" t="s">
        <v>302</v>
      </c>
      <c r="C233" s="84" t="s">
        <v>119</v>
      </c>
      <c r="D233" s="83" t="s">
        <v>120</v>
      </c>
      <c r="E233" s="84" t="s">
        <v>6</v>
      </c>
      <c r="F233" s="84" t="s">
        <v>14</v>
      </c>
      <c r="G233" s="85" t="str">
        <f t="shared" si="3"/>
        <v>01/60/01/xx.x</v>
      </c>
      <c r="H233" s="89" t="str">
        <f>Tableau_DPI_Localisations_Référentiel__Sites_et_Bât[[#This Row],[N° Bat]]&amp;"-"&amp;Tableau_DPI_Localisations_Référentiel__Sites_et_Bât[[#This Row],[Désignation bâtiment]]</f>
        <v>60-Logement Rte Mende</v>
      </c>
      <c r="I23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01/60/01</v>
      </c>
    </row>
    <row r="234" spans="1:9" ht="18" customHeight="1" x14ac:dyDescent="0.25">
      <c r="A234" s="83" t="s">
        <v>6</v>
      </c>
      <c r="B234" s="83" t="s">
        <v>302</v>
      </c>
      <c r="C234" s="84" t="s">
        <v>121</v>
      </c>
      <c r="D234" s="83" t="s">
        <v>122</v>
      </c>
      <c r="E234" s="84" t="s">
        <v>12</v>
      </c>
      <c r="F234" s="84" t="s">
        <v>12</v>
      </c>
      <c r="G234" s="85" t="str">
        <f t="shared" si="3"/>
        <v>01/61/00/xx.x</v>
      </c>
      <c r="H234" s="89" t="str">
        <f>Tableau_DPI_Localisations_Référentiel__Sites_et_Bât[[#This Row],[N° Bat]]&amp;"-"&amp;Tableau_DPI_Localisations_Référentiel__Sites_et_Bât[[#This Row],[Désignation bâtiment]]</f>
        <v>61-Hangar D.P.I.</v>
      </c>
      <c r="I23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01/61/00</v>
      </c>
    </row>
    <row r="235" spans="1:9" ht="18" customHeight="1" x14ac:dyDescent="0.25">
      <c r="A235" s="83" t="s">
        <v>6</v>
      </c>
      <c r="B235" s="83" t="s">
        <v>302</v>
      </c>
      <c r="C235" s="84" t="s">
        <v>121</v>
      </c>
      <c r="D235" s="83" t="s">
        <v>122</v>
      </c>
      <c r="E235" s="84" t="s">
        <v>6</v>
      </c>
      <c r="F235" s="84" t="s">
        <v>6</v>
      </c>
      <c r="G235" s="85" t="str">
        <f t="shared" si="3"/>
        <v>01/61/01/xx.x</v>
      </c>
      <c r="H235" s="89" t="str">
        <f>Tableau_DPI_Localisations_Référentiel__Sites_et_Bât[[#This Row],[N° Bat]]&amp;"-"&amp;Tableau_DPI_Localisations_Référentiel__Sites_et_Bât[[#This Row],[Désignation bâtiment]]</f>
        <v>61-Hangar D.P.I.</v>
      </c>
      <c r="I23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01/61/01</v>
      </c>
    </row>
    <row r="236" spans="1:9" ht="18" customHeight="1" x14ac:dyDescent="0.25">
      <c r="A236" s="83" t="s">
        <v>6</v>
      </c>
      <c r="B236" s="83" t="s">
        <v>302</v>
      </c>
      <c r="C236" s="84" t="s">
        <v>121</v>
      </c>
      <c r="D236" s="83" t="s">
        <v>122</v>
      </c>
      <c r="E236" s="84" t="s">
        <v>13</v>
      </c>
      <c r="F236" s="84" t="s">
        <v>14</v>
      </c>
      <c r="G236" s="85" t="str">
        <f t="shared" si="3"/>
        <v>01/61/02/xx.x</v>
      </c>
      <c r="H236" s="89" t="str">
        <f>Tableau_DPI_Localisations_Référentiel__Sites_et_Bât[[#This Row],[N° Bat]]&amp;"-"&amp;Tableau_DPI_Localisations_Référentiel__Sites_et_Bât[[#This Row],[Désignation bâtiment]]</f>
        <v>61-Hangar D.P.I.</v>
      </c>
      <c r="I23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01/61/02</v>
      </c>
    </row>
    <row r="237" spans="1:9" ht="18" customHeight="1" x14ac:dyDescent="0.25">
      <c r="A237" s="83" t="s">
        <v>6</v>
      </c>
      <c r="B237" s="83" t="s">
        <v>302</v>
      </c>
      <c r="C237" s="84" t="s">
        <v>123</v>
      </c>
      <c r="D237" s="83" t="s">
        <v>124</v>
      </c>
      <c r="E237" s="84" t="s">
        <v>12</v>
      </c>
      <c r="F237" s="84" t="s">
        <v>12</v>
      </c>
      <c r="G237" s="85" t="str">
        <f t="shared" si="3"/>
        <v>01/62/00/xx.x</v>
      </c>
      <c r="H237" s="89" t="str">
        <f>Tableau_DPI_Localisations_Référentiel__Sites_et_Bât[[#This Row],[N° Bat]]&amp;"-"&amp;Tableau_DPI_Localisations_Référentiel__Sites_et_Bât[[#This Row],[Désignation bâtiment]]</f>
        <v>62-Colis D.L.</v>
      </c>
      <c r="I23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01/62/00</v>
      </c>
    </row>
    <row r="238" spans="1:9" ht="18" customHeight="1" x14ac:dyDescent="0.25">
      <c r="A238" s="83" t="s">
        <v>6</v>
      </c>
      <c r="B238" s="83" t="s">
        <v>302</v>
      </c>
      <c r="C238" s="84" t="s">
        <v>123</v>
      </c>
      <c r="D238" s="83" t="s">
        <v>124</v>
      </c>
      <c r="E238" s="84" t="s">
        <v>6</v>
      </c>
      <c r="F238" s="84" t="s">
        <v>14</v>
      </c>
      <c r="G238" s="85" t="str">
        <f t="shared" si="3"/>
        <v>01/62/01/xx.x</v>
      </c>
      <c r="H238" s="89" t="str">
        <f>Tableau_DPI_Localisations_Référentiel__Sites_et_Bât[[#This Row],[N° Bat]]&amp;"-"&amp;Tableau_DPI_Localisations_Référentiel__Sites_et_Bât[[#This Row],[Désignation bâtiment]]</f>
        <v>62-Colis D.L.</v>
      </c>
      <c r="I23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01/62/01</v>
      </c>
    </row>
    <row r="239" spans="1:9" ht="18" customHeight="1" x14ac:dyDescent="0.25">
      <c r="A239" s="83" t="s">
        <v>6</v>
      </c>
      <c r="B239" s="83" t="s">
        <v>302</v>
      </c>
      <c r="C239" s="84" t="s">
        <v>125</v>
      </c>
      <c r="D239" s="83" t="s">
        <v>126</v>
      </c>
      <c r="E239" s="84" t="s">
        <v>12</v>
      </c>
      <c r="F239" s="84" t="s">
        <v>12</v>
      </c>
      <c r="G239" s="85" t="str">
        <f t="shared" si="3"/>
        <v>01/63/00/xx.x</v>
      </c>
      <c r="H239" s="89" t="str">
        <f>Tableau_DPI_Localisations_Référentiel__Sites_et_Bât[[#This Row],[N° Bat]]&amp;"-"&amp;Tableau_DPI_Localisations_Référentiel__Sites_et_Bât[[#This Row],[Désignation bâtiment]]</f>
        <v>63-Logement D.P.I.</v>
      </c>
      <c r="I23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01/63/00</v>
      </c>
    </row>
    <row r="240" spans="1:9" ht="18" customHeight="1" x14ac:dyDescent="0.25">
      <c r="A240" s="83" t="s">
        <v>6</v>
      </c>
      <c r="B240" s="83" t="s">
        <v>302</v>
      </c>
      <c r="C240" s="84" t="s">
        <v>125</v>
      </c>
      <c r="D240" s="83" t="s">
        <v>126</v>
      </c>
      <c r="E240" s="84" t="s">
        <v>6</v>
      </c>
      <c r="F240" s="84" t="s">
        <v>6</v>
      </c>
      <c r="G240" s="85" t="str">
        <f t="shared" si="3"/>
        <v>01/63/01/xx.x</v>
      </c>
      <c r="H240" s="89" t="str">
        <f>Tableau_DPI_Localisations_Référentiel__Sites_et_Bât[[#This Row],[N° Bat]]&amp;"-"&amp;Tableau_DPI_Localisations_Référentiel__Sites_et_Bât[[#This Row],[Désignation bâtiment]]</f>
        <v>63-Logement D.P.I.</v>
      </c>
      <c r="I24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01/63/01</v>
      </c>
    </row>
    <row r="241" spans="1:9" ht="18" customHeight="1" x14ac:dyDescent="0.25">
      <c r="A241" s="83" t="s">
        <v>6</v>
      </c>
      <c r="B241" s="83" t="s">
        <v>302</v>
      </c>
      <c r="C241" s="84" t="s">
        <v>125</v>
      </c>
      <c r="D241" s="83" t="s">
        <v>126</v>
      </c>
      <c r="E241" s="84" t="s">
        <v>13</v>
      </c>
      <c r="F241" s="84" t="s">
        <v>13</v>
      </c>
      <c r="G241" s="85" t="str">
        <f t="shared" si="3"/>
        <v>01/63/02/xx.x</v>
      </c>
      <c r="H241" s="89" t="str">
        <f>Tableau_DPI_Localisations_Référentiel__Sites_et_Bât[[#This Row],[N° Bat]]&amp;"-"&amp;Tableau_DPI_Localisations_Référentiel__Sites_et_Bât[[#This Row],[Désignation bâtiment]]</f>
        <v>63-Logement D.P.I.</v>
      </c>
      <c r="I24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01/63/02</v>
      </c>
    </row>
    <row r="242" spans="1:9" ht="18" customHeight="1" x14ac:dyDescent="0.25">
      <c r="A242" s="83" t="s">
        <v>6</v>
      </c>
      <c r="B242" s="83" t="s">
        <v>302</v>
      </c>
      <c r="C242" s="84" t="s">
        <v>127</v>
      </c>
      <c r="D242" s="83" t="s">
        <v>138</v>
      </c>
      <c r="E242" s="84" t="s">
        <v>12</v>
      </c>
      <c r="F242" s="84" t="s">
        <v>12</v>
      </c>
      <c r="G242" s="85" t="str">
        <f t="shared" si="3"/>
        <v>01/64/00/xx.x</v>
      </c>
      <c r="H242" s="89" t="str">
        <f>Tableau_DPI_Localisations_Référentiel__Sites_et_Bât[[#This Row],[N° Bat]]&amp;"-"&amp;Tableau_DPI_Localisations_Référentiel__Sites_et_Bât[[#This Row],[Désignation bâtiment]]</f>
        <v>64-PC Sécurité</v>
      </c>
      <c r="I24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01/64/00</v>
      </c>
    </row>
    <row r="243" spans="1:9" ht="18" customHeight="1" x14ac:dyDescent="0.25">
      <c r="A243" s="83" t="s">
        <v>6</v>
      </c>
      <c r="B243" s="83" t="s">
        <v>302</v>
      </c>
      <c r="C243" s="84" t="s">
        <v>127</v>
      </c>
      <c r="D243" s="83" t="s">
        <v>138</v>
      </c>
      <c r="E243" s="84" t="s">
        <v>6</v>
      </c>
      <c r="F243" s="84" t="s">
        <v>14</v>
      </c>
      <c r="G243" s="85" t="str">
        <f t="shared" si="3"/>
        <v>01/64/01/xx.x</v>
      </c>
      <c r="H243" s="89" t="str">
        <f>Tableau_DPI_Localisations_Référentiel__Sites_et_Bât[[#This Row],[N° Bat]]&amp;"-"&amp;Tableau_DPI_Localisations_Référentiel__Sites_et_Bât[[#This Row],[Désignation bâtiment]]</f>
        <v>64-PC Sécurité</v>
      </c>
      <c r="I24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01/64/01</v>
      </c>
    </row>
    <row r="244" spans="1:9" ht="18" customHeight="1" x14ac:dyDescent="0.25">
      <c r="A244" s="83" t="s">
        <v>6</v>
      </c>
      <c r="B244" s="83" t="s">
        <v>302</v>
      </c>
      <c r="C244" s="84" t="s">
        <v>128</v>
      </c>
      <c r="D244" s="83" t="s">
        <v>129</v>
      </c>
      <c r="E244" s="84" t="s">
        <v>12</v>
      </c>
      <c r="F244" s="84" t="s">
        <v>12</v>
      </c>
      <c r="G244" s="85" t="str">
        <f t="shared" si="3"/>
        <v>01/65/00/xx.x</v>
      </c>
      <c r="H244" s="89" t="str">
        <f>Tableau_DPI_Localisations_Référentiel__Sites_et_Bât[[#This Row],[N° Bat]]&amp;"-"&amp;Tableau_DPI_Localisations_Référentiel__Sites_et_Bât[[#This Row],[Désignation bâtiment]]</f>
        <v>65-Serre Espace Vert D.L.</v>
      </c>
      <c r="I24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01/65/00</v>
      </c>
    </row>
    <row r="245" spans="1:9" ht="18" customHeight="1" x14ac:dyDescent="0.25">
      <c r="A245" s="83" t="s">
        <v>6</v>
      </c>
      <c r="B245" s="83" t="s">
        <v>302</v>
      </c>
      <c r="C245" s="84" t="s">
        <v>128</v>
      </c>
      <c r="D245" s="83" t="s">
        <v>129</v>
      </c>
      <c r="E245" s="84" t="s">
        <v>6</v>
      </c>
      <c r="F245" s="84" t="s">
        <v>14</v>
      </c>
      <c r="G245" s="85" t="str">
        <f t="shared" si="3"/>
        <v>01/65/01/xx.x</v>
      </c>
      <c r="H245" s="89" t="str">
        <f>Tableau_DPI_Localisations_Référentiel__Sites_et_Bât[[#This Row],[N° Bat]]&amp;"-"&amp;Tableau_DPI_Localisations_Référentiel__Sites_et_Bât[[#This Row],[Désignation bâtiment]]</f>
        <v>65-Serre Espace Vert D.L.</v>
      </c>
      <c r="I24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01/65/01</v>
      </c>
    </row>
    <row r="246" spans="1:9" ht="18" customHeight="1" x14ac:dyDescent="0.25">
      <c r="A246" s="83" t="s">
        <v>6</v>
      </c>
      <c r="B246" s="83" t="s">
        <v>302</v>
      </c>
      <c r="C246" s="84" t="s">
        <v>130</v>
      </c>
      <c r="D246" s="83" t="s">
        <v>131</v>
      </c>
      <c r="E246" s="84" t="s">
        <v>12</v>
      </c>
      <c r="F246" s="84" t="s">
        <v>12</v>
      </c>
      <c r="G246" s="85" t="str">
        <f t="shared" si="3"/>
        <v>01/66/00/xx.x</v>
      </c>
      <c r="H246" s="89" t="str">
        <f>Tableau_DPI_Localisations_Référentiel__Sites_et_Bât[[#This Row],[N° Bat]]&amp;"-"&amp;Tableau_DPI_Localisations_Référentiel__Sites_et_Bât[[#This Row],[Désignation bâtiment]]</f>
        <v>66-Salle de Jeux C.L.E.</v>
      </c>
      <c r="I24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01/66/00</v>
      </c>
    </row>
    <row r="247" spans="1:9" ht="18" customHeight="1" x14ac:dyDescent="0.25">
      <c r="A247" s="83" t="s">
        <v>6</v>
      </c>
      <c r="B247" s="83" t="s">
        <v>302</v>
      </c>
      <c r="C247" s="84" t="s">
        <v>130</v>
      </c>
      <c r="D247" s="83" t="s">
        <v>131</v>
      </c>
      <c r="E247" s="84" t="s">
        <v>6</v>
      </c>
      <c r="F247" s="84" t="s">
        <v>14</v>
      </c>
      <c r="G247" s="85" t="str">
        <f t="shared" si="3"/>
        <v>01/66/01/xx.x</v>
      </c>
      <c r="H247" s="89" t="str">
        <f>Tableau_DPI_Localisations_Référentiel__Sites_et_Bât[[#This Row],[N° Bat]]&amp;"-"&amp;Tableau_DPI_Localisations_Référentiel__Sites_et_Bât[[#This Row],[Désignation bâtiment]]</f>
        <v>66-Salle de Jeux C.L.E.</v>
      </c>
      <c r="I24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01/66/01</v>
      </c>
    </row>
    <row r="248" spans="1:9" ht="18" customHeight="1" x14ac:dyDescent="0.25">
      <c r="A248" s="83" t="s">
        <v>13</v>
      </c>
      <c r="B248" s="83" t="s">
        <v>132</v>
      </c>
      <c r="C248" s="84" t="s">
        <v>6</v>
      </c>
      <c r="D248" s="83" t="s">
        <v>133</v>
      </c>
      <c r="E248" s="84" t="s">
        <v>12</v>
      </c>
      <c r="F248" s="84" t="s">
        <v>12</v>
      </c>
      <c r="G248" s="85" t="str">
        <f t="shared" si="3"/>
        <v>02/01/00/xx.x</v>
      </c>
      <c r="H248" s="89" t="str">
        <f>Tableau_DPI_Localisations_Référentiel__Sites_et_Bât[[#This Row],[N° Bat]]&amp;"-"&amp;Tableau_DPI_Localisations_Référentiel__Sites_et_Bât[[#This Row],[Désignation bâtiment]]</f>
        <v>01-Foyer</v>
      </c>
      <c r="I24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02/01/00</v>
      </c>
    </row>
    <row r="249" spans="1:9" ht="18" customHeight="1" x14ac:dyDescent="0.25">
      <c r="A249" s="83" t="s">
        <v>13</v>
      </c>
      <c r="B249" s="83" t="s">
        <v>132</v>
      </c>
      <c r="C249" s="84" t="s">
        <v>6</v>
      </c>
      <c r="D249" s="83" t="s">
        <v>133</v>
      </c>
      <c r="E249" s="84" t="s">
        <v>6</v>
      </c>
      <c r="F249" s="84" t="s">
        <v>14</v>
      </c>
      <c r="G249" s="85" t="str">
        <f t="shared" si="3"/>
        <v>02/01/01/xx.x</v>
      </c>
      <c r="H249" s="89" t="str">
        <f>Tableau_DPI_Localisations_Référentiel__Sites_et_Bât[[#This Row],[N° Bat]]&amp;"-"&amp;Tableau_DPI_Localisations_Référentiel__Sites_et_Bât[[#This Row],[Désignation bâtiment]]</f>
        <v>01-Foyer</v>
      </c>
      <c r="I24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02/01/01</v>
      </c>
    </row>
    <row r="250" spans="1:9" ht="18" customHeight="1" x14ac:dyDescent="0.25">
      <c r="A250" s="83" t="s">
        <v>13</v>
      </c>
      <c r="B250" s="83" t="s">
        <v>132</v>
      </c>
      <c r="C250" s="84" t="s">
        <v>13</v>
      </c>
      <c r="D250" s="83" t="s">
        <v>134</v>
      </c>
      <c r="E250" s="84" t="s">
        <v>10</v>
      </c>
      <c r="F250" s="84" t="s">
        <v>10</v>
      </c>
      <c r="G250" s="85" t="str">
        <f t="shared" si="3"/>
        <v>02/02/-1/xx.x</v>
      </c>
      <c r="H250" s="89" t="str">
        <f>Tableau_DPI_Localisations_Référentiel__Sites_et_Bât[[#This Row],[N° Bat]]&amp;"-"&amp;Tableau_DPI_Localisations_Référentiel__Sites_et_Bât[[#This Row],[Désignation bâtiment]]</f>
        <v>02-Bâtiment SP02</v>
      </c>
      <c r="I25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02/02/-1</v>
      </c>
    </row>
    <row r="251" spans="1:9" ht="18" customHeight="1" x14ac:dyDescent="0.25">
      <c r="A251" s="83" t="s">
        <v>13</v>
      </c>
      <c r="B251" s="83" t="s">
        <v>132</v>
      </c>
      <c r="C251" s="84" t="s">
        <v>13</v>
      </c>
      <c r="D251" s="83" t="s">
        <v>134</v>
      </c>
      <c r="E251" s="84" t="s">
        <v>12</v>
      </c>
      <c r="F251" s="84" t="s">
        <v>12</v>
      </c>
      <c r="G251" s="85" t="str">
        <f t="shared" si="3"/>
        <v>02/02/00/xx.x</v>
      </c>
      <c r="H251" s="89" t="str">
        <f>Tableau_DPI_Localisations_Référentiel__Sites_et_Bât[[#This Row],[N° Bat]]&amp;"-"&amp;Tableau_DPI_Localisations_Référentiel__Sites_et_Bât[[#This Row],[Désignation bâtiment]]</f>
        <v>02-Bâtiment SP02</v>
      </c>
      <c r="I25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02/02/00</v>
      </c>
    </row>
    <row r="252" spans="1:9" ht="18" customHeight="1" x14ac:dyDescent="0.25">
      <c r="A252" s="83" t="s">
        <v>13</v>
      </c>
      <c r="B252" s="83" t="s">
        <v>132</v>
      </c>
      <c r="C252" s="84" t="s">
        <v>13</v>
      </c>
      <c r="D252" s="83" t="s">
        <v>134</v>
      </c>
      <c r="E252" s="84" t="s">
        <v>6</v>
      </c>
      <c r="F252" s="84" t="s">
        <v>6</v>
      </c>
      <c r="G252" s="85" t="str">
        <f t="shared" si="3"/>
        <v>02/02/01/xx.x</v>
      </c>
      <c r="H252" s="89" t="str">
        <f>Tableau_DPI_Localisations_Référentiel__Sites_et_Bât[[#This Row],[N° Bat]]&amp;"-"&amp;Tableau_DPI_Localisations_Référentiel__Sites_et_Bât[[#This Row],[Désignation bâtiment]]</f>
        <v>02-Bâtiment SP02</v>
      </c>
      <c r="I25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02/02/01</v>
      </c>
    </row>
    <row r="253" spans="1:9" ht="18" customHeight="1" x14ac:dyDescent="0.25">
      <c r="A253" s="83" t="s">
        <v>13</v>
      </c>
      <c r="B253" s="83" t="s">
        <v>132</v>
      </c>
      <c r="C253" s="84" t="s">
        <v>13</v>
      </c>
      <c r="D253" s="83" t="s">
        <v>134</v>
      </c>
      <c r="E253" s="84" t="s">
        <v>13</v>
      </c>
      <c r="F253" s="84" t="s">
        <v>13</v>
      </c>
      <c r="G253" s="85" t="str">
        <f t="shared" si="3"/>
        <v>02/02/02/xx.x</v>
      </c>
      <c r="H253" s="89" t="str">
        <f>Tableau_DPI_Localisations_Référentiel__Sites_et_Bât[[#This Row],[N° Bat]]&amp;"-"&amp;Tableau_DPI_Localisations_Référentiel__Sites_et_Bât[[#This Row],[Désignation bâtiment]]</f>
        <v>02-Bâtiment SP02</v>
      </c>
      <c r="I25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02/02/02</v>
      </c>
    </row>
    <row r="254" spans="1:9" ht="18" customHeight="1" x14ac:dyDescent="0.25">
      <c r="A254" s="83" t="s">
        <v>13</v>
      </c>
      <c r="B254" s="83" t="s">
        <v>132</v>
      </c>
      <c r="C254" s="84" t="s">
        <v>13</v>
      </c>
      <c r="D254" s="83" t="s">
        <v>134</v>
      </c>
      <c r="E254" s="84" t="s">
        <v>16</v>
      </c>
      <c r="F254" s="84" t="s">
        <v>14</v>
      </c>
      <c r="G254" s="85" t="str">
        <f t="shared" si="3"/>
        <v>02/02/03/xx.x</v>
      </c>
      <c r="H254" s="89" t="str">
        <f>Tableau_DPI_Localisations_Référentiel__Sites_et_Bât[[#This Row],[N° Bat]]&amp;"-"&amp;Tableau_DPI_Localisations_Référentiel__Sites_et_Bât[[#This Row],[Désignation bâtiment]]</f>
        <v>02-Bâtiment SP02</v>
      </c>
      <c r="I25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02/02/03</v>
      </c>
    </row>
    <row r="255" spans="1:9" ht="18" customHeight="1" x14ac:dyDescent="0.25">
      <c r="A255" s="83" t="s">
        <v>13</v>
      </c>
      <c r="B255" s="83" t="s">
        <v>132</v>
      </c>
      <c r="C255" s="84" t="s">
        <v>16</v>
      </c>
      <c r="D255" s="83" t="s">
        <v>135</v>
      </c>
      <c r="E255" s="84" t="s">
        <v>12</v>
      </c>
      <c r="F255" s="84" t="s">
        <v>12</v>
      </c>
      <c r="G255" s="85" t="str">
        <f t="shared" si="3"/>
        <v>02/03/00/xx.x</v>
      </c>
      <c r="H255" s="89" t="str">
        <f>Tableau_DPI_Localisations_Référentiel__Sites_et_Bât[[#This Row],[N° Bat]]&amp;"-"&amp;Tableau_DPI_Localisations_Référentiel__Sites_et_Bât[[#This Row],[Désignation bâtiment]]</f>
        <v>03-Halle de mécatronique</v>
      </c>
      <c r="I25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02/03/00</v>
      </c>
    </row>
    <row r="256" spans="1:9" ht="18" customHeight="1" x14ac:dyDescent="0.25">
      <c r="A256" s="83" t="s">
        <v>13</v>
      </c>
      <c r="B256" s="83" t="s">
        <v>132</v>
      </c>
      <c r="C256" s="84" t="s">
        <v>16</v>
      </c>
      <c r="D256" s="83" t="s">
        <v>135</v>
      </c>
      <c r="E256" s="84" t="s">
        <v>6</v>
      </c>
      <c r="F256" s="84" t="s">
        <v>6</v>
      </c>
      <c r="G256" s="85" t="str">
        <f t="shared" si="3"/>
        <v>02/03/01/xx.x</v>
      </c>
      <c r="H256" s="89" t="str">
        <f>Tableau_DPI_Localisations_Référentiel__Sites_et_Bât[[#This Row],[N° Bat]]&amp;"-"&amp;Tableau_DPI_Localisations_Référentiel__Sites_et_Bât[[#This Row],[Désignation bâtiment]]</f>
        <v>03-Halle de mécatronique</v>
      </c>
      <c r="I25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02/03/01</v>
      </c>
    </row>
    <row r="257" spans="1:9" ht="18" customHeight="1" x14ac:dyDescent="0.25">
      <c r="A257" s="83" t="s">
        <v>13</v>
      </c>
      <c r="B257" s="83" t="s">
        <v>132</v>
      </c>
      <c r="C257" s="84" t="s">
        <v>16</v>
      </c>
      <c r="D257" s="83" t="s">
        <v>135</v>
      </c>
      <c r="E257" s="84" t="s">
        <v>13</v>
      </c>
      <c r="F257" s="84" t="s">
        <v>14</v>
      </c>
      <c r="G257" s="85" t="str">
        <f t="shared" si="3"/>
        <v>02/03/02/xx.x</v>
      </c>
      <c r="H257" s="89" t="str">
        <f>Tableau_DPI_Localisations_Référentiel__Sites_et_Bât[[#This Row],[N° Bat]]&amp;"-"&amp;Tableau_DPI_Localisations_Référentiel__Sites_et_Bât[[#This Row],[Désignation bâtiment]]</f>
        <v>03-Halle de mécatronique</v>
      </c>
      <c r="I25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02/03/02</v>
      </c>
    </row>
    <row r="258" spans="1:9" ht="18" customHeight="1" x14ac:dyDescent="0.25">
      <c r="A258" s="83" t="s">
        <v>13</v>
      </c>
      <c r="B258" s="83" t="s">
        <v>132</v>
      </c>
      <c r="C258" s="84" t="s">
        <v>18</v>
      </c>
      <c r="D258" s="83" t="s">
        <v>136</v>
      </c>
      <c r="E258" s="84" t="s">
        <v>10</v>
      </c>
      <c r="F258" s="84" t="s">
        <v>10</v>
      </c>
      <c r="G258" s="85" t="str">
        <f t="shared" si="3"/>
        <v>02/04/-1/xx.x</v>
      </c>
      <c r="H258" s="89" t="str">
        <f>Tableau_DPI_Localisations_Référentiel__Sites_et_Bât[[#This Row],[N° Bat]]&amp;"-"&amp;Tableau_DPI_Localisations_Référentiel__Sites_et_Bât[[#This Row],[Désignation bâtiment]]</f>
        <v>04-L.I.R.M.M.</v>
      </c>
      <c r="I25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02/04/-1</v>
      </c>
    </row>
    <row r="259" spans="1:9" ht="18" customHeight="1" x14ac:dyDescent="0.25">
      <c r="A259" s="83" t="s">
        <v>13</v>
      </c>
      <c r="B259" s="83" t="s">
        <v>132</v>
      </c>
      <c r="C259" s="84" t="s">
        <v>18</v>
      </c>
      <c r="D259" s="83" t="s">
        <v>136</v>
      </c>
      <c r="E259" s="84" t="s">
        <v>12</v>
      </c>
      <c r="F259" s="84" t="s">
        <v>12</v>
      </c>
      <c r="G259" s="85" t="str">
        <f t="shared" si="3"/>
        <v>02/04/00/xx.x</v>
      </c>
      <c r="H259" s="89" t="str">
        <f>Tableau_DPI_Localisations_Référentiel__Sites_et_Bât[[#This Row],[N° Bat]]&amp;"-"&amp;Tableau_DPI_Localisations_Référentiel__Sites_et_Bât[[#This Row],[Désignation bâtiment]]</f>
        <v>04-L.I.R.M.M.</v>
      </c>
      <c r="I25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02/04/00</v>
      </c>
    </row>
    <row r="260" spans="1:9" ht="18" customHeight="1" x14ac:dyDescent="0.25">
      <c r="A260" s="83" t="s">
        <v>13</v>
      </c>
      <c r="B260" s="83" t="s">
        <v>132</v>
      </c>
      <c r="C260" s="84" t="s">
        <v>18</v>
      </c>
      <c r="D260" s="83" t="s">
        <v>136</v>
      </c>
      <c r="E260" s="84" t="s">
        <v>6</v>
      </c>
      <c r="F260" s="84" t="s">
        <v>6</v>
      </c>
      <c r="G260" s="85" t="str">
        <f t="shared" si="3"/>
        <v>02/04/01/xx.x</v>
      </c>
      <c r="H260" s="89" t="str">
        <f>Tableau_DPI_Localisations_Référentiel__Sites_et_Bât[[#This Row],[N° Bat]]&amp;"-"&amp;Tableau_DPI_Localisations_Référentiel__Sites_et_Bât[[#This Row],[Désignation bâtiment]]</f>
        <v>04-L.I.R.M.M.</v>
      </c>
      <c r="I26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02/04/01</v>
      </c>
    </row>
    <row r="261" spans="1:9" ht="18" customHeight="1" x14ac:dyDescent="0.25">
      <c r="A261" s="83" t="s">
        <v>13</v>
      </c>
      <c r="B261" s="83" t="s">
        <v>132</v>
      </c>
      <c r="C261" s="84" t="s">
        <v>18</v>
      </c>
      <c r="D261" s="83" t="s">
        <v>136</v>
      </c>
      <c r="E261" s="84" t="s">
        <v>13</v>
      </c>
      <c r="F261" s="84" t="s">
        <v>14</v>
      </c>
      <c r="G261" s="85" t="str">
        <f t="shared" si="3"/>
        <v>02/04/02/xx.x</v>
      </c>
      <c r="H261" s="89" t="str">
        <f>Tableau_DPI_Localisations_Référentiel__Sites_et_Bât[[#This Row],[N° Bat]]&amp;"-"&amp;Tableau_DPI_Localisations_Référentiel__Sites_et_Bât[[#This Row],[Désignation bâtiment]]</f>
        <v>04-L.I.R.M.M.</v>
      </c>
      <c r="I26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02/04/02</v>
      </c>
    </row>
    <row r="262" spans="1:9" ht="18" customHeight="1" x14ac:dyDescent="0.25">
      <c r="A262" s="83" t="s">
        <v>13</v>
      </c>
      <c r="B262" s="83" t="s">
        <v>132</v>
      </c>
      <c r="C262" s="84" t="s">
        <v>20</v>
      </c>
      <c r="D262" s="83" t="s">
        <v>137</v>
      </c>
      <c r="E262" s="84" t="s">
        <v>10</v>
      </c>
      <c r="F262" s="84" t="s">
        <v>10</v>
      </c>
      <c r="G262" s="85" t="str">
        <f t="shared" si="3"/>
        <v>02/05/-1/xx.x</v>
      </c>
      <c r="H262" s="89" t="str">
        <f>Tableau_DPI_Localisations_Référentiel__Sites_et_Bât[[#This Row],[N° Bat]]&amp;"-"&amp;Tableau_DPI_Localisations_Référentiel__Sites_et_Bât[[#This Row],[Désignation bâtiment]]</f>
        <v>05-Bâtiment SP05</v>
      </c>
      <c r="I26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02/05/-1</v>
      </c>
    </row>
    <row r="263" spans="1:9" ht="18" customHeight="1" x14ac:dyDescent="0.25">
      <c r="A263" s="83" t="s">
        <v>13</v>
      </c>
      <c r="B263" s="83" t="s">
        <v>132</v>
      </c>
      <c r="C263" s="84" t="s">
        <v>20</v>
      </c>
      <c r="D263" s="83" t="s">
        <v>137</v>
      </c>
      <c r="E263" s="84" t="s">
        <v>12</v>
      </c>
      <c r="F263" s="84" t="s">
        <v>12</v>
      </c>
      <c r="G263" s="85" t="str">
        <f t="shared" si="3"/>
        <v>02/05/00/xx.x</v>
      </c>
      <c r="H263" s="89" t="str">
        <f>Tableau_DPI_Localisations_Référentiel__Sites_et_Bât[[#This Row],[N° Bat]]&amp;"-"&amp;Tableau_DPI_Localisations_Référentiel__Sites_et_Bât[[#This Row],[Désignation bâtiment]]</f>
        <v>05-Bâtiment SP05</v>
      </c>
      <c r="I26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02/05/00</v>
      </c>
    </row>
    <row r="264" spans="1:9" ht="18" customHeight="1" x14ac:dyDescent="0.25">
      <c r="A264" s="83" t="s">
        <v>13</v>
      </c>
      <c r="B264" s="83" t="s">
        <v>132</v>
      </c>
      <c r="C264" s="84" t="s">
        <v>20</v>
      </c>
      <c r="D264" s="83" t="s">
        <v>137</v>
      </c>
      <c r="E264" s="84" t="s">
        <v>6</v>
      </c>
      <c r="F264" s="84" t="s">
        <v>6</v>
      </c>
      <c r="G264" s="85" t="str">
        <f t="shared" si="3"/>
        <v>02/05/01/xx.x</v>
      </c>
      <c r="H264" s="89" t="str">
        <f>Tableau_DPI_Localisations_Référentiel__Sites_et_Bât[[#This Row],[N° Bat]]&amp;"-"&amp;Tableau_DPI_Localisations_Référentiel__Sites_et_Bât[[#This Row],[Désignation bâtiment]]</f>
        <v>05-Bâtiment SP05</v>
      </c>
      <c r="I26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02/05/01</v>
      </c>
    </row>
    <row r="265" spans="1:9" ht="18" customHeight="1" x14ac:dyDescent="0.25">
      <c r="A265" s="83" t="s">
        <v>13</v>
      </c>
      <c r="B265" s="83" t="s">
        <v>132</v>
      </c>
      <c r="C265" s="84" t="s">
        <v>20</v>
      </c>
      <c r="D265" s="83" t="s">
        <v>137</v>
      </c>
      <c r="E265" s="84" t="s">
        <v>13</v>
      </c>
      <c r="F265" s="84" t="s">
        <v>13</v>
      </c>
      <c r="G265" s="85" t="str">
        <f t="shared" si="3"/>
        <v>02/05/02/xx.x</v>
      </c>
      <c r="H265" s="89" t="str">
        <f>Tableau_DPI_Localisations_Référentiel__Sites_et_Bât[[#This Row],[N° Bat]]&amp;"-"&amp;Tableau_DPI_Localisations_Référentiel__Sites_et_Bât[[#This Row],[Désignation bâtiment]]</f>
        <v>05-Bâtiment SP05</v>
      </c>
      <c r="I26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02/05/02</v>
      </c>
    </row>
    <row r="266" spans="1:9" ht="18" customHeight="1" x14ac:dyDescent="0.25">
      <c r="A266" s="83" t="s">
        <v>13</v>
      </c>
      <c r="B266" s="83" t="s">
        <v>132</v>
      </c>
      <c r="C266" s="84" t="s">
        <v>20</v>
      </c>
      <c r="D266" s="83" t="s">
        <v>137</v>
      </c>
      <c r="E266" s="84" t="s">
        <v>16</v>
      </c>
      <c r="F266" s="84" t="s">
        <v>16</v>
      </c>
      <c r="G266" s="85" t="str">
        <f t="shared" si="3"/>
        <v>02/05/03/xx.x</v>
      </c>
      <c r="H266" s="89" t="str">
        <f>Tableau_DPI_Localisations_Référentiel__Sites_et_Bât[[#This Row],[N° Bat]]&amp;"-"&amp;Tableau_DPI_Localisations_Référentiel__Sites_et_Bât[[#This Row],[Désignation bâtiment]]</f>
        <v>05-Bâtiment SP05</v>
      </c>
      <c r="I26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02/05/03</v>
      </c>
    </row>
    <row r="267" spans="1:9" ht="18" customHeight="1" x14ac:dyDescent="0.25">
      <c r="A267" s="83" t="s">
        <v>13</v>
      </c>
      <c r="B267" s="83" t="s">
        <v>132</v>
      </c>
      <c r="C267" s="84" t="s">
        <v>20</v>
      </c>
      <c r="D267" s="83" t="s">
        <v>137</v>
      </c>
      <c r="E267" s="84" t="s">
        <v>18</v>
      </c>
      <c r="F267" s="84" t="s">
        <v>18</v>
      </c>
      <c r="G267" s="85" t="str">
        <f t="shared" si="3"/>
        <v>02/05/04/xx.x</v>
      </c>
      <c r="H267" s="89" t="str">
        <f>Tableau_DPI_Localisations_Référentiel__Sites_et_Bât[[#This Row],[N° Bat]]&amp;"-"&amp;Tableau_DPI_Localisations_Référentiel__Sites_et_Bât[[#This Row],[Désignation bâtiment]]</f>
        <v>05-Bâtiment SP05</v>
      </c>
      <c r="I26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02/05/04</v>
      </c>
    </row>
    <row r="268" spans="1:9" ht="18" customHeight="1" x14ac:dyDescent="0.25">
      <c r="A268" s="83" t="s">
        <v>13</v>
      </c>
      <c r="B268" s="83" t="s">
        <v>132</v>
      </c>
      <c r="C268" s="84" t="s">
        <v>20</v>
      </c>
      <c r="D268" s="83" t="s">
        <v>137</v>
      </c>
      <c r="E268" s="84" t="s">
        <v>20</v>
      </c>
      <c r="F268" s="84" t="s">
        <v>14</v>
      </c>
      <c r="G268" s="85" t="str">
        <f t="shared" si="3"/>
        <v>02/05/05/xx.x</v>
      </c>
      <c r="H268" s="89" t="str">
        <f>Tableau_DPI_Localisations_Référentiel__Sites_et_Bât[[#This Row],[N° Bat]]&amp;"-"&amp;Tableau_DPI_Localisations_Référentiel__Sites_et_Bât[[#This Row],[Désignation bâtiment]]</f>
        <v>05-Bâtiment SP05</v>
      </c>
      <c r="I26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02/05/05</v>
      </c>
    </row>
    <row r="269" spans="1:9" ht="18" customHeight="1" x14ac:dyDescent="0.25">
      <c r="A269" s="83" t="s">
        <v>13</v>
      </c>
      <c r="B269" s="83" t="s">
        <v>132</v>
      </c>
      <c r="C269" s="84" t="s">
        <v>22</v>
      </c>
      <c r="D269" s="83" t="s">
        <v>312</v>
      </c>
      <c r="E269" s="84" t="s">
        <v>12</v>
      </c>
      <c r="F269" s="84" t="s">
        <v>12</v>
      </c>
      <c r="G269" s="85" t="str">
        <f t="shared" si="3"/>
        <v>02/06/00/xx.x</v>
      </c>
      <c r="H269" s="89" t="str">
        <f>Tableau_DPI_Localisations_Référentiel__Sites_et_Bât[[#This Row],[N° Bat]]&amp;"-"&amp;Tableau_DPI_Localisations_Référentiel__Sites_et_Bât[[#This Row],[Désignation bâtiment]]</f>
        <v>06-C.S.U. (Centre Spatial Universitaire)</v>
      </c>
      <c r="I26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02/06/00</v>
      </c>
    </row>
    <row r="270" spans="1:9" ht="18" customHeight="1" x14ac:dyDescent="0.25">
      <c r="A270" s="83" t="s">
        <v>13</v>
      </c>
      <c r="B270" s="83" t="s">
        <v>132</v>
      </c>
      <c r="C270" s="84" t="s">
        <v>22</v>
      </c>
      <c r="D270" s="83" t="s">
        <v>312</v>
      </c>
      <c r="E270" s="84" t="s">
        <v>6</v>
      </c>
      <c r="F270" s="84" t="s">
        <v>6</v>
      </c>
      <c r="G270" s="85" t="str">
        <f t="shared" si="3"/>
        <v>02/06/01/xx.x</v>
      </c>
      <c r="H270" s="89" t="str">
        <f>Tableau_DPI_Localisations_Référentiel__Sites_et_Bât[[#This Row],[N° Bat]]&amp;"-"&amp;Tableau_DPI_Localisations_Référentiel__Sites_et_Bât[[#This Row],[Désignation bâtiment]]</f>
        <v>06-C.S.U. (Centre Spatial Universitaire)</v>
      </c>
      <c r="I27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02/06/01</v>
      </c>
    </row>
    <row r="271" spans="1:9" ht="18" customHeight="1" x14ac:dyDescent="0.25">
      <c r="A271" s="83" t="s">
        <v>13</v>
      </c>
      <c r="B271" s="83" t="s">
        <v>132</v>
      </c>
      <c r="C271" s="84" t="s">
        <v>22</v>
      </c>
      <c r="D271" s="83" t="s">
        <v>312</v>
      </c>
      <c r="E271" s="84" t="s">
        <v>13</v>
      </c>
      <c r="F271" s="84" t="s">
        <v>13</v>
      </c>
      <c r="G271" s="85" t="str">
        <f t="shared" ref="G271:G334" si="4">A271&amp;"/"&amp;C271&amp;"/"&amp;E271&amp;"/xx.x"</f>
        <v>02/06/02/xx.x</v>
      </c>
      <c r="H271" s="89" t="str">
        <f>Tableau_DPI_Localisations_Référentiel__Sites_et_Bât[[#This Row],[N° Bat]]&amp;"-"&amp;Tableau_DPI_Localisations_Référentiel__Sites_et_Bât[[#This Row],[Désignation bâtiment]]</f>
        <v>06-C.S.U. (Centre Spatial Universitaire)</v>
      </c>
      <c r="I27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02/06/02</v>
      </c>
    </row>
    <row r="272" spans="1:9" ht="18" customHeight="1" x14ac:dyDescent="0.25">
      <c r="A272" s="83" t="s">
        <v>13</v>
      </c>
      <c r="B272" s="83" t="s">
        <v>132</v>
      </c>
      <c r="C272" s="84" t="s">
        <v>22</v>
      </c>
      <c r="D272" s="83" t="s">
        <v>312</v>
      </c>
      <c r="E272" s="84" t="s">
        <v>16</v>
      </c>
      <c r="F272" s="84" t="s">
        <v>14</v>
      </c>
      <c r="G272" s="85" t="str">
        <f t="shared" si="4"/>
        <v>02/06/03/xx.x</v>
      </c>
      <c r="H272" s="89" t="str">
        <f>Tableau_DPI_Localisations_Référentiel__Sites_et_Bât[[#This Row],[N° Bat]]&amp;"-"&amp;Tableau_DPI_Localisations_Référentiel__Sites_et_Bât[[#This Row],[Désignation bâtiment]]</f>
        <v>06-C.S.U. (Centre Spatial Universitaire)</v>
      </c>
      <c r="I27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02/06/03</v>
      </c>
    </row>
    <row r="273" spans="1:9" ht="18" customHeight="1" x14ac:dyDescent="0.25">
      <c r="A273" s="83" t="s">
        <v>13</v>
      </c>
      <c r="B273" s="83" t="s">
        <v>132</v>
      </c>
      <c r="C273" s="84" t="s">
        <v>24</v>
      </c>
      <c r="D273" s="83" t="s">
        <v>138</v>
      </c>
      <c r="E273" s="84" t="s">
        <v>12</v>
      </c>
      <c r="F273" s="84" t="s">
        <v>12</v>
      </c>
      <c r="G273" s="85" t="str">
        <f t="shared" si="4"/>
        <v>02/07/00/xx.x</v>
      </c>
      <c r="H273" s="89" t="str">
        <f>Tableau_DPI_Localisations_Référentiel__Sites_et_Bât[[#This Row],[N° Bat]]&amp;"-"&amp;Tableau_DPI_Localisations_Référentiel__Sites_et_Bât[[#This Row],[Désignation bâtiment]]</f>
        <v>07-PC Sécurité</v>
      </c>
      <c r="I27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02/07/00</v>
      </c>
    </row>
    <row r="274" spans="1:9" ht="18" customHeight="1" x14ac:dyDescent="0.25">
      <c r="A274" s="83" t="s">
        <v>13</v>
      </c>
      <c r="B274" s="83" t="s">
        <v>132</v>
      </c>
      <c r="C274" s="84" t="s">
        <v>24</v>
      </c>
      <c r="D274" s="83" t="s">
        <v>138</v>
      </c>
      <c r="E274" s="84" t="s">
        <v>6</v>
      </c>
      <c r="F274" s="84" t="s">
        <v>14</v>
      </c>
      <c r="G274" s="85" t="str">
        <f t="shared" si="4"/>
        <v>02/07/01/xx.x</v>
      </c>
      <c r="H274" s="89" t="str">
        <f>Tableau_DPI_Localisations_Référentiel__Sites_et_Bât[[#This Row],[N° Bat]]&amp;"-"&amp;Tableau_DPI_Localisations_Référentiel__Sites_et_Bât[[#This Row],[Désignation bâtiment]]</f>
        <v>07-PC Sécurité</v>
      </c>
      <c r="I27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02/07/01</v>
      </c>
    </row>
    <row r="275" spans="1:9" ht="18" customHeight="1" x14ac:dyDescent="0.25">
      <c r="A275" s="83" t="s">
        <v>16</v>
      </c>
      <c r="B275" s="83" t="s">
        <v>309</v>
      </c>
      <c r="C275" s="84" t="s">
        <v>6</v>
      </c>
      <c r="D275" s="83" t="s">
        <v>139</v>
      </c>
      <c r="E275" s="84" t="s">
        <v>10</v>
      </c>
      <c r="F275" s="84" t="s">
        <v>10</v>
      </c>
      <c r="G275" s="85" t="str">
        <f t="shared" si="4"/>
        <v>03/01/-1/xx.x</v>
      </c>
      <c r="H275" s="89" t="str">
        <f>Tableau_DPI_Localisations_Référentiel__Sites_et_Bât[[#This Row],[N° Bat]]&amp;"-"&amp;Tableau_DPI_Localisations_Référentiel__Sites_et_Bât[[#This Row],[Désignation bâtiment]]</f>
        <v>01-Institut de botanique</v>
      </c>
      <c r="I27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03/01/-1</v>
      </c>
    </row>
    <row r="276" spans="1:9" ht="18" customHeight="1" x14ac:dyDescent="0.25">
      <c r="A276" s="83" t="s">
        <v>16</v>
      </c>
      <c r="B276" s="83" t="s">
        <v>309</v>
      </c>
      <c r="C276" s="84" t="s">
        <v>6</v>
      </c>
      <c r="D276" s="83" t="s">
        <v>139</v>
      </c>
      <c r="E276" s="84" t="s">
        <v>12</v>
      </c>
      <c r="F276" s="84" t="s">
        <v>12</v>
      </c>
      <c r="G276" s="85" t="str">
        <f t="shared" si="4"/>
        <v>03/01/00/xx.x</v>
      </c>
      <c r="H276" s="89" t="str">
        <f>Tableau_DPI_Localisations_Référentiel__Sites_et_Bât[[#This Row],[N° Bat]]&amp;"-"&amp;Tableau_DPI_Localisations_Référentiel__Sites_et_Bât[[#This Row],[Désignation bâtiment]]</f>
        <v>01-Institut de botanique</v>
      </c>
      <c r="I27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03/01/00</v>
      </c>
    </row>
    <row r="277" spans="1:9" ht="18" customHeight="1" x14ac:dyDescent="0.25">
      <c r="A277" s="83" t="s">
        <v>16</v>
      </c>
      <c r="B277" s="83" t="s">
        <v>309</v>
      </c>
      <c r="C277" s="84" t="s">
        <v>6</v>
      </c>
      <c r="D277" s="83" t="s">
        <v>139</v>
      </c>
      <c r="E277" s="84" t="s">
        <v>6</v>
      </c>
      <c r="F277" s="84" t="s">
        <v>6</v>
      </c>
      <c r="G277" s="85" t="str">
        <f t="shared" si="4"/>
        <v>03/01/01/xx.x</v>
      </c>
      <c r="H277" s="89" t="str">
        <f>Tableau_DPI_Localisations_Référentiel__Sites_et_Bât[[#This Row],[N° Bat]]&amp;"-"&amp;Tableau_DPI_Localisations_Référentiel__Sites_et_Bât[[#This Row],[Désignation bâtiment]]</f>
        <v>01-Institut de botanique</v>
      </c>
      <c r="I27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03/01/01</v>
      </c>
    </row>
    <row r="278" spans="1:9" ht="18" customHeight="1" x14ac:dyDescent="0.25">
      <c r="A278" s="83" t="s">
        <v>16</v>
      </c>
      <c r="B278" s="83" t="s">
        <v>309</v>
      </c>
      <c r="C278" s="84" t="s">
        <v>6</v>
      </c>
      <c r="D278" s="83" t="s">
        <v>139</v>
      </c>
      <c r="E278" s="84" t="s">
        <v>13</v>
      </c>
      <c r="F278" s="84" t="s">
        <v>13</v>
      </c>
      <c r="G278" s="85" t="str">
        <f t="shared" si="4"/>
        <v>03/01/02/xx.x</v>
      </c>
      <c r="H278" s="89" t="str">
        <f>Tableau_DPI_Localisations_Référentiel__Sites_et_Bât[[#This Row],[N° Bat]]&amp;"-"&amp;Tableau_DPI_Localisations_Référentiel__Sites_et_Bât[[#This Row],[Désignation bâtiment]]</f>
        <v>01-Institut de botanique</v>
      </c>
      <c r="I27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03/01/02</v>
      </c>
    </row>
    <row r="279" spans="1:9" ht="18" customHeight="1" x14ac:dyDescent="0.25">
      <c r="A279" s="83" t="s">
        <v>16</v>
      </c>
      <c r="B279" s="83" t="s">
        <v>309</v>
      </c>
      <c r="C279" s="84" t="s">
        <v>6</v>
      </c>
      <c r="D279" s="83" t="s">
        <v>139</v>
      </c>
      <c r="E279" s="84" t="s">
        <v>16</v>
      </c>
      <c r="F279" s="84" t="s">
        <v>16</v>
      </c>
      <c r="G279" s="85" t="str">
        <f t="shared" si="4"/>
        <v>03/01/03/xx.x</v>
      </c>
      <c r="H279" s="89" t="str">
        <f>Tableau_DPI_Localisations_Référentiel__Sites_et_Bât[[#This Row],[N° Bat]]&amp;"-"&amp;Tableau_DPI_Localisations_Référentiel__Sites_et_Bât[[#This Row],[Désignation bâtiment]]</f>
        <v>01-Institut de botanique</v>
      </c>
      <c r="I27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03/01/03</v>
      </c>
    </row>
    <row r="280" spans="1:9" ht="18" customHeight="1" x14ac:dyDescent="0.25">
      <c r="A280" s="83" t="s">
        <v>16</v>
      </c>
      <c r="B280" s="83" t="s">
        <v>309</v>
      </c>
      <c r="C280" s="84" t="s">
        <v>6</v>
      </c>
      <c r="D280" s="83" t="s">
        <v>139</v>
      </c>
      <c r="E280" s="84" t="s">
        <v>18</v>
      </c>
      <c r="F280" s="84" t="s">
        <v>18</v>
      </c>
      <c r="G280" s="85" t="str">
        <f t="shared" si="4"/>
        <v>03/01/04/xx.x</v>
      </c>
      <c r="H280" s="89" t="str">
        <f>Tableau_DPI_Localisations_Référentiel__Sites_et_Bât[[#This Row],[N° Bat]]&amp;"-"&amp;Tableau_DPI_Localisations_Référentiel__Sites_et_Bât[[#This Row],[Désignation bâtiment]]</f>
        <v>01-Institut de botanique</v>
      </c>
      <c r="I28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03/01/04</v>
      </c>
    </row>
    <row r="281" spans="1:9" ht="18" customHeight="1" x14ac:dyDescent="0.25">
      <c r="A281" s="83" t="s">
        <v>16</v>
      </c>
      <c r="B281" s="83" t="s">
        <v>309</v>
      </c>
      <c r="C281" s="84" t="s">
        <v>6</v>
      </c>
      <c r="D281" s="83" t="s">
        <v>139</v>
      </c>
      <c r="E281" s="84" t="s">
        <v>20</v>
      </c>
      <c r="F281" s="84" t="s">
        <v>14</v>
      </c>
      <c r="G281" s="85" t="str">
        <f t="shared" si="4"/>
        <v>03/01/05/xx.x</v>
      </c>
      <c r="H281" s="89" t="str">
        <f>Tableau_DPI_Localisations_Référentiel__Sites_et_Bât[[#This Row],[N° Bat]]&amp;"-"&amp;Tableau_DPI_Localisations_Référentiel__Sites_et_Bât[[#This Row],[Désignation bâtiment]]</f>
        <v>01-Institut de botanique</v>
      </c>
      <c r="I28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03/01/05</v>
      </c>
    </row>
    <row r="282" spans="1:9" ht="18" customHeight="1" x14ac:dyDescent="0.25">
      <c r="A282" s="83" t="s">
        <v>16</v>
      </c>
      <c r="B282" s="83" t="s">
        <v>309</v>
      </c>
      <c r="C282" s="84" t="s">
        <v>13</v>
      </c>
      <c r="D282" s="83" t="s">
        <v>140</v>
      </c>
      <c r="E282" s="84">
        <v>-1</v>
      </c>
      <c r="F282" s="84" t="s">
        <v>141</v>
      </c>
      <c r="G282" s="85" t="str">
        <f t="shared" si="4"/>
        <v>03/02/-1/xx.x</v>
      </c>
      <c r="H282" s="89" t="str">
        <f>Tableau_DPI_Localisations_Référentiel__Sites_et_Bât[[#This Row],[N° Bat]]&amp;"-"&amp;Tableau_DPI_Localisations_Référentiel__Sites_et_Bât[[#This Row],[Désignation bâtiment]]</f>
        <v>02-SC BAT A Présidence</v>
      </c>
      <c r="I28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03/02/-1</v>
      </c>
    </row>
    <row r="283" spans="1:9" ht="18" customHeight="1" x14ac:dyDescent="0.25">
      <c r="A283" s="83" t="s">
        <v>16</v>
      </c>
      <c r="B283" s="83" t="s">
        <v>309</v>
      </c>
      <c r="C283" s="84" t="s">
        <v>13</v>
      </c>
      <c r="D283" s="83" t="s">
        <v>140</v>
      </c>
      <c r="E283" s="84" t="s">
        <v>12</v>
      </c>
      <c r="F283" s="84" t="s">
        <v>142</v>
      </c>
      <c r="G283" s="85" t="str">
        <f t="shared" si="4"/>
        <v>03/02/00/xx.x</v>
      </c>
      <c r="H283" s="89" t="str">
        <f>Tableau_DPI_Localisations_Référentiel__Sites_et_Bât[[#This Row],[N° Bat]]&amp;"-"&amp;Tableau_DPI_Localisations_Référentiel__Sites_et_Bât[[#This Row],[Désignation bâtiment]]</f>
        <v>02-SC BAT A Présidence</v>
      </c>
      <c r="I28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03/02/00</v>
      </c>
    </row>
    <row r="284" spans="1:9" ht="18" customHeight="1" x14ac:dyDescent="0.25">
      <c r="A284" s="83" t="s">
        <v>16</v>
      </c>
      <c r="B284" s="83" t="s">
        <v>309</v>
      </c>
      <c r="C284" s="84" t="s">
        <v>13</v>
      </c>
      <c r="D284" s="83" t="s">
        <v>140</v>
      </c>
      <c r="E284" s="84" t="s">
        <v>6</v>
      </c>
      <c r="F284" s="84" t="s">
        <v>143</v>
      </c>
      <c r="G284" s="85" t="str">
        <f t="shared" si="4"/>
        <v>03/02/01/xx.x</v>
      </c>
      <c r="H284" s="89" t="str">
        <f>Tableau_DPI_Localisations_Référentiel__Sites_et_Bât[[#This Row],[N° Bat]]&amp;"-"&amp;Tableau_DPI_Localisations_Référentiel__Sites_et_Bât[[#This Row],[Désignation bâtiment]]</f>
        <v>02-SC BAT A Présidence</v>
      </c>
      <c r="I28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03/02/01</v>
      </c>
    </row>
    <row r="285" spans="1:9" ht="18" customHeight="1" x14ac:dyDescent="0.25">
      <c r="A285" s="83" t="s">
        <v>16</v>
      </c>
      <c r="B285" s="83" t="s">
        <v>309</v>
      </c>
      <c r="C285" s="84" t="s">
        <v>13</v>
      </c>
      <c r="D285" s="83" t="s">
        <v>140</v>
      </c>
      <c r="E285" s="84" t="s">
        <v>13</v>
      </c>
      <c r="F285" s="84" t="s">
        <v>144</v>
      </c>
      <c r="G285" s="85" t="str">
        <f t="shared" si="4"/>
        <v>03/02/02/xx.x</v>
      </c>
      <c r="H285" s="89" t="str">
        <f>Tableau_DPI_Localisations_Référentiel__Sites_et_Bât[[#This Row],[N° Bat]]&amp;"-"&amp;Tableau_DPI_Localisations_Référentiel__Sites_et_Bât[[#This Row],[Désignation bâtiment]]</f>
        <v>02-SC BAT A Présidence</v>
      </c>
      <c r="I28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03/02/02</v>
      </c>
    </row>
    <row r="286" spans="1:9" ht="18" customHeight="1" x14ac:dyDescent="0.25">
      <c r="A286" s="83" t="s">
        <v>16</v>
      </c>
      <c r="B286" s="83" t="s">
        <v>309</v>
      </c>
      <c r="C286" s="84" t="s">
        <v>13</v>
      </c>
      <c r="D286" s="83" t="s">
        <v>140</v>
      </c>
      <c r="E286" s="84" t="s">
        <v>16</v>
      </c>
      <c r="F286" s="84" t="s">
        <v>145</v>
      </c>
      <c r="G286" s="85" t="str">
        <f t="shared" si="4"/>
        <v>03/02/03/xx.x</v>
      </c>
      <c r="H286" s="89" t="str">
        <f>Tableau_DPI_Localisations_Référentiel__Sites_et_Bât[[#This Row],[N° Bat]]&amp;"-"&amp;Tableau_DPI_Localisations_Référentiel__Sites_et_Bât[[#This Row],[Désignation bâtiment]]</f>
        <v>02-SC BAT A Présidence</v>
      </c>
      <c r="I28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03/02/03</v>
      </c>
    </row>
    <row r="287" spans="1:9" ht="18" customHeight="1" x14ac:dyDescent="0.25">
      <c r="A287" s="83" t="s">
        <v>16</v>
      </c>
      <c r="B287" s="83" t="s">
        <v>309</v>
      </c>
      <c r="C287" s="84" t="s">
        <v>13</v>
      </c>
      <c r="D287" s="83" t="s">
        <v>140</v>
      </c>
      <c r="E287" s="84" t="s">
        <v>18</v>
      </c>
      <c r="F287" s="84" t="s">
        <v>14</v>
      </c>
      <c r="G287" s="85" t="str">
        <f t="shared" si="4"/>
        <v>03/02/04/xx.x</v>
      </c>
      <c r="H287" s="89" t="str">
        <f>Tableau_DPI_Localisations_Référentiel__Sites_et_Bât[[#This Row],[N° Bat]]&amp;"-"&amp;Tableau_DPI_Localisations_Référentiel__Sites_et_Bât[[#This Row],[Désignation bâtiment]]</f>
        <v>02-SC BAT A Présidence</v>
      </c>
      <c r="I28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03/02/04</v>
      </c>
    </row>
    <row r="288" spans="1:9" ht="18" customHeight="1" x14ac:dyDescent="0.25">
      <c r="A288" s="83" t="s">
        <v>16</v>
      </c>
      <c r="B288" s="83" t="s">
        <v>309</v>
      </c>
      <c r="C288" s="84" t="s">
        <v>16</v>
      </c>
      <c r="D288" s="83" t="s">
        <v>146</v>
      </c>
      <c r="E288" s="84" t="s">
        <v>10</v>
      </c>
      <c r="F288" s="84" t="s">
        <v>141</v>
      </c>
      <c r="G288" s="85" t="str">
        <f t="shared" si="4"/>
        <v>03/03/-1/xx.x</v>
      </c>
      <c r="H288" s="89" t="str">
        <f>Tableau_DPI_Localisations_Référentiel__Sites_et_Bât[[#This Row],[N° Bat]]&amp;"-"&amp;Tableau_DPI_Localisations_Référentiel__Sites_et_Bât[[#This Row],[Désignation bâtiment]]</f>
        <v>03-SC BAT B DRH</v>
      </c>
      <c r="I28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03/03/-1</v>
      </c>
    </row>
    <row r="289" spans="1:9" ht="18" customHeight="1" x14ac:dyDescent="0.25">
      <c r="A289" s="83" t="s">
        <v>16</v>
      </c>
      <c r="B289" s="83" t="s">
        <v>309</v>
      </c>
      <c r="C289" s="84" t="s">
        <v>16</v>
      </c>
      <c r="D289" s="83" t="s">
        <v>146</v>
      </c>
      <c r="E289" s="84" t="s">
        <v>12</v>
      </c>
      <c r="F289" s="84" t="s">
        <v>142</v>
      </c>
      <c r="G289" s="85" t="str">
        <f t="shared" si="4"/>
        <v>03/03/00/xx.x</v>
      </c>
      <c r="H289" s="89" t="str">
        <f>Tableau_DPI_Localisations_Référentiel__Sites_et_Bât[[#This Row],[N° Bat]]&amp;"-"&amp;Tableau_DPI_Localisations_Référentiel__Sites_et_Bât[[#This Row],[Désignation bâtiment]]</f>
        <v>03-SC BAT B DRH</v>
      </c>
      <c r="I28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03/03/00</v>
      </c>
    </row>
    <row r="290" spans="1:9" ht="18" customHeight="1" x14ac:dyDescent="0.25">
      <c r="A290" s="83" t="s">
        <v>16</v>
      </c>
      <c r="B290" s="83" t="s">
        <v>309</v>
      </c>
      <c r="C290" s="84" t="s">
        <v>16</v>
      </c>
      <c r="D290" s="83" t="s">
        <v>146</v>
      </c>
      <c r="E290" s="84" t="s">
        <v>6</v>
      </c>
      <c r="F290" s="84" t="s">
        <v>143</v>
      </c>
      <c r="G290" s="85" t="str">
        <f t="shared" si="4"/>
        <v>03/03/01/xx.x</v>
      </c>
      <c r="H290" s="89" t="str">
        <f>Tableau_DPI_Localisations_Référentiel__Sites_et_Bât[[#This Row],[N° Bat]]&amp;"-"&amp;Tableau_DPI_Localisations_Référentiel__Sites_et_Bât[[#This Row],[Désignation bâtiment]]</f>
        <v>03-SC BAT B DRH</v>
      </c>
      <c r="I29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03/03/01</v>
      </c>
    </row>
    <row r="291" spans="1:9" ht="18" customHeight="1" x14ac:dyDescent="0.25">
      <c r="A291" s="83" t="s">
        <v>16</v>
      </c>
      <c r="B291" s="83" t="s">
        <v>309</v>
      </c>
      <c r="C291" s="84" t="s">
        <v>16</v>
      </c>
      <c r="D291" s="83" t="s">
        <v>146</v>
      </c>
      <c r="E291" s="84" t="s">
        <v>13</v>
      </c>
      <c r="F291" s="84" t="s">
        <v>144</v>
      </c>
      <c r="G291" s="85" t="str">
        <f t="shared" si="4"/>
        <v>03/03/02/xx.x</v>
      </c>
      <c r="H291" s="89" t="str">
        <f>Tableau_DPI_Localisations_Référentiel__Sites_et_Bât[[#This Row],[N° Bat]]&amp;"-"&amp;Tableau_DPI_Localisations_Référentiel__Sites_et_Bât[[#This Row],[Désignation bâtiment]]</f>
        <v>03-SC BAT B DRH</v>
      </c>
      <c r="I29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03/03/02</v>
      </c>
    </row>
    <row r="292" spans="1:9" ht="18" customHeight="1" x14ac:dyDescent="0.25">
      <c r="A292" s="83" t="s">
        <v>16</v>
      </c>
      <c r="B292" s="83" t="s">
        <v>309</v>
      </c>
      <c r="C292" s="84" t="s">
        <v>16</v>
      </c>
      <c r="D292" s="83" t="s">
        <v>146</v>
      </c>
      <c r="E292" s="84" t="s">
        <v>16</v>
      </c>
      <c r="F292" s="84" t="s">
        <v>14</v>
      </c>
      <c r="G292" s="85" t="str">
        <f t="shared" si="4"/>
        <v>03/03/03/xx.x</v>
      </c>
      <c r="H292" s="89" t="str">
        <f>Tableau_DPI_Localisations_Référentiel__Sites_et_Bât[[#This Row],[N° Bat]]&amp;"-"&amp;Tableau_DPI_Localisations_Référentiel__Sites_et_Bât[[#This Row],[Désignation bâtiment]]</f>
        <v>03-SC BAT B DRH</v>
      </c>
      <c r="I29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03/03/03</v>
      </c>
    </row>
    <row r="293" spans="1:9" ht="18" customHeight="1" x14ac:dyDescent="0.25">
      <c r="A293" s="83" t="s">
        <v>16</v>
      </c>
      <c r="B293" s="83" t="s">
        <v>309</v>
      </c>
      <c r="C293" s="84" t="s">
        <v>18</v>
      </c>
      <c r="D293" s="83" t="s">
        <v>147</v>
      </c>
      <c r="E293" s="84" t="s">
        <v>12</v>
      </c>
      <c r="F293" s="84" t="s">
        <v>142</v>
      </c>
      <c r="G293" s="85" t="str">
        <f t="shared" si="4"/>
        <v>03/04/00/xx.x</v>
      </c>
      <c r="H293" s="89" t="str">
        <f>Tableau_DPI_Localisations_Référentiel__Sites_et_Bât[[#This Row],[N° Bat]]&amp;"-"&amp;Tableau_DPI_Localisations_Référentiel__Sites_et_Bât[[#This Row],[Désignation bâtiment]]</f>
        <v>04-SC BAT C Daveau</v>
      </c>
      <c r="I29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03/04/00</v>
      </c>
    </row>
    <row r="294" spans="1:9" ht="18" customHeight="1" x14ac:dyDescent="0.25">
      <c r="A294" s="83" t="s">
        <v>16</v>
      </c>
      <c r="B294" s="83" t="s">
        <v>309</v>
      </c>
      <c r="C294" s="84" t="s">
        <v>18</v>
      </c>
      <c r="D294" s="83" t="s">
        <v>147</v>
      </c>
      <c r="E294" s="84" t="s">
        <v>6</v>
      </c>
      <c r="F294" s="84" t="s">
        <v>143</v>
      </c>
      <c r="G294" s="85" t="str">
        <f t="shared" si="4"/>
        <v>03/04/01/xx.x</v>
      </c>
      <c r="H294" s="89" t="str">
        <f>Tableau_DPI_Localisations_Référentiel__Sites_et_Bât[[#This Row],[N° Bat]]&amp;"-"&amp;Tableau_DPI_Localisations_Référentiel__Sites_et_Bât[[#This Row],[Désignation bâtiment]]</f>
        <v>04-SC BAT C Daveau</v>
      </c>
      <c r="I29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03/04/01</v>
      </c>
    </row>
    <row r="295" spans="1:9" ht="18" customHeight="1" x14ac:dyDescent="0.25">
      <c r="A295" s="83" t="s">
        <v>16</v>
      </c>
      <c r="B295" s="83" t="s">
        <v>309</v>
      </c>
      <c r="C295" s="84" t="s">
        <v>18</v>
      </c>
      <c r="D295" s="83" t="s">
        <v>147</v>
      </c>
      <c r="E295" s="84" t="s">
        <v>13</v>
      </c>
      <c r="F295" s="84" t="s">
        <v>14</v>
      </c>
      <c r="G295" s="85" t="str">
        <f t="shared" si="4"/>
        <v>03/04/02/xx.x</v>
      </c>
      <c r="H295" s="89" t="str">
        <f>Tableau_DPI_Localisations_Référentiel__Sites_et_Bât[[#This Row],[N° Bat]]&amp;"-"&amp;Tableau_DPI_Localisations_Référentiel__Sites_et_Bât[[#This Row],[Désignation bâtiment]]</f>
        <v>04-SC BAT C Daveau</v>
      </c>
      <c r="I29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03/04/02</v>
      </c>
    </row>
    <row r="296" spans="1:9" ht="18" customHeight="1" x14ac:dyDescent="0.25">
      <c r="A296" s="83" t="s">
        <v>16</v>
      </c>
      <c r="B296" s="83" t="s">
        <v>309</v>
      </c>
      <c r="C296" s="84" t="s">
        <v>20</v>
      </c>
      <c r="D296" s="83" t="s">
        <v>148</v>
      </c>
      <c r="E296" s="84" t="s">
        <v>10</v>
      </c>
      <c r="F296" s="84" t="s">
        <v>141</v>
      </c>
      <c r="G296" s="85" t="str">
        <f t="shared" si="4"/>
        <v>03/05/-1/xx.x</v>
      </c>
      <c r="H296" s="89" t="str">
        <f>Tableau_DPI_Localisations_Référentiel__Sites_et_Bât[[#This Row],[N° Bat]]&amp;"-"&amp;Tableau_DPI_Localisations_Référentiel__Sites_et_Bât[[#This Row],[Désignation bâtiment]]</f>
        <v>05-SC BAT D DEVE</v>
      </c>
      <c r="I29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03/05/-1</v>
      </c>
    </row>
    <row r="297" spans="1:9" ht="18" customHeight="1" x14ac:dyDescent="0.25">
      <c r="A297" s="83" t="s">
        <v>16</v>
      </c>
      <c r="B297" s="83" t="s">
        <v>309</v>
      </c>
      <c r="C297" s="84" t="s">
        <v>20</v>
      </c>
      <c r="D297" s="83" t="s">
        <v>148</v>
      </c>
      <c r="E297" s="84" t="s">
        <v>12</v>
      </c>
      <c r="F297" s="84" t="s">
        <v>142</v>
      </c>
      <c r="G297" s="85" t="str">
        <f t="shared" si="4"/>
        <v>03/05/00/xx.x</v>
      </c>
      <c r="H297" s="89" t="str">
        <f>Tableau_DPI_Localisations_Référentiel__Sites_et_Bât[[#This Row],[N° Bat]]&amp;"-"&amp;Tableau_DPI_Localisations_Référentiel__Sites_et_Bât[[#This Row],[Désignation bâtiment]]</f>
        <v>05-SC BAT D DEVE</v>
      </c>
      <c r="I29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03/05/00</v>
      </c>
    </row>
    <row r="298" spans="1:9" ht="18" customHeight="1" x14ac:dyDescent="0.25">
      <c r="A298" s="83" t="s">
        <v>16</v>
      </c>
      <c r="B298" s="83" t="s">
        <v>309</v>
      </c>
      <c r="C298" s="84" t="s">
        <v>20</v>
      </c>
      <c r="D298" s="83" t="s">
        <v>148</v>
      </c>
      <c r="E298" s="84" t="s">
        <v>6</v>
      </c>
      <c r="F298" s="84" t="s">
        <v>143</v>
      </c>
      <c r="G298" s="85" t="str">
        <f t="shared" si="4"/>
        <v>03/05/01/xx.x</v>
      </c>
      <c r="H298" s="89" t="str">
        <f>Tableau_DPI_Localisations_Référentiel__Sites_et_Bât[[#This Row],[N° Bat]]&amp;"-"&amp;Tableau_DPI_Localisations_Référentiel__Sites_et_Bât[[#This Row],[Désignation bâtiment]]</f>
        <v>05-SC BAT D DEVE</v>
      </c>
      <c r="I29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03/05/01</v>
      </c>
    </row>
    <row r="299" spans="1:9" ht="18" customHeight="1" x14ac:dyDescent="0.25">
      <c r="A299" s="83" t="s">
        <v>16</v>
      </c>
      <c r="B299" s="83" t="s">
        <v>309</v>
      </c>
      <c r="C299" s="84" t="s">
        <v>20</v>
      </c>
      <c r="D299" s="83" t="s">
        <v>148</v>
      </c>
      <c r="E299" s="84" t="s">
        <v>13</v>
      </c>
      <c r="F299" s="84" t="s">
        <v>14</v>
      </c>
      <c r="G299" s="85" t="str">
        <f t="shared" si="4"/>
        <v>03/05/02/xx.x</v>
      </c>
      <c r="H299" s="89" t="str">
        <f>Tableau_DPI_Localisations_Référentiel__Sites_et_Bât[[#This Row],[N° Bat]]&amp;"-"&amp;Tableau_DPI_Localisations_Référentiel__Sites_et_Bât[[#This Row],[Désignation bâtiment]]</f>
        <v>05-SC BAT D DEVE</v>
      </c>
      <c r="I29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03/05/02</v>
      </c>
    </row>
    <row r="300" spans="1:9" ht="18" customHeight="1" x14ac:dyDescent="0.25">
      <c r="A300" s="83" t="s">
        <v>16</v>
      </c>
      <c r="B300" s="83" t="s">
        <v>309</v>
      </c>
      <c r="C300" s="84" t="s">
        <v>22</v>
      </c>
      <c r="D300" s="83" t="s">
        <v>149</v>
      </c>
      <c r="E300" s="84" t="s">
        <v>12</v>
      </c>
      <c r="F300" s="84" t="s">
        <v>142</v>
      </c>
      <c r="G300" s="85" t="str">
        <f t="shared" si="4"/>
        <v>03/06/00/xx.x</v>
      </c>
      <c r="H300" s="89" t="str">
        <f>Tableau_DPI_Localisations_Référentiel__Sites_et_Bât[[#This Row],[N° Bat]]&amp;"-"&amp;Tableau_DPI_Localisations_Référentiel__Sites_et_Bât[[#This Row],[Désignation bâtiment]]</f>
        <v>06-SC BAT E SGASAL (Maison Blanche)</v>
      </c>
      <c r="I30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03/06/00</v>
      </c>
    </row>
    <row r="301" spans="1:9" ht="18" customHeight="1" x14ac:dyDescent="0.25">
      <c r="A301" s="83" t="s">
        <v>16</v>
      </c>
      <c r="B301" s="83" t="s">
        <v>309</v>
      </c>
      <c r="C301" s="84" t="s">
        <v>22</v>
      </c>
      <c r="D301" s="83" t="s">
        <v>149</v>
      </c>
      <c r="E301" s="84" t="s">
        <v>6</v>
      </c>
      <c r="F301" s="84" t="s">
        <v>141</v>
      </c>
      <c r="G301" s="85" t="str">
        <f t="shared" si="4"/>
        <v>03/06/01/xx.x</v>
      </c>
      <c r="H301" s="89" t="str">
        <f>Tableau_DPI_Localisations_Référentiel__Sites_et_Bât[[#This Row],[N° Bat]]&amp;"-"&amp;Tableau_DPI_Localisations_Référentiel__Sites_et_Bât[[#This Row],[Désignation bâtiment]]</f>
        <v>06-SC BAT E SGASAL (Maison Blanche)</v>
      </c>
      <c r="I30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03/06/01</v>
      </c>
    </row>
    <row r="302" spans="1:9" ht="18" customHeight="1" x14ac:dyDescent="0.25">
      <c r="A302" s="83" t="s">
        <v>16</v>
      </c>
      <c r="B302" s="83" t="s">
        <v>309</v>
      </c>
      <c r="C302" s="84" t="s">
        <v>22</v>
      </c>
      <c r="D302" s="83" t="s">
        <v>149</v>
      </c>
      <c r="E302" s="84" t="s">
        <v>6</v>
      </c>
      <c r="F302" s="84" t="s">
        <v>143</v>
      </c>
      <c r="G302" s="85" t="str">
        <f t="shared" si="4"/>
        <v>03/06/01/xx.x</v>
      </c>
      <c r="H302" s="89" t="str">
        <f>Tableau_DPI_Localisations_Référentiel__Sites_et_Bât[[#This Row],[N° Bat]]&amp;"-"&amp;Tableau_DPI_Localisations_Référentiel__Sites_et_Bât[[#This Row],[Désignation bâtiment]]</f>
        <v>06-SC BAT E SGASAL (Maison Blanche)</v>
      </c>
      <c r="I30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03/06/01</v>
      </c>
    </row>
    <row r="303" spans="1:9" ht="18" customHeight="1" x14ac:dyDescent="0.25">
      <c r="A303" s="83" t="s">
        <v>16</v>
      </c>
      <c r="B303" s="83" t="s">
        <v>309</v>
      </c>
      <c r="C303" s="84" t="s">
        <v>22</v>
      </c>
      <c r="D303" s="83" t="s">
        <v>149</v>
      </c>
      <c r="E303" s="84" t="s">
        <v>13</v>
      </c>
      <c r="F303" s="84" t="s">
        <v>14</v>
      </c>
      <c r="G303" s="85" t="str">
        <f t="shared" si="4"/>
        <v>03/06/02/xx.x</v>
      </c>
      <c r="H303" s="89" t="str">
        <f>Tableau_DPI_Localisations_Référentiel__Sites_et_Bât[[#This Row],[N° Bat]]&amp;"-"&amp;Tableau_DPI_Localisations_Référentiel__Sites_et_Bât[[#This Row],[Désignation bâtiment]]</f>
        <v>06-SC BAT E SGASAL (Maison Blanche)</v>
      </c>
      <c r="I30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03/06/02</v>
      </c>
    </row>
    <row r="304" spans="1:9" ht="18" customHeight="1" x14ac:dyDescent="0.25">
      <c r="A304" s="83" t="s">
        <v>16</v>
      </c>
      <c r="B304" s="83" t="s">
        <v>309</v>
      </c>
      <c r="C304" s="84" t="s">
        <v>24</v>
      </c>
      <c r="D304" s="83" t="s">
        <v>150</v>
      </c>
      <c r="E304" s="84" t="s">
        <v>12</v>
      </c>
      <c r="F304" s="84" t="s">
        <v>142</v>
      </c>
      <c r="G304" s="85" t="str">
        <f t="shared" si="4"/>
        <v>03/07/00/xx.x</v>
      </c>
      <c r="H304" s="89" t="str">
        <f>Tableau_DPI_Localisations_Référentiel__Sites_et_Bât[[#This Row],[N° Bat]]&amp;"-"&amp;Tableau_DPI_Localisations_Référentiel__Sites_et_Bât[[#This Row],[Désignation bâtiment]]</f>
        <v>07-SC BAT F PEGURIER</v>
      </c>
      <c r="I30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03/07/00</v>
      </c>
    </row>
    <row r="305" spans="1:9" ht="18" customHeight="1" x14ac:dyDescent="0.25">
      <c r="A305" s="83" t="s">
        <v>16</v>
      </c>
      <c r="B305" s="83" t="s">
        <v>309</v>
      </c>
      <c r="C305" s="84" t="s">
        <v>24</v>
      </c>
      <c r="D305" s="83" t="s">
        <v>150</v>
      </c>
      <c r="E305" s="84" t="s">
        <v>6</v>
      </c>
      <c r="F305" s="84" t="s">
        <v>143</v>
      </c>
      <c r="G305" s="85" t="str">
        <f t="shared" si="4"/>
        <v>03/07/01/xx.x</v>
      </c>
      <c r="H305" s="89" t="str">
        <f>Tableau_DPI_Localisations_Référentiel__Sites_et_Bât[[#This Row],[N° Bat]]&amp;"-"&amp;Tableau_DPI_Localisations_Référentiel__Sites_et_Bât[[#This Row],[Désignation bâtiment]]</f>
        <v>07-SC BAT F PEGURIER</v>
      </c>
      <c r="I30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03/07/01</v>
      </c>
    </row>
    <row r="306" spans="1:9" ht="18" customHeight="1" x14ac:dyDescent="0.25">
      <c r="A306" s="83" t="s">
        <v>16</v>
      </c>
      <c r="B306" s="83" t="s">
        <v>309</v>
      </c>
      <c r="C306" s="84" t="s">
        <v>24</v>
      </c>
      <c r="D306" s="83" t="s">
        <v>150</v>
      </c>
      <c r="E306" s="84" t="s">
        <v>13</v>
      </c>
      <c r="F306" s="84" t="s">
        <v>144</v>
      </c>
      <c r="G306" s="85" t="str">
        <f t="shared" si="4"/>
        <v>03/07/02/xx.x</v>
      </c>
      <c r="H306" s="89" t="str">
        <f>Tableau_DPI_Localisations_Référentiel__Sites_et_Bât[[#This Row],[N° Bat]]&amp;"-"&amp;Tableau_DPI_Localisations_Référentiel__Sites_et_Bât[[#This Row],[Désignation bâtiment]]</f>
        <v>07-SC BAT F PEGURIER</v>
      </c>
      <c r="I30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03/07/02</v>
      </c>
    </row>
    <row r="307" spans="1:9" ht="18" customHeight="1" x14ac:dyDescent="0.25">
      <c r="A307" s="83" t="s">
        <v>16</v>
      </c>
      <c r="B307" s="83" t="s">
        <v>309</v>
      </c>
      <c r="C307" s="84" t="s">
        <v>24</v>
      </c>
      <c r="D307" s="83" t="s">
        <v>150</v>
      </c>
      <c r="E307" s="84" t="s">
        <v>16</v>
      </c>
      <c r="F307" s="84" t="s">
        <v>14</v>
      </c>
      <c r="G307" s="85" t="str">
        <f t="shared" si="4"/>
        <v>03/07/03/xx.x</v>
      </c>
      <c r="H307" s="89" t="str">
        <f>Tableau_DPI_Localisations_Référentiel__Sites_et_Bât[[#This Row],[N° Bat]]&amp;"-"&amp;Tableau_DPI_Localisations_Référentiel__Sites_et_Bât[[#This Row],[Désignation bâtiment]]</f>
        <v>07-SC BAT F PEGURIER</v>
      </c>
      <c r="I30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03/07/03</v>
      </c>
    </row>
    <row r="308" spans="1:9" ht="18" customHeight="1" x14ac:dyDescent="0.25">
      <c r="A308" s="83" t="s">
        <v>16</v>
      </c>
      <c r="B308" s="83" t="s">
        <v>309</v>
      </c>
      <c r="C308" s="84" t="s">
        <v>26</v>
      </c>
      <c r="D308" s="83" t="s">
        <v>316</v>
      </c>
      <c r="E308" s="84" t="s">
        <v>10</v>
      </c>
      <c r="F308" s="84" t="s">
        <v>141</v>
      </c>
      <c r="G308" s="85" t="str">
        <f t="shared" si="4"/>
        <v>03/08/-1/xx.x</v>
      </c>
      <c r="H308" s="89" t="str">
        <f>Tableau_DPI_Localisations_Référentiel__Sites_et_Bât[[#This Row],[N° Bat]]&amp;"-"&amp;Tableau_DPI_Localisations_Référentiel__Sites_et_Bât[[#This Row],[Désignation bâtiment]]</f>
        <v>08-Institut de biologie</v>
      </c>
      <c r="I30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03/08/-1</v>
      </c>
    </row>
    <row r="309" spans="1:9" ht="18" customHeight="1" x14ac:dyDescent="0.25">
      <c r="A309" s="83" t="s">
        <v>16</v>
      </c>
      <c r="B309" s="83" t="s">
        <v>309</v>
      </c>
      <c r="C309" s="84" t="s">
        <v>26</v>
      </c>
      <c r="D309" s="83" t="s">
        <v>316</v>
      </c>
      <c r="E309" s="84" t="s">
        <v>12</v>
      </c>
      <c r="F309" s="84" t="s">
        <v>229</v>
      </c>
      <c r="G309" s="85" t="str">
        <f t="shared" si="4"/>
        <v>03/08/00/xx.x</v>
      </c>
      <c r="H309" s="89" t="str">
        <f>Tableau_DPI_Localisations_Référentiel__Sites_et_Bât[[#This Row],[N° Bat]]&amp;"-"&amp;Tableau_DPI_Localisations_Référentiel__Sites_et_Bât[[#This Row],[Désignation bâtiment]]</f>
        <v>08-Institut de biologie</v>
      </c>
      <c r="I30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03/08/00</v>
      </c>
    </row>
    <row r="310" spans="1:9" ht="18" customHeight="1" x14ac:dyDescent="0.25">
      <c r="A310" s="83" t="s">
        <v>16</v>
      </c>
      <c r="B310" s="83" t="s">
        <v>309</v>
      </c>
      <c r="C310" s="84" t="s">
        <v>26</v>
      </c>
      <c r="D310" s="83" t="s">
        <v>316</v>
      </c>
      <c r="E310" s="84" t="s">
        <v>6</v>
      </c>
      <c r="F310" s="84" t="s">
        <v>231</v>
      </c>
      <c r="G310" s="85" t="str">
        <f t="shared" si="4"/>
        <v>03/08/01/xx.x</v>
      </c>
      <c r="H310" s="89" t="str">
        <f>Tableau_DPI_Localisations_Référentiel__Sites_et_Bât[[#This Row],[N° Bat]]&amp;"-"&amp;Tableau_DPI_Localisations_Référentiel__Sites_et_Bât[[#This Row],[Désignation bâtiment]]</f>
        <v>08-Institut de biologie</v>
      </c>
      <c r="I31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03/08/01</v>
      </c>
    </row>
    <row r="311" spans="1:9" ht="18" customHeight="1" x14ac:dyDescent="0.25">
      <c r="A311" s="83" t="s">
        <v>16</v>
      </c>
      <c r="B311" s="83" t="s">
        <v>309</v>
      </c>
      <c r="C311" s="84" t="s">
        <v>26</v>
      </c>
      <c r="D311" s="83" t="s">
        <v>316</v>
      </c>
      <c r="E311" s="84" t="s">
        <v>48</v>
      </c>
      <c r="F311" s="84" t="s">
        <v>232</v>
      </c>
      <c r="G311" s="85" t="str">
        <f>A311&amp;"/"&amp;C311&amp;"/"&amp;E311&amp;"/xx.x"</f>
        <v>03/08/21/xx.x</v>
      </c>
      <c r="H311" s="89" t="str">
        <f>Tableau_DPI_Localisations_Référentiel__Sites_et_Bât[[#This Row],[N° Bat]]&amp;"-"&amp;Tableau_DPI_Localisations_Référentiel__Sites_et_Bât[[#This Row],[Désignation bâtiment]]</f>
        <v>08-Institut de biologie</v>
      </c>
      <c r="I31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03/08/21</v>
      </c>
    </row>
    <row r="312" spans="1:9" ht="18" customHeight="1" x14ac:dyDescent="0.25">
      <c r="A312" s="83" t="s">
        <v>16</v>
      </c>
      <c r="B312" s="83" t="s">
        <v>309</v>
      </c>
      <c r="C312" s="84" t="s">
        <v>26</v>
      </c>
      <c r="D312" s="83" t="s">
        <v>316</v>
      </c>
      <c r="E312" s="84" t="s">
        <v>13</v>
      </c>
      <c r="F312" s="84" t="s">
        <v>143</v>
      </c>
      <c r="G312" s="85" t="str">
        <f t="shared" si="4"/>
        <v>03/08/02/xx.x</v>
      </c>
      <c r="H312" s="89" t="str">
        <f>Tableau_DPI_Localisations_Référentiel__Sites_et_Bât[[#This Row],[N° Bat]]&amp;"-"&amp;Tableau_DPI_Localisations_Référentiel__Sites_et_Bât[[#This Row],[Désignation bâtiment]]</f>
        <v>08-Institut de biologie</v>
      </c>
      <c r="I31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03/08/02</v>
      </c>
    </row>
    <row r="313" spans="1:9" ht="18" customHeight="1" x14ac:dyDescent="0.25">
      <c r="A313" s="83" t="s">
        <v>16</v>
      </c>
      <c r="B313" s="83" t="s">
        <v>309</v>
      </c>
      <c r="C313" s="84" t="s">
        <v>26</v>
      </c>
      <c r="D313" s="83" t="s">
        <v>316</v>
      </c>
      <c r="E313" s="84" t="s">
        <v>70</v>
      </c>
      <c r="F313" s="84" t="s">
        <v>226</v>
      </c>
      <c r="G313" s="85" t="str">
        <f>A313&amp;"/"&amp;C313&amp;"/"&amp;E313&amp;"/xx.x"</f>
        <v>03/08/32/xx.x</v>
      </c>
      <c r="H313" s="89" t="str">
        <f>Tableau_DPI_Localisations_Référentiel__Sites_et_Bât[[#This Row],[N° Bat]]&amp;"-"&amp;Tableau_DPI_Localisations_Référentiel__Sites_et_Bât[[#This Row],[Désignation bâtiment]]</f>
        <v>08-Institut de biologie</v>
      </c>
      <c r="I31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03/08/32</v>
      </c>
    </row>
    <row r="314" spans="1:9" ht="18" customHeight="1" x14ac:dyDescent="0.25">
      <c r="A314" s="83" t="s">
        <v>16</v>
      </c>
      <c r="B314" s="83" t="s">
        <v>309</v>
      </c>
      <c r="C314" s="84" t="s">
        <v>26</v>
      </c>
      <c r="D314" s="83" t="s">
        <v>316</v>
      </c>
      <c r="E314" s="84" t="s">
        <v>16</v>
      </c>
      <c r="F314" s="84" t="s">
        <v>144</v>
      </c>
      <c r="G314" s="85" t="str">
        <f t="shared" si="4"/>
        <v>03/08/03/xx.x</v>
      </c>
      <c r="H314" s="89" t="str">
        <f>Tableau_DPI_Localisations_Référentiel__Sites_et_Bât[[#This Row],[N° Bat]]&amp;"-"&amp;Tableau_DPI_Localisations_Référentiel__Sites_et_Bât[[#This Row],[Désignation bâtiment]]</f>
        <v>08-Institut de biologie</v>
      </c>
      <c r="I31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03/08/03</v>
      </c>
    </row>
    <row r="315" spans="1:9" ht="18" customHeight="1" x14ac:dyDescent="0.25">
      <c r="A315" s="83" t="s">
        <v>16</v>
      </c>
      <c r="B315" s="83" t="s">
        <v>309</v>
      </c>
      <c r="C315" s="84" t="s">
        <v>26</v>
      </c>
      <c r="D315" s="83" t="s">
        <v>316</v>
      </c>
      <c r="E315" s="84" t="s">
        <v>87</v>
      </c>
      <c r="F315" s="84" t="s">
        <v>233</v>
      </c>
      <c r="G315" s="85" t="str">
        <f>A315&amp;"/"&amp;C315&amp;"/"&amp;E315&amp;"/xx.x"</f>
        <v>03/08/43/xx.x</v>
      </c>
      <c r="H315" s="89" t="str">
        <f>Tableau_DPI_Localisations_Référentiel__Sites_et_Bât[[#This Row],[N° Bat]]&amp;"-"&amp;Tableau_DPI_Localisations_Référentiel__Sites_et_Bât[[#This Row],[Désignation bâtiment]]</f>
        <v>08-Institut de biologie</v>
      </c>
      <c r="I31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03/08/43</v>
      </c>
    </row>
    <row r="316" spans="1:9" ht="18" customHeight="1" x14ac:dyDescent="0.25">
      <c r="A316" s="83" t="s">
        <v>16</v>
      </c>
      <c r="B316" s="83" t="s">
        <v>309</v>
      </c>
      <c r="C316" s="84" t="s">
        <v>26</v>
      </c>
      <c r="D316" s="83" t="s">
        <v>316</v>
      </c>
      <c r="E316" s="84" t="s">
        <v>18</v>
      </c>
      <c r="F316" s="84" t="s">
        <v>145</v>
      </c>
      <c r="G316" s="85" t="str">
        <f t="shared" si="4"/>
        <v>03/08/04/xx.x</v>
      </c>
      <c r="H316" s="89" t="str">
        <f>Tableau_DPI_Localisations_Référentiel__Sites_et_Bât[[#This Row],[N° Bat]]&amp;"-"&amp;Tableau_DPI_Localisations_Référentiel__Sites_et_Bât[[#This Row],[Désignation bâtiment]]</f>
        <v>08-Institut de biologie</v>
      </c>
      <c r="I31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03/08/04</v>
      </c>
    </row>
    <row r="317" spans="1:9" ht="18" customHeight="1" x14ac:dyDescent="0.25">
      <c r="A317" s="83" t="s">
        <v>16</v>
      </c>
      <c r="B317" s="83" t="s">
        <v>309</v>
      </c>
      <c r="C317" s="84" t="s">
        <v>26</v>
      </c>
      <c r="D317" s="83" t="s">
        <v>316</v>
      </c>
      <c r="E317" s="84" t="s">
        <v>20</v>
      </c>
      <c r="F317" s="84" t="s">
        <v>217</v>
      </c>
      <c r="G317" s="85" t="str">
        <f t="shared" si="4"/>
        <v>03/08/05/xx.x</v>
      </c>
      <c r="H317" s="89" t="str">
        <f>Tableau_DPI_Localisations_Référentiel__Sites_et_Bât[[#This Row],[N° Bat]]&amp;"-"&amp;Tableau_DPI_Localisations_Référentiel__Sites_et_Bât[[#This Row],[Désignation bâtiment]]</f>
        <v>08-Institut de biologie</v>
      </c>
      <c r="I31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03/08/05</v>
      </c>
    </row>
    <row r="318" spans="1:9" ht="18" customHeight="1" x14ac:dyDescent="0.25">
      <c r="A318" s="83" t="s">
        <v>16</v>
      </c>
      <c r="B318" s="83" t="s">
        <v>309</v>
      </c>
      <c r="C318" s="84" t="s">
        <v>26</v>
      </c>
      <c r="D318" s="83" t="s">
        <v>316</v>
      </c>
      <c r="E318" s="84" t="s">
        <v>22</v>
      </c>
      <c r="F318" s="84" t="s">
        <v>228</v>
      </c>
      <c r="G318" s="85" t="str">
        <f t="shared" si="4"/>
        <v>03/08/06/xx.x</v>
      </c>
      <c r="H318" s="89" t="str">
        <f>Tableau_DPI_Localisations_Référentiel__Sites_et_Bât[[#This Row],[N° Bat]]&amp;"-"&amp;Tableau_DPI_Localisations_Référentiel__Sites_et_Bât[[#This Row],[Désignation bâtiment]]</f>
        <v>08-Institut de biologie</v>
      </c>
      <c r="I31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03/08/06</v>
      </c>
    </row>
    <row r="319" spans="1:9" ht="18" customHeight="1" x14ac:dyDescent="0.25">
      <c r="A319" s="83" t="s">
        <v>16</v>
      </c>
      <c r="B319" s="83" t="s">
        <v>309</v>
      </c>
      <c r="C319" s="84" t="s">
        <v>26</v>
      </c>
      <c r="D319" s="83" t="s">
        <v>316</v>
      </c>
      <c r="E319" s="84" t="s">
        <v>24</v>
      </c>
      <c r="F319" s="84" t="s">
        <v>559</v>
      </c>
      <c r="G319" s="85" t="str">
        <f t="shared" si="4"/>
        <v>03/08/07/xx.x</v>
      </c>
      <c r="H319" s="89" t="str">
        <f>Tableau_DPI_Localisations_Référentiel__Sites_et_Bât[[#This Row],[N° Bat]]&amp;"-"&amp;Tableau_DPI_Localisations_Référentiel__Sites_et_Bât[[#This Row],[Désignation bâtiment]]</f>
        <v>08-Institut de biologie</v>
      </c>
      <c r="I31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03/08/07</v>
      </c>
    </row>
    <row r="320" spans="1:9" ht="18" customHeight="1" x14ac:dyDescent="0.25">
      <c r="A320" s="83" t="s">
        <v>18</v>
      </c>
      <c r="B320" s="83" t="s">
        <v>151</v>
      </c>
      <c r="C320" s="84" t="s">
        <v>6</v>
      </c>
      <c r="D320" s="83" t="s">
        <v>152</v>
      </c>
      <c r="E320" s="84" t="s">
        <v>10</v>
      </c>
      <c r="F320" s="84" t="s">
        <v>10</v>
      </c>
      <c r="G320" s="85" t="str">
        <f t="shared" si="4"/>
        <v>04/01/-1/xx.x</v>
      </c>
      <c r="H320" s="89" t="str">
        <f>Tableau_DPI_Localisations_Référentiel__Sites_et_Bât[[#This Row],[N° Bat]]&amp;"-"&amp;Tableau_DPI_Localisations_Référentiel__Sites_et_Bât[[#This Row],[Désignation bâtiment]]</f>
        <v>01-Bâtiment Principal</v>
      </c>
      <c r="I32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04/01/-1</v>
      </c>
    </row>
    <row r="321" spans="1:9" ht="18" customHeight="1" x14ac:dyDescent="0.25">
      <c r="A321" s="83" t="s">
        <v>18</v>
      </c>
      <c r="B321" s="83" t="s">
        <v>151</v>
      </c>
      <c r="C321" s="84" t="s">
        <v>6</v>
      </c>
      <c r="D321" s="83" t="s">
        <v>152</v>
      </c>
      <c r="E321" s="84" t="s">
        <v>12</v>
      </c>
      <c r="F321" s="84" t="s">
        <v>12</v>
      </c>
      <c r="G321" s="85" t="str">
        <f t="shared" si="4"/>
        <v>04/01/00/xx.x</v>
      </c>
      <c r="H321" s="89" t="str">
        <f>Tableau_DPI_Localisations_Référentiel__Sites_et_Bât[[#This Row],[N° Bat]]&amp;"-"&amp;Tableau_DPI_Localisations_Référentiel__Sites_et_Bât[[#This Row],[Désignation bâtiment]]</f>
        <v>01-Bâtiment Principal</v>
      </c>
      <c r="I32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04/01/00</v>
      </c>
    </row>
    <row r="322" spans="1:9" ht="18" customHeight="1" x14ac:dyDescent="0.25">
      <c r="A322" s="83" t="s">
        <v>18</v>
      </c>
      <c r="B322" s="83" t="s">
        <v>151</v>
      </c>
      <c r="C322" s="84" t="s">
        <v>6</v>
      </c>
      <c r="D322" s="83" t="s">
        <v>152</v>
      </c>
      <c r="E322" s="84" t="s">
        <v>6</v>
      </c>
      <c r="F322" s="84" t="s">
        <v>6</v>
      </c>
      <c r="G322" s="85" t="str">
        <f t="shared" si="4"/>
        <v>04/01/01/xx.x</v>
      </c>
      <c r="H322" s="89" t="str">
        <f>Tableau_DPI_Localisations_Référentiel__Sites_et_Bât[[#This Row],[N° Bat]]&amp;"-"&amp;Tableau_DPI_Localisations_Référentiel__Sites_et_Bât[[#This Row],[Désignation bâtiment]]</f>
        <v>01-Bâtiment Principal</v>
      </c>
      <c r="I32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04/01/01</v>
      </c>
    </row>
    <row r="323" spans="1:9" ht="18" customHeight="1" x14ac:dyDescent="0.25">
      <c r="A323" s="83" t="s">
        <v>18</v>
      </c>
      <c r="B323" s="83" t="s">
        <v>151</v>
      </c>
      <c r="C323" s="84" t="s">
        <v>6</v>
      </c>
      <c r="D323" s="83" t="s">
        <v>152</v>
      </c>
      <c r="E323" s="84" t="s">
        <v>13</v>
      </c>
      <c r="F323" s="84" t="s">
        <v>13</v>
      </c>
      <c r="G323" s="85" t="str">
        <f t="shared" si="4"/>
        <v>04/01/02/xx.x</v>
      </c>
      <c r="H323" s="89" t="str">
        <f>Tableau_DPI_Localisations_Référentiel__Sites_et_Bât[[#This Row],[N° Bat]]&amp;"-"&amp;Tableau_DPI_Localisations_Référentiel__Sites_et_Bât[[#This Row],[Désignation bâtiment]]</f>
        <v>01-Bâtiment Principal</v>
      </c>
      <c r="I32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04/01/02</v>
      </c>
    </row>
    <row r="324" spans="1:9" ht="18" customHeight="1" x14ac:dyDescent="0.25">
      <c r="A324" s="83" t="s">
        <v>18</v>
      </c>
      <c r="B324" s="83" t="s">
        <v>151</v>
      </c>
      <c r="C324" s="84" t="s">
        <v>6</v>
      </c>
      <c r="D324" s="83" t="s">
        <v>152</v>
      </c>
      <c r="E324" s="84" t="s">
        <v>16</v>
      </c>
      <c r="F324" s="84" t="s">
        <v>14</v>
      </c>
      <c r="G324" s="85" t="str">
        <f t="shared" si="4"/>
        <v>04/01/03/xx.x</v>
      </c>
      <c r="H324" s="89" t="str">
        <f>Tableau_DPI_Localisations_Référentiel__Sites_et_Bât[[#This Row],[N° Bat]]&amp;"-"&amp;Tableau_DPI_Localisations_Référentiel__Sites_et_Bât[[#This Row],[Désignation bâtiment]]</f>
        <v>01-Bâtiment Principal</v>
      </c>
      <c r="I32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04/01/03</v>
      </c>
    </row>
    <row r="325" spans="1:9" ht="18" customHeight="1" x14ac:dyDescent="0.25">
      <c r="A325" s="83" t="s">
        <v>18</v>
      </c>
      <c r="B325" s="83" t="s">
        <v>151</v>
      </c>
      <c r="C325" s="84" t="s">
        <v>13</v>
      </c>
      <c r="D325" s="83" t="s">
        <v>153</v>
      </c>
      <c r="E325" s="84" t="s">
        <v>12</v>
      </c>
      <c r="F325" s="84" t="s">
        <v>12</v>
      </c>
      <c r="G325" s="85" t="str">
        <f t="shared" si="4"/>
        <v>04/02/00/xx.x</v>
      </c>
      <c r="H325" s="89" t="str">
        <f>Tableau_DPI_Localisations_Référentiel__Sites_et_Bât[[#This Row],[N° Bat]]&amp;"-"&amp;Tableau_DPI_Localisations_Référentiel__Sites_et_Bât[[#This Row],[Désignation bâtiment]]</f>
        <v>02-Halle d'Aquaculture</v>
      </c>
      <c r="I32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04/02/00</v>
      </c>
    </row>
    <row r="326" spans="1:9" ht="18" customHeight="1" x14ac:dyDescent="0.25">
      <c r="A326" s="83" t="s">
        <v>18</v>
      </c>
      <c r="B326" s="83" t="s">
        <v>151</v>
      </c>
      <c r="C326" s="84" t="s">
        <v>13</v>
      </c>
      <c r="D326" s="83" t="s">
        <v>153</v>
      </c>
      <c r="E326" s="84" t="s">
        <v>6</v>
      </c>
      <c r="F326" s="84" t="s">
        <v>6</v>
      </c>
      <c r="G326" s="85" t="str">
        <f t="shared" si="4"/>
        <v>04/02/01/xx.x</v>
      </c>
      <c r="H326" s="89" t="str">
        <f>Tableau_DPI_Localisations_Référentiel__Sites_et_Bât[[#This Row],[N° Bat]]&amp;"-"&amp;Tableau_DPI_Localisations_Référentiel__Sites_et_Bât[[#This Row],[Désignation bâtiment]]</f>
        <v>02-Halle d'Aquaculture</v>
      </c>
      <c r="I32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04/02/01</v>
      </c>
    </row>
    <row r="327" spans="1:9" ht="18" customHeight="1" x14ac:dyDescent="0.25">
      <c r="A327" s="83" t="s">
        <v>18</v>
      </c>
      <c r="B327" s="83" t="s">
        <v>151</v>
      </c>
      <c r="C327" s="84" t="s">
        <v>13</v>
      </c>
      <c r="D327" s="83" t="s">
        <v>153</v>
      </c>
      <c r="E327" s="84" t="s">
        <v>13</v>
      </c>
      <c r="F327" s="84" t="s">
        <v>14</v>
      </c>
      <c r="G327" s="85" t="str">
        <f t="shared" si="4"/>
        <v>04/02/02/xx.x</v>
      </c>
      <c r="H327" s="89" t="str">
        <f>Tableau_DPI_Localisations_Référentiel__Sites_et_Bât[[#This Row],[N° Bat]]&amp;"-"&amp;Tableau_DPI_Localisations_Référentiel__Sites_et_Bât[[#This Row],[Désignation bâtiment]]</f>
        <v>02-Halle d'Aquaculture</v>
      </c>
      <c r="I32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04/02/02</v>
      </c>
    </row>
    <row r="328" spans="1:9" ht="18" customHeight="1" x14ac:dyDescent="0.25">
      <c r="A328" s="83" t="s">
        <v>18</v>
      </c>
      <c r="B328" s="83" t="s">
        <v>151</v>
      </c>
      <c r="C328" s="84" t="s">
        <v>16</v>
      </c>
      <c r="D328" s="83" t="s">
        <v>154</v>
      </c>
      <c r="E328" s="84" t="s">
        <v>12</v>
      </c>
      <c r="F328" s="84" t="s">
        <v>12</v>
      </c>
      <c r="G328" s="85" t="str">
        <f t="shared" si="4"/>
        <v>04/03/00/xx.x</v>
      </c>
      <c r="H328" s="89" t="str">
        <f>Tableau_DPI_Localisations_Référentiel__Sites_et_Bât[[#This Row],[N° Bat]]&amp;"-"&amp;Tableau_DPI_Localisations_Référentiel__Sites_et_Bât[[#This Row],[Désignation bâtiment]]</f>
        <v>03-Front d'Etang</v>
      </c>
      <c r="I32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04/03/00</v>
      </c>
    </row>
    <row r="329" spans="1:9" ht="18" customHeight="1" x14ac:dyDescent="0.25">
      <c r="A329" s="83" t="s">
        <v>18</v>
      </c>
      <c r="B329" s="83" t="s">
        <v>151</v>
      </c>
      <c r="C329" s="84" t="s">
        <v>16</v>
      </c>
      <c r="D329" s="83" t="s">
        <v>154</v>
      </c>
      <c r="E329" s="84" t="s">
        <v>6</v>
      </c>
      <c r="F329" s="84" t="s">
        <v>14</v>
      </c>
      <c r="G329" s="85" t="str">
        <f t="shared" si="4"/>
        <v>04/03/01/xx.x</v>
      </c>
      <c r="H329" s="89" t="str">
        <f>Tableau_DPI_Localisations_Référentiel__Sites_et_Bât[[#This Row],[N° Bat]]&amp;"-"&amp;Tableau_DPI_Localisations_Référentiel__Sites_et_Bât[[#This Row],[Désignation bâtiment]]</f>
        <v>03-Front d'Etang</v>
      </c>
      <c r="I32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04/03/01</v>
      </c>
    </row>
    <row r="330" spans="1:9" ht="18" customHeight="1" x14ac:dyDescent="0.25">
      <c r="A330" s="83" t="s">
        <v>18</v>
      </c>
      <c r="B330" s="83" t="s">
        <v>151</v>
      </c>
      <c r="C330" s="84" t="s">
        <v>18</v>
      </c>
      <c r="D330" s="83" t="s">
        <v>155</v>
      </c>
      <c r="E330" s="84" t="s">
        <v>12</v>
      </c>
      <c r="F330" s="84" t="s">
        <v>12</v>
      </c>
      <c r="G330" s="85" t="str">
        <f t="shared" si="4"/>
        <v>04/04/00/xx.x</v>
      </c>
      <c r="H330" s="89" t="str">
        <f>Tableau_DPI_Localisations_Référentiel__Sites_et_Bât[[#This Row],[N° Bat]]&amp;"-"&amp;Tableau_DPI_Localisations_Référentiel__Sites_et_Bât[[#This Row],[Désignation bâtiment]]</f>
        <v>04-Local Plongée</v>
      </c>
      <c r="I33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04/04/00</v>
      </c>
    </row>
    <row r="331" spans="1:9" ht="18" customHeight="1" x14ac:dyDescent="0.25">
      <c r="A331" s="83" t="s">
        <v>18</v>
      </c>
      <c r="B331" s="83" t="s">
        <v>151</v>
      </c>
      <c r="C331" s="84" t="s">
        <v>18</v>
      </c>
      <c r="D331" s="83" t="s">
        <v>155</v>
      </c>
      <c r="E331" s="84" t="s">
        <v>6</v>
      </c>
      <c r="F331" s="84" t="s">
        <v>14</v>
      </c>
      <c r="G331" s="85" t="str">
        <f t="shared" si="4"/>
        <v>04/04/01/xx.x</v>
      </c>
      <c r="H331" s="89" t="str">
        <f>Tableau_DPI_Localisations_Référentiel__Sites_et_Bât[[#This Row],[N° Bat]]&amp;"-"&amp;Tableau_DPI_Localisations_Référentiel__Sites_et_Bât[[#This Row],[Désignation bâtiment]]</f>
        <v>04-Local Plongée</v>
      </c>
      <c r="I33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04/04/01</v>
      </c>
    </row>
    <row r="332" spans="1:9" ht="18" customHeight="1" x14ac:dyDescent="0.25">
      <c r="A332" s="83" t="s">
        <v>18</v>
      </c>
      <c r="B332" s="83" t="s">
        <v>151</v>
      </c>
      <c r="C332" s="84" t="s">
        <v>20</v>
      </c>
      <c r="D332" s="83" t="s">
        <v>156</v>
      </c>
      <c r="E332" s="84" t="s">
        <v>12</v>
      </c>
      <c r="F332" s="84" t="s">
        <v>12</v>
      </c>
      <c r="G332" s="85" t="str">
        <f t="shared" si="4"/>
        <v>04/05/00/xx.x</v>
      </c>
      <c r="H332" s="89" t="str">
        <f>Tableau_DPI_Localisations_Référentiel__Sites_et_Bât[[#This Row],[N° Bat]]&amp;"-"&amp;Tableau_DPI_Localisations_Référentiel__Sites_et_Bât[[#This Row],[Désignation bâtiment]]</f>
        <v>05-Garage</v>
      </c>
      <c r="I33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04/05/00</v>
      </c>
    </row>
    <row r="333" spans="1:9" ht="18" customHeight="1" x14ac:dyDescent="0.25">
      <c r="A333" s="83" t="s">
        <v>18</v>
      </c>
      <c r="B333" s="83" t="s">
        <v>151</v>
      </c>
      <c r="C333" s="84" t="s">
        <v>20</v>
      </c>
      <c r="D333" s="83" t="s">
        <v>156</v>
      </c>
      <c r="E333" s="84" t="s">
        <v>6</v>
      </c>
      <c r="F333" s="84" t="s">
        <v>14</v>
      </c>
      <c r="G333" s="85" t="str">
        <f t="shared" si="4"/>
        <v>04/05/01/xx.x</v>
      </c>
      <c r="H333" s="89" t="str">
        <f>Tableau_DPI_Localisations_Référentiel__Sites_et_Bât[[#This Row],[N° Bat]]&amp;"-"&amp;Tableau_DPI_Localisations_Référentiel__Sites_et_Bât[[#This Row],[Désignation bâtiment]]</f>
        <v>05-Garage</v>
      </c>
      <c r="I33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04/05/01</v>
      </c>
    </row>
    <row r="334" spans="1:9" ht="18" customHeight="1" x14ac:dyDescent="0.25">
      <c r="A334" s="83" t="s">
        <v>20</v>
      </c>
      <c r="B334" s="83" t="s">
        <v>310</v>
      </c>
      <c r="C334" s="84" t="s">
        <v>6</v>
      </c>
      <c r="D334" s="83" t="s">
        <v>157</v>
      </c>
      <c r="E334" s="84" t="s">
        <v>10</v>
      </c>
      <c r="F334" s="84" t="s">
        <v>10</v>
      </c>
      <c r="G334" s="85" t="str">
        <f t="shared" si="4"/>
        <v>05/01/-1/xx.x</v>
      </c>
      <c r="H334" s="89" t="str">
        <f>Tableau_DPI_Localisations_Référentiel__Sites_et_Bât[[#This Row],[N° Bat]]&amp;"-"&amp;Tableau_DPI_Localisations_Référentiel__Sites_et_Bât[[#This Row],[Désignation bâtiment]]</f>
        <v>01-Piscine</v>
      </c>
      <c r="I33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05/01/-1</v>
      </c>
    </row>
    <row r="335" spans="1:9" ht="18" customHeight="1" x14ac:dyDescent="0.25">
      <c r="A335" s="83" t="s">
        <v>20</v>
      </c>
      <c r="B335" s="83" t="s">
        <v>310</v>
      </c>
      <c r="C335" s="84" t="s">
        <v>6</v>
      </c>
      <c r="D335" s="83" t="s">
        <v>157</v>
      </c>
      <c r="E335" s="84" t="s">
        <v>12</v>
      </c>
      <c r="F335" s="84" t="s">
        <v>12</v>
      </c>
      <c r="G335" s="85" t="str">
        <f t="shared" ref="G335:G409" si="5">A335&amp;"/"&amp;C335&amp;"/"&amp;E335&amp;"/xx.x"</f>
        <v>05/01/00/xx.x</v>
      </c>
      <c r="H335" s="89" t="str">
        <f>Tableau_DPI_Localisations_Référentiel__Sites_et_Bât[[#This Row],[N° Bat]]&amp;"-"&amp;Tableau_DPI_Localisations_Référentiel__Sites_et_Bât[[#This Row],[Désignation bâtiment]]</f>
        <v>01-Piscine</v>
      </c>
      <c r="I33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05/01/00</v>
      </c>
    </row>
    <row r="336" spans="1:9" ht="18" customHeight="1" x14ac:dyDescent="0.25">
      <c r="A336" s="83" t="s">
        <v>20</v>
      </c>
      <c r="B336" s="83" t="s">
        <v>310</v>
      </c>
      <c r="C336" s="84" t="s">
        <v>6</v>
      </c>
      <c r="D336" s="83" t="s">
        <v>157</v>
      </c>
      <c r="E336" s="84" t="s">
        <v>6</v>
      </c>
      <c r="F336" s="84" t="s">
        <v>6</v>
      </c>
      <c r="G336" s="85" t="str">
        <f t="shared" si="5"/>
        <v>05/01/01/xx.x</v>
      </c>
      <c r="H336" s="89" t="str">
        <f>Tableau_DPI_Localisations_Référentiel__Sites_et_Bât[[#This Row],[N° Bat]]&amp;"-"&amp;Tableau_DPI_Localisations_Référentiel__Sites_et_Bât[[#This Row],[Désignation bâtiment]]</f>
        <v>01-Piscine</v>
      </c>
      <c r="I33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05/01/01</v>
      </c>
    </row>
    <row r="337" spans="1:9" ht="18" customHeight="1" x14ac:dyDescent="0.25">
      <c r="A337" s="83" t="s">
        <v>20</v>
      </c>
      <c r="B337" s="83" t="s">
        <v>310</v>
      </c>
      <c r="C337" s="84" t="s">
        <v>6</v>
      </c>
      <c r="D337" s="83" t="s">
        <v>157</v>
      </c>
      <c r="E337" s="84" t="s">
        <v>13</v>
      </c>
      <c r="F337" s="84" t="s">
        <v>14</v>
      </c>
      <c r="G337" s="85" t="str">
        <f t="shared" si="5"/>
        <v>05/01/02/xx.x</v>
      </c>
      <c r="H337" s="89" t="str">
        <f>Tableau_DPI_Localisations_Référentiel__Sites_et_Bât[[#This Row],[N° Bat]]&amp;"-"&amp;Tableau_DPI_Localisations_Référentiel__Sites_et_Bât[[#This Row],[Désignation bâtiment]]</f>
        <v>01-Piscine</v>
      </c>
      <c r="I33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05/01/02</v>
      </c>
    </row>
    <row r="338" spans="1:9" ht="18" customHeight="1" x14ac:dyDescent="0.25">
      <c r="A338" s="83" t="s">
        <v>20</v>
      </c>
      <c r="B338" s="83" t="s">
        <v>310</v>
      </c>
      <c r="C338" s="84" t="s">
        <v>13</v>
      </c>
      <c r="D338" s="83" t="s">
        <v>158</v>
      </c>
      <c r="E338" s="84" t="s">
        <v>12</v>
      </c>
      <c r="F338" s="84" t="s">
        <v>12</v>
      </c>
      <c r="G338" s="85" t="str">
        <f t="shared" si="5"/>
        <v>05/02/00/xx.x</v>
      </c>
      <c r="H338" s="89" t="str">
        <f>Tableau_DPI_Localisations_Référentiel__Sites_et_Bât[[#This Row],[N° Bat]]&amp;"-"&amp;Tableau_DPI_Localisations_Référentiel__Sites_et_Bât[[#This Row],[Désignation bâtiment]]</f>
        <v>02-Gymnase Combat</v>
      </c>
      <c r="I33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05/02/00</v>
      </c>
    </row>
    <row r="339" spans="1:9" ht="18" customHeight="1" x14ac:dyDescent="0.25">
      <c r="A339" s="83" t="s">
        <v>20</v>
      </c>
      <c r="B339" s="83" t="s">
        <v>310</v>
      </c>
      <c r="C339" s="84" t="s">
        <v>13</v>
      </c>
      <c r="D339" s="83" t="s">
        <v>158</v>
      </c>
      <c r="E339" s="84" t="s">
        <v>6</v>
      </c>
      <c r="F339" s="84" t="s">
        <v>14</v>
      </c>
      <c r="G339" s="85" t="str">
        <f t="shared" si="5"/>
        <v>05/02/01/xx.x</v>
      </c>
      <c r="H339" s="89" t="str">
        <f>Tableau_DPI_Localisations_Référentiel__Sites_et_Bât[[#This Row],[N° Bat]]&amp;"-"&amp;Tableau_DPI_Localisations_Référentiel__Sites_et_Bât[[#This Row],[Désignation bâtiment]]</f>
        <v>02-Gymnase Combat</v>
      </c>
      <c r="I33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05/02/01</v>
      </c>
    </row>
    <row r="340" spans="1:9" ht="18" customHeight="1" x14ac:dyDescent="0.25">
      <c r="A340" s="83" t="s">
        <v>20</v>
      </c>
      <c r="B340" s="83" t="s">
        <v>310</v>
      </c>
      <c r="C340" s="84" t="s">
        <v>16</v>
      </c>
      <c r="D340" s="83" t="s">
        <v>159</v>
      </c>
      <c r="E340" s="84" t="s">
        <v>12</v>
      </c>
      <c r="F340" s="84" t="s">
        <v>12</v>
      </c>
      <c r="G340" s="85" t="str">
        <f t="shared" si="5"/>
        <v>05/03/00/xx.x</v>
      </c>
      <c r="H340" s="89" t="str">
        <f>Tableau_DPI_Localisations_Référentiel__Sites_et_Bât[[#This Row],[N° Bat]]&amp;"-"&amp;Tableau_DPI_Localisations_Référentiel__Sites_et_Bât[[#This Row],[Désignation bâtiment]]</f>
        <v>03-Gymnases B et C</v>
      </c>
      <c r="I34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05/03/00</v>
      </c>
    </row>
    <row r="341" spans="1:9" ht="18" customHeight="1" x14ac:dyDescent="0.25">
      <c r="A341" s="83" t="s">
        <v>20</v>
      </c>
      <c r="B341" s="83" t="s">
        <v>310</v>
      </c>
      <c r="C341" s="84" t="s">
        <v>16</v>
      </c>
      <c r="D341" s="83" t="s">
        <v>159</v>
      </c>
      <c r="E341" s="84" t="s">
        <v>6</v>
      </c>
      <c r="F341" s="84" t="s">
        <v>14</v>
      </c>
      <c r="G341" s="85" t="str">
        <f t="shared" si="5"/>
        <v>05/03/01/xx.x</v>
      </c>
      <c r="H341" s="89" t="str">
        <f>Tableau_DPI_Localisations_Référentiel__Sites_et_Bât[[#This Row],[N° Bat]]&amp;"-"&amp;Tableau_DPI_Localisations_Référentiel__Sites_et_Bât[[#This Row],[Désignation bâtiment]]</f>
        <v>03-Gymnases B et C</v>
      </c>
      <c r="I34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05/03/01</v>
      </c>
    </row>
    <row r="342" spans="1:9" ht="18" customHeight="1" x14ac:dyDescent="0.25">
      <c r="A342" s="83" t="s">
        <v>20</v>
      </c>
      <c r="B342" s="83" t="s">
        <v>310</v>
      </c>
      <c r="C342" s="84" t="s">
        <v>18</v>
      </c>
      <c r="D342" s="83" t="s">
        <v>160</v>
      </c>
      <c r="E342" s="84" t="s">
        <v>12</v>
      </c>
      <c r="F342" s="84" t="s">
        <v>12</v>
      </c>
      <c r="G342" s="85" t="str">
        <f t="shared" si="5"/>
        <v>05/04/00/xx.x</v>
      </c>
      <c r="H342" s="89" t="str">
        <f>Tableau_DPI_Localisations_Référentiel__Sites_et_Bât[[#This Row],[N° Bat]]&amp;"-"&amp;Tableau_DPI_Localisations_Référentiel__Sites_et_Bât[[#This Row],[Désignation bâtiment]]</f>
        <v>04-Gymnase Bulle</v>
      </c>
      <c r="I34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05/04/00</v>
      </c>
    </row>
    <row r="343" spans="1:9" ht="18" customHeight="1" x14ac:dyDescent="0.25">
      <c r="A343" s="83" t="s">
        <v>20</v>
      </c>
      <c r="B343" s="83" t="s">
        <v>310</v>
      </c>
      <c r="C343" s="84" t="s">
        <v>18</v>
      </c>
      <c r="D343" s="83" t="s">
        <v>160</v>
      </c>
      <c r="E343" s="84" t="s">
        <v>6</v>
      </c>
      <c r="F343" s="84" t="s">
        <v>14</v>
      </c>
      <c r="G343" s="85" t="str">
        <f t="shared" si="5"/>
        <v>05/04/01/xx.x</v>
      </c>
      <c r="H343" s="89" t="str">
        <f>Tableau_DPI_Localisations_Référentiel__Sites_et_Bât[[#This Row],[N° Bat]]&amp;"-"&amp;Tableau_DPI_Localisations_Référentiel__Sites_et_Bât[[#This Row],[Désignation bâtiment]]</f>
        <v>04-Gymnase Bulle</v>
      </c>
      <c r="I34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05/04/01</v>
      </c>
    </row>
    <row r="344" spans="1:9" ht="18" customHeight="1" x14ac:dyDescent="0.25">
      <c r="A344" s="83" t="s">
        <v>20</v>
      </c>
      <c r="B344" s="83" t="s">
        <v>310</v>
      </c>
      <c r="C344" s="84" t="s">
        <v>20</v>
      </c>
      <c r="D344" s="83" t="s">
        <v>161</v>
      </c>
      <c r="E344" s="84" t="s">
        <v>12</v>
      </c>
      <c r="F344" s="84" t="s">
        <v>12</v>
      </c>
      <c r="G344" s="85" t="str">
        <f t="shared" si="5"/>
        <v>05/05/00/xx.x</v>
      </c>
      <c r="H344" s="89" t="str">
        <f>Tableau_DPI_Localisations_Référentiel__Sites_et_Bât[[#This Row],[N° Bat]]&amp;"-"&amp;Tableau_DPI_Localisations_Référentiel__Sites_et_Bât[[#This Row],[Désignation bâtiment]]</f>
        <v>05-Gymnase A</v>
      </c>
      <c r="I34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05/05/00</v>
      </c>
    </row>
    <row r="345" spans="1:9" ht="18" customHeight="1" x14ac:dyDescent="0.25">
      <c r="A345" s="83" t="s">
        <v>20</v>
      </c>
      <c r="B345" s="83" t="s">
        <v>310</v>
      </c>
      <c r="C345" s="84" t="s">
        <v>20</v>
      </c>
      <c r="D345" s="83" t="s">
        <v>161</v>
      </c>
      <c r="E345" s="84" t="s">
        <v>6</v>
      </c>
      <c r="F345" s="84" t="s">
        <v>6</v>
      </c>
      <c r="G345" s="85" t="str">
        <f t="shared" si="5"/>
        <v>05/05/01/xx.x</v>
      </c>
      <c r="H345" s="89" t="str">
        <f>Tableau_DPI_Localisations_Référentiel__Sites_et_Bât[[#This Row],[N° Bat]]&amp;"-"&amp;Tableau_DPI_Localisations_Référentiel__Sites_et_Bât[[#This Row],[Désignation bâtiment]]</f>
        <v>05-Gymnase A</v>
      </c>
      <c r="I34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05/05/01</v>
      </c>
    </row>
    <row r="346" spans="1:9" ht="18" customHeight="1" x14ac:dyDescent="0.25">
      <c r="A346" s="83" t="s">
        <v>20</v>
      </c>
      <c r="B346" s="83" t="s">
        <v>310</v>
      </c>
      <c r="C346" s="84" t="s">
        <v>20</v>
      </c>
      <c r="D346" s="83" t="s">
        <v>161</v>
      </c>
      <c r="E346" s="84" t="s">
        <v>13</v>
      </c>
      <c r="F346" s="84" t="s">
        <v>14</v>
      </c>
      <c r="G346" s="85" t="str">
        <f t="shared" si="5"/>
        <v>05/05/02/xx.x</v>
      </c>
      <c r="H346" s="89" t="str">
        <f>Tableau_DPI_Localisations_Référentiel__Sites_et_Bât[[#This Row],[N° Bat]]&amp;"-"&amp;Tableau_DPI_Localisations_Référentiel__Sites_et_Bât[[#This Row],[Désignation bâtiment]]</f>
        <v>05-Gymnase A</v>
      </c>
      <c r="I34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05/05/02</v>
      </c>
    </row>
    <row r="347" spans="1:9" ht="18" customHeight="1" x14ac:dyDescent="0.25">
      <c r="A347" s="83" t="s">
        <v>20</v>
      </c>
      <c r="B347" s="83" t="s">
        <v>310</v>
      </c>
      <c r="C347" s="84" t="s">
        <v>22</v>
      </c>
      <c r="D347" s="83" t="s">
        <v>162</v>
      </c>
      <c r="E347" s="84" t="s">
        <v>12</v>
      </c>
      <c r="F347" s="84" t="s">
        <v>12</v>
      </c>
      <c r="G347" s="85" t="str">
        <f t="shared" si="5"/>
        <v>05/06/00/xx.x</v>
      </c>
      <c r="H347" s="89" t="str">
        <f>Tableau_DPI_Localisations_Référentiel__Sites_et_Bât[[#This Row],[N° Bat]]&amp;"-"&amp;Tableau_DPI_Localisations_Référentiel__Sites_et_Bât[[#This Row],[Désignation bâtiment]]</f>
        <v>06-Villa CSU</v>
      </c>
      <c r="I34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05/06/00</v>
      </c>
    </row>
    <row r="348" spans="1:9" ht="18" customHeight="1" x14ac:dyDescent="0.25">
      <c r="A348" s="83" t="s">
        <v>20</v>
      </c>
      <c r="B348" s="83" t="s">
        <v>310</v>
      </c>
      <c r="C348" s="84" t="s">
        <v>22</v>
      </c>
      <c r="D348" s="83" t="s">
        <v>162</v>
      </c>
      <c r="E348" s="84" t="s">
        <v>6</v>
      </c>
      <c r="F348" s="84" t="s">
        <v>6</v>
      </c>
      <c r="G348" s="85" t="str">
        <f t="shared" si="5"/>
        <v>05/06/01/xx.x</v>
      </c>
      <c r="H348" s="89" t="str">
        <f>Tableau_DPI_Localisations_Référentiel__Sites_et_Bât[[#This Row],[N° Bat]]&amp;"-"&amp;Tableau_DPI_Localisations_Référentiel__Sites_et_Bât[[#This Row],[Désignation bâtiment]]</f>
        <v>06-Villa CSU</v>
      </c>
      <c r="I34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05/06/01</v>
      </c>
    </row>
    <row r="349" spans="1:9" ht="18" customHeight="1" x14ac:dyDescent="0.25">
      <c r="A349" s="83" t="s">
        <v>20</v>
      </c>
      <c r="B349" s="83" t="s">
        <v>310</v>
      </c>
      <c r="C349" s="84" t="s">
        <v>22</v>
      </c>
      <c r="D349" s="83" t="s">
        <v>162</v>
      </c>
      <c r="E349" s="84" t="s">
        <v>13</v>
      </c>
      <c r="F349" s="84" t="s">
        <v>14</v>
      </c>
      <c r="G349" s="85" t="str">
        <f t="shared" si="5"/>
        <v>05/06/02/xx.x</v>
      </c>
      <c r="H349" s="89" t="str">
        <f>Tableau_DPI_Localisations_Référentiel__Sites_et_Bât[[#This Row],[N° Bat]]&amp;"-"&amp;Tableau_DPI_Localisations_Référentiel__Sites_et_Bât[[#This Row],[Désignation bâtiment]]</f>
        <v>06-Villa CSU</v>
      </c>
      <c r="I34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05/06/02</v>
      </c>
    </row>
    <row r="350" spans="1:9" ht="18" customHeight="1" x14ac:dyDescent="0.25">
      <c r="A350" s="83">
        <v>11</v>
      </c>
      <c r="B350" s="83" t="s">
        <v>163</v>
      </c>
      <c r="C350" s="84" t="s">
        <v>6</v>
      </c>
      <c r="D350" s="83" t="s">
        <v>164</v>
      </c>
      <c r="E350" s="84" t="s">
        <v>10</v>
      </c>
      <c r="F350" s="84" t="s">
        <v>11</v>
      </c>
      <c r="G350" s="85" t="str">
        <f t="shared" si="5"/>
        <v>11/01/-1/xx.x</v>
      </c>
      <c r="H350" s="89" t="str">
        <f>Tableau_DPI_Localisations_Référentiel__Sites_et_Bât[[#This Row],[N° Bat]]&amp;"-"&amp;Tableau_DPI_Localisations_Référentiel__Sites_et_Bât[[#This Row],[Désignation bâtiment]]</f>
        <v>01-Bât A - Administration</v>
      </c>
      <c r="I35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11/01/-1</v>
      </c>
    </row>
    <row r="351" spans="1:9" ht="18" customHeight="1" x14ac:dyDescent="0.25">
      <c r="A351" s="83">
        <v>11</v>
      </c>
      <c r="B351" s="83" t="s">
        <v>163</v>
      </c>
      <c r="C351" s="84" t="s">
        <v>6</v>
      </c>
      <c r="D351" s="83" t="s">
        <v>164</v>
      </c>
      <c r="E351" s="84" t="s">
        <v>12</v>
      </c>
      <c r="F351" s="84" t="s">
        <v>12</v>
      </c>
      <c r="G351" s="85" t="str">
        <f t="shared" si="5"/>
        <v>11/01/00/xx.x</v>
      </c>
      <c r="H351" s="89" t="str">
        <f>Tableau_DPI_Localisations_Référentiel__Sites_et_Bât[[#This Row],[N° Bat]]&amp;"-"&amp;Tableau_DPI_Localisations_Référentiel__Sites_et_Bât[[#This Row],[Désignation bâtiment]]</f>
        <v>01-Bât A - Administration</v>
      </c>
      <c r="I35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11/01/00</v>
      </c>
    </row>
    <row r="352" spans="1:9" ht="18" customHeight="1" x14ac:dyDescent="0.25">
      <c r="A352" s="83">
        <v>11</v>
      </c>
      <c r="B352" s="83" t="s">
        <v>163</v>
      </c>
      <c r="C352" s="84" t="s">
        <v>6</v>
      </c>
      <c r="D352" s="83" t="s">
        <v>164</v>
      </c>
      <c r="E352" s="84" t="s">
        <v>6</v>
      </c>
      <c r="F352" s="84" t="s">
        <v>6</v>
      </c>
      <c r="G352" s="85" t="str">
        <f t="shared" si="5"/>
        <v>11/01/01/xx.x</v>
      </c>
      <c r="H352" s="89" t="str">
        <f>Tableau_DPI_Localisations_Référentiel__Sites_et_Bât[[#This Row],[N° Bat]]&amp;"-"&amp;Tableau_DPI_Localisations_Référentiel__Sites_et_Bât[[#This Row],[Désignation bâtiment]]</f>
        <v>01-Bât A - Administration</v>
      </c>
      <c r="I35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11/01/01</v>
      </c>
    </row>
    <row r="353" spans="1:9" ht="18" customHeight="1" x14ac:dyDescent="0.25">
      <c r="A353" s="83">
        <v>11</v>
      </c>
      <c r="B353" s="83" t="s">
        <v>163</v>
      </c>
      <c r="C353" s="84" t="s">
        <v>6</v>
      </c>
      <c r="D353" s="83" t="s">
        <v>164</v>
      </c>
      <c r="E353" s="84" t="s">
        <v>13</v>
      </c>
      <c r="F353" s="84" t="s">
        <v>13</v>
      </c>
      <c r="G353" s="85" t="str">
        <f t="shared" si="5"/>
        <v>11/01/02/xx.x</v>
      </c>
      <c r="H353" s="89" t="str">
        <f>Tableau_DPI_Localisations_Référentiel__Sites_et_Bât[[#This Row],[N° Bat]]&amp;"-"&amp;Tableau_DPI_Localisations_Référentiel__Sites_et_Bât[[#This Row],[Désignation bâtiment]]</f>
        <v>01-Bât A - Administration</v>
      </c>
      <c r="I35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11/01/02</v>
      </c>
    </row>
    <row r="354" spans="1:9" ht="18" customHeight="1" x14ac:dyDescent="0.25">
      <c r="A354" s="83">
        <v>11</v>
      </c>
      <c r="B354" s="83" t="s">
        <v>163</v>
      </c>
      <c r="C354" s="84" t="s">
        <v>6</v>
      </c>
      <c r="D354" s="83" t="s">
        <v>164</v>
      </c>
      <c r="E354" s="84" t="s">
        <v>16</v>
      </c>
      <c r="F354" s="84" t="s">
        <v>14</v>
      </c>
      <c r="G354" s="85" t="str">
        <f t="shared" si="5"/>
        <v>11/01/03/xx.x</v>
      </c>
      <c r="H354" s="89" t="str">
        <f>Tableau_DPI_Localisations_Référentiel__Sites_et_Bât[[#This Row],[N° Bat]]&amp;"-"&amp;Tableau_DPI_Localisations_Référentiel__Sites_et_Bât[[#This Row],[Désignation bâtiment]]</f>
        <v>01-Bât A - Administration</v>
      </c>
      <c r="I35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11/01/03</v>
      </c>
    </row>
    <row r="355" spans="1:9" ht="18" customHeight="1" x14ac:dyDescent="0.25">
      <c r="A355" s="83">
        <v>11</v>
      </c>
      <c r="B355" s="83" t="s">
        <v>163</v>
      </c>
      <c r="C355" s="84" t="s">
        <v>13</v>
      </c>
      <c r="D355" s="83" t="s">
        <v>165</v>
      </c>
      <c r="E355" s="84" t="s">
        <v>10</v>
      </c>
      <c r="F355" s="84" t="s">
        <v>11</v>
      </c>
      <c r="G355" s="85" t="str">
        <f t="shared" si="5"/>
        <v>11/02/-1/xx.x</v>
      </c>
      <c r="H355" s="89" t="str">
        <f>Tableau_DPI_Localisations_Référentiel__Sites_et_Bât[[#This Row],[N° Bat]]&amp;"-"&amp;Tableau_DPI_Localisations_Référentiel__Sites_et_Bât[[#This Row],[Désignation bâtiment]]</f>
        <v>02-Bât B - Physique</v>
      </c>
      <c r="I35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11/02/-1</v>
      </c>
    </row>
    <row r="356" spans="1:9" ht="18" customHeight="1" x14ac:dyDescent="0.25">
      <c r="A356" s="83">
        <v>11</v>
      </c>
      <c r="B356" s="83" t="s">
        <v>163</v>
      </c>
      <c r="C356" s="84" t="s">
        <v>13</v>
      </c>
      <c r="D356" s="83" t="s">
        <v>165</v>
      </c>
      <c r="E356" s="84" t="s">
        <v>12</v>
      </c>
      <c r="F356" s="84" t="s">
        <v>12</v>
      </c>
      <c r="G356" s="85" t="str">
        <f t="shared" si="5"/>
        <v>11/02/00/xx.x</v>
      </c>
      <c r="H356" s="89" t="str">
        <f>Tableau_DPI_Localisations_Référentiel__Sites_et_Bât[[#This Row],[N° Bat]]&amp;"-"&amp;Tableau_DPI_Localisations_Référentiel__Sites_et_Bât[[#This Row],[Désignation bâtiment]]</f>
        <v>02-Bât B - Physique</v>
      </c>
      <c r="I35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11/02/00</v>
      </c>
    </row>
    <row r="357" spans="1:9" ht="18" customHeight="1" x14ac:dyDescent="0.25">
      <c r="A357" s="83">
        <v>11</v>
      </c>
      <c r="B357" s="83" t="s">
        <v>163</v>
      </c>
      <c r="C357" s="84" t="s">
        <v>13</v>
      </c>
      <c r="D357" s="83" t="s">
        <v>165</v>
      </c>
      <c r="E357" s="84" t="s">
        <v>6</v>
      </c>
      <c r="F357" s="84" t="s">
        <v>14</v>
      </c>
      <c r="G357" s="85" t="str">
        <f t="shared" si="5"/>
        <v>11/02/01/xx.x</v>
      </c>
      <c r="H357" s="89" t="str">
        <f>Tableau_DPI_Localisations_Référentiel__Sites_et_Bât[[#This Row],[N° Bat]]&amp;"-"&amp;Tableau_DPI_Localisations_Référentiel__Sites_et_Bât[[#This Row],[Désignation bâtiment]]</f>
        <v>02-Bât B - Physique</v>
      </c>
      <c r="I35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11/02/01</v>
      </c>
    </row>
    <row r="358" spans="1:9" ht="18" customHeight="1" x14ac:dyDescent="0.25">
      <c r="A358" s="83">
        <v>11</v>
      </c>
      <c r="B358" s="83" t="s">
        <v>163</v>
      </c>
      <c r="C358" s="84" t="s">
        <v>16</v>
      </c>
      <c r="D358" s="83" t="s">
        <v>166</v>
      </c>
      <c r="E358" s="84" t="s">
        <v>10</v>
      </c>
      <c r="F358" s="84" t="s">
        <v>11</v>
      </c>
      <c r="G358" s="85" t="str">
        <f t="shared" si="5"/>
        <v>11/03/-1/xx.x</v>
      </c>
      <c r="H358" s="89" t="str">
        <f>Tableau_DPI_Localisations_Référentiel__Sites_et_Bât[[#This Row],[N° Bat]]&amp;"-"&amp;Tableau_DPI_Localisations_Référentiel__Sites_et_Bât[[#This Row],[Désignation bâtiment]]</f>
        <v>03-Bât C - Physique</v>
      </c>
      <c r="I35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11/03/-1</v>
      </c>
    </row>
    <row r="359" spans="1:9" ht="18" customHeight="1" x14ac:dyDescent="0.25">
      <c r="A359" s="83">
        <v>11</v>
      </c>
      <c r="B359" s="83" t="s">
        <v>163</v>
      </c>
      <c r="C359" s="84" t="s">
        <v>16</v>
      </c>
      <c r="D359" s="83" t="s">
        <v>166</v>
      </c>
      <c r="E359" s="84" t="s">
        <v>12</v>
      </c>
      <c r="F359" s="84" t="s">
        <v>12</v>
      </c>
      <c r="G359" s="85" t="str">
        <f t="shared" si="5"/>
        <v>11/03/00/xx.x</v>
      </c>
      <c r="H359" s="89" t="str">
        <f>Tableau_DPI_Localisations_Référentiel__Sites_et_Bât[[#This Row],[N° Bat]]&amp;"-"&amp;Tableau_DPI_Localisations_Référentiel__Sites_et_Bât[[#This Row],[Désignation bâtiment]]</f>
        <v>03-Bât C - Physique</v>
      </c>
      <c r="I35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11/03/00</v>
      </c>
    </row>
    <row r="360" spans="1:9" ht="18" customHeight="1" x14ac:dyDescent="0.25">
      <c r="A360" s="83">
        <v>11</v>
      </c>
      <c r="B360" s="83" t="s">
        <v>163</v>
      </c>
      <c r="C360" s="84" t="s">
        <v>16</v>
      </c>
      <c r="D360" s="83" t="s">
        <v>166</v>
      </c>
      <c r="E360" s="84" t="s">
        <v>6</v>
      </c>
      <c r="F360" s="84" t="s">
        <v>6</v>
      </c>
      <c r="G360" s="85" t="str">
        <f t="shared" si="5"/>
        <v>11/03/01/xx.x</v>
      </c>
      <c r="H360" s="89" t="str">
        <f>Tableau_DPI_Localisations_Référentiel__Sites_et_Bât[[#This Row],[N° Bat]]&amp;"-"&amp;Tableau_DPI_Localisations_Référentiel__Sites_et_Bât[[#This Row],[Désignation bâtiment]]</f>
        <v>03-Bât C - Physique</v>
      </c>
      <c r="I36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11/03/01</v>
      </c>
    </row>
    <row r="361" spans="1:9" ht="18" customHeight="1" x14ac:dyDescent="0.25">
      <c r="A361" s="83">
        <v>11</v>
      </c>
      <c r="B361" s="83" t="s">
        <v>163</v>
      </c>
      <c r="C361" s="84" t="s">
        <v>16</v>
      </c>
      <c r="D361" s="83" t="s">
        <v>166</v>
      </c>
      <c r="E361" s="84" t="s">
        <v>13</v>
      </c>
      <c r="F361" s="84" t="s">
        <v>13</v>
      </c>
      <c r="G361" s="85" t="str">
        <f t="shared" si="5"/>
        <v>11/03/02/xx.x</v>
      </c>
      <c r="H361" s="89" t="str">
        <f>Tableau_DPI_Localisations_Référentiel__Sites_et_Bât[[#This Row],[N° Bat]]&amp;"-"&amp;Tableau_DPI_Localisations_Référentiel__Sites_et_Bât[[#This Row],[Désignation bâtiment]]</f>
        <v>03-Bât C - Physique</v>
      </c>
      <c r="I36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11/03/02</v>
      </c>
    </row>
    <row r="362" spans="1:9" ht="18" customHeight="1" x14ac:dyDescent="0.25">
      <c r="A362" s="83">
        <v>11</v>
      </c>
      <c r="B362" s="83" t="s">
        <v>163</v>
      </c>
      <c r="C362" s="84" t="s">
        <v>16</v>
      </c>
      <c r="D362" s="83" t="s">
        <v>166</v>
      </c>
      <c r="E362" s="84" t="s">
        <v>16</v>
      </c>
      <c r="F362" s="84" t="s">
        <v>14</v>
      </c>
      <c r="G362" s="85" t="str">
        <f t="shared" si="5"/>
        <v>11/03/03/xx.x</v>
      </c>
      <c r="H362" s="89" t="str">
        <f>Tableau_DPI_Localisations_Référentiel__Sites_et_Bât[[#This Row],[N° Bat]]&amp;"-"&amp;Tableau_DPI_Localisations_Référentiel__Sites_et_Bât[[#This Row],[Désignation bâtiment]]</f>
        <v>03-Bât C - Physique</v>
      </c>
      <c r="I36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11/03/03</v>
      </c>
    </row>
    <row r="363" spans="1:9" ht="18" customHeight="1" x14ac:dyDescent="0.25">
      <c r="A363" s="83">
        <v>11</v>
      </c>
      <c r="B363" s="83" t="s">
        <v>163</v>
      </c>
      <c r="C363" s="84" t="s">
        <v>18</v>
      </c>
      <c r="D363" s="83" t="s">
        <v>167</v>
      </c>
      <c r="E363" s="84" t="s">
        <v>10</v>
      </c>
      <c r="F363" s="84" t="s">
        <v>10</v>
      </c>
      <c r="G363" s="85" t="str">
        <f t="shared" si="5"/>
        <v>11/04/-1/xx.x</v>
      </c>
      <c r="H363" s="89" t="str">
        <f>Tableau_DPI_Localisations_Référentiel__Sites_et_Bât[[#This Row],[N° Bat]]&amp;"-"&amp;Tableau_DPI_Localisations_Référentiel__Sites_et_Bât[[#This Row],[Désignation bâtiment]]</f>
        <v>04-Bât D - Atelier Physique</v>
      </c>
      <c r="I36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11/04/-1</v>
      </c>
    </row>
    <row r="364" spans="1:9" ht="18" customHeight="1" x14ac:dyDescent="0.25">
      <c r="A364" s="83">
        <v>11</v>
      </c>
      <c r="B364" s="83" t="s">
        <v>163</v>
      </c>
      <c r="C364" s="84" t="s">
        <v>18</v>
      </c>
      <c r="D364" s="83" t="s">
        <v>167</v>
      </c>
      <c r="E364" s="84" t="s">
        <v>12</v>
      </c>
      <c r="F364" s="84" t="s">
        <v>12</v>
      </c>
      <c r="G364" s="85" t="str">
        <f t="shared" si="5"/>
        <v>11/04/00/xx.x</v>
      </c>
      <c r="H364" s="89" t="str">
        <f>Tableau_DPI_Localisations_Référentiel__Sites_et_Bât[[#This Row],[N° Bat]]&amp;"-"&amp;Tableau_DPI_Localisations_Référentiel__Sites_et_Bât[[#This Row],[Désignation bâtiment]]</f>
        <v>04-Bât D - Atelier Physique</v>
      </c>
      <c r="I36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11/04/00</v>
      </c>
    </row>
    <row r="365" spans="1:9" ht="18" customHeight="1" x14ac:dyDescent="0.25">
      <c r="A365" s="83">
        <v>11</v>
      </c>
      <c r="B365" s="83" t="s">
        <v>163</v>
      </c>
      <c r="C365" s="84" t="s">
        <v>18</v>
      </c>
      <c r="D365" s="83" t="s">
        <v>167</v>
      </c>
      <c r="E365" s="84" t="s">
        <v>6</v>
      </c>
      <c r="F365" s="84" t="s">
        <v>14</v>
      </c>
      <c r="G365" s="85" t="str">
        <f t="shared" si="5"/>
        <v>11/04/01/xx.x</v>
      </c>
      <c r="H365" s="89" t="str">
        <f>Tableau_DPI_Localisations_Référentiel__Sites_et_Bât[[#This Row],[N° Bat]]&amp;"-"&amp;Tableau_DPI_Localisations_Référentiel__Sites_et_Bât[[#This Row],[Désignation bâtiment]]</f>
        <v>04-Bât D - Atelier Physique</v>
      </c>
      <c r="I36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11/04/01</v>
      </c>
    </row>
    <row r="366" spans="1:9" ht="18" customHeight="1" x14ac:dyDescent="0.25">
      <c r="A366" s="83">
        <v>11</v>
      </c>
      <c r="B366" s="83" t="s">
        <v>163</v>
      </c>
      <c r="C366" s="84" t="s">
        <v>20</v>
      </c>
      <c r="D366" s="83" t="s">
        <v>168</v>
      </c>
      <c r="E366" s="84" t="s">
        <v>10</v>
      </c>
      <c r="F366" s="84" t="s">
        <v>11</v>
      </c>
      <c r="G366" s="85" t="str">
        <f t="shared" si="5"/>
        <v>11/05/-1/xx.x</v>
      </c>
      <c r="H366" s="89" t="str">
        <f>Tableau_DPI_Localisations_Référentiel__Sites_et_Bât[[#This Row],[N° Bat]]&amp;"-"&amp;Tableau_DPI_Localisations_Référentiel__Sites_et_Bât[[#This Row],[Désignation bâtiment]]</f>
        <v>05-Bât E - Biologie</v>
      </c>
      <c r="I36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11/05/-1</v>
      </c>
    </row>
    <row r="367" spans="1:9" ht="18" customHeight="1" x14ac:dyDescent="0.25">
      <c r="A367" s="83">
        <v>11</v>
      </c>
      <c r="B367" s="83" t="s">
        <v>163</v>
      </c>
      <c r="C367" s="84" t="s">
        <v>20</v>
      </c>
      <c r="D367" s="83" t="s">
        <v>168</v>
      </c>
      <c r="E367" s="84" t="s">
        <v>12</v>
      </c>
      <c r="F367" s="84" t="s">
        <v>12</v>
      </c>
      <c r="G367" s="85" t="str">
        <f t="shared" si="5"/>
        <v>11/05/00/xx.x</v>
      </c>
      <c r="H367" s="89" t="str">
        <f>Tableau_DPI_Localisations_Référentiel__Sites_et_Bât[[#This Row],[N° Bat]]&amp;"-"&amp;Tableau_DPI_Localisations_Référentiel__Sites_et_Bât[[#This Row],[Désignation bâtiment]]</f>
        <v>05-Bât E - Biologie</v>
      </c>
      <c r="I36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11/05/00</v>
      </c>
    </row>
    <row r="368" spans="1:9" ht="18" customHeight="1" x14ac:dyDescent="0.25">
      <c r="A368" s="83">
        <v>11</v>
      </c>
      <c r="B368" s="83" t="s">
        <v>163</v>
      </c>
      <c r="C368" s="84" t="s">
        <v>20</v>
      </c>
      <c r="D368" s="83" t="s">
        <v>168</v>
      </c>
      <c r="E368" s="84" t="s">
        <v>6</v>
      </c>
      <c r="F368" s="84" t="s">
        <v>6</v>
      </c>
      <c r="G368" s="85" t="str">
        <f t="shared" si="5"/>
        <v>11/05/01/xx.x</v>
      </c>
      <c r="H368" s="89" t="str">
        <f>Tableau_DPI_Localisations_Référentiel__Sites_et_Bât[[#This Row],[N° Bat]]&amp;"-"&amp;Tableau_DPI_Localisations_Référentiel__Sites_et_Bât[[#This Row],[Désignation bâtiment]]</f>
        <v>05-Bât E - Biologie</v>
      </c>
      <c r="I36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11/05/01</v>
      </c>
    </row>
    <row r="369" spans="1:9" ht="18" customHeight="1" x14ac:dyDescent="0.25">
      <c r="A369" s="83">
        <v>11</v>
      </c>
      <c r="B369" s="83" t="s">
        <v>163</v>
      </c>
      <c r="C369" s="84" t="s">
        <v>20</v>
      </c>
      <c r="D369" s="83" t="s">
        <v>168</v>
      </c>
      <c r="E369" s="84" t="s">
        <v>13</v>
      </c>
      <c r="F369" s="84" t="s">
        <v>13</v>
      </c>
      <c r="G369" s="85" t="str">
        <f t="shared" si="5"/>
        <v>11/05/02/xx.x</v>
      </c>
      <c r="H369" s="89" t="str">
        <f>Tableau_DPI_Localisations_Référentiel__Sites_et_Bât[[#This Row],[N° Bat]]&amp;"-"&amp;Tableau_DPI_Localisations_Référentiel__Sites_et_Bât[[#This Row],[Désignation bâtiment]]</f>
        <v>05-Bât E - Biologie</v>
      </c>
      <c r="I36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11/05/02</v>
      </c>
    </row>
    <row r="370" spans="1:9" ht="18" customHeight="1" x14ac:dyDescent="0.25">
      <c r="A370" s="83">
        <v>11</v>
      </c>
      <c r="B370" s="83" t="s">
        <v>163</v>
      </c>
      <c r="C370" s="84" t="s">
        <v>20</v>
      </c>
      <c r="D370" s="83" t="s">
        <v>168</v>
      </c>
      <c r="E370" s="84" t="s">
        <v>16</v>
      </c>
      <c r="F370" s="84" t="s">
        <v>14</v>
      </c>
      <c r="G370" s="85" t="str">
        <f t="shared" si="5"/>
        <v>11/05/03/xx.x</v>
      </c>
      <c r="H370" s="89" t="str">
        <f>Tableau_DPI_Localisations_Référentiel__Sites_et_Bât[[#This Row],[N° Bat]]&amp;"-"&amp;Tableau_DPI_Localisations_Référentiel__Sites_et_Bât[[#This Row],[Désignation bâtiment]]</f>
        <v>05-Bât E - Biologie</v>
      </c>
      <c r="I37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11/05/03</v>
      </c>
    </row>
    <row r="371" spans="1:9" ht="18" customHeight="1" x14ac:dyDescent="0.25">
      <c r="A371" s="83">
        <v>11</v>
      </c>
      <c r="B371" s="83" t="s">
        <v>163</v>
      </c>
      <c r="C371" s="84" t="s">
        <v>22</v>
      </c>
      <c r="D371" s="83" t="s">
        <v>169</v>
      </c>
      <c r="E371" s="84" t="s">
        <v>10</v>
      </c>
      <c r="F371" s="84" t="s">
        <v>11</v>
      </c>
      <c r="G371" s="85" t="str">
        <f t="shared" si="5"/>
        <v>11/06/-1/xx.x</v>
      </c>
      <c r="H371" s="89" t="str">
        <f>Tableau_DPI_Localisations_Référentiel__Sites_et_Bât[[#This Row],[N° Bat]]&amp;"-"&amp;Tableau_DPI_Localisations_Référentiel__Sites_et_Bât[[#This Row],[Désignation bâtiment]]</f>
        <v>06-Bât F - Chimie</v>
      </c>
      <c r="I37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11/06/-1</v>
      </c>
    </row>
    <row r="372" spans="1:9" ht="18" customHeight="1" x14ac:dyDescent="0.25">
      <c r="A372" s="83">
        <v>11</v>
      </c>
      <c r="B372" s="83" t="s">
        <v>163</v>
      </c>
      <c r="C372" s="84" t="s">
        <v>22</v>
      </c>
      <c r="D372" s="83" t="s">
        <v>169</v>
      </c>
      <c r="E372" s="84" t="s">
        <v>12</v>
      </c>
      <c r="F372" s="84" t="s">
        <v>12</v>
      </c>
      <c r="G372" s="85" t="str">
        <f t="shared" si="5"/>
        <v>11/06/00/xx.x</v>
      </c>
      <c r="H372" s="89" t="str">
        <f>Tableau_DPI_Localisations_Référentiel__Sites_et_Bât[[#This Row],[N° Bat]]&amp;"-"&amp;Tableau_DPI_Localisations_Référentiel__Sites_et_Bât[[#This Row],[Désignation bâtiment]]</f>
        <v>06-Bât F - Chimie</v>
      </c>
      <c r="I37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11/06/00</v>
      </c>
    </row>
    <row r="373" spans="1:9" ht="18" customHeight="1" x14ac:dyDescent="0.25">
      <c r="A373" s="83">
        <v>11</v>
      </c>
      <c r="B373" s="83" t="s">
        <v>163</v>
      </c>
      <c r="C373" s="84" t="s">
        <v>22</v>
      </c>
      <c r="D373" s="83" t="s">
        <v>169</v>
      </c>
      <c r="E373" s="84" t="s">
        <v>6</v>
      </c>
      <c r="F373" s="84" t="s">
        <v>14</v>
      </c>
      <c r="G373" s="85" t="str">
        <f t="shared" si="5"/>
        <v>11/06/01/xx.x</v>
      </c>
      <c r="H373" s="89" t="str">
        <f>Tableau_DPI_Localisations_Référentiel__Sites_et_Bât[[#This Row],[N° Bat]]&amp;"-"&amp;Tableau_DPI_Localisations_Référentiel__Sites_et_Bât[[#This Row],[Désignation bâtiment]]</f>
        <v>06-Bât F - Chimie</v>
      </c>
      <c r="I37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11/06/01</v>
      </c>
    </row>
    <row r="374" spans="1:9" ht="18" customHeight="1" x14ac:dyDescent="0.25">
      <c r="A374" s="83">
        <v>11</v>
      </c>
      <c r="B374" s="83" t="s">
        <v>163</v>
      </c>
      <c r="C374" s="84" t="s">
        <v>24</v>
      </c>
      <c r="D374" s="83" t="s">
        <v>170</v>
      </c>
      <c r="E374" s="84" t="s">
        <v>10</v>
      </c>
      <c r="F374" s="84" t="s">
        <v>11</v>
      </c>
      <c r="G374" s="85" t="str">
        <f t="shared" si="5"/>
        <v>11/07/-1/xx.x</v>
      </c>
      <c r="H374" s="89" t="str">
        <f>Tableau_DPI_Localisations_Référentiel__Sites_et_Bât[[#This Row],[N° Bat]]&amp;"-"&amp;Tableau_DPI_Localisations_Référentiel__Sites_et_Bât[[#This Row],[Désignation bâtiment]]</f>
        <v>07-Bât G - Chimie</v>
      </c>
      <c r="I37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11/07/-1</v>
      </c>
    </row>
    <row r="375" spans="1:9" ht="18" customHeight="1" x14ac:dyDescent="0.25">
      <c r="A375" s="83">
        <v>11</v>
      </c>
      <c r="B375" s="83" t="s">
        <v>163</v>
      </c>
      <c r="C375" s="84" t="s">
        <v>24</v>
      </c>
      <c r="D375" s="83" t="s">
        <v>170</v>
      </c>
      <c r="E375" s="84" t="s">
        <v>12</v>
      </c>
      <c r="F375" s="84" t="s">
        <v>12</v>
      </c>
      <c r="G375" s="85" t="str">
        <f t="shared" si="5"/>
        <v>11/07/00/xx.x</v>
      </c>
      <c r="H375" s="89" t="str">
        <f>Tableau_DPI_Localisations_Référentiel__Sites_et_Bât[[#This Row],[N° Bat]]&amp;"-"&amp;Tableau_DPI_Localisations_Référentiel__Sites_et_Bât[[#This Row],[Désignation bâtiment]]</f>
        <v>07-Bât G - Chimie</v>
      </c>
      <c r="I37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11/07/00</v>
      </c>
    </row>
    <row r="376" spans="1:9" ht="18" customHeight="1" x14ac:dyDescent="0.25">
      <c r="A376" s="83">
        <v>11</v>
      </c>
      <c r="B376" s="83" t="s">
        <v>163</v>
      </c>
      <c r="C376" s="84" t="s">
        <v>24</v>
      </c>
      <c r="D376" s="83" t="s">
        <v>170</v>
      </c>
      <c r="E376" s="84" t="s">
        <v>6</v>
      </c>
      <c r="F376" s="84" t="s">
        <v>6</v>
      </c>
      <c r="G376" s="85" t="str">
        <f t="shared" si="5"/>
        <v>11/07/01/xx.x</v>
      </c>
      <c r="H376" s="89" t="str">
        <f>Tableau_DPI_Localisations_Référentiel__Sites_et_Bât[[#This Row],[N° Bat]]&amp;"-"&amp;Tableau_DPI_Localisations_Référentiel__Sites_et_Bât[[#This Row],[Désignation bâtiment]]</f>
        <v>07-Bât G - Chimie</v>
      </c>
      <c r="I37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11/07/01</v>
      </c>
    </row>
    <row r="377" spans="1:9" ht="18" customHeight="1" x14ac:dyDescent="0.25">
      <c r="A377" s="83">
        <v>11</v>
      </c>
      <c r="B377" s="83" t="s">
        <v>163</v>
      </c>
      <c r="C377" s="84" t="s">
        <v>24</v>
      </c>
      <c r="D377" s="83" t="s">
        <v>170</v>
      </c>
      <c r="E377" s="84" t="s">
        <v>13</v>
      </c>
      <c r="F377" s="84" t="s">
        <v>13</v>
      </c>
      <c r="G377" s="85" t="str">
        <f t="shared" si="5"/>
        <v>11/07/02/xx.x</v>
      </c>
      <c r="H377" s="89" t="str">
        <f>Tableau_DPI_Localisations_Référentiel__Sites_et_Bât[[#This Row],[N° Bat]]&amp;"-"&amp;Tableau_DPI_Localisations_Référentiel__Sites_et_Bât[[#This Row],[Désignation bâtiment]]</f>
        <v>07-Bât G - Chimie</v>
      </c>
      <c r="I37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11/07/02</v>
      </c>
    </row>
    <row r="378" spans="1:9" ht="18" customHeight="1" x14ac:dyDescent="0.25">
      <c r="A378" s="83">
        <v>11</v>
      </c>
      <c r="B378" s="83" t="s">
        <v>163</v>
      </c>
      <c r="C378" s="84" t="s">
        <v>24</v>
      </c>
      <c r="D378" s="83" t="s">
        <v>170</v>
      </c>
      <c r="E378" s="84" t="s">
        <v>16</v>
      </c>
      <c r="F378" s="84" t="s">
        <v>14</v>
      </c>
      <c r="G378" s="85" t="str">
        <f t="shared" si="5"/>
        <v>11/07/03/xx.x</v>
      </c>
      <c r="H378" s="89" t="str">
        <f>Tableau_DPI_Localisations_Référentiel__Sites_et_Bât[[#This Row],[N° Bat]]&amp;"-"&amp;Tableau_DPI_Localisations_Référentiel__Sites_et_Bât[[#This Row],[Désignation bâtiment]]</f>
        <v>07-Bât G - Chimie</v>
      </c>
      <c r="I37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11/07/03</v>
      </c>
    </row>
    <row r="379" spans="1:9" ht="18" customHeight="1" x14ac:dyDescent="0.25">
      <c r="A379" s="83">
        <v>11</v>
      </c>
      <c r="B379" s="83" t="s">
        <v>163</v>
      </c>
      <c r="C379" s="84" t="s">
        <v>26</v>
      </c>
      <c r="D379" s="83" t="s">
        <v>171</v>
      </c>
      <c r="E379" s="84" t="s">
        <v>10</v>
      </c>
      <c r="F379" s="84" t="s">
        <v>11</v>
      </c>
      <c r="G379" s="85" t="str">
        <f t="shared" si="5"/>
        <v>11/08/-1/xx.x</v>
      </c>
      <c r="H379" s="89" t="str">
        <f>Tableau_DPI_Localisations_Référentiel__Sites_et_Bât[[#This Row],[N° Bat]]&amp;"-"&amp;Tableau_DPI_Localisations_Référentiel__Sites_et_Bât[[#This Row],[Désignation bâtiment]]</f>
        <v>08-Bât H - Chimie</v>
      </c>
      <c r="I37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11/08/-1</v>
      </c>
    </row>
    <row r="380" spans="1:9" ht="18" customHeight="1" x14ac:dyDescent="0.25">
      <c r="A380" s="83">
        <v>11</v>
      </c>
      <c r="B380" s="83" t="s">
        <v>163</v>
      </c>
      <c r="C380" s="84" t="s">
        <v>26</v>
      </c>
      <c r="D380" s="83" t="s">
        <v>171</v>
      </c>
      <c r="E380" s="84" t="s">
        <v>12</v>
      </c>
      <c r="F380" s="84" t="s">
        <v>12</v>
      </c>
      <c r="G380" s="85" t="str">
        <f t="shared" si="5"/>
        <v>11/08/00/xx.x</v>
      </c>
      <c r="H380" s="89" t="str">
        <f>Tableau_DPI_Localisations_Référentiel__Sites_et_Bât[[#This Row],[N° Bat]]&amp;"-"&amp;Tableau_DPI_Localisations_Référentiel__Sites_et_Bât[[#This Row],[Désignation bâtiment]]</f>
        <v>08-Bât H - Chimie</v>
      </c>
      <c r="I38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11/08/00</v>
      </c>
    </row>
    <row r="381" spans="1:9" ht="18" customHeight="1" x14ac:dyDescent="0.25">
      <c r="A381" s="83">
        <v>11</v>
      </c>
      <c r="B381" s="83" t="s">
        <v>163</v>
      </c>
      <c r="C381" s="84" t="s">
        <v>26</v>
      </c>
      <c r="D381" s="83" t="s">
        <v>171</v>
      </c>
      <c r="E381" s="84" t="s">
        <v>6</v>
      </c>
      <c r="F381" s="84" t="s">
        <v>6</v>
      </c>
      <c r="G381" s="85" t="str">
        <f t="shared" si="5"/>
        <v>11/08/01/xx.x</v>
      </c>
      <c r="H381" s="89" t="str">
        <f>Tableau_DPI_Localisations_Référentiel__Sites_et_Bât[[#This Row],[N° Bat]]&amp;"-"&amp;Tableau_DPI_Localisations_Référentiel__Sites_et_Bât[[#This Row],[Désignation bâtiment]]</f>
        <v>08-Bât H - Chimie</v>
      </c>
      <c r="I38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11/08/01</v>
      </c>
    </row>
    <row r="382" spans="1:9" ht="18" customHeight="1" x14ac:dyDescent="0.25">
      <c r="A382" s="83">
        <v>11</v>
      </c>
      <c r="B382" s="83" t="s">
        <v>163</v>
      </c>
      <c r="C382" s="84" t="s">
        <v>26</v>
      </c>
      <c r="D382" s="83" t="s">
        <v>171</v>
      </c>
      <c r="E382" s="84" t="s">
        <v>13</v>
      </c>
      <c r="F382" s="84" t="s">
        <v>13</v>
      </c>
      <c r="G382" s="85" t="str">
        <f t="shared" si="5"/>
        <v>11/08/02/xx.x</v>
      </c>
      <c r="H382" s="89" t="str">
        <f>Tableau_DPI_Localisations_Référentiel__Sites_et_Bât[[#This Row],[N° Bat]]&amp;"-"&amp;Tableau_DPI_Localisations_Référentiel__Sites_et_Bât[[#This Row],[Désignation bâtiment]]</f>
        <v>08-Bât H - Chimie</v>
      </c>
      <c r="I38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11/08/02</v>
      </c>
    </row>
    <row r="383" spans="1:9" ht="18" customHeight="1" x14ac:dyDescent="0.25">
      <c r="A383" s="83">
        <v>11</v>
      </c>
      <c r="B383" s="83" t="s">
        <v>163</v>
      </c>
      <c r="C383" s="84" t="s">
        <v>26</v>
      </c>
      <c r="D383" s="83" t="s">
        <v>171</v>
      </c>
      <c r="E383" s="84" t="s">
        <v>16</v>
      </c>
      <c r="F383" s="84" t="s">
        <v>14</v>
      </c>
      <c r="G383" s="85" t="str">
        <f t="shared" si="5"/>
        <v>11/08/03/xx.x</v>
      </c>
      <c r="H383" s="89" t="str">
        <f>Tableau_DPI_Localisations_Référentiel__Sites_et_Bât[[#This Row],[N° Bat]]&amp;"-"&amp;Tableau_DPI_Localisations_Référentiel__Sites_et_Bât[[#This Row],[Désignation bâtiment]]</f>
        <v>08-Bât H - Chimie</v>
      </c>
      <c r="I38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11/08/03</v>
      </c>
    </row>
    <row r="384" spans="1:9" ht="18" customHeight="1" x14ac:dyDescent="0.25">
      <c r="A384" s="83">
        <v>11</v>
      </c>
      <c r="B384" s="83" t="s">
        <v>163</v>
      </c>
      <c r="C384" s="84" t="s">
        <v>29</v>
      </c>
      <c r="D384" s="83" t="s">
        <v>172</v>
      </c>
      <c r="E384" s="84" t="s">
        <v>10</v>
      </c>
      <c r="F384" s="84" t="s">
        <v>11</v>
      </c>
      <c r="G384" s="85" t="str">
        <f t="shared" si="5"/>
        <v>11/09/-1/xx.x</v>
      </c>
      <c r="H384" s="89" t="str">
        <f>Tableau_DPI_Localisations_Référentiel__Sites_et_Bât[[#This Row],[N° Bat]]&amp;"-"&amp;Tableau_DPI_Localisations_Référentiel__Sites_et_Bât[[#This Row],[Désignation bâtiment]]</f>
        <v>09-Bât I - Electronique</v>
      </c>
      <c r="I38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11/09/-1</v>
      </c>
    </row>
    <row r="385" spans="1:9" ht="18" customHeight="1" x14ac:dyDescent="0.25">
      <c r="A385" s="83">
        <v>11</v>
      </c>
      <c r="B385" s="83" t="s">
        <v>163</v>
      </c>
      <c r="C385" s="84" t="s">
        <v>29</v>
      </c>
      <c r="D385" s="83" t="s">
        <v>172</v>
      </c>
      <c r="E385" s="84" t="s">
        <v>12</v>
      </c>
      <c r="F385" s="84" t="s">
        <v>12</v>
      </c>
      <c r="G385" s="85" t="str">
        <f t="shared" si="5"/>
        <v>11/09/00/xx.x</v>
      </c>
      <c r="H385" s="89" t="str">
        <f>Tableau_DPI_Localisations_Référentiel__Sites_et_Bât[[#This Row],[N° Bat]]&amp;"-"&amp;Tableau_DPI_Localisations_Référentiel__Sites_et_Bât[[#This Row],[Désignation bâtiment]]</f>
        <v>09-Bât I - Electronique</v>
      </c>
      <c r="I38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11/09/00</v>
      </c>
    </row>
    <row r="386" spans="1:9" ht="18" customHeight="1" x14ac:dyDescent="0.25">
      <c r="A386" s="83">
        <v>11</v>
      </c>
      <c r="B386" s="83" t="s">
        <v>163</v>
      </c>
      <c r="C386" s="84" t="s">
        <v>29</v>
      </c>
      <c r="D386" s="83" t="s">
        <v>172</v>
      </c>
      <c r="E386" s="84" t="s">
        <v>6</v>
      </c>
      <c r="F386" s="84" t="s">
        <v>14</v>
      </c>
      <c r="G386" s="85" t="str">
        <f t="shared" si="5"/>
        <v>11/09/01/xx.x</v>
      </c>
      <c r="H386" s="89" t="str">
        <f>Tableau_DPI_Localisations_Référentiel__Sites_et_Bât[[#This Row],[N° Bat]]&amp;"-"&amp;Tableau_DPI_Localisations_Référentiel__Sites_et_Bât[[#This Row],[Désignation bâtiment]]</f>
        <v>09-Bât I - Electronique</v>
      </c>
      <c r="I38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11/09/01</v>
      </c>
    </row>
    <row r="387" spans="1:9" ht="18" customHeight="1" x14ac:dyDescent="0.25">
      <c r="A387" s="83">
        <v>11</v>
      </c>
      <c r="B387" s="83" t="s">
        <v>163</v>
      </c>
      <c r="C387" s="84" t="s">
        <v>28</v>
      </c>
      <c r="D387" s="83" t="s">
        <v>173</v>
      </c>
      <c r="E387" s="84" t="s">
        <v>10</v>
      </c>
      <c r="F387" s="84" t="s">
        <v>11</v>
      </c>
      <c r="G387" s="85" t="str">
        <f t="shared" si="5"/>
        <v>11/10/-1/xx.x</v>
      </c>
      <c r="H387" s="89" t="str">
        <f>Tableau_DPI_Localisations_Référentiel__Sites_et_Bât[[#This Row],[N° Bat]]&amp;"-"&amp;Tableau_DPI_Localisations_Référentiel__Sites_et_Bât[[#This Row],[Désignation bâtiment]]</f>
        <v>10-Bât J - Electronique</v>
      </c>
      <c r="I38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11/10/-1</v>
      </c>
    </row>
    <row r="388" spans="1:9" ht="18" customHeight="1" x14ac:dyDescent="0.25">
      <c r="A388" s="83">
        <v>11</v>
      </c>
      <c r="B388" s="83" t="s">
        <v>163</v>
      </c>
      <c r="C388" s="84" t="s">
        <v>28</v>
      </c>
      <c r="D388" s="83" t="s">
        <v>173</v>
      </c>
      <c r="E388" s="84" t="s">
        <v>12</v>
      </c>
      <c r="F388" s="84" t="s">
        <v>12</v>
      </c>
      <c r="G388" s="85" t="str">
        <f t="shared" si="5"/>
        <v>11/10/00/xx.x</v>
      </c>
      <c r="H388" s="89" t="str">
        <f>Tableau_DPI_Localisations_Référentiel__Sites_et_Bât[[#This Row],[N° Bat]]&amp;"-"&amp;Tableau_DPI_Localisations_Référentiel__Sites_et_Bât[[#This Row],[Désignation bâtiment]]</f>
        <v>10-Bât J - Electronique</v>
      </c>
      <c r="I38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11/10/00</v>
      </c>
    </row>
    <row r="389" spans="1:9" ht="18" customHeight="1" x14ac:dyDescent="0.25">
      <c r="A389" s="83">
        <v>11</v>
      </c>
      <c r="B389" s="83" t="s">
        <v>163</v>
      </c>
      <c r="C389" s="84" t="s">
        <v>28</v>
      </c>
      <c r="D389" s="83" t="s">
        <v>173</v>
      </c>
      <c r="E389" s="84" t="s">
        <v>6</v>
      </c>
      <c r="F389" s="84" t="s">
        <v>6</v>
      </c>
      <c r="G389" s="85" t="str">
        <f t="shared" si="5"/>
        <v>11/10/01/xx.x</v>
      </c>
      <c r="H389" s="89" t="str">
        <f>Tableau_DPI_Localisations_Référentiel__Sites_et_Bât[[#This Row],[N° Bat]]&amp;"-"&amp;Tableau_DPI_Localisations_Référentiel__Sites_et_Bât[[#This Row],[Désignation bâtiment]]</f>
        <v>10-Bât J - Electronique</v>
      </c>
      <c r="I38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11/10/01</v>
      </c>
    </row>
    <row r="390" spans="1:9" ht="18" customHeight="1" x14ac:dyDescent="0.25">
      <c r="A390" s="83">
        <v>11</v>
      </c>
      <c r="B390" s="83" t="s">
        <v>163</v>
      </c>
      <c r="C390" s="84" t="s">
        <v>28</v>
      </c>
      <c r="D390" s="83" t="s">
        <v>173</v>
      </c>
      <c r="E390" s="84" t="s">
        <v>13</v>
      </c>
      <c r="F390" s="84" t="s">
        <v>14</v>
      </c>
      <c r="G390" s="85" t="str">
        <f t="shared" si="5"/>
        <v>11/10/02/xx.x</v>
      </c>
      <c r="H390" s="89" t="str">
        <f>Tableau_DPI_Localisations_Référentiel__Sites_et_Bât[[#This Row],[N° Bat]]&amp;"-"&amp;Tableau_DPI_Localisations_Référentiel__Sites_et_Bât[[#This Row],[Désignation bâtiment]]</f>
        <v>10-Bât J - Electronique</v>
      </c>
      <c r="I39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11/10/02</v>
      </c>
    </row>
    <row r="391" spans="1:9" ht="18" customHeight="1" x14ac:dyDescent="0.25">
      <c r="A391" s="83">
        <v>11</v>
      </c>
      <c r="B391" s="83" t="s">
        <v>163</v>
      </c>
      <c r="C391" s="84" t="s">
        <v>32</v>
      </c>
      <c r="D391" s="83" t="s">
        <v>174</v>
      </c>
      <c r="E391" s="84" t="s">
        <v>10</v>
      </c>
      <c r="F391" s="84" t="s">
        <v>11</v>
      </c>
      <c r="G391" s="85" t="str">
        <f t="shared" si="5"/>
        <v>11/11/-1/xx.x</v>
      </c>
      <c r="H391" s="89" t="str">
        <f>Tableau_DPI_Localisations_Référentiel__Sites_et_Bât[[#This Row],[N° Bat]]&amp;"-"&amp;Tableau_DPI_Localisations_Référentiel__Sites_et_Bât[[#This Row],[Désignation bâtiment]]</f>
        <v>11-Bât K - Informatique</v>
      </c>
      <c r="I39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11/11/-1</v>
      </c>
    </row>
    <row r="392" spans="1:9" ht="18" customHeight="1" x14ac:dyDescent="0.25">
      <c r="A392" s="83">
        <v>11</v>
      </c>
      <c r="B392" s="83" t="s">
        <v>163</v>
      </c>
      <c r="C392" s="84" t="s">
        <v>32</v>
      </c>
      <c r="D392" s="83" t="s">
        <v>174</v>
      </c>
      <c r="E392" s="84" t="s">
        <v>12</v>
      </c>
      <c r="F392" s="84" t="s">
        <v>12</v>
      </c>
      <c r="G392" s="85" t="str">
        <f t="shared" si="5"/>
        <v>11/11/00/xx.x</v>
      </c>
      <c r="H392" s="89" t="str">
        <f>Tableau_DPI_Localisations_Référentiel__Sites_et_Bât[[#This Row],[N° Bat]]&amp;"-"&amp;Tableau_DPI_Localisations_Référentiel__Sites_et_Bât[[#This Row],[Désignation bâtiment]]</f>
        <v>11-Bât K - Informatique</v>
      </c>
      <c r="I39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11/11/00</v>
      </c>
    </row>
    <row r="393" spans="1:9" ht="18" customHeight="1" x14ac:dyDescent="0.25">
      <c r="A393" s="83">
        <v>11</v>
      </c>
      <c r="B393" s="83" t="s">
        <v>163</v>
      </c>
      <c r="C393" s="84" t="s">
        <v>32</v>
      </c>
      <c r="D393" s="83" t="s">
        <v>174</v>
      </c>
      <c r="E393" s="84" t="s">
        <v>6</v>
      </c>
      <c r="F393" s="84" t="s">
        <v>6</v>
      </c>
      <c r="G393" s="85" t="str">
        <f t="shared" si="5"/>
        <v>11/11/01/xx.x</v>
      </c>
      <c r="H393" s="89" t="str">
        <f>Tableau_DPI_Localisations_Référentiel__Sites_et_Bât[[#This Row],[N° Bat]]&amp;"-"&amp;Tableau_DPI_Localisations_Référentiel__Sites_et_Bât[[#This Row],[Désignation bâtiment]]</f>
        <v>11-Bât K - Informatique</v>
      </c>
      <c r="I39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11/11/01</v>
      </c>
    </row>
    <row r="394" spans="1:9" ht="18" customHeight="1" x14ac:dyDescent="0.25">
      <c r="A394" s="83">
        <v>11</v>
      </c>
      <c r="B394" s="83" t="s">
        <v>163</v>
      </c>
      <c r="C394" s="84" t="s">
        <v>32</v>
      </c>
      <c r="D394" s="83" t="s">
        <v>174</v>
      </c>
      <c r="E394" s="84" t="s">
        <v>13</v>
      </c>
      <c r="F394" s="84" t="s">
        <v>13</v>
      </c>
      <c r="G394" s="85" t="str">
        <f t="shared" si="5"/>
        <v>11/11/02/xx.x</v>
      </c>
      <c r="H394" s="89" t="str">
        <f>Tableau_DPI_Localisations_Référentiel__Sites_et_Bât[[#This Row],[N° Bat]]&amp;"-"&amp;Tableau_DPI_Localisations_Référentiel__Sites_et_Bât[[#This Row],[Désignation bâtiment]]</f>
        <v>11-Bât K - Informatique</v>
      </c>
      <c r="I39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11/11/02</v>
      </c>
    </row>
    <row r="395" spans="1:9" ht="18" customHeight="1" x14ac:dyDescent="0.25">
      <c r="A395" s="83">
        <v>11</v>
      </c>
      <c r="B395" s="83" t="s">
        <v>163</v>
      </c>
      <c r="C395" s="84" t="s">
        <v>32</v>
      </c>
      <c r="D395" s="83" t="s">
        <v>174</v>
      </c>
      <c r="E395" s="84" t="s">
        <v>16</v>
      </c>
      <c r="F395" s="84" t="s">
        <v>14</v>
      </c>
      <c r="G395" s="85" t="str">
        <f t="shared" si="5"/>
        <v>11/11/03/xx.x</v>
      </c>
      <c r="H395" s="89" t="str">
        <f>Tableau_DPI_Localisations_Référentiel__Sites_et_Bât[[#This Row],[N° Bat]]&amp;"-"&amp;Tableau_DPI_Localisations_Référentiel__Sites_et_Bât[[#This Row],[Désignation bâtiment]]</f>
        <v>11-Bât K - Informatique</v>
      </c>
      <c r="I39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11/11/03</v>
      </c>
    </row>
    <row r="396" spans="1:9" ht="18" customHeight="1" x14ac:dyDescent="0.25">
      <c r="A396" s="83">
        <v>11</v>
      </c>
      <c r="B396" s="83" t="s">
        <v>163</v>
      </c>
      <c r="C396" s="84" t="s">
        <v>34</v>
      </c>
      <c r="D396" s="83" t="s">
        <v>175</v>
      </c>
      <c r="E396" s="84" t="s">
        <v>12</v>
      </c>
      <c r="F396" s="84" t="s">
        <v>12</v>
      </c>
      <c r="G396" s="85" t="str">
        <f t="shared" si="5"/>
        <v>11/12/00/xx.x</v>
      </c>
      <c r="H396" s="89" t="str">
        <f>Tableau_DPI_Localisations_Référentiel__Sites_et_Bât[[#This Row],[N° Bat]]&amp;"-"&amp;Tableau_DPI_Localisations_Référentiel__Sites_et_Bât[[#This Row],[Désignation bâtiment]]</f>
        <v>12-Bât L - Amphithéâtre</v>
      </c>
      <c r="I39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11/12/00</v>
      </c>
    </row>
    <row r="397" spans="1:9" ht="18" customHeight="1" x14ac:dyDescent="0.25">
      <c r="A397" s="83">
        <v>11</v>
      </c>
      <c r="B397" s="83" t="s">
        <v>163</v>
      </c>
      <c r="C397" s="84" t="s">
        <v>34</v>
      </c>
      <c r="D397" s="83" t="s">
        <v>175</v>
      </c>
      <c r="E397" s="84" t="s">
        <v>6</v>
      </c>
      <c r="F397" s="84" t="s">
        <v>6</v>
      </c>
      <c r="G397" s="85" t="str">
        <f t="shared" si="5"/>
        <v>11/12/01/xx.x</v>
      </c>
      <c r="H397" s="89" t="str">
        <f>Tableau_DPI_Localisations_Référentiel__Sites_et_Bât[[#This Row],[N° Bat]]&amp;"-"&amp;Tableau_DPI_Localisations_Référentiel__Sites_et_Bât[[#This Row],[Désignation bâtiment]]</f>
        <v>12-Bât L - Amphithéâtre</v>
      </c>
      <c r="I39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11/12/01</v>
      </c>
    </row>
    <row r="398" spans="1:9" ht="18" customHeight="1" x14ac:dyDescent="0.25">
      <c r="A398" s="83">
        <v>11</v>
      </c>
      <c r="B398" s="83" t="s">
        <v>163</v>
      </c>
      <c r="C398" s="84" t="s">
        <v>34</v>
      </c>
      <c r="D398" s="83" t="s">
        <v>175</v>
      </c>
      <c r="E398" s="84" t="s">
        <v>13</v>
      </c>
      <c r="F398" s="84" t="s">
        <v>14</v>
      </c>
      <c r="G398" s="85" t="str">
        <f t="shared" si="5"/>
        <v>11/12/02/xx.x</v>
      </c>
      <c r="H398" s="89" t="str">
        <f>Tableau_DPI_Localisations_Référentiel__Sites_et_Bât[[#This Row],[N° Bat]]&amp;"-"&amp;Tableau_DPI_Localisations_Référentiel__Sites_et_Bât[[#This Row],[Désignation bâtiment]]</f>
        <v>12-Bât L - Amphithéâtre</v>
      </c>
      <c r="I39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11/12/02</v>
      </c>
    </row>
    <row r="399" spans="1:9" ht="18" customHeight="1" x14ac:dyDescent="0.25">
      <c r="A399" s="83">
        <v>11</v>
      </c>
      <c r="B399" s="83" t="s">
        <v>163</v>
      </c>
      <c r="C399" s="84" t="s">
        <v>35</v>
      </c>
      <c r="D399" s="83" t="s">
        <v>176</v>
      </c>
      <c r="E399" s="84" t="s">
        <v>12</v>
      </c>
      <c r="F399" s="84" t="s">
        <v>12</v>
      </c>
      <c r="G399" s="85" t="str">
        <f t="shared" si="5"/>
        <v>11/13/00/xx.x</v>
      </c>
      <c r="H399" s="89" t="str">
        <f>Tableau_DPI_Localisations_Référentiel__Sites_et_Bât[[#This Row],[N° Bat]]&amp;"-"&amp;Tableau_DPI_Localisations_Référentiel__Sites_et_Bât[[#This Row],[Désignation bâtiment]]</f>
        <v>13-Bât M - Atelier Biologie</v>
      </c>
      <c r="I39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11/13/00</v>
      </c>
    </row>
    <row r="400" spans="1:9" ht="18" customHeight="1" x14ac:dyDescent="0.25">
      <c r="A400" s="83">
        <v>11</v>
      </c>
      <c r="B400" s="83" t="s">
        <v>163</v>
      </c>
      <c r="C400" s="84" t="s">
        <v>35</v>
      </c>
      <c r="D400" s="83" t="s">
        <v>176</v>
      </c>
      <c r="E400" s="84" t="s">
        <v>6</v>
      </c>
      <c r="F400" s="84" t="s">
        <v>14</v>
      </c>
      <c r="G400" s="85" t="str">
        <f t="shared" si="5"/>
        <v>11/13/01/xx.x</v>
      </c>
      <c r="H400" s="89" t="str">
        <f>Tableau_DPI_Localisations_Référentiel__Sites_et_Bât[[#This Row],[N° Bat]]&amp;"-"&amp;Tableau_DPI_Localisations_Référentiel__Sites_et_Bât[[#This Row],[Désignation bâtiment]]</f>
        <v>13-Bât M - Atelier Biologie</v>
      </c>
      <c r="I40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11/13/01</v>
      </c>
    </row>
    <row r="401" spans="1:9" ht="18" customHeight="1" x14ac:dyDescent="0.25">
      <c r="A401" s="83">
        <v>11</v>
      </c>
      <c r="B401" s="83" t="s">
        <v>163</v>
      </c>
      <c r="C401" s="84" t="s">
        <v>37</v>
      </c>
      <c r="D401" s="83" t="s">
        <v>568</v>
      </c>
      <c r="E401" s="84" t="s">
        <v>12</v>
      </c>
      <c r="F401" s="84" t="s">
        <v>12</v>
      </c>
      <c r="G401" s="85" t="str">
        <f t="shared" si="5"/>
        <v>11/14/00/xx.x</v>
      </c>
      <c r="H401" s="89" t="str">
        <f>Tableau_DPI_Localisations_Référentiel__Sites_et_Bât[[#This Row],[N° Bat]]&amp;"-"&amp;Tableau_DPI_Localisations_Référentiel__Sites_et_Bât[[#This Row],[Désignation bâtiment]]</f>
        <v>14-Bât N - Sud alternance</v>
      </c>
      <c r="I40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11/14/00</v>
      </c>
    </row>
    <row r="402" spans="1:9" ht="18" customHeight="1" x14ac:dyDescent="0.25">
      <c r="A402" s="83">
        <v>11</v>
      </c>
      <c r="B402" s="83" t="s">
        <v>163</v>
      </c>
      <c r="C402" s="84" t="s">
        <v>37</v>
      </c>
      <c r="D402" s="83" t="s">
        <v>568</v>
      </c>
      <c r="E402" s="84" t="s">
        <v>6</v>
      </c>
      <c r="F402" s="84" t="s">
        <v>6</v>
      </c>
      <c r="G402" s="85" t="str">
        <f t="shared" si="5"/>
        <v>11/14/01/xx.x</v>
      </c>
      <c r="H402" s="89" t="str">
        <f>Tableau_DPI_Localisations_Référentiel__Sites_et_Bât[[#This Row],[N° Bat]]&amp;"-"&amp;Tableau_DPI_Localisations_Référentiel__Sites_et_Bât[[#This Row],[Désignation bâtiment]]</f>
        <v>14-Bât N - Sud alternance</v>
      </c>
      <c r="I40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11/14/01</v>
      </c>
    </row>
    <row r="403" spans="1:9" ht="18" customHeight="1" x14ac:dyDescent="0.25">
      <c r="A403" s="83">
        <v>11</v>
      </c>
      <c r="B403" s="83" t="s">
        <v>163</v>
      </c>
      <c r="C403" s="84" t="s">
        <v>37</v>
      </c>
      <c r="D403" s="83" t="s">
        <v>568</v>
      </c>
      <c r="E403" s="84" t="s">
        <v>13</v>
      </c>
      <c r="F403" s="84" t="s">
        <v>14</v>
      </c>
      <c r="G403" s="85" t="str">
        <f t="shared" si="5"/>
        <v>11/14/02/xx.x</v>
      </c>
      <c r="H403" s="89" t="str">
        <f>Tableau_DPI_Localisations_Référentiel__Sites_et_Bât[[#This Row],[N° Bat]]&amp;"-"&amp;Tableau_DPI_Localisations_Référentiel__Sites_et_Bât[[#This Row],[Désignation bâtiment]]</f>
        <v>14-Bât N - Sud alternance</v>
      </c>
      <c r="I40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11/14/02</v>
      </c>
    </row>
    <row r="404" spans="1:9" ht="18" customHeight="1" x14ac:dyDescent="0.25">
      <c r="A404" s="83">
        <v>11</v>
      </c>
      <c r="B404" s="83" t="s">
        <v>163</v>
      </c>
      <c r="C404" s="84" t="s">
        <v>39</v>
      </c>
      <c r="D404" s="83" t="s">
        <v>177</v>
      </c>
      <c r="E404" s="84" t="s">
        <v>12</v>
      </c>
      <c r="F404" s="84" t="s">
        <v>12</v>
      </c>
      <c r="G404" s="85" t="str">
        <f t="shared" si="5"/>
        <v>11/15/00/xx.x</v>
      </c>
      <c r="H404" s="89" t="str">
        <f>Tableau_DPI_Localisations_Référentiel__Sites_et_Bât[[#This Row],[N° Bat]]&amp;"-"&amp;Tableau_DPI_Localisations_Référentiel__Sites_et_Bât[[#This Row],[Désignation bâtiment]]</f>
        <v>15-Bât P - Logements</v>
      </c>
      <c r="I40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11/15/00</v>
      </c>
    </row>
    <row r="405" spans="1:9" ht="18" customHeight="1" x14ac:dyDescent="0.25">
      <c r="A405" s="83">
        <v>11</v>
      </c>
      <c r="B405" s="83" t="s">
        <v>163</v>
      </c>
      <c r="C405" s="84" t="s">
        <v>39</v>
      </c>
      <c r="D405" s="83" t="s">
        <v>177</v>
      </c>
      <c r="E405" s="84" t="s">
        <v>6</v>
      </c>
      <c r="F405" s="84" t="s">
        <v>6</v>
      </c>
      <c r="G405" s="85" t="str">
        <f t="shared" si="5"/>
        <v>11/15/01/xx.x</v>
      </c>
      <c r="H405" s="89" t="str">
        <f>Tableau_DPI_Localisations_Référentiel__Sites_et_Bât[[#This Row],[N° Bat]]&amp;"-"&amp;Tableau_DPI_Localisations_Référentiel__Sites_et_Bât[[#This Row],[Désignation bâtiment]]</f>
        <v>15-Bât P - Logements</v>
      </c>
      <c r="I40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11/15/01</v>
      </c>
    </row>
    <row r="406" spans="1:9" ht="18" customHeight="1" x14ac:dyDescent="0.25">
      <c r="A406" s="83">
        <v>11</v>
      </c>
      <c r="B406" s="83" t="s">
        <v>163</v>
      </c>
      <c r="C406" s="84" t="s">
        <v>39</v>
      </c>
      <c r="D406" s="83" t="s">
        <v>177</v>
      </c>
      <c r="E406" s="84" t="s">
        <v>13</v>
      </c>
      <c r="F406" s="84" t="s">
        <v>14</v>
      </c>
      <c r="G406" s="85" t="str">
        <f t="shared" si="5"/>
        <v>11/15/02/xx.x</v>
      </c>
      <c r="H406" s="89" t="str">
        <f>Tableau_DPI_Localisations_Référentiel__Sites_et_Bât[[#This Row],[N° Bat]]&amp;"-"&amp;Tableau_DPI_Localisations_Référentiel__Sites_et_Bât[[#This Row],[Désignation bâtiment]]</f>
        <v>15-Bât P - Logements</v>
      </c>
      <c r="I40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11/15/02</v>
      </c>
    </row>
    <row r="407" spans="1:9" ht="18" customHeight="1" x14ac:dyDescent="0.25">
      <c r="A407" s="83">
        <v>11</v>
      </c>
      <c r="B407" s="83" t="s">
        <v>163</v>
      </c>
      <c r="C407" s="84" t="s">
        <v>41</v>
      </c>
      <c r="D407" s="83" t="s">
        <v>178</v>
      </c>
      <c r="E407" s="84" t="s">
        <v>12</v>
      </c>
      <c r="F407" s="84" t="s">
        <v>12</v>
      </c>
      <c r="G407" s="85" t="str">
        <f t="shared" si="5"/>
        <v>11/16/00/xx.x</v>
      </c>
      <c r="H407" s="89" t="str">
        <f>Tableau_DPI_Localisations_Référentiel__Sites_et_Bât[[#This Row],[N° Bat]]&amp;"-"&amp;Tableau_DPI_Localisations_Référentiel__Sites_et_Bât[[#This Row],[Désignation bâtiment]]</f>
        <v>16-Bât R - Animalerie</v>
      </c>
      <c r="I40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11/16/00</v>
      </c>
    </row>
    <row r="408" spans="1:9" ht="18" customHeight="1" x14ac:dyDescent="0.25">
      <c r="A408" s="83">
        <v>11</v>
      </c>
      <c r="B408" s="83" t="s">
        <v>163</v>
      </c>
      <c r="C408" s="84" t="s">
        <v>41</v>
      </c>
      <c r="D408" s="83" t="s">
        <v>178</v>
      </c>
      <c r="E408" s="84" t="s">
        <v>6</v>
      </c>
      <c r="F408" s="84" t="s">
        <v>14</v>
      </c>
      <c r="G408" s="85" t="str">
        <f t="shared" si="5"/>
        <v>11/16/01/xx.x</v>
      </c>
      <c r="H408" s="89" t="str">
        <f>Tableau_DPI_Localisations_Référentiel__Sites_et_Bât[[#This Row],[N° Bat]]&amp;"-"&amp;Tableau_DPI_Localisations_Référentiel__Sites_et_Bât[[#This Row],[Désignation bâtiment]]</f>
        <v>16-Bât R - Animalerie</v>
      </c>
      <c r="I40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11/16/01</v>
      </c>
    </row>
    <row r="409" spans="1:9" ht="18" customHeight="1" x14ac:dyDescent="0.25">
      <c r="A409" s="83">
        <v>11</v>
      </c>
      <c r="B409" s="83" t="s">
        <v>163</v>
      </c>
      <c r="C409" s="84" t="s">
        <v>43</v>
      </c>
      <c r="D409" s="83" t="s">
        <v>179</v>
      </c>
      <c r="E409" s="84" t="s">
        <v>12</v>
      </c>
      <c r="F409" s="84" t="s">
        <v>12</v>
      </c>
      <c r="G409" s="85" t="str">
        <f t="shared" si="5"/>
        <v>11/17/00/xx.x</v>
      </c>
      <c r="H409" s="89" t="str">
        <f>Tableau_DPI_Localisations_Référentiel__Sites_et_Bât[[#This Row],[N° Bat]]&amp;"-"&amp;Tableau_DPI_Localisations_Référentiel__Sites_et_Bât[[#This Row],[Désignation bâtiment]]</f>
        <v>17-Bât S - Soute</v>
      </c>
      <c r="I40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11/17/00</v>
      </c>
    </row>
    <row r="410" spans="1:9" ht="18" customHeight="1" x14ac:dyDescent="0.25">
      <c r="A410" s="83">
        <v>11</v>
      </c>
      <c r="B410" s="83" t="s">
        <v>163</v>
      </c>
      <c r="C410" s="84" t="s">
        <v>43</v>
      </c>
      <c r="D410" s="83" t="s">
        <v>179</v>
      </c>
      <c r="E410" s="84" t="s">
        <v>6</v>
      </c>
      <c r="F410" s="84" t="s">
        <v>14</v>
      </c>
      <c r="G410" s="85" t="str">
        <f t="shared" ref="G410:G474" si="6">A410&amp;"/"&amp;C410&amp;"/"&amp;E410&amp;"/xx.x"</f>
        <v>11/17/01/xx.x</v>
      </c>
      <c r="H410" s="89" t="str">
        <f>Tableau_DPI_Localisations_Référentiel__Sites_et_Bât[[#This Row],[N° Bat]]&amp;"-"&amp;Tableau_DPI_Localisations_Référentiel__Sites_et_Bât[[#This Row],[Désignation bâtiment]]</f>
        <v>17-Bât S - Soute</v>
      </c>
      <c r="I41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11/17/01</v>
      </c>
    </row>
    <row r="411" spans="1:9" ht="18" customHeight="1" x14ac:dyDescent="0.25">
      <c r="A411" s="83">
        <v>12</v>
      </c>
      <c r="B411" s="83" t="s">
        <v>180</v>
      </c>
      <c r="C411" s="84" t="s">
        <v>6</v>
      </c>
      <c r="D411" s="83" t="s">
        <v>181</v>
      </c>
      <c r="E411" s="84" t="s">
        <v>12</v>
      </c>
      <c r="F411" s="84" t="s">
        <v>12</v>
      </c>
      <c r="G411" s="85" t="str">
        <f t="shared" si="6"/>
        <v>12/01/00/xx.x</v>
      </c>
      <c r="H411" s="89" t="str">
        <f>Tableau_DPI_Localisations_Référentiel__Sites_et_Bât[[#This Row],[N° Bat]]&amp;"-"&amp;Tableau_DPI_Localisations_Référentiel__Sites_et_Bât[[#This Row],[Désignation bâtiment]]</f>
        <v>01-Chimie Analytique</v>
      </c>
      <c r="I41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12/01/00</v>
      </c>
    </row>
    <row r="412" spans="1:9" ht="18" customHeight="1" x14ac:dyDescent="0.25">
      <c r="A412" s="83">
        <v>12</v>
      </c>
      <c r="B412" s="83" t="s">
        <v>180</v>
      </c>
      <c r="C412" s="84" t="s">
        <v>6</v>
      </c>
      <c r="D412" s="83" t="s">
        <v>181</v>
      </c>
      <c r="E412" s="84" t="s">
        <v>6</v>
      </c>
      <c r="F412" s="84" t="s">
        <v>6</v>
      </c>
      <c r="G412" s="85" t="str">
        <f t="shared" si="6"/>
        <v>12/01/01/xx.x</v>
      </c>
      <c r="H412" s="89" t="str">
        <f>Tableau_DPI_Localisations_Référentiel__Sites_et_Bât[[#This Row],[N° Bat]]&amp;"-"&amp;Tableau_DPI_Localisations_Référentiel__Sites_et_Bât[[#This Row],[Désignation bâtiment]]</f>
        <v>01-Chimie Analytique</v>
      </c>
      <c r="I41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12/01/01</v>
      </c>
    </row>
    <row r="413" spans="1:9" ht="18" customHeight="1" x14ac:dyDescent="0.25">
      <c r="A413" s="83">
        <v>12</v>
      </c>
      <c r="B413" s="83" t="s">
        <v>180</v>
      </c>
      <c r="C413" s="84" t="s">
        <v>6</v>
      </c>
      <c r="D413" s="83" t="s">
        <v>181</v>
      </c>
      <c r="E413" s="84" t="s">
        <v>13</v>
      </c>
      <c r="F413" s="84" t="s">
        <v>13</v>
      </c>
      <c r="G413" s="85" t="str">
        <f t="shared" si="6"/>
        <v>12/01/02/xx.x</v>
      </c>
      <c r="H413" s="89" t="str">
        <f>Tableau_DPI_Localisations_Référentiel__Sites_et_Bât[[#This Row],[N° Bat]]&amp;"-"&amp;Tableau_DPI_Localisations_Référentiel__Sites_et_Bât[[#This Row],[Désignation bâtiment]]</f>
        <v>01-Chimie Analytique</v>
      </c>
      <c r="I41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12/01/02</v>
      </c>
    </row>
    <row r="414" spans="1:9" ht="18" customHeight="1" x14ac:dyDescent="0.25">
      <c r="A414" s="83">
        <v>12</v>
      </c>
      <c r="B414" s="83" t="s">
        <v>180</v>
      </c>
      <c r="C414" s="84" t="s">
        <v>6</v>
      </c>
      <c r="D414" s="83" t="s">
        <v>181</v>
      </c>
      <c r="E414" s="84" t="s">
        <v>16</v>
      </c>
      <c r="F414" s="84" t="s">
        <v>14</v>
      </c>
      <c r="G414" s="85" t="str">
        <f t="shared" si="6"/>
        <v>12/01/03/xx.x</v>
      </c>
      <c r="H414" s="89" t="str">
        <f>Tableau_DPI_Localisations_Référentiel__Sites_et_Bât[[#This Row],[N° Bat]]&amp;"-"&amp;Tableau_DPI_Localisations_Référentiel__Sites_et_Bât[[#This Row],[Désignation bâtiment]]</f>
        <v>01-Chimie Analytique</v>
      </c>
      <c r="I41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12/01/03</v>
      </c>
    </row>
    <row r="415" spans="1:9" ht="18" customHeight="1" x14ac:dyDescent="0.25">
      <c r="A415" s="83">
        <v>12</v>
      </c>
      <c r="B415" s="83" t="s">
        <v>180</v>
      </c>
      <c r="C415" s="84" t="s">
        <v>13</v>
      </c>
      <c r="D415" s="83" t="s">
        <v>182</v>
      </c>
      <c r="E415" s="84" t="s">
        <v>12</v>
      </c>
      <c r="F415" s="84" t="s">
        <v>12</v>
      </c>
      <c r="G415" s="85" t="str">
        <f t="shared" si="6"/>
        <v>12/02/00/xx.x</v>
      </c>
      <c r="H415" s="89" t="str">
        <f>Tableau_DPI_Localisations_Référentiel__Sites_et_Bât[[#This Row],[N° Bat]]&amp;"-"&amp;Tableau_DPI_Localisations_Référentiel__Sites_et_Bât[[#This Row],[Désignation bâtiment]]</f>
        <v>02-rangement</v>
      </c>
      <c r="I41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12/02/00</v>
      </c>
    </row>
    <row r="416" spans="1:9" ht="18" customHeight="1" x14ac:dyDescent="0.25">
      <c r="A416" s="83">
        <v>12</v>
      </c>
      <c r="B416" s="83" t="s">
        <v>180</v>
      </c>
      <c r="C416" s="84" t="s">
        <v>13</v>
      </c>
      <c r="D416" s="83" t="s">
        <v>182</v>
      </c>
      <c r="E416" s="84" t="s">
        <v>6</v>
      </c>
      <c r="F416" s="84" t="s">
        <v>14</v>
      </c>
      <c r="G416" s="85" t="str">
        <f t="shared" si="6"/>
        <v>12/02/01/xx.x</v>
      </c>
      <c r="H416" s="89" t="str">
        <f>Tableau_DPI_Localisations_Référentiel__Sites_et_Bât[[#This Row],[N° Bat]]&amp;"-"&amp;Tableau_DPI_Localisations_Référentiel__Sites_et_Bât[[#This Row],[Désignation bâtiment]]</f>
        <v>02-rangement</v>
      </c>
      <c r="I41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12/02/01</v>
      </c>
    </row>
    <row r="417" spans="1:9" ht="18" customHeight="1" x14ac:dyDescent="0.25">
      <c r="A417" s="83">
        <v>13</v>
      </c>
      <c r="B417" s="83" t="s">
        <v>183</v>
      </c>
      <c r="C417" s="84" t="s">
        <v>6</v>
      </c>
      <c r="D417" s="83" t="s">
        <v>183</v>
      </c>
      <c r="E417" s="84" t="s">
        <v>10</v>
      </c>
      <c r="F417" s="84" t="s">
        <v>10</v>
      </c>
      <c r="G417" s="85" t="str">
        <f t="shared" si="6"/>
        <v>13/01/-1/xx.x</v>
      </c>
      <c r="H417" s="89" t="str">
        <f>Tableau_DPI_Localisations_Référentiel__Sites_et_Bât[[#This Row],[N° Bat]]&amp;"-"&amp;Tableau_DPI_Localisations_Référentiel__Sites_et_Bât[[#This Row],[Désignation bâtiment]]</f>
        <v>01-IUT de Béziers</v>
      </c>
      <c r="I41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13/01/-1</v>
      </c>
    </row>
    <row r="418" spans="1:9" ht="18" customHeight="1" x14ac:dyDescent="0.25">
      <c r="A418" s="83">
        <v>13</v>
      </c>
      <c r="B418" s="83" t="s">
        <v>183</v>
      </c>
      <c r="C418" s="84" t="s">
        <v>6</v>
      </c>
      <c r="D418" s="83" t="s">
        <v>183</v>
      </c>
      <c r="E418" s="84" t="s">
        <v>12</v>
      </c>
      <c r="F418" s="84" t="s">
        <v>12</v>
      </c>
      <c r="G418" s="85" t="str">
        <f t="shared" si="6"/>
        <v>13/01/00/xx.x</v>
      </c>
      <c r="H418" s="89" t="str">
        <f>Tableau_DPI_Localisations_Référentiel__Sites_et_Bât[[#This Row],[N° Bat]]&amp;"-"&amp;Tableau_DPI_Localisations_Référentiel__Sites_et_Bât[[#This Row],[Désignation bâtiment]]</f>
        <v>01-IUT de Béziers</v>
      </c>
      <c r="I41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13/01/00</v>
      </c>
    </row>
    <row r="419" spans="1:9" ht="18" customHeight="1" x14ac:dyDescent="0.25">
      <c r="A419" s="83">
        <v>13</v>
      </c>
      <c r="B419" s="83" t="s">
        <v>183</v>
      </c>
      <c r="C419" s="84" t="s">
        <v>6</v>
      </c>
      <c r="D419" s="83" t="s">
        <v>183</v>
      </c>
      <c r="E419" s="84" t="s">
        <v>6</v>
      </c>
      <c r="F419" s="84" t="s">
        <v>6</v>
      </c>
      <c r="G419" s="85" t="str">
        <f t="shared" si="6"/>
        <v>13/01/01/xx.x</v>
      </c>
      <c r="H419" s="89" t="str">
        <f>Tableau_DPI_Localisations_Référentiel__Sites_et_Bât[[#This Row],[N° Bat]]&amp;"-"&amp;Tableau_DPI_Localisations_Référentiel__Sites_et_Bât[[#This Row],[Désignation bâtiment]]</f>
        <v>01-IUT de Béziers</v>
      </c>
      <c r="I41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13/01/01</v>
      </c>
    </row>
    <row r="420" spans="1:9" ht="18" customHeight="1" x14ac:dyDescent="0.25">
      <c r="A420" s="83">
        <v>13</v>
      </c>
      <c r="B420" s="83" t="s">
        <v>183</v>
      </c>
      <c r="C420" s="84" t="s">
        <v>6</v>
      </c>
      <c r="D420" s="83" t="s">
        <v>183</v>
      </c>
      <c r="E420" s="84" t="s">
        <v>13</v>
      </c>
      <c r="F420" s="84" t="s">
        <v>13</v>
      </c>
      <c r="G420" s="85" t="str">
        <f t="shared" si="6"/>
        <v>13/01/02/xx.x</v>
      </c>
      <c r="H420" s="89" t="str">
        <f>Tableau_DPI_Localisations_Référentiel__Sites_et_Bât[[#This Row],[N° Bat]]&amp;"-"&amp;Tableau_DPI_Localisations_Référentiel__Sites_et_Bât[[#This Row],[Désignation bâtiment]]</f>
        <v>01-IUT de Béziers</v>
      </c>
      <c r="I42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13/01/02</v>
      </c>
    </row>
    <row r="421" spans="1:9" ht="18" customHeight="1" x14ac:dyDescent="0.25">
      <c r="A421" s="83">
        <v>13</v>
      </c>
      <c r="B421" s="83" t="s">
        <v>183</v>
      </c>
      <c r="C421" s="84" t="s">
        <v>6</v>
      </c>
      <c r="D421" s="83" t="s">
        <v>183</v>
      </c>
      <c r="E421" s="84" t="s">
        <v>16</v>
      </c>
      <c r="F421" s="84" t="s">
        <v>14</v>
      </c>
      <c r="G421" s="85" t="str">
        <f t="shared" si="6"/>
        <v>13/01/03/xx.x</v>
      </c>
      <c r="H421" s="89" t="str">
        <f>Tableau_DPI_Localisations_Référentiel__Sites_et_Bât[[#This Row],[N° Bat]]&amp;"-"&amp;Tableau_DPI_Localisations_Référentiel__Sites_et_Bât[[#This Row],[Désignation bâtiment]]</f>
        <v>01-IUT de Béziers</v>
      </c>
      <c r="I42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13/01/03</v>
      </c>
    </row>
    <row r="422" spans="1:9" ht="18" customHeight="1" x14ac:dyDescent="0.25">
      <c r="A422" s="83">
        <v>14</v>
      </c>
      <c r="B422" s="83" t="s">
        <v>184</v>
      </c>
      <c r="C422" s="84" t="s">
        <v>6</v>
      </c>
      <c r="D422" s="83" t="s">
        <v>185</v>
      </c>
      <c r="E422" s="84" t="s">
        <v>10</v>
      </c>
      <c r="F422" s="84" t="s">
        <v>10</v>
      </c>
      <c r="G422" s="85" t="str">
        <f t="shared" si="6"/>
        <v>14/01/-1/xx.x</v>
      </c>
      <c r="H422" s="89" t="str">
        <f>Tableau_DPI_Localisations_Référentiel__Sites_et_Bât[[#This Row],[N° Bat]]&amp;"-"&amp;Tableau_DPI_Localisations_Référentiel__Sites_et_Bât[[#This Row],[Désignation bâtiment]]</f>
        <v>01-Bloc Central</v>
      </c>
      <c r="I42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14/01/-1</v>
      </c>
    </row>
    <row r="423" spans="1:9" ht="18" customHeight="1" x14ac:dyDescent="0.25">
      <c r="A423" s="83">
        <v>14</v>
      </c>
      <c r="B423" s="83" t="s">
        <v>184</v>
      </c>
      <c r="C423" s="84" t="s">
        <v>6</v>
      </c>
      <c r="D423" s="83" t="s">
        <v>185</v>
      </c>
      <c r="E423" s="84" t="s">
        <v>12</v>
      </c>
      <c r="F423" s="84" t="s">
        <v>12</v>
      </c>
      <c r="G423" s="85" t="str">
        <f t="shared" si="6"/>
        <v>14/01/00/xx.x</v>
      </c>
      <c r="H423" s="89" t="str">
        <f>Tableau_DPI_Localisations_Référentiel__Sites_et_Bât[[#This Row],[N° Bat]]&amp;"-"&amp;Tableau_DPI_Localisations_Référentiel__Sites_et_Bât[[#This Row],[Désignation bâtiment]]</f>
        <v>01-Bloc Central</v>
      </c>
      <c r="I42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14/01/00</v>
      </c>
    </row>
    <row r="424" spans="1:9" ht="18" customHeight="1" x14ac:dyDescent="0.25">
      <c r="A424" s="83">
        <v>14</v>
      </c>
      <c r="B424" s="83" t="s">
        <v>184</v>
      </c>
      <c r="C424" s="84" t="s">
        <v>6</v>
      </c>
      <c r="D424" s="83" t="s">
        <v>185</v>
      </c>
      <c r="E424" s="84" t="s">
        <v>6</v>
      </c>
      <c r="F424" s="84" t="s">
        <v>6</v>
      </c>
      <c r="G424" s="85" t="str">
        <f t="shared" si="6"/>
        <v>14/01/01/xx.x</v>
      </c>
      <c r="H424" s="89" t="str">
        <f>Tableau_DPI_Localisations_Référentiel__Sites_et_Bât[[#This Row],[N° Bat]]&amp;"-"&amp;Tableau_DPI_Localisations_Référentiel__Sites_et_Bât[[#This Row],[Désignation bâtiment]]</f>
        <v>01-Bloc Central</v>
      </c>
      <c r="I42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14/01/01</v>
      </c>
    </row>
    <row r="425" spans="1:9" ht="18" customHeight="1" x14ac:dyDescent="0.25">
      <c r="A425" s="83">
        <v>14</v>
      </c>
      <c r="B425" s="83" t="s">
        <v>184</v>
      </c>
      <c r="C425" s="84" t="s">
        <v>6</v>
      </c>
      <c r="D425" s="83" t="s">
        <v>185</v>
      </c>
      <c r="E425" s="84" t="s">
        <v>13</v>
      </c>
      <c r="F425" s="84" t="s">
        <v>13</v>
      </c>
      <c r="G425" s="85" t="str">
        <f t="shared" si="6"/>
        <v>14/01/02/xx.x</v>
      </c>
      <c r="H425" s="89" t="str">
        <f>Tableau_DPI_Localisations_Référentiel__Sites_et_Bât[[#This Row],[N° Bat]]&amp;"-"&amp;Tableau_DPI_Localisations_Référentiel__Sites_et_Bât[[#This Row],[Désignation bâtiment]]</f>
        <v>01-Bloc Central</v>
      </c>
      <c r="I42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14/01/02</v>
      </c>
    </row>
    <row r="426" spans="1:9" ht="18" customHeight="1" x14ac:dyDescent="0.25">
      <c r="A426" s="83">
        <v>14</v>
      </c>
      <c r="B426" s="83" t="s">
        <v>184</v>
      </c>
      <c r="C426" s="84" t="s">
        <v>6</v>
      </c>
      <c r="D426" s="83" t="s">
        <v>185</v>
      </c>
      <c r="E426" s="84" t="s">
        <v>16</v>
      </c>
      <c r="F426" s="84" t="s">
        <v>16</v>
      </c>
      <c r="G426" s="85" t="str">
        <f t="shared" si="6"/>
        <v>14/01/03/xx.x</v>
      </c>
      <c r="H426" s="89" t="str">
        <f>Tableau_DPI_Localisations_Référentiel__Sites_et_Bât[[#This Row],[N° Bat]]&amp;"-"&amp;Tableau_DPI_Localisations_Référentiel__Sites_et_Bât[[#This Row],[Désignation bâtiment]]</f>
        <v>01-Bloc Central</v>
      </c>
      <c r="I42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14/01/03</v>
      </c>
    </row>
    <row r="427" spans="1:9" ht="18" customHeight="1" x14ac:dyDescent="0.25">
      <c r="A427" s="83">
        <v>14</v>
      </c>
      <c r="B427" s="83" t="s">
        <v>184</v>
      </c>
      <c r="C427" s="84" t="s">
        <v>6</v>
      </c>
      <c r="D427" s="83" t="s">
        <v>185</v>
      </c>
      <c r="E427" s="84" t="s">
        <v>18</v>
      </c>
      <c r="F427" s="84" t="s">
        <v>14</v>
      </c>
      <c r="G427" s="85" t="str">
        <f t="shared" si="6"/>
        <v>14/01/04/xx.x</v>
      </c>
      <c r="H427" s="89" t="str">
        <f>Tableau_DPI_Localisations_Référentiel__Sites_et_Bât[[#This Row],[N° Bat]]&amp;"-"&amp;Tableau_DPI_Localisations_Référentiel__Sites_et_Bât[[#This Row],[Désignation bâtiment]]</f>
        <v>01-Bloc Central</v>
      </c>
      <c r="I42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14/01/04</v>
      </c>
    </row>
    <row r="428" spans="1:9" ht="18" customHeight="1" x14ac:dyDescent="0.25">
      <c r="A428" s="83">
        <v>14</v>
      </c>
      <c r="B428" s="83" t="s">
        <v>184</v>
      </c>
      <c r="C428" s="84" t="s">
        <v>13</v>
      </c>
      <c r="D428" s="83" t="s">
        <v>186</v>
      </c>
      <c r="E428" s="84" t="s">
        <v>10</v>
      </c>
      <c r="F428" s="84" t="s">
        <v>10</v>
      </c>
      <c r="G428" s="85" t="str">
        <f t="shared" si="6"/>
        <v>14/02/-1/xx.x</v>
      </c>
      <c r="H428" s="89" t="str">
        <f>Tableau_DPI_Localisations_Référentiel__Sites_et_Bât[[#This Row],[N° Bat]]&amp;"-"&amp;Tableau_DPI_Localisations_Référentiel__Sites_et_Bât[[#This Row],[Désignation bâtiment]]</f>
        <v>02-G.E.A. (Gestion des Entreprises et des Administrations)</v>
      </c>
      <c r="I42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14/02/-1</v>
      </c>
    </row>
    <row r="429" spans="1:9" ht="18" customHeight="1" x14ac:dyDescent="0.25">
      <c r="A429" s="83">
        <v>14</v>
      </c>
      <c r="B429" s="83" t="s">
        <v>184</v>
      </c>
      <c r="C429" s="84" t="s">
        <v>13</v>
      </c>
      <c r="D429" s="83" t="s">
        <v>186</v>
      </c>
      <c r="E429" s="84" t="s">
        <v>12</v>
      </c>
      <c r="F429" s="84" t="s">
        <v>12</v>
      </c>
      <c r="G429" s="85" t="str">
        <f t="shared" si="6"/>
        <v>14/02/00/xx.x</v>
      </c>
      <c r="H429" s="89" t="str">
        <f>Tableau_DPI_Localisations_Référentiel__Sites_et_Bât[[#This Row],[N° Bat]]&amp;"-"&amp;Tableau_DPI_Localisations_Référentiel__Sites_et_Bât[[#This Row],[Désignation bâtiment]]</f>
        <v>02-G.E.A. (Gestion des Entreprises et des Administrations)</v>
      </c>
      <c r="I42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14/02/00</v>
      </c>
    </row>
    <row r="430" spans="1:9" ht="18" customHeight="1" x14ac:dyDescent="0.25">
      <c r="A430" s="83">
        <v>14</v>
      </c>
      <c r="B430" s="83" t="s">
        <v>184</v>
      </c>
      <c r="C430" s="84" t="s">
        <v>13</v>
      </c>
      <c r="D430" s="83" t="s">
        <v>186</v>
      </c>
      <c r="E430" s="84" t="s">
        <v>6</v>
      </c>
      <c r="F430" s="84" t="s">
        <v>6</v>
      </c>
      <c r="G430" s="85" t="str">
        <f t="shared" si="6"/>
        <v>14/02/01/xx.x</v>
      </c>
      <c r="H430" s="89" t="str">
        <f>Tableau_DPI_Localisations_Référentiel__Sites_et_Bât[[#This Row],[N° Bat]]&amp;"-"&amp;Tableau_DPI_Localisations_Référentiel__Sites_et_Bât[[#This Row],[Désignation bâtiment]]</f>
        <v>02-G.E.A. (Gestion des Entreprises et des Administrations)</v>
      </c>
      <c r="I43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14/02/01</v>
      </c>
    </row>
    <row r="431" spans="1:9" ht="18" customHeight="1" x14ac:dyDescent="0.25">
      <c r="A431" s="83">
        <v>14</v>
      </c>
      <c r="B431" s="83" t="s">
        <v>184</v>
      </c>
      <c r="C431" s="84" t="s">
        <v>13</v>
      </c>
      <c r="D431" s="83" t="s">
        <v>186</v>
      </c>
      <c r="E431" s="84" t="s">
        <v>13</v>
      </c>
      <c r="F431" s="84" t="s">
        <v>14</v>
      </c>
      <c r="G431" s="85" t="str">
        <f t="shared" si="6"/>
        <v>14/02/02/xx.x</v>
      </c>
      <c r="H431" s="89" t="str">
        <f>Tableau_DPI_Localisations_Référentiel__Sites_et_Bât[[#This Row],[N° Bat]]&amp;"-"&amp;Tableau_DPI_Localisations_Référentiel__Sites_et_Bât[[#This Row],[Désignation bâtiment]]</f>
        <v>02-G.E.A. (Gestion des Entreprises et des Administrations)</v>
      </c>
      <c r="I43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14/02/02</v>
      </c>
    </row>
    <row r="432" spans="1:9" ht="18" customHeight="1" x14ac:dyDescent="0.25">
      <c r="A432" s="83">
        <v>14</v>
      </c>
      <c r="B432" s="83" t="s">
        <v>184</v>
      </c>
      <c r="C432" s="84" t="s">
        <v>16</v>
      </c>
      <c r="D432" s="83" t="s">
        <v>187</v>
      </c>
      <c r="E432" s="84" t="s">
        <v>10</v>
      </c>
      <c r="F432" s="84" t="s">
        <v>10</v>
      </c>
      <c r="G432" s="85" t="str">
        <f t="shared" si="6"/>
        <v>14/03/-1/xx.x</v>
      </c>
      <c r="H432" s="89" t="str">
        <f>Tableau_DPI_Localisations_Référentiel__Sites_et_Bât[[#This Row],[N° Bat]]&amp;"-"&amp;Tableau_DPI_Localisations_Référentiel__Sites_et_Bât[[#This Row],[Désignation bâtiment]]</f>
        <v>03-G.M.P. / S.G.M.</v>
      </c>
      <c r="I43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14/03/-1</v>
      </c>
    </row>
    <row r="433" spans="1:9" ht="18" customHeight="1" x14ac:dyDescent="0.25">
      <c r="A433" s="83">
        <v>14</v>
      </c>
      <c r="B433" s="83" t="s">
        <v>184</v>
      </c>
      <c r="C433" s="84" t="s">
        <v>16</v>
      </c>
      <c r="D433" s="83" t="s">
        <v>187</v>
      </c>
      <c r="E433" s="84" t="s">
        <v>12</v>
      </c>
      <c r="F433" s="84" t="s">
        <v>12</v>
      </c>
      <c r="G433" s="85" t="str">
        <f t="shared" si="6"/>
        <v>14/03/00/xx.x</v>
      </c>
      <c r="H433" s="89" t="str">
        <f>Tableau_DPI_Localisations_Référentiel__Sites_et_Bât[[#This Row],[N° Bat]]&amp;"-"&amp;Tableau_DPI_Localisations_Référentiel__Sites_et_Bât[[#This Row],[Désignation bâtiment]]</f>
        <v>03-G.M.P. / S.G.M.</v>
      </c>
      <c r="I43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14/03/00</v>
      </c>
    </row>
    <row r="434" spans="1:9" ht="18" customHeight="1" x14ac:dyDescent="0.25">
      <c r="A434" s="83">
        <v>14</v>
      </c>
      <c r="B434" s="83" t="s">
        <v>184</v>
      </c>
      <c r="C434" s="84" t="s">
        <v>16</v>
      </c>
      <c r="D434" s="83" t="s">
        <v>187</v>
      </c>
      <c r="E434" s="84" t="s">
        <v>6</v>
      </c>
      <c r="F434" s="84" t="s">
        <v>6</v>
      </c>
      <c r="G434" s="85" t="str">
        <f t="shared" si="6"/>
        <v>14/03/01/xx.x</v>
      </c>
      <c r="H434" s="89" t="str">
        <f>Tableau_DPI_Localisations_Référentiel__Sites_et_Bât[[#This Row],[N° Bat]]&amp;"-"&amp;Tableau_DPI_Localisations_Référentiel__Sites_et_Bât[[#This Row],[Désignation bâtiment]]</f>
        <v>03-G.M.P. / S.G.M.</v>
      </c>
      <c r="I43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14/03/01</v>
      </c>
    </row>
    <row r="435" spans="1:9" ht="18" customHeight="1" x14ac:dyDescent="0.25">
      <c r="A435" s="83">
        <v>14</v>
      </c>
      <c r="B435" s="83" t="s">
        <v>184</v>
      </c>
      <c r="C435" s="84" t="s">
        <v>16</v>
      </c>
      <c r="D435" s="83" t="s">
        <v>187</v>
      </c>
      <c r="E435" s="84" t="s">
        <v>13</v>
      </c>
      <c r="F435" s="84" t="s">
        <v>13</v>
      </c>
      <c r="G435" s="85" t="str">
        <f t="shared" si="6"/>
        <v>14/03/02/xx.x</v>
      </c>
      <c r="H435" s="89" t="str">
        <f>Tableau_DPI_Localisations_Référentiel__Sites_et_Bât[[#This Row],[N° Bat]]&amp;"-"&amp;Tableau_DPI_Localisations_Référentiel__Sites_et_Bât[[#This Row],[Désignation bâtiment]]</f>
        <v>03-G.M.P. / S.G.M.</v>
      </c>
      <c r="I43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14/03/02</v>
      </c>
    </row>
    <row r="436" spans="1:9" ht="18" customHeight="1" x14ac:dyDescent="0.25">
      <c r="A436" s="83">
        <v>14</v>
      </c>
      <c r="B436" s="83" t="s">
        <v>184</v>
      </c>
      <c r="C436" s="84" t="s">
        <v>16</v>
      </c>
      <c r="D436" s="83" t="s">
        <v>187</v>
      </c>
      <c r="E436" s="84" t="s">
        <v>16</v>
      </c>
      <c r="F436" s="84" t="s">
        <v>14</v>
      </c>
      <c r="G436" s="85" t="str">
        <f t="shared" si="6"/>
        <v>14/03/03/xx.x</v>
      </c>
      <c r="H436" s="89" t="str">
        <f>Tableau_DPI_Localisations_Référentiel__Sites_et_Bât[[#This Row],[N° Bat]]&amp;"-"&amp;Tableau_DPI_Localisations_Référentiel__Sites_et_Bât[[#This Row],[Désignation bâtiment]]</f>
        <v>03-G.M.P. / S.G.M.</v>
      </c>
      <c r="I43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14/03/03</v>
      </c>
    </row>
    <row r="437" spans="1:9" ht="18" customHeight="1" x14ac:dyDescent="0.25">
      <c r="A437" s="83">
        <v>14</v>
      </c>
      <c r="B437" s="83" t="s">
        <v>184</v>
      </c>
      <c r="C437" s="84" t="s">
        <v>18</v>
      </c>
      <c r="D437" s="83" t="s">
        <v>188</v>
      </c>
      <c r="E437" s="84" t="s">
        <v>10</v>
      </c>
      <c r="F437" s="84" t="s">
        <v>10</v>
      </c>
      <c r="G437" s="85" t="str">
        <f t="shared" si="6"/>
        <v>14/04/-1/xx.x</v>
      </c>
      <c r="H437" s="89" t="str">
        <f>Tableau_DPI_Localisations_Référentiel__Sites_et_Bât[[#This Row],[N° Bat]]&amp;"-"&amp;Tableau_DPI_Localisations_Référentiel__Sites_et_Bât[[#This Row],[Désignation bâtiment]]</f>
        <v>04-Génie Civil</v>
      </c>
      <c r="I43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14/04/-1</v>
      </c>
    </row>
    <row r="438" spans="1:9" ht="18" customHeight="1" x14ac:dyDescent="0.25">
      <c r="A438" s="83">
        <v>14</v>
      </c>
      <c r="B438" s="83" t="s">
        <v>184</v>
      </c>
      <c r="C438" s="84" t="s">
        <v>18</v>
      </c>
      <c r="D438" s="83" t="s">
        <v>188</v>
      </c>
      <c r="E438" s="84" t="s">
        <v>12</v>
      </c>
      <c r="F438" s="84" t="s">
        <v>12</v>
      </c>
      <c r="G438" s="85" t="str">
        <f t="shared" si="6"/>
        <v>14/04/00/xx.x</v>
      </c>
      <c r="H438" s="89" t="str">
        <f>Tableau_DPI_Localisations_Référentiel__Sites_et_Bât[[#This Row],[N° Bat]]&amp;"-"&amp;Tableau_DPI_Localisations_Référentiel__Sites_et_Bât[[#This Row],[Désignation bâtiment]]</f>
        <v>04-Génie Civil</v>
      </c>
      <c r="I43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14/04/00</v>
      </c>
    </row>
    <row r="439" spans="1:9" ht="18" customHeight="1" x14ac:dyDescent="0.25">
      <c r="A439" s="83">
        <v>14</v>
      </c>
      <c r="B439" s="83" t="s">
        <v>184</v>
      </c>
      <c r="C439" s="84" t="s">
        <v>18</v>
      </c>
      <c r="D439" s="83" t="s">
        <v>188</v>
      </c>
      <c r="E439" s="84" t="s">
        <v>6</v>
      </c>
      <c r="F439" s="84" t="s">
        <v>6</v>
      </c>
      <c r="G439" s="85" t="str">
        <f t="shared" si="6"/>
        <v>14/04/01/xx.x</v>
      </c>
      <c r="H439" s="89" t="str">
        <f>Tableau_DPI_Localisations_Référentiel__Sites_et_Bât[[#This Row],[N° Bat]]&amp;"-"&amp;Tableau_DPI_Localisations_Référentiel__Sites_et_Bât[[#This Row],[Désignation bâtiment]]</f>
        <v>04-Génie Civil</v>
      </c>
      <c r="I43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14/04/01</v>
      </c>
    </row>
    <row r="440" spans="1:9" ht="18" customHeight="1" x14ac:dyDescent="0.25">
      <c r="A440" s="83">
        <v>14</v>
      </c>
      <c r="B440" s="83" t="s">
        <v>184</v>
      </c>
      <c r="C440" s="84" t="s">
        <v>18</v>
      </c>
      <c r="D440" s="83" t="s">
        <v>188</v>
      </c>
      <c r="E440" s="84" t="s">
        <v>13</v>
      </c>
      <c r="F440" s="84" t="s">
        <v>13</v>
      </c>
      <c r="G440" s="85" t="str">
        <f t="shared" si="6"/>
        <v>14/04/02/xx.x</v>
      </c>
      <c r="H440" s="89" t="str">
        <f>Tableau_DPI_Localisations_Référentiel__Sites_et_Bât[[#This Row],[N° Bat]]&amp;"-"&amp;Tableau_DPI_Localisations_Référentiel__Sites_et_Bât[[#This Row],[Désignation bâtiment]]</f>
        <v>04-Génie Civil</v>
      </c>
      <c r="I44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14/04/02</v>
      </c>
    </row>
    <row r="441" spans="1:9" ht="18" customHeight="1" x14ac:dyDescent="0.25">
      <c r="A441" s="83">
        <v>14</v>
      </c>
      <c r="B441" s="83" t="s">
        <v>184</v>
      </c>
      <c r="C441" s="84" t="s">
        <v>18</v>
      </c>
      <c r="D441" s="83" t="s">
        <v>188</v>
      </c>
      <c r="E441" s="84" t="s">
        <v>16</v>
      </c>
      <c r="F441" s="84" t="s">
        <v>14</v>
      </c>
      <c r="G441" s="85" t="str">
        <f t="shared" si="6"/>
        <v>14/04/03/xx.x</v>
      </c>
      <c r="H441" s="89" t="str">
        <f>Tableau_DPI_Localisations_Référentiel__Sites_et_Bât[[#This Row],[N° Bat]]&amp;"-"&amp;Tableau_DPI_Localisations_Référentiel__Sites_et_Bât[[#This Row],[Désignation bâtiment]]</f>
        <v>04-Génie Civil</v>
      </c>
      <c r="I44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14/04/03</v>
      </c>
    </row>
    <row r="442" spans="1:9" ht="18" customHeight="1" x14ac:dyDescent="0.25">
      <c r="A442" s="83">
        <v>14</v>
      </c>
      <c r="B442" s="83" t="s">
        <v>184</v>
      </c>
      <c r="C442" s="84" t="s">
        <v>20</v>
      </c>
      <c r="D442" s="83" t="s">
        <v>189</v>
      </c>
      <c r="E442" s="84" t="s">
        <v>10</v>
      </c>
      <c r="F442" s="84" t="s">
        <v>10</v>
      </c>
      <c r="G442" s="85" t="str">
        <f t="shared" si="6"/>
        <v>14/05/-1/xx.x</v>
      </c>
      <c r="H442" s="89" t="str">
        <f>Tableau_DPI_Localisations_Référentiel__Sites_et_Bât[[#This Row],[N° Bat]]&amp;"-"&amp;Tableau_DPI_Localisations_Référentiel__Sites_et_Bât[[#This Row],[Désignation bâtiment]]</f>
        <v>05-G.E.I.I. (Génie Electrique et Informatique Industrielle)</v>
      </c>
      <c r="I44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14/05/-1</v>
      </c>
    </row>
    <row r="443" spans="1:9" ht="18" customHeight="1" x14ac:dyDescent="0.25">
      <c r="A443" s="83">
        <v>14</v>
      </c>
      <c r="B443" s="83" t="s">
        <v>184</v>
      </c>
      <c r="C443" s="84" t="s">
        <v>20</v>
      </c>
      <c r="D443" s="83" t="s">
        <v>189</v>
      </c>
      <c r="E443" s="84" t="s">
        <v>12</v>
      </c>
      <c r="F443" s="84" t="s">
        <v>12</v>
      </c>
      <c r="G443" s="85" t="str">
        <f t="shared" si="6"/>
        <v>14/05/00/xx.x</v>
      </c>
      <c r="H443" s="89" t="str">
        <f>Tableau_DPI_Localisations_Référentiel__Sites_et_Bât[[#This Row],[N° Bat]]&amp;"-"&amp;Tableau_DPI_Localisations_Référentiel__Sites_et_Bât[[#This Row],[Désignation bâtiment]]</f>
        <v>05-G.E.I.I. (Génie Electrique et Informatique Industrielle)</v>
      </c>
      <c r="I44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14/05/00</v>
      </c>
    </row>
    <row r="444" spans="1:9" ht="18" customHeight="1" x14ac:dyDescent="0.25">
      <c r="A444" s="83">
        <v>14</v>
      </c>
      <c r="B444" s="83" t="s">
        <v>184</v>
      </c>
      <c r="C444" s="84" t="s">
        <v>20</v>
      </c>
      <c r="D444" s="83" t="s">
        <v>189</v>
      </c>
      <c r="E444" s="84" t="s">
        <v>6</v>
      </c>
      <c r="F444" s="84" t="s">
        <v>6</v>
      </c>
      <c r="G444" s="85" t="str">
        <f t="shared" si="6"/>
        <v>14/05/01/xx.x</v>
      </c>
      <c r="H444" s="89" t="str">
        <f>Tableau_DPI_Localisations_Référentiel__Sites_et_Bât[[#This Row],[N° Bat]]&amp;"-"&amp;Tableau_DPI_Localisations_Référentiel__Sites_et_Bât[[#This Row],[Désignation bâtiment]]</f>
        <v>05-G.E.I.I. (Génie Electrique et Informatique Industrielle)</v>
      </c>
      <c r="I44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14/05/01</v>
      </c>
    </row>
    <row r="445" spans="1:9" ht="18" customHeight="1" x14ac:dyDescent="0.25">
      <c r="A445" s="83">
        <v>14</v>
      </c>
      <c r="B445" s="83" t="s">
        <v>184</v>
      </c>
      <c r="C445" s="84" t="s">
        <v>20</v>
      </c>
      <c r="D445" s="83" t="s">
        <v>189</v>
      </c>
      <c r="E445" s="84" t="s">
        <v>13</v>
      </c>
      <c r="F445" s="84" t="s">
        <v>13</v>
      </c>
      <c r="G445" s="85" t="str">
        <f t="shared" si="6"/>
        <v>14/05/02/xx.x</v>
      </c>
      <c r="H445" s="89" t="str">
        <f>Tableau_DPI_Localisations_Référentiel__Sites_et_Bât[[#This Row],[N° Bat]]&amp;"-"&amp;Tableau_DPI_Localisations_Référentiel__Sites_et_Bât[[#This Row],[Désignation bâtiment]]</f>
        <v>05-G.E.I.I. (Génie Electrique et Informatique Industrielle)</v>
      </c>
      <c r="I44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14/05/02</v>
      </c>
    </row>
    <row r="446" spans="1:9" ht="18" customHeight="1" x14ac:dyDescent="0.25">
      <c r="A446" s="83">
        <v>14</v>
      </c>
      <c r="B446" s="83" t="s">
        <v>184</v>
      </c>
      <c r="C446" s="84" t="s">
        <v>20</v>
      </c>
      <c r="D446" s="83" t="s">
        <v>189</v>
      </c>
      <c r="E446" s="84" t="s">
        <v>16</v>
      </c>
      <c r="F446" s="84" t="s">
        <v>14</v>
      </c>
      <c r="G446" s="85" t="str">
        <f t="shared" si="6"/>
        <v>14/05/03/xx.x</v>
      </c>
      <c r="H446" s="89" t="str">
        <f>Tableau_DPI_Localisations_Référentiel__Sites_et_Bât[[#This Row],[N° Bat]]&amp;"-"&amp;Tableau_DPI_Localisations_Référentiel__Sites_et_Bât[[#This Row],[Désignation bâtiment]]</f>
        <v>05-G.E.I.I. (Génie Electrique et Informatique Industrielle)</v>
      </c>
      <c r="I44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14/05/03</v>
      </c>
    </row>
    <row r="447" spans="1:9" ht="18" customHeight="1" x14ac:dyDescent="0.25">
      <c r="A447" s="83">
        <v>14</v>
      </c>
      <c r="B447" s="83" t="s">
        <v>184</v>
      </c>
      <c r="C447" s="84" t="s">
        <v>22</v>
      </c>
      <c r="D447" s="83" t="s">
        <v>190</v>
      </c>
      <c r="E447" s="84" t="s">
        <v>12</v>
      </c>
      <c r="F447" s="84" t="s">
        <v>12</v>
      </c>
      <c r="G447" s="85" t="str">
        <f t="shared" si="6"/>
        <v>14/06/00/xx.x</v>
      </c>
      <c r="H447" s="89" t="str">
        <f>Tableau_DPI_Localisations_Référentiel__Sites_et_Bât[[#This Row],[N° Bat]]&amp;"-"&amp;Tableau_DPI_Localisations_Référentiel__Sites_et_Bât[[#This Row],[Désignation bâtiment]]</f>
        <v>06-Logements</v>
      </c>
      <c r="I44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14/06/00</v>
      </c>
    </row>
    <row r="448" spans="1:9" ht="18" customHeight="1" x14ac:dyDescent="0.25">
      <c r="A448" s="83">
        <v>14</v>
      </c>
      <c r="B448" s="83" t="s">
        <v>184</v>
      </c>
      <c r="C448" s="84" t="s">
        <v>22</v>
      </c>
      <c r="D448" s="83" t="s">
        <v>190</v>
      </c>
      <c r="E448" s="84" t="s">
        <v>6</v>
      </c>
      <c r="F448" s="84" t="s">
        <v>6</v>
      </c>
      <c r="G448" s="85" t="str">
        <f t="shared" si="6"/>
        <v>14/06/01/xx.x</v>
      </c>
      <c r="H448" s="89" t="str">
        <f>Tableau_DPI_Localisations_Référentiel__Sites_et_Bât[[#This Row],[N° Bat]]&amp;"-"&amp;Tableau_DPI_Localisations_Référentiel__Sites_et_Bât[[#This Row],[Désignation bâtiment]]</f>
        <v>06-Logements</v>
      </c>
      <c r="I44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14/06/01</v>
      </c>
    </row>
    <row r="449" spans="1:9" ht="18" customHeight="1" x14ac:dyDescent="0.25">
      <c r="A449" s="83">
        <v>14</v>
      </c>
      <c r="B449" s="83" t="s">
        <v>184</v>
      </c>
      <c r="C449" s="84" t="s">
        <v>22</v>
      </c>
      <c r="D449" s="83" t="s">
        <v>190</v>
      </c>
      <c r="E449" s="84" t="s">
        <v>13</v>
      </c>
      <c r="F449" s="84" t="s">
        <v>14</v>
      </c>
      <c r="G449" s="85" t="str">
        <f t="shared" si="6"/>
        <v>14/06/02/xx.x</v>
      </c>
      <c r="H449" s="89" t="str">
        <f>Tableau_DPI_Localisations_Référentiel__Sites_et_Bât[[#This Row],[N° Bat]]&amp;"-"&amp;Tableau_DPI_Localisations_Référentiel__Sites_et_Bât[[#This Row],[Désignation bâtiment]]</f>
        <v>06-Logements</v>
      </c>
      <c r="I44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14/06/02</v>
      </c>
    </row>
    <row r="450" spans="1:9" ht="18" customHeight="1" x14ac:dyDescent="0.25">
      <c r="A450" s="83">
        <v>21</v>
      </c>
      <c r="B450" s="83" t="s">
        <v>191</v>
      </c>
      <c r="C450" s="84" t="s">
        <v>6</v>
      </c>
      <c r="D450" s="83" t="s">
        <v>192</v>
      </c>
      <c r="E450" s="84" t="s">
        <v>10</v>
      </c>
      <c r="F450" s="84" t="s">
        <v>10</v>
      </c>
      <c r="G450" s="85" t="str">
        <f t="shared" si="6"/>
        <v>21/01/-1/xx.x</v>
      </c>
      <c r="H450" s="89" t="str">
        <f>Tableau_DPI_Localisations_Référentiel__Sites_et_Bât[[#This Row],[N° Bat]]&amp;"-"&amp;Tableau_DPI_Localisations_Référentiel__Sites_et_Bât[[#This Row],[Désignation bâtiment]]</f>
        <v>01-Bât A</v>
      </c>
      <c r="I45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21/01/-1</v>
      </c>
    </row>
    <row r="451" spans="1:9" ht="18" customHeight="1" x14ac:dyDescent="0.25">
      <c r="A451" s="83">
        <v>21</v>
      </c>
      <c r="B451" s="83" t="s">
        <v>191</v>
      </c>
      <c r="C451" s="84" t="s">
        <v>6</v>
      </c>
      <c r="D451" s="83" t="s">
        <v>192</v>
      </c>
      <c r="E451" s="84" t="s">
        <v>12</v>
      </c>
      <c r="F451" s="84" t="s">
        <v>12</v>
      </c>
      <c r="G451" s="85" t="str">
        <f t="shared" si="6"/>
        <v>21/01/00/xx.x</v>
      </c>
      <c r="H451" s="89" t="str">
        <f>Tableau_DPI_Localisations_Référentiel__Sites_et_Bât[[#This Row],[N° Bat]]&amp;"-"&amp;Tableau_DPI_Localisations_Référentiel__Sites_et_Bât[[#This Row],[Désignation bâtiment]]</f>
        <v>01-Bât A</v>
      </c>
      <c r="I45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21/01/00</v>
      </c>
    </row>
    <row r="452" spans="1:9" ht="18" customHeight="1" x14ac:dyDescent="0.25">
      <c r="A452" s="83">
        <v>21</v>
      </c>
      <c r="B452" s="83" t="s">
        <v>191</v>
      </c>
      <c r="C452" s="84" t="s">
        <v>6</v>
      </c>
      <c r="D452" s="83" t="s">
        <v>192</v>
      </c>
      <c r="E452" s="84" t="s">
        <v>6</v>
      </c>
      <c r="F452" s="84" t="s">
        <v>6</v>
      </c>
      <c r="G452" s="85" t="str">
        <f t="shared" si="6"/>
        <v>21/01/01/xx.x</v>
      </c>
      <c r="H452" s="89" t="str">
        <f>Tableau_DPI_Localisations_Référentiel__Sites_et_Bât[[#This Row],[N° Bat]]&amp;"-"&amp;Tableau_DPI_Localisations_Référentiel__Sites_et_Bât[[#This Row],[Désignation bâtiment]]</f>
        <v>01-Bât A</v>
      </c>
      <c r="I45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21/01/01</v>
      </c>
    </row>
    <row r="453" spans="1:9" ht="18" customHeight="1" x14ac:dyDescent="0.25">
      <c r="A453" s="83">
        <v>21</v>
      </c>
      <c r="B453" s="83" t="s">
        <v>191</v>
      </c>
      <c r="C453" s="84" t="s">
        <v>6</v>
      </c>
      <c r="D453" s="83" t="s">
        <v>192</v>
      </c>
      <c r="E453" s="84" t="s">
        <v>13</v>
      </c>
      <c r="F453" s="84" t="s">
        <v>13</v>
      </c>
      <c r="G453" s="85" t="str">
        <f t="shared" si="6"/>
        <v>21/01/02/xx.x</v>
      </c>
      <c r="H453" s="89" t="str">
        <f>Tableau_DPI_Localisations_Référentiel__Sites_et_Bât[[#This Row],[N° Bat]]&amp;"-"&amp;Tableau_DPI_Localisations_Référentiel__Sites_et_Bât[[#This Row],[Désignation bâtiment]]</f>
        <v>01-Bât A</v>
      </c>
      <c r="I45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21/01/02</v>
      </c>
    </row>
    <row r="454" spans="1:9" ht="18" customHeight="1" x14ac:dyDescent="0.25">
      <c r="A454" s="83">
        <v>21</v>
      </c>
      <c r="B454" s="83" t="s">
        <v>191</v>
      </c>
      <c r="C454" s="84" t="s">
        <v>6</v>
      </c>
      <c r="D454" s="83" t="s">
        <v>192</v>
      </c>
      <c r="E454" s="84" t="s">
        <v>16</v>
      </c>
      <c r="F454" s="84" t="s">
        <v>16</v>
      </c>
      <c r="G454" s="85" t="str">
        <f t="shared" si="6"/>
        <v>21/01/03/xx.x</v>
      </c>
      <c r="H454" s="89" t="str">
        <f>Tableau_DPI_Localisations_Référentiel__Sites_et_Bât[[#This Row],[N° Bat]]&amp;"-"&amp;Tableau_DPI_Localisations_Référentiel__Sites_et_Bât[[#This Row],[Désignation bâtiment]]</f>
        <v>01-Bât A</v>
      </c>
      <c r="I45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21/01/03</v>
      </c>
    </row>
    <row r="455" spans="1:9" ht="18" customHeight="1" x14ac:dyDescent="0.25">
      <c r="A455" s="83">
        <v>21</v>
      </c>
      <c r="B455" s="83" t="s">
        <v>191</v>
      </c>
      <c r="C455" s="84" t="s">
        <v>6</v>
      </c>
      <c r="D455" s="83" t="s">
        <v>192</v>
      </c>
      <c r="E455" s="84" t="s">
        <v>18</v>
      </c>
      <c r="F455" s="84" t="s">
        <v>18</v>
      </c>
      <c r="G455" s="85" t="str">
        <f t="shared" si="6"/>
        <v>21/01/04/xx.x</v>
      </c>
      <c r="H455" s="89" t="str">
        <f>Tableau_DPI_Localisations_Référentiel__Sites_et_Bât[[#This Row],[N° Bat]]&amp;"-"&amp;Tableau_DPI_Localisations_Référentiel__Sites_et_Bât[[#This Row],[Désignation bâtiment]]</f>
        <v>01-Bât A</v>
      </c>
      <c r="I45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21/01/04</v>
      </c>
    </row>
    <row r="456" spans="1:9" ht="18" customHeight="1" x14ac:dyDescent="0.25">
      <c r="A456" s="83">
        <v>21</v>
      </c>
      <c r="B456" s="83" t="s">
        <v>191</v>
      </c>
      <c r="C456" s="84" t="s">
        <v>6</v>
      </c>
      <c r="D456" s="83" t="s">
        <v>192</v>
      </c>
      <c r="E456" s="84" t="s">
        <v>20</v>
      </c>
      <c r="F456" s="84" t="s">
        <v>14</v>
      </c>
      <c r="G456" s="85" t="str">
        <f t="shared" si="6"/>
        <v>21/01/05/xx.x</v>
      </c>
      <c r="H456" s="89" t="str">
        <f>Tableau_DPI_Localisations_Référentiel__Sites_et_Bât[[#This Row],[N° Bat]]&amp;"-"&amp;Tableau_DPI_Localisations_Référentiel__Sites_et_Bât[[#This Row],[Désignation bâtiment]]</f>
        <v>01-Bât A</v>
      </c>
      <c r="I45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21/01/05</v>
      </c>
    </row>
    <row r="457" spans="1:9" ht="18" customHeight="1" x14ac:dyDescent="0.25">
      <c r="A457" s="83">
        <v>21</v>
      </c>
      <c r="B457" s="83" t="s">
        <v>191</v>
      </c>
      <c r="C457" s="84" t="s">
        <v>13</v>
      </c>
      <c r="D457" s="83" t="s">
        <v>193</v>
      </c>
      <c r="E457" s="84" t="s">
        <v>12</v>
      </c>
      <c r="F457" s="84" t="s">
        <v>12</v>
      </c>
      <c r="G457" s="85" t="str">
        <f t="shared" si="6"/>
        <v>21/02/00/xx.x</v>
      </c>
      <c r="H457" s="89" t="str">
        <f>Tableau_DPI_Localisations_Référentiel__Sites_et_Bât[[#This Row],[N° Bat]]&amp;"-"&amp;Tableau_DPI_Localisations_Référentiel__Sites_et_Bât[[#This Row],[Désignation bâtiment]]</f>
        <v>02-Bât B</v>
      </c>
      <c r="I45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21/02/00</v>
      </c>
    </row>
    <row r="458" spans="1:9" ht="18" customHeight="1" x14ac:dyDescent="0.25">
      <c r="A458" s="83">
        <v>21</v>
      </c>
      <c r="B458" s="83" t="s">
        <v>191</v>
      </c>
      <c r="C458" s="84" t="s">
        <v>13</v>
      </c>
      <c r="D458" s="83" t="s">
        <v>193</v>
      </c>
      <c r="E458" s="84" t="s">
        <v>6</v>
      </c>
      <c r="F458" s="84" t="s">
        <v>6</v>
      </c>
      <c r="G458" s="85" t="str">
        <f t="shared" si="6"/>
        <v>21/02/01/xx.x</v>
      </c>
      <c r="H458" s="89" t="str">
        <f>Tableau_DPI_Localisations_Référentiel__Sites_et_Bât[[#This Row],[N° Bat]]&amp;"-"&amp;Tableau_DPI_Localisations_Référentiel__Sites_et_Bât[[#This Row],[Désignation bâtiment]]</f>
        <v>02-Bât B</v>
      </c>
      <c r="I45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21/02/01</v>
      </c>
    </row>
    <row r="459" spans="1:9" ht="18" customHeight="1" x14ac:dyDescent="0.25">
      <c r="A459" s="83">
        <v>21</v>
      </c>
      <c r="B459" s="83" t="s">
        <v>191</v>
      </c>
      <c r="C459" s="84" t="s">
        <v>13</v>
      </c>
      <c r="D459" s="83" t="s">
        <v>193</v>
      </c>
      <c r="E459" s="84" t="s">
        <v>13</v>
      </c>
      <c r="F459" s="84" t="s">
        <v>13</v>
      </c>
      <c r="G459" s="85" t="str">
        <f t="shared" si="6"/>
        <v>21/02/02/xx.x</v>
      </c>
      <c r="H459" s="89" t="str">
        <f>Tableau_DPI_Localisations_Référentiel__Sites_et_Bât[[#This Row],[N° Bat]]&amp;"-"&amp;Tableau_DPI_Localisations_Référentiel__Sites_et_Bât[[#This Row],[Désignation bâtiment]]</f>
        <v>02-Bât B</v>
      </c>
      <c r="I45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21/02/02</v>
      </c>
    </row>
    <row r="460" spans="1:9" ht="18" customHeight="1" x14ac:dyDescent="0.25">
      <c r="A460" s="83">
        <v>21</v>
      </c>
      <c r="B460" s="83" t="s">
        <v>191</v>
      </c>
      <c r="C460" s="84" t="s">
        <v>13</v>
      </c>
      <c r="D460" s="83" t="s">
        <v>193</v>
      </c>
      <c r="E460" s="84" t="s">
        <v>16</v>
      </c>
      <c r="F460" s="84" t="s">
        <v>16</v>
      </c>
      <c r="G460" s="85" t="str">
        <f t="shared" si="6"/>
        <v>21/02/03/xx.x</v>
      </c>
      <c r="H460" s="89" t="str">
        <f>Tableau_DPI_Localisations_Référentiel__Sites_et_Bât[[#This Row],[N° Bat]]&amp;"-"&amp;Tableau_DPI_Localisations_Référentiel__Sites_et_Bât[[#This Row],[Désignation bâtiment]]</f>
        <v>02-Bât B</v>
      </c>
      <c r="I46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21/02/03</v>
      </c>
    </row>
    <row r="461" spans="1:9" ht="18" customHeight="1" x14ac:dyDescent="0.25">
      <c r="A461" s="83">
        <v>21</v>
      </c>
      <c r="B461" s="83" t="s">
        <v>191</v>
      </c>
      <c r="C461" s="84" t="s">
        <v>13</v>
      </c>
      <c r="D461" s="83" t="s">
        <v>193</v>
      </c>
      <c r="E461" s="84" t="s">
        <v>18</v>
      </c>
      <c r="F461" s="84" t="s">
        <v>14</v>
      </c>
      <c r="G461" s="85" t="str">
        <f t="shared" si="6"/>
        <v>21/02/04/xx.x</v>
      </c>
      <c r="H461" s="89" t="str">
        <f>Tableau_DPI_Localisations_Référentiel__Sites_et_Bât[[#This Row],[N° Bat]]&amp;"-"&amp;Tableau_DPI_Localisations_Référentiel__Sites_et_Bât[[#This Row],[Désignation bâtiment]]</f>
        <v>02-Bât B</v>
      </c>
      <c r="I46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21/02/04</v>
      </c>
    </row>
    <row r="462" spans="1:9" ht="18" customHeight="1" x14ac:dyDescent="0.25">
      <c r="A462" s="83">
        <v>21</v>
      </c>
      <c r="B462" s="83" t="s">
        <v>191</v>
      </c>
      <c r="C462" s="84" t="s">
        <v>16</v>
      </c>
      <c r="D462" s="83" t="s">
        <v>194</v>
      </c>
      <c r="E462" s="84" t="s">
        <v>12</v>
      </c>
      <c r="F462" s="84" t="s">
        <v>12</v>
      </c>
      <c r="G462" s="85" t="str">
        <f t="shared" si="6"/>
        <v>21/03/00/xx.x</v>
      </c>
      <c r="H462" s="89" t="str">
        <f>Tableau_DPI_Localisations_Référentiel__Sites_et_Bât[[#This Row],[N° Bat]]&amp;"-"&amp;Tableau_DPI_Localisations_Référentiel__Sites_et_Bât[[#This Row],[Désignation bâtiment]]</f>
        <v>03-Bât C</v>
      </c>
      <c r="I46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21/03/00</v>
      </c>
    </row>
    <row r="463" spans="1:9" ht="18" customHeight="1" x14ac:dyDescent="0.25">
      <c r="A463" s="83">
        <v>21</v>
      </c>
      <c r="B463" s="83" t="s">
        <v>191</v>
      </c>
      <c r="C463" s="84" t="s">
        <v>16</v>
      </c>
      <c r="D463" s="83" t="s">
        <v>194</v>
      </c>
      <c r="E463" s="84" t="s">
        <v>6</v>
      </c>
      <c r="F463" s="84" t="s">
        <v>6</v>
      </c>
      <c r="G463" s="85" t="str">
        <f t="shared" si="6"/>
        <v>21/03/01/xx.x</v>
      </c>
      <c r="H463" s="89" t="str">
        <f>Tableau_DPI_Localisations_Référentiel__Sites_et_Bât[[#This Row],[N° Bat]]&amp;"-"&amp;Tableau_DPI_Localisations_Référentiel__Sites_et_Bât[[#This Row],[Désignation bâtiment]]</f>
        <v>03-Bât C</v>
      </c>
      <c r="I46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21/03/01</v>
      </c>
    </row>
    <row r="464" spans="1:9" ht="18" customHeight="1" x14ac:dyDescent="0.25">
      <c r="A464" s="83">
        <v>21</v>
      </c>
      <c r="B464" s="83" t="s">
        <v>191</v>
      </c>
      <c r="C464" s="84" t="s">
        <v>16</v>
      </c>
      <c r="D464" s="83" t="s">
        <v>194</v>
      </c>
      <c r="E464" s="84" t="s">
        <v>13</v>
      </c>
      <c r="F464" s="84" t="s">
        <v>13</v>
      </c>
      <c r="G464" s="85" t="str">
        <f t="shared" si="6"/>
        <v>21/03/02/xx.x</v>
      </c>
      <c r="H464" s="89" t="str">
        <f>Tableau_DPI_Localisations_Référentiel__Sites_et_Bât[[#This Row],[N° Bat]]&amp;"-"&amp;Tableau_DPI_Localisations_Référentiel__Sites_et_Bât[[#This Row],[Désignation bâtiment]]</f>
        <v>03-Bât C</v>
      </c>
      <c r="I46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21/03/02</v>
      </c>
    </row>
    <row r="465" spans="1:9" ht="18" customHeight="1" x14ac:dyDescent="0.25">
      <c r="A465" s="83">
        <v>21</v>
      </c>
      <c r="B465" s="83" t="s">
        <v>191</v>
      </c>
      <c r="C465" s="84" t="s">
        <v>16</v>
      </c>
      <c r="D465" s="83" t="s">
        <v>194</v>
      </c>
      <c r="E465" s="84" t="s">
        <v>16</v>
      </c>
      <c r="F465" s="84" t="s">
        <v>14</v>
      </c>
      <c r="G465" s="85" t="str">
        <f t="shared" si="6"/>
        <v>21/03/03/xx.x</v>
      </c>
      <c r="H465" s="89" t="str">
        <f>Tableau_DPI_Localisations_Référentiel__Sites_et_Bât[[#This Row],[N° Bat]]&amp;"-"&amp;Tableau_DPI_Localisations_Référentiel__Sites_et_Bât[[#This Row],[Désignation bâtiment]]</f>
        <v>03-Bât C</v>
      </c>
      <c r="I46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21/03/03</v>
      </c>
    </row>
    <row r="466" spans="1:9" ht="18" customHeight="1" x14ac:dyDescent="0.25">
      <c r="A466" s="83">
        <v>21</v>
      </c>
      <c r="B466" s="83" t="s">
        <v>191</v>
      </c>
      <c r="C466" s="84" t="s">
        <v>18</v>
      </c>
      <c r="D466" s="83" t="s">
        <v>195</v>
      </c>
      <c r="E466" s="84" t="s">
        <v>12</v>
      </c>
      <c r="F466" s="84" t="s">
        <v>12</v>
      </c>
      <c r="G466" s="85" t="str">
        <f t="shared" si="6"/>
        <v>21/04/00/xx.x</v>
      </c>
      <c r="H466" s="89" t="str">
        <f>Tableau_DPI_Localisations_Référentiel__Sites_et_Bât[[#This Row],[N° Bat]]&amp;"-"&amp;Tableau_DPI_Localisations_Référentiel__Sites_et_Bât[[#This Row],[Désignation bâtiment]]</f>
        <v>04-Bât D</v>
      </c>
      <c r="I46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21/04/00</v>
      </c>
    </row>
    <row r="467" spans="1:9" ht="18" customHeight="1" x14ac:dyDescent="0.25">
      <c r="A467" s="83">
        <v>21</v>
      </c>
      <c r="B467" s="83" t="s">
        <v>191</v>
      </c>
      <c r="C467" s="84" t="s">
        <v>18</v>
      </c>
      <c r="D467" s="83" t="s">
        <v>195</v>
      </c>
      <c r="E467" s="84" t="s">
        <v>6</v>
      </c>
      <c r="F467" s="84" t="s">
        <v>14</v>
      </c>
      <c r="G467" s="85" t="str">
        <f t="shared" si="6"/>
        <v>21/04/01/xx.x</v>
      </c>
      <c r="H467" s="89" t="str">
        <f>Tableau_DPI_Localisations_Référentiel__Sites_et_Bât[[#This Row],[N° Bat]]&amp;"-"&amp;Tableau_DPI_Localisations_Référentiel__Sites_et_Bât[[#This Row],[Désignation bâtiment]]</f>
        <v>04-Bât D</v>
      </c>
      <c r="I46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21/04/01</v>
      </c>
    </row>
    <row r="468" spans="1:9" ht="18" customHeight="1" x14ac:dyDescent="0.25">
      <c r="A468" s="83">
        <v>21</v>
      </c>
      <c r="B468" s="83" t="s">
        <v>191</v>
      </c>
      <c r="C468" s="84" t="s">
        <v>20</v>
      </c>
      <c r="D468" s="83" t="s">
        <v>196</v>
      </c>
      <c r="E468" s="84" t="s">
        <v>12</v>
      </c>
      <c r="F468" s="84" t="s">
        <v>12</v>
      </c>
      <c r="G468" s="85" t="str">
        <f t="shared" si="6"/>
        <v>21/05/00/xx.x</v>
      </c>
      <c r="H468" s="89" t="str">
        <f>Tableau_DPI_Localisations_Référentiel__Sites_et_Bât[[#This Row],[N° Bat]]&amp;"-"&amp;Tableau_DPI_Localisations_Référentiel__Sites_et_Bât[[#This Row],[Désignation bâtiment]]</f>
        <v>05-Bât E</v>
      </c>
      <c r="I46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21/05/00</v>
      </c>
    </row>
    <row r="469" spans="1:9" ht="18" customHeight="1" x14ac:dyDescent="0.25">
      <c r="A469" s="83">
        <v>21</v>
      </c>
      <c r="B469" s="83" t="s">
        <v>191</v>
      </c>
      <c r="C469" s="84" t="s">
        <v>20</v>
      </c>
      <c r="D469" s="83" t="s">
        <v>196</v>
      </c>
      <c r="E469" s="84" t="s">
        <v>6</v>
      </c>
      <c r="F469" s="84" t="s">
        <v>14</v>
      </c>
      <c r="G469" s="85" t="str">
        <f t="shared" si="6"/>
        <v>21/05/01/xx.x</v>
      </c>
      <c r="H469" s="89" t="str">
        <f>Tableau_DPI_Localisations_Référentiel__Sites_et_Bât[[#This Row],[N° Bat]]&amp;"-"&amp;Tableau_DPI_Localisations_Référentiel__Sites_et_Bât[[#This Row],[Désignation bâtiment]]</f>
        <v>05-Bât E</v>
      </c>
      <c r="I46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21/05/01</v>
      </c>
    </row>
    <row r="470" spans="1:9" ht="18" customHeight="1" x14ac:dyDescent="0.25">
      <c r="A470" s="83">
        <v>21</v>
      </c>
      <c r="B470" s="83" t="s">
        <v>191</v>
      </c>
      <c r="C470" s="84" t="s">
        <v>22</v>
      </c>
      <c r="D470" s="83" t="s">
        <v>197</v>
      </c>
      <c r="E470" s="84" t="s">
        <v>12</v>
      </c>
      <c r="F470" s="84" t="s">
        <v>12</v>
      </c>
      <c r="G470" s="85" t="str">
        <f t="shared" si="6"/>
        <v>21/06/00/xx.x</v>
      </c>
      <c r="H470" s="89" t="str">
        <f>Tableau_DPI_Localisations_Référentiel__Sites_et_Bât[[#This Row],[N° Bat]]&amp;"-"&amp;Tableau_DPI_Localisations_Référentiel__Sites_et_Bât[[#This Row],[Désignation bâtiment]]</f>
        <v>06-Bât F</v>
      </c>
      <c r="I47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21/06/00</v>
      </c>
    </row>
    <row r="471" spans="1:9" ht="18" customHeight="1" x14ac:dyDescent="0.25">
      <c r="A471" s="83">
        <v>21</v>
      </c>
      <c r="B471" s="83" t="s">
        <v>191</v>
      </c>
      <c r="C471" s="84" t="s">
        <v>22</v>
      </c>
      <c r="D471" s="83" t="s">
        <v>197</v>
      </c>
      <c r="E471" s="84" t="s">
        <v>6</v>
      </c>
      <c r="F471" s="84" t="s">
        <v>14</v>
      </c>
      <c r="G471" s="85" t="str">
        <f t="shared" si="6"/>
        <v>21/06/01/xx.x</v>
      </c>
      <c r="H471" s="89" t="str">
        <f>Tableau_DPI_Localisations_Référentiel__Sites_et_Bât[[#This Row],[N° Bat]]&amp;"-"&amp;Tableau_DPI_Localisations_Référentiel__Sites_et_Bât[[#This Row],[Désignation bâtiment]]</f>
        <v>06-Bât F</v>
      </c>
      <c r="I47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21/06/01</v>
      </c>
    </row>
    <row r="472" spans="1:9" ht="18" customHeight="1" x14ac:dyDescent="0.25">
      <c r="A472" s="83">
        <v>21</v>
      </c>
      <c r="B472" s="83" t="s">
        <v>191</v>
      </c>
      <c r="C472" s="84" t="s">
        <v>24</v>
      </c>
      <c r="D472" s="83" t="s">
        <v>198</v>
      </c>
      <c r="E472" s="84" t="s">
        <v>12</v>
      </c>
      <c r="F472" s="84" t="s">
        <v>12</v>
      </c>
      <c r="G472" s="85" t="str">
        <f t="shared" si="6"/>
        <v>21/07/00/xx.x</v>
      </c>
      <c r="H472" s="89" t="str">
        <f>Tableau_DPI_Localisations_Référentiel__Sites_et_Bât[[#This Row],[N° Bat]]&amp;"-"&amp;Tableau_DPI_Localisations_Référentiel__Sites_et_Bât[[#This Row],[Désignation bâtiment]]</f>
        <v>07-Bat G</v>
      </c>
      <c r="I47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21/07/00</v>
      </c>
    </row>
    <row r="473" spans="1:9" ht="18" customHeight="1" x14ac:dyDescent="0.25">
      <c r="A473" s="83">
        <v>21</v>
      </c>
      <c r="B473" s="83" t="s">
        <v>191</v>
      </c>
      <c r="C473" s="84" t="s">
        <v>24</v>
      </c>
      <c r="D473" s="83" t="s">
        <v>198</v>
      </c>
      <c r="E473" s="84" t="s">
        <v>6</v>
      </c>
      <c r="F473" s="84" t="s">
        <v>14</v>
      </c>
      <c r="G473" s="85" t="str">
        <f t="shared" si="6"/>
        <v>21/07/01/xx.x</v>
      </c>
      <c r="H473" s="89" t="str">
        <f>Tableau_DPI_Localisations_Référentiel__Sites_et_Bât[[#This Row],[N° Bat]]&amp;"-"&amp;Tableau_DPI_Localisations_Référentiel__Sites_et_Bât[[#This Row],[Désignation bâtiment]]</f>
        <v>07-Bat G</v>
      </c>
      <c r="I47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21/07/01</v>
      </c>
    </row>
    <row r="474" spans="1:9" ht="18" customHeight="1" x14ac:dyDescent="0.25">
      <c r="A474" s="83">
        <v>21</v>
      </c>
      <c r="B474" s="83" t="s">
        <v>191</v>
      </c>
      <c r="C474" s="84" t="s">
        <v>26</v>
      </c>
      <c r="D474" s="83" t="s">
        <v>199</v>
      </c>
      <c r="E474" s="84" t="s">
        <v>12</v>
      </c>
      <c r="F474" s="84" t="s">
        <v>12</v>
      </c>
      <c r="G474" s="85" t="str">
        <f t="shared" si="6"/>
        <v>21/08/00/xx.x</v>
      </c>
      <c r="H474" s="89" t="str">
        <f>Tableau_DPI_Localisations_Référentiel__Sites_et_Bât[[#This Row],[N° Bat]]&amp;"-"&amp;Tableau_DPI_Localisations_Référentiel__Sites_et_Bât[[#This Row],[Désignation bâtiment]]</f>
        <v>08-Bât H</v>
      </c>
      <c r="I47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21/08/00</v>
      </c>
    </row>
    <row r="475" spans="1:9" ht="18" customHeight="1" x14ac:dyDescent="0.25">
      <c r="A475" s="83">
        <v>21</v>
      </c>
      <c r="B475" s="83" t="s">
        <v>191</v>
      </c>
      <c r="C475" s="84" t="s">
        <v>26</v>
      </c>
      <c r="D475" s="83" t="s">
        <v>199</v>
      </c>
      <c r="E475" s="84" t="s">
        <v>6</v>
      </c>
      <c r="F475" s="84" t="s">
        <v>14</v>
      </c>
      <c r="G475" s="85" t="str">
        <f t="shared" ref="G475:G538" si="7">A475&amp;"/"&amp;C475&amp;"/"&amp;E475&amp;"/xx.x"</f>
        <v>21/08/01/xx.x</v>
      </c>
      <c r="H475" s="89" t="str">
        <f>Tableau_DPI_Localisations_Référentiel__Sites_et_Bât[[#This Row],[N° Bat]]&amp;"-"&amp;Tableau_DPI_Localisations_Référentiel__Sites_et_Bât[[#This Row],[Désignation bâtiment]]</f>
        <v>08-Bât H</v>
      </c>
      <c r="I47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21/08/01</v>
      </c>
    </row>
    <row r="476" spans="1:9" ht="18" customHeight="1" x14ac:dyDescent="0.25">
      <c r="A476" s="83">
        <v>21</v>
      </c>
      <c r="B476" s="83" t="s">
        <v>191</v>
      </c>
      <c r="C476" s="84" t="s">
        <v>29</v>
      </c>
      <c r="D476" s="83" t="s">
        <v>200</v>
      </c>
      <c r="E476" s="84" t="s">
        <v>12</v>
      </c>
      <c r="F476" s="84" t="s">
        <v>12</v>
      </c>
      <c r="G476" s="85" t="str">
        <f t="shared" si="7"/>
        <v>21/09/00/xx.x</v>
      </c>
      <c r="H476" s="89" t="str">
        <f>Tableau_DPI_Localisations_Référentiel__Sites_et_Bât[[#This Row],[N° Bat]]&amp;"-"&amp;Tableau_DPI_Localisations_Référentiel__Sites_et_Bât[[#This Row],[Désignation bâtiment]]</f>
        <v>09-Bât I</v>
      </c>
      <c r="I47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21/09/00</v>
      </c>
    </row>
    <row r="477" spans="1:9" ht="18" customHeight="1" x14ac:dyDescent="0.25">
      <c r="A477" s="83">
        <v>21</v>
      </c>
      <c r="B477" s="83" t="s">
        <v>191</v>
      </c>
      <c r="C477" s="84" t="s">
        <v>29</v>
      </c>
      <c r="D477" s="83" t="s">
        <v>200</v>
      </c>
      <c r="E477" s="84" t="s">
        <v>6</v>
      </c>
      <c r="F477" s="84" t="s">
        <v>14</v>
      </c>
      <c r="G477" s="85" t="str">
        <f t="shared" si="7"/>
        <v>21/09/01/xx.x</v>
      </c>
      <c r="H477" s="89" t="str">
        <f>Tableau_DPI_Localisations_Référentiel__Sites_et_Bât[[#This Row],[N° Bat]]&amp;"-"&amp;Tableau_DPI_Localisations_Référentiel__Sites_et_Bât[[#This Row],[Désignation bâtiment]]</f>
        <v>09-Bât I</v>
      </c>
      <c r="I47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21/09/01</v>
      </c>
    </row>
    <row r="478" spans="1:9" ht="18" customHeight="1" x14ac:dyDescent="0.25">
      <c r="A478" s="83">
        <v>21</v>
      </c>
      <c r="B478" s="83" t="s">
        <v>191</v>
      </c>
      <c r="C478" s="84" t="s">
        <v>28</v>
      </c>
      <c r="D478" s="83" t="s">
        <v>201</v>
      </c>
      <c r="E478" s="84" t="s">
        <v>12</v>
      </c>
      <c r="F478" s="84" t="s">
        <v>12</v>
      </c>
      <c r="G478" s="85" t="str">
        <f t="shared" si="7"/>
        <v>21/10/00/xx.x</v>
      </c>
      <c r="H478" s="89" t="str">
        <f>Tableau_DPI_Localisations_Référentiel__Sites_et_Bât[[#This Row],[N° Bat]]&amp;"-"&amp;Tableau_DPI_Localisations_Référentiel__Sites_et_Bât[[#This Row],[Désignation bâtiment]]</f>
        <v>10-Bât J</v>
      </c>
      <c r="I47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21/10/00</v>
      </c>
    </row>
    <row r="479" spans="1:9" ht="18" customHeight="1" x14ac:dyDescent="0.25">
      <c r="A479" s="83">
        <v>21</v>
      </c>
      <c r="B479" s="83" t="s">
        <v>191</v>
      </c>
      <c r="C479" s="84" t="s">
        <v>28</v>
      </c>
      <c r="D479" s="83" t="s">
        <v>201</v>
      </c>
      <c r="E479" s="84" t="s">
        <v>6</v>
      </c>
      <c r="F479" s="84" t="s">
        <v>6</v>
      </c>
      <c r="G479" s="85" t="str">
        <f t="shared" si="7"/>
        <v>21/10/01/xx.x</v>
      </c>
      <c r="H479" s="89" t="str">
        <f>Tableau_DPI_Localisations_Référentiel__Sites_et_Bât[[#This Row],[N° Bat]]&amp;"-"&amp;Tableau_DPI_Localisations_Référentiel__Sites_et_Bât[[#This Row],[Désignation bâtiment]]</f>
        <v>10-Bât J</v>
      </c>
      <c r="I47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21/10/01</v>
      </c>
    </row>
    <row r="480" spans="1:9" ht="18" customHeight="1" x14ac:dyDescent="0.25">
      <c r="A480" s="83">
        <v>21</v>
      </c>
      <c r="B480" s="83" t="s">
        <v>191</v>
      </c>
      <c r="C480" s="84" t="s">
        <v>28</v>
      </c>
      <c r="D480" s="83" t="s">
        <v>201</v>
      </c>
      <c r="E480" s="84" t="s">
        <v>13</v>
      </c>
      <c r="F480" s="84" t="s">
        <v>14</v>
      </c>
      <c r="G480" s="85" t="str">
        <f t="shared" si="7"/>
        <v>21/10/02/xx.x</v>
      </c>
      <c r="H480" s="89" t="str">
        <f>Tableau_DPI_Localisations_Référentiel__Sites_et_Bât[[#This Row],[N° Bat]]&amp;"-"&amp;Tableau_DPI_Localisations_Référentiel__Sites_et_Bât[[#This Row],[Désignation bâtiment]]</f>
        <v>10-Bât J</v>
      </c>
      <c r="I48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21/10/02</v>
      </c>
    </row>
    <row r="481" spans="1:9" ht="18" customHeight="1" x14ac:dyDescent="0.25">
      <c r="A481" s="83">
        <v>22</v>
      </c>
      <c r="B481" s="83" t="s">
        <v>202</v>
      </c>
      <c r="C481" s="84" t="s">
        <v>6</v>
      </c>
      <c r="D481" s="83" t="s">
        <v>569</v>
      </c>
      <c r="E481" s="84" t="s">
        <v>12</v>
      </c>
      <c r="F481" s="84" t="s">
        <v>12</v>
      </c>
      <c r="G481" s="85" t="str">
        <f t="shared" si="7"/>
        <v>22/01/00/xx.x</v>
      </c>
      <c r="H481" s="89" t="str">
        <f>Tableau_DPI_Localisations_Référentiel__Sites_et_Bât[[#This Row],[N° Bat]]&amp;"-"&amp;Tableau_DPI_Localisations_Référentiel__Sites_et_Bât[[#This Row],[Désignation bâtiment]]</f>
        <v>01-Bât A/B</v>
      </c>
      <c r="I48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22/01/00</v>
      </c>
    </row>
    <row r="482" spans="1:9" ht="18" customHeight="1" x14ac:dyDescent="0.25">
      <c r="A482" s="83">
        <v>22</v>
      </c>
      <c r="B482" s="83" t="s">
        <v>202</v>
      </c>
      <c r="C482" s="84" t="s">
        <v>6</v>
      </c>
      <c r="D482" s="83" t="s">
        <v>569</v>
      </c>
      <c r="E482" s="84" t="s">
        <v>6</v>
      </c>
      <c r="F482" s="84" t="s">
        <v>6</v>
      </c>
      <c r="G482" s="85" t="str">
        <f t="shared" si="7"/>
        <v>22/01/01/xx.x</v>
      </c>
      <c r="H482" s="89" t="str">
        <f>Tableau_DPI_Localisations_Référentiel__Sites_et_Bât[[#This Row],[N° Bat]]&amp;"-"&amp;Tableau_DPI_Localisations_Référentiel__Sites_et_Bât[[#This Row],[Désignation bâtiment]]</f>
        <v>01-Bât A/B</v>
      </c>
      <c r="I48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22/01/01</v>
      </c>
    </row>
    <row r="483" spans="1:9" ht="18" customHeight="1" x14ac:dyDescent="0.25">
      <c r="A483" s="83">
        <v>22</v>
      </c>
      <c r="B483" s="83" t="s">
        <v>202</v>
      </c>
      <c r="C483" s="84" t="s">
        <v>6</v>
      </c>
      <c r="D483" s="83" t="s">
        <v>569</v>
      </c>
      <c r="E483" s="84" t="s">
        <v>13</v>
      </c>
      <c r="F483" s="84" t="s">
        <v>13</v>
      </c>
      <c r="G483" s="85" t="str">
        <f t="shared" si="7"/>
        <v>22/01/02/xx.x</v>
      </c>
      <c r="H483" s="89" t="str">
        <f>Tableau_DPI_Localisations_Référentiel__Sites_et_Bât[[#This Row],[N° Bat]]&amp;"-"&amp;Tableau_DPI_Localisations_Référentiel__Sites_et_Bât[[#This Row],[Désignation bâtiment]]</f>
        <v>01-Bât A/B</v>
      </c>
      <c r="I48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22/01/02</v>
      </c>
    </row>
    <row r="484" spans="1:9" ht="18" customHeight="1" x14ac:dyDescent="0.25">
      <c r="A484" s="83">
        <v>22</v>
      </c>
      <c r="B484" s="83" t="s">
        <v>202</v>
      </c>
      <c r="C484" s="84" t="s">
        <v>6</v>
      </c>
      <c r="D484" s="83" t="s">
        <v>569</v>
      </c>
      <c r="E484" s="84" t="s">
        <v>16</v>
      </c>
      <c r="F484" s="84" t="s">
        <v>16</v>
      </c>
      <c r="G484" s="85" t="str">
        <f t="shared" si="7"/>
        <v>22/01/03/xx.x</v>
      </c>
      <c r="H484" s="89" t="str">
        <f>Tableau_DPI_Localisations_Référentiel__Sites_et_Bât[[#This Row],[N° Bat]]&amp;"-"&amp;Tableau_DPI_Localisations_Référentiel__Sites_et_Bât[[#This Row],[Désignation bâtiment]]</f>
        <v>01-Bât A/B</v>
      </c>
      <c r="I48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22/01/03</v>
      </c>
    </row>
    <row r="485" spans="1:9" ht="18" customHeight="1" x14ac:dyDescent="0.25">
      <c r="A485" s="83">
        <v>22</v>
      </c>
      <c r="B485" s="83" t="s">
        <v>202</v>
      </c>
      <c r="C485" s="84" t="s">
        <v>6</v>
      </c>
      <c r="D485" s="83" t="s">
        <v>569</v>
      </c>
      <c r="E485" s="84" t="s">
        <v>18</v>
      </c>
      <c r="F485" s="84" t="s">
        <v>14</v>
      </c>
      <c r="G485" s="85" t="str">
        <f t="shared" si="7"/>
        <v>22/01/04/xx.x</v>
      </c>
      <c r="H485" s="89" t="str">
        <f>Tableau_DPI_Localisations_Référentiel__Sites_et_Bât[[#This Row],[N° Bat]]&amp;"-"&amp;Tableau_DPI_Localisations_Référentiel__Sites_et_Bât[[#This Row],[Désignation bâtiment]]</f>
        <v>01-Bât A/B</v>
      </c>
      <c r="I48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22/01/04</v>
      </c>
    </row>
    <row r="486" spans="1:9" ht="18" customHeight="1" x14ac:dyDescent="0.25">
      <c r="A486" s="83">
        <v>22</v>
      </c>
      <c r="B486" s="83" t="s">
        <v>202</v>
      </c>
      <c r="C486" s="84" t="s">
        <v>16</v>
      </c>
      <c r="D486" s="83" t="s">
        <v>194</v>
      </c>
      <c r="E486" s="84" t="s">
        <v>12</v>
      </c>
      <c r="F486" s="84" t="s">
        <v>12</v>
      </c>
      <c r="G486" s="85" t="str">
        <f t="shared" si="7"/>
        <v>22/03/00/xx.x</v>
      </c>
      <c r="H486" s="89" t="str">
        <f>Tableau_DPI_Localisations_Référentiel__Sites_et_Bât[[#This Row],[N° Bat]]&amp;"-"&amp;Tableau_DPI_Localisations_Référentiel__Sites_et_Bât[[#This Row],[Désignation bâtiment]]</f>
        <v>03-Bât C</v>
      </c>
      <c r="I48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22/03/00</v>
      </c>
    </row>
    <row r="487" spans="1:9" ht="18" customHeight="1" x14ac:dyDescent="0.25">
      <c r="A487" s="83">
        <v>22</v>
      </c>
      <c r="B487" s="83" t="s">
        <v>202</v>
      </c>
      <c r="C487" s="84" t="s">
        <v>16</v>
      </c>
      <c r="D487" s="83" t="s">
        <v>194</v>
      </c>
      <c r="E487" s="84" t="s">
        <v>6</v>
      </c>
      <c r="F487" s="84" t="s">
        <v>6</v>
      </c>
      <c r="G487" s="85" t="str">
        <f t="shared" si="7"/>
        <v>22/03/01/xx.x</v>
      </c>
      <c r="H487" s="89" t="str">
        <f>Tableau_DPI_Localisations_Référentiel__Sites_et_Bât[[#This Row],[N° Bat]]&amp;"-"&amp;Tableau_DPI_Localisations_Référentiel__Sites_et_Bât[[#This Row],[Désignation bâtiment]]</f>
        <v>03-Bât C</v>
      </c>
      <c r="I48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22/03/01</v>
      </c>
    </row>
    <row r="488" spans="1:9" ht="18" customHeight="1" x14ac:dyDescent="0.25">
      <c r="A488" s="83">
        <v>22</v>
      </c>
      <c r="B488" s="83" t="s">
        <v>202</v>
      </c>
      <c r="C488" s="84" t="s">
        <v>16</v>
      </c>
      <c r="D488" s="83" t="s">
        <v>194</v>
      </c>
      <c r="E488" s="84" t="s">
        <v>13</v>
      </c>
      <c r="F488" s="84" t="s">
        <v>14</v>
      </c>
      <c r="G488" s="85" t="str">
        <f t="shared" si="7"/>
        <v>22/03/02/xx.x</v>
      </c>
      <c r="H488" s="89" t="str">
        <f>Tableau_DPI_Localisations_Référentiel__Sites_et_Bât[[#This Row],[N° Bat]]&amp;"-"&amp;Tableau_DPI_Localisations_Référentiel__Sites_et_Bât[[#This Row],[Désignation bâtiment]]</f>
        <v>03-Bât C</v>
      </c>
      <c r="I48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22/03/02</v>
      </c>
    </row>
    <row r="489" spans="1:9" ht="18" customHeight="1" x14ac:dyDescent="0.25">
      <c r="A489" s="83">
        <v>22</v>
      </c>
      <c r="B489" s="83" t="s">
        <v>202</v>
      </c>
      <c r="C489" s="84" t="s">
        <v>18</v>
      </c>
      <c r="D489" s="83" t="s">
        <v>195</v>
      </c>
      <c r="E489" s="84" t="s">
        <v>12</v>
      </c>
      <c r="F489" s="84" t="s">
        <v>12</v>
      </c>
      <c r="G489" s="85" t="str">
        <f t="shared" si="7"/>
        <v>22/04/00/xx.x</v>
      </c>
      <c r="H489" s="89" t="str">
        <f>Tableau_DPI_Localisations_Référentiel__Sites_et_Bât[[#This Row],[N° Bat]]&amp;"-"&amp;Tableau_DPI_Localisations_Référentiel__Sites_et_Bât[[#This Row],[Désignation bâtiment]]</f>
        <v>04-Bât D</v>
      </c>
      <c r="I48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22/04/00</v>
      </c>
    </row>
    <row r="490" spans="1:9" ht="18" customHeight="1" x14ac:dyDescent="0.25">
      <c r="A490" s="83">
        <v>22</v>
      </c>
      <c r="B490" s="83" t="s">
        <v>202</v>
      </c>
      <c r="C490" s="84" t="s">
        <v>18</v>
      </c>
      <c r="D490" s="83" t="s">
        <v>195</v>
      </c>
      <c r="E490" s="84" t="s">
        <v>6</v>
      </c>
      <c r="F490" s="84" t="s">
        <v>14</v>
      </c>
      <c r="G490" s="85" t="str">
        <f t="shared" si="7"/>
        <v>22/04/01/xx.x</v>
      </c>
      <c r="H490" s="89" t="str">
        <f>Tableau_DPI_Localisations_Référentiel__Sites_et_Bât[[#This Row],[N° Bat]]&amp;"-"&amp;Tableau_DPI_Localisations_Référentiel__Sites_et_Bât[[#This Row],[Désignation bâtiment]]</f>
        <v>04-Bât D</v>
      </c>
      <c r="I49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22/04/01</v>
      </c>
    </row>
    <row r="491" spans="1:9" ht="18" customHeight="1" x14ac:dyDescent="0.25">
      <c r="A491" s="83">
        <v>23</v>
      </c>
      <c r="B491" s="83" t="s">
        <v>203</v>
      </c>
      <c r="C491" s="84" t="s">
        <v>6</v>
      </c>
      <c r="D491" s="83" t="s">
        <v>204</v>
      </c>
      <c r="E491" s="84" t="s">
        <v>12</v>
      </c>
      <c r="F491" s="84" t="s">
        <v>12</v>
      </c>
      <c r="G491" s="85" t="str">
        <f t="shared" si="7"/>
        <v>23/01/00/xx.x</v>
      </c>
      <c r="H491" s="89" t="str">
        <f>Tableau_DPI_Localisations_Référentiel__Sites_et_Bât[[#This Row],[N° Bat]]&amp;"-"&amp;Tableau_DPI_Localisations_Référentiel__Sites_et_Bât[[#This Row],[Désignation bâtiment]]</f>
        <v>01-Bât A (Principal)</v>
      </c>
      <c r="I49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23/01/00</v>
      </c>
    </row>
    <row r="492" spans="1:9" ht="18" customHeight="1" x14ac:dyDescent="0.25">
      <c r="A492" s="83">
        <v>23</v>
      </c>
      <c r="B492" s="83" t="s">
        <v>203</v>
      </c>
      <c r="C492" s="84" t="s">
        <v>6</v>
      </c>
      <c r="D492" s="83" t="s">
        <v>204</v>
      </c>
      <c r="E492" s="84" t="s">
        <v>6</v>
      </c>
      <c r="F492" s="84" t="s">
        <v>6</v>
      </c>
      <c r="G492" s="85" t="str">
        <f t="shared" si="7"/>
        <v>23/01/01/xx.x</v>
      </c>
      <c r="H492" s="89" t="str">
        <f>Tableau_DPI_Localisations_Référentiel__Sites_et_Bât[[#This Row],[N° Bat]]&amp;"-"&amp;Tableau_DPI_Localisations_Référentiel__Sites_et_Bât[[#This Row],[Désignation bâtiment]]</f>
        <v>01-Bât A (Principal)</v>
      </c>
      <c r="I49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23/01/01</v>
      </c>
    </row>
    <row r="493" spans="1:9" ht="18" customHeight="1" x14ac:dyDescent="0.25">
      <c r="A493" s="83">
        <v>23</v>
      </c>
      <c r="B493" s="83" t="s">
        <v>203</v>
      </c>
      <c r="C493" s="84" t="s">
        <v>6</v>
      </c>
      <c r="D493" s="83" t="s">
        <v>204</v>
      </c>
      <c r="E493" s="84" t="s">
        <v>13</v>
      </c>
      <c r="F493" s="84" t="s">
        <v>13</v>
      </c>
      <c r="G493" s="85" t="str">
        <f t="shared" si="7"/>
        <v>23/01/02/xx.x</v>
      </c>
      <c r="H493" s="89" t="str">
        <f>Tableau_DPI_Localisations_Référentiel__Sites_et_Bât[[#This Row],[N° Bat]]&amp;"-"&amp;Tableau_DPI_Localisations_Référentiel__Sites_et_Bât[[#This Row],[Désignation bâtiment]]</f>
        <v>01-Bât A (Principal)</v>
      </c>
      <c r="I49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23/01/02</v>
      </c>
    </row>
    <row r="494" spans="1:9" ht="18" customHeight="1" x14ac:dyDescent="0.25">
      <c r="A494" s="83">
        <v>23</v>
      </c>
      <c r="B494" s="83" t="s">
        <v>203</v>
      </c>
      <c r="C494" s="84" t="s">
        <v>6</v>
      </c>
      <c r="D494" s="83" t="s">
        <v>204</v>
      </c>
      <c r="E494" s="84" t="s">
        <v>16</v>
      </c>
      <c r="F494" s="84" t="s">
        <v>16</v>
      </c>
      <c r="G494" s="85" t="str">
        <f t="shared" si="7"/>
        <v>23/01/03/xx.x</v>
      </c>
      <c r="H494" s="89" t="str">
        <f>Tableau_DPI_Localisations_Référentiel__Sites_et_Bât[[#This Row],[N° Bat]]&amp;"-"&amp;Tableau_DPI_Localisations_Référentiel__Sites_et_Bât[[#This Row],[Désignation bâtiment]]</f>
        <v>01-Bât A (Principal)</v>
      </c>
      <c r="I49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23/01/03</v>
      </c>
    </row>
    <row r="495" spans="1:9" ht="18" customHeight="1" x14ac:dyDescent="0.25">
      <c r="A495" s="83">
        <v>23</v>
      </c>
      <c r="B495" s="83" t="s">
        <v>203</v>
      </c>
      <c r="C495" s="84" t="s">
        <v>6</v>
      </c>
      <c r="D495" s="83" t="s">
        <v>204</v>
      </c>
      <c r="E495" s="84" t="s">
        <v>18</v>
      </c>
      <c r="F495" s="84" t="s">
        <v>14</v>
      </c>
      <c r="G495" s="85" t="str">
        <f t="shared" si="7"/>
        <v>23/01/04/xx.x</v>
      </c>
      <c r="H495" s="89" t="str">
        <f>Tableau_DPI_Localisations_Référentiel__Sites_et_Bât[[#This Row],[N° Bat]]&amp;"-"&amp;Tableau_DPI_Localisations_Référentiel__Sites_et_Bât[[#This Row],[Désignation bâtiment]]</f>
        <v>01-Bât A (Principal)</v>
      </c>
      <c r="I49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23/01/04</v>
      </c>
    </row>
    <row r="496" spans="1:9" ht="18" customHeight="1" x14ac:dyDescent="0.25">
      <c r="A496" s="83">
        <v>23</v>
      </c>
      <c r="B496" s="83" t="s">
        <v>203</v>
      </c>
      <c r="C496" s="84" t="s">
        <v>13</v>
      </c>
      <c r="D496" s="83" t="s">
        <v>193</v>
      </c>
      <c r="E496" s="84" t="s">
        <v>12</v>
      </c>
      <c r="F496" s="84" t="s">
        <v>12</v>
      </c>
      <c r="G496" s="85" t="str">
        <f t="shared" si="7"/>
        <v>23/02/00/xx.x</v>
      </c>
      <c r="H496" s="89" t="str">
        <f>Tableau_DPI_Localisations_Référentiel__Sites_et_Bât[[#This Row],[N° Bat]]&amp;"-"&amp;Tableau_DPI_Localisations_Référentiel__Sites_et_Bât[[#This Row],[Désignation bâtiment]]</f>
        <v>02-Bât B</v>
      </c>
      <c r="I49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23/02/00</v>
      </c>
    </row>
    <row r="497" spans="1:9" ht="18" customHeight="1" x14ac:dyDescent="0.25">
      <c r="A497" s="83">
        <v>23</v>
      </c>
      <c r="B497" s="83" t="s">
        <v>203</v>
      </c>
      <c r="C497" s="84" t="s">
        <v>13</v>
      </c>
      <c r="D497" s="83" t="s">
        <v>193</v>
      </c>
      <c r="E497" s="84" t="s">
        <v>6</v>
      </c>
      <c r="F497" s="84" t="s">
        <v>14</v>
      </c>
      <c r="G497" s="85" t="str">
        <f t="shared" si="7"/>
        <v>23/02/01/xx.x</v>
      </c>
      <c r="H497" s="89" t="str">
        <f>Tableau_DPI_Localisations_Référentiel__Sites_et_Bât[[#This Row],[N° Bat]]&amp;"-"&amp;Tableau_DPI_Localisations_Référentiel__Sites_et_Bât[[#This Row],[Désignation bâtiment]]</f>
        <v>02-Bât B</v>
      </c>
      <c r="I49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23/02/01</v>
      </c>
    </row>
    <row r="498" spans="1:9" ht="18" customHeight="1" x14ac:dyDescent="0.25">
      <c r="A498" s="83">
        <v>24</v>
      </c>
      <c r="B498" s="83" t="s">
        <v>205</v>
      </c>
      <c r="C498" s="84" t="s">
        <v>6</v>
      </c>
      <c r="D498" s="83" t="s">
        <v>206</v>
      </c>
      <c r="E498" s="84" t="s">
        <v>12</v>
      </c>
      <c r="F498" s="84" t="s">
        <v>12</v>
      </c>
      <c r="G498" s="85" t="str">
        <f t="shared" si="7"/>
        <v>24/01/00/xx.x</v>
      </c>
      <c r="H498" s="89" t="str">
        <f>Tableau_DPI_Localisations_Référentiel__Sites_et_Bât[[#This Row],[N° Bat]]&amp;"-"&amp;Tableau_DPI_Localisations_Référentiel__Sites_et_Bât[[#This Row],[Désignation bâtiment]]</f>
        <v>01-Bât Principal</v>
      </c>
      <c r="I49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24/01/00</v>
      </c>
    </row>
    <row r="499" spans="1:9" ht="18" customHeight="1" x14ac:dyDescent="0.25">
      <c r="A499" s="83">
        <v>24</v>
      </c>
      <c r="B499" s="83" t="s">
        <v>205</v>
      </c>
      <c r="C499" s="84" t="s">
        <v>6</v>
      </c>
      <c r="D499" s="83" t="s">
        <v>206</v>
      </c>
      <c r="E499" s="84" t="s">
        <v>6</v>
      </c>
      <c r="F499" s="84" t="s">
        <v>6</v>
      </c>
      <c r="G499" s="85" t="str">
        <f t="shared" si="7"/>
        <v>24/01/01/xx.x</v>
      </c>
      <c r="H499" s="89" t="str">
        <f>Tableau_DPI_Localisations_Référentiel__Sites_et_Bât[[#This Row],[N° Bat]]&amp;"-"&amp;Tableau_DPI_Localisations_Référentiel__Sites_et_Bât[[#This Row],[Désignation bâtiment]]</f>
        <v>01-Bât Principal</v>
      </c>
      <c r="I49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24/01/01</v>
      </c>
    </row>
    <row r="500" spans="1:9" ht="18" customHeight="1" x14ac:dyDescent="0.25">
      <c r="A500" s="83">
        <v>24</v>
      </c>
      <c r="B500" s="83" t="s">
        <v>205</v>
      </c>
      <c r="C500" s="84" t="s">
        <v>6</v>
      </c>
      <c r="D500" s="83" t="s">
        <v>206</v>
      </c>
      <c r="E500" s="84" t="s">
        <v>13</v>
      </c>
      <c r="F500" s="84" t="s">
        <v>13</v>
      </c>
      <c r="G500" s="85" t="str">
        <f t="shared" si="7"/>
        <v>24/01/02/xx.x</v>
      </c>
      <c r="H500" s="89" t="str">
        <f>Tableau_DPI_Localisations_Référentiel__Sites_et_Bât[[#This Row],[N° Bat]]&amp;"-"&amp;Tableau_DPI_Localisations_Référentiel__Sites_et_Bât[[#This Row],[Désignation bâtiment]]</f>
        <v>01-Bât Principal</v>
      </c>
      <c r="I50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24/01/02</v>
      </c>
    </row>
    <row r="501" spans="1:9" ht="18" customHeight="1" x14ac:dyDescent="0.25">
      <c r="A501" s="83">
        <v>24</v>
      </c>
      <c r="B501" s="83" t="s">
        <v>205</v>
      </c>
      <c r="C501" s="84" t="s">
        <v>6</v>
      </c>
      <c r="D501" s="83" t="s">
        <v>206</v>
      </c>
      <c r="E501" s="84" t="s">
        <v>16</v>
      </c>
      <c r="F501" s="84" t="s">
        <v>16</v>
      </c>
      <c r="G501" s="85" t="str">
        <f t="shared" si="7"/>
        <v>24/01/03/xx.x</v>
      </c>
      <c r="H501" s="89" t="str">
        <f>Tableau_DPI_Localisations_Référentiel__Sites_et_Bât[[#This Row],[N° Bat]]&amp;"-"&amp;Tableau_DPI_Localisations_Référentiel__Sites_et_Bât[[#This Row],[Désignation bâtiment]]</f>
        <v>01-Bât Principal</v>
      </c>
      <c r="I50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24/01/03</v>
      </c>
    </row>
    <row r="502" spans="1:9" ht="18" customHeight="1" x14ac:dyDescent="0.25">
      <c r="A502" s="83">
        <v>24</v>
      </c>
      <c r="B502" s="83" t="s">
        <v>205</v>
      </c>
      <c r="C502" s="84" t="s">
        <v>6</v>
      </c>
      <c r="D502" s="83" t="s">
        <v>206</v>
      </c>
      <c r="E502" s="84" t="s">
        <v>18</v>
      </c>
      <c r="F502" s="84" t="s">
        <v>14</v>
      </c>
      <c r="G502" s="85" t="str">
        <f t="shared" si="7"/>
        <v>24/01/04/xx.x</v>
      </c>
      <c r="H502" s="89" t="str">
        <f>Tableau_DPI_Localisations_Référentiel__Sites_et_Bât[[#This Row],[N° Bat]]&amp;"-"&amp;Tableau_DPI_Localisations_Référentiel__Sites_et_Bât[[#This Row],[Désignation bâtiment]]</f>
        <v>01-Bât Principal</v>
      </c>
      <c r="I50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24/01/04</v>
      </c>
    </row>
    <row r="503" spans="1:9" ht="18" customHeight="1" x14ac:dyDescent="0.25">
      <c r="A503" s="83">
        <v>24</v>
      </c>
      <c r="B503" s="83" t="s">
        <v>205</v>
      </c>
      <c r="C503" s="84" t="s">
        <v>13</v>
      </c>
      <c r="D503" s="83" t="s">
        <v>207</v>
      </c>
      <c r="E503" s="84" t="s">
        <v>12</v>
      </c>
      <c r="F503" s="84" t="s">
        <v>12</v>
      </c>
      <c r="G503" s="85" t="str">
        <f t="shared" si="7"/>
        <v>24/02/00/xx.x</v>
      </c>
      <c r="H503" s="89" t="str">
        <f>Tableau_DPI_Localisations_Référentiel__Sites_et_Bât[[#This Row],[N° Bat]]&amp;"-"&amp;Tableau_DPI_Localisations_Référentiel__Sites_et_Bât[[#This Row],[Désignation bâtiment]]</f>
        <v>02-Bât Loge</v>
      </c>
      <c r="I50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24/02/00</v>
      </c>
    </row>
    <row r="504" spans="1:9" ht="18" customHeight="1" x14ac:dyDescent="0.25">
      <c r="A504" s="83">
        <v>24</v>
      </c>
      <c r="B504" s="83" t="s">
        <v>205</v>
      </c>
      <c r="C504" s="84" t="s">
        <v>13</v>
      </c>
      <c r="D504" s="83" t="s">
        <v>207</v>
      </c>
      <c r="E504" s="84" t="s">
        <v>6</v>
      </c>
      <c r="F504" s="84" t="s">
        <v>6</v>
      </c>
      <c r="G504" s="85" t="str">
        <f t="shared" si="7"/>
        <v>24/02/01/xx.x</v>
      </c>
      <c r="H504" s="89" t="str">
        <f>Tableau_DPI_Localisations_Référentiel__Sites_et_Bât[[#This Row],[N° Bat]]&amp;"-"&amp;Tableau_DPI_Localisations_Référentiel__Sites_et_Bât[[#This Row],[Désignation bâtiment]]</f>
        <v>02-Bât Loge</v>
      </c>
      <c r="I50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24/02/01</v>
      </c>
    </row>
    <row r="505" spans="1:9" ht="18" customHeight="1" x14ac:dyDescent="0.25">
      <c r="A505" s="83">
        <v>24</v>
      </c>
      <c r="B505" s="83" t="s">
        <v>205</v>
      </c>
      <c r="C505" s="84" t="s">
        <v>13</v>
      </c>
      <c r="D505" s="83" t="s">
        <v>207</v>
      </c>
      <c r="E505" s="84" t="s">
        <v>13</v>
      </c>
      <c r="F505" s="84" t="s">
        <v>13</v>
      </c>
      <c r="G505" s="85" t="str">
        <f t="shared" si="7"/>
        <v>24/02/02/xx.x</v>
      </c>
      <c r="H505" s="89" t="str">
        <f>Tableau_DPI_Localisations_Référentiel__Sites_et_Bât[[#This Row],[N° Bat]]&amp;"-"&amp;Tableau_DPI_Localisations_Référentiel__Sites_et_Bât[[#This Row],[Désignation bâtiment]]</f>
        <v>02-Bât Loge</v>
      </c>
      <c r="I50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24/02/02</v>
      </c>
    </row>
    <row r="506" spans="1:9" ht="18" customHeight="1" x14ac:dyDescent="0.25">
      <c r="A506" s="83">
        <v>24</v>
      </c>
      <c r="B506" s="83" t="s">
        <v>205</v>
      </c>
      <c r="C506" s="84" t="s">
        <v>13</v>
      </c>
      <c r="D506" s="83" t="s">
        <v>207</v>
      </c>
      <c r="E506" s="84" t="s">
        <v>16</v>
      </c>
      <c r="F506" s="84" t="s">
        <v>16</v>
      </c>
      <c r="G506" s="85" t="str">
        <f t="shared" si="7"/>
        <v>24/02/03/xx.x</v>
      </c>
      <c r="H506" s="89" t="str">
        <f>Tableau_DPI_Localisations_Référentiel__Sites_et_Bât[[#This Row],[N° Bat]]&amp;"-"&amp;Tableau_DPI_Localisations_Référentiel__Sites_et_Bât[[#This Row],[Désignation bâtiment]]</f>
        <v>02-Bât Loge</v>
      </c>
      <c r="I50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24/02/03</v>
      </c>
    </row>
    <row r="507" spans="1:9" ht="18" customHeight="1" x14ac:dyDescent="0.25">
      <c r="A507" s="83">
        <v>24</v>
      </c>
      <c r="B507" s="83" t="s">
        <v>205</v>
      </c>
      <c r="C507" s="84" t="s">
        <v>13</v>
      </c>
      <c r="D507" s="83" t="s">
        <v>207</v>
      </c>
      <c r="E507" s="84" t="s">
        <v>18</v>
      </c>
      <c r="F507" s="84" t="s">
        <v>14</v>
      </c>
      <c r="G507" s="85" t="str">
        <f t="shared" si="7"/>
        <v>24/02/04/xx.x</v>
      </c>
      <c r="H507" s="89" t="str">
        <f>Tableau_DPI_Localisations_Référentiel__Sites_et_Bât[[#This Row],[N° Bat]]&amp;"-"&amp;Tableau_DPI_Localisations_Référentiel__Sites_et_Bât[[#This Row],[Désignation bâtiment]]</f>
        <v>02-Bât Loge</v>
      </c>
      <c r="I50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24/02/04</v>
      </c>
    </row>
    <row r="508" spans="1:9" ht="18" customHeight="1" x14ac:dyDescent="0.25">
      <c r="A508" s="83">
        <v>24</v>
      </c>
      <c r="B508" s="83" t="s">
        <v>205</v>
      </c>
      <c r="C508" s="84" t="s">
        <v>16</v>
      </c>
      <c r="D508" s="83" t="s">
        <v>208</v>
      </c>
      <c r="E508" s="84" t="s">
        <v>12</v>
      </c>
      <c r="F508" s="84" t="s">
        <v>12</v>
      </c>
      <c r="G508" s="85" t="str">
        <f t="shared" si="7"/>
        <v>24/03/00/xx.x</v>
      </c>
      <c r="H508" s="89" t="str">
        <f>Tableau_DPI_Localisations_Référentiel__Sites_et_Bât[[#This Row],[N° Bat]]&amp;"-"&amp;Tableau_DPI_Localisations_Référentiel__Sites_et_Bât[[#This Row],[Désignation bâtiment]]</f>
        <v>03-Logement de fonction</v>
      </c>
      <c r="I50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24/03/00</v>
      </c>
    </row>
    <row r="509" spans="1:9" ht="18" customHeight="1" x14ac:dyDescent="0.25">
      <c r="A509" s="83">
        <v>24</v>
      </c>
      <c r="B509" s="83" t="s">
        <v>205</v>
      </c>
      <c r="C509" s="84" t="s">
        <v>16</v>
      </c>
      <c r="D509" s="83" t="s">
        <v>208</v>
      </c>
      <c r="E509" s="84" t="s">
        <v>6</v>
      </c>
      <c r="F509" s="84" t="s">
        <v>6</v>
      </c>
      <c r="G509" s="85" t="str">
        <f t="shared" si="7"/>
        <v>24/03/01/xx.x</v>
      </c>
      <c r="H509" s="89" t="str">
        <f>Tableau_DPI_Localisations_Référentiel__Sites_et_Bât[[#This Row],[N° Bat]]&amp;"-"&amp;Tableau_DPI_Localisations_Référentiel__Sites_et_Bât[[#This Row],[Désignation bâtiment]]</f>
        <v>03-Logement de fonction</v>
      </c>
      <c r="I50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24/03/01</v>
      </c>
    </row>
    <row r="510" spans="1:9" ht="18" customHeight="1" x14ac:dyDescent="0.25">
      <c r="A510" s="83">
        <v>24</v>
      </c>
      <c r="B510" s="83" t="s">
        <v>205</v>
      </c>
      <c r="C510" s="84" t="s">
        <v>16</v>
      </c>
      <c r="D510" s="83" t="s">
        <v>208</v>
      </c>
      <c r="E510" s="84" t="s">
        <v>13</v>
      </c>
      <c r="F510" s="84" t="s">
        <v>13</v>
      </c>
      <c r="G510" s="85" t="str">
        <f t="shared" si="7"/>
        <v>24/03/02/xx.x</v>
      </c>
      <c r="H510" s="89" t="str">
        <f>Tableau_DPI_Localisations_Référentiel__Sites_et_Bât[[#This Row],[N° Bat]]&amp;"-"&amp;Tableau_DPI_Localisations_Référentiel__Sites_et_Bât[[#This Row],[Désignation bâtiment]]</f>
        <v>03-Logement de fonction</v>
      </c>
      <c r="I51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24/03/02</v>
      </c>
    </row>
    <row r="511" spans="1:9" ht="18" customHeight="1" x14ac:dyDescent="0.25">
      <c r="A511" s="83">
        <v>24</v>
      </c>
      <c r="B511" s="83" t="s">
        <v>205</v>
      </c>
      <c r="C511" s="84" t="s">
        <v>16</v>
      </c>
      <c r="D511" s="83" t="s">
        <v>208</v>
      </c>
      <c r="E511" s="84" t="s">
        <v>16</v>
      </c>
      <c r="F511" s="84" t="s">
        <v>14</v>
      </c>
      <c r="G511" s="85" t="str">
        <f t="shared" si="7"/>
        <v>24/03/03/xx.x</v>
      </c>
      <c r="H511" s="89" t="str">
        <f>Tableau_DPI_Localisations_Référentiel__Sites_et_Bât[[#This Row],[N° Bat]]&amp;"-"&amp;Tableau_DPI_Localisations_Référentiel__Sites_et_Bât[[#This Row],[Désignation bâtiment]]</f>
        <v>03-Logement de fonction</v>
      </c>
      <c r="I51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24/03/03</v>
      </c>
    </row>
    <row r="512" spans="1:9" ht="18" customHeight="1" x14ac:dyDescent="0.25">
      <c r="A512" s="83">
        <v>24</v>
      </c>
      <c r="B512" s="83" t="s">
        <v>205</v>
      </c>
      <c r="C512" s="84" t="s">
        <v>18</v>
      </c>
      <c r="D512" s="83" t="s">
        <v>156</v>
      </c>
      <c r="E512" s="84" t="s">
        <v>12</v>
      </c>
      <c r="F512" s="84" t="s">
        <v>12</v>
      </c>
      <c r="G512" s="85" t="str">
        <f t="shared" si="7"/>
        <v>24/04/00/xx.x</v>
      </c>
      <c r="H512" s="89" t="str">
        <f>Tableau_DPI_Localisations_Référentiel__Sites_et_Bât[[#This Row],[N° Bat]]&amp;"-"&amp;Tableau_DPI_Localisations_Référentiel__Sites_et_Bât[[#This Row],[Désignation bâtiment]]</f>
        <v>04-Garage</v>
      </c>
      <c r="I51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24/04/00</v>
      </c>
    </row>
    <row r="513" spans="1:9" ht="18" customHeight="1" x14ac:dyDescent="0.25">
      <c r="A513" s="83">
        <v>24</v>
      </c>
      <c r="B513" s="83" t="s">
        <v>205</v>
      </c>
      <c r="C513" s="84" t="s">
        <v>18</v>
      </c>
      <c r="D513" s="83" t="s">
        <v>156</v>
      </c>
      <c r="E513" s="84" t="s">
        <v>6</v>
      </c>
      <c r="F513" s="84" t="s">
        <v>14</v>
      </c>
      <c r="G513" s="85" t="str">
        <f t="shared" si="7"/>
        <v>24/04/01/xx.x</v>
      </c>
      <c r="H513" s="89" t="str">
        <f>Tableau_DPI_Localisations_Référentiel__Sites_et_Bât[[#This Row],[N° Bat]]&amp;"-"&amp;Tableau_DPI_Localisations_Référentiel__Sites_et_Bât[[#This Row],[Désignation bâtiment]]</f>
        <v>04-Garage</v>
      </c>
      <c r="I51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24/04/01</v>
      </c>
    </row>
    <row r="514" spans="1:9" ht="18" customHeight="1" x14ac:dyDescent="0.25">
      <c r="A514" s="83">
        <v>24</v>
      </c>
      <c r="B514" s="83" t="s">
        <v>205</v>
      </c>
      <c r="C514" s="84" t="s">
        <v>20</v>
      </c>
      <c r="D514" s="83" t="s">
        <v>209</v>
      </c>
      <c r="E514" s="84" t="s">
        <v>12</v>
      </c>
      <c r="F514" s="84" t="s">
        <v>12</v>
      </c>
      <c r="G514" s="85" t="str">
        <f t="shared" si="7"/>
        <v>24/05/00/xx.x</v>
      </c>
      <c r="H514" s="89" t="str">
        <f>Tableau_DPI_Localisations_Référentiel__Sites_et_Bât[[#This Row],[N° Bat]]&amp;"-"&amp;Tableau_DPI_Localisations_Référentiel__Sites_et_Bât[[#This Row],[Désignation bâtiment]]</f>
        <v>05-Gymnase</v>
      </c>
      <c r="I51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24/05/00</v>
      </c>
    </row>
    <row r="515" spans="1:9" ht="18" customHeight="1" x14ac:dyDescent="0.25">
      <c r="A515" s="83">
        <v>24</v>
      </c>
      <c r="B515" s="83" t="s">
        <v>205</v>
      </c>
      <c r="C515" s="84" t="s">
        <v>20</v>
      </c>
      <c r="D515" s="83" t="s">
        <v>209</v>
      </c>
      <c r="E515" s="84" t="s">
        <v>6</v>
      </c>
      <c r="F515" s="84" t="s">
        <v>14</v>
      </c>
      <c r="G515" s="85" t="str">
        <f t="shared" si="7"/>
        <v>24/05/01/xx.x</v>
      </c>
      <c r="H515" s="89" t="str">
        <f>Tableau_DPI_Localisations_Référentiel__Sites_et_Bât[[#This Row],[N° Bat]]&amp;"-"&amp;Tableau_DPI_Localisations_Référentiel__Sites_et_Bât[[#This Row],[Désignation bâtiment]]</f>
        <v>05-Gymnase</v>
      </c>
      <c r="I51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24/05/01</v>
      </c>
    </row>
    <row r="516" spans="1:9" ht="18" customHeight="1" x14ac:dyDescent="0.25">
      <c r="A516" s="83">
        <v>25</v>
      </c>
      <c r="B516" s="83" t="s">
        <v>210</v>
      </c>
      <c r="C516" s="84" t="s">
        <v>6</v>
      </c>
      <c r="D516" s="83" t="s">
        <v>192</v>
      </c>
      <c r="E516" s="84" t="s">
        <v>12</v>
      </c>
      <c r="F516" s="84" t="s">
        <v>12</v>
      </c>
      <c r="G516" s="85" t="str">
        <f t="shared" si="7"/>
        <v>25/01/00/xx.x</v>
      </c>
      <c r="H516" s="89" t="str">
        <f>Tableau_DPI_Localisations_Référentiel__Sites_et_Bât[[#This Row],[N° Bat]]&amp;"-"&amp;Tableau_DPI_Localisations_Référentiel__Sites_et_Bât[[#This Row],[Désignation bâtiment]]</f>
        <v>01-Bât A</v>
      </c>
      <c r="I51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25/01/00</v>
      </c>
    </row>
    <row r="517" spans="1:9" ht="18" customHeight="1" x14ac:dyDescent="0.25">
      <c r="A517" s="83">
        <v>25</v>
      </c>
      <c r="B517" s="83" t="s">
        <v>210</v>
      </c>
      <c r="C517" s="84" t="s">
        <v>6</v>
      </c>
      <c r="D517" s="83" t="s">
        <v>192</v>
      </c>
      <c r="E517" s="84" t="s">
        <v>6</v>
      </c>
      <c r="F517" s="84" t="s">
        <v>6</v>
      </c>
      <c r="G517" s="85" t="str">
        <f t="shared" si="7"/>
        <v>25/01/01/xx.x</v>
      </c>
      <c r="H517" s="89" t="str">
        <f>Tableau_DPI_Localisations_Référentiel__Sites_et_Bât[[#This Row],[N° Bat]]&amp;"-"&amp;Tableau_DPI_Localisations_Référentiel__Sites_et_Bât[[#This Row],[Désignation bâtiment]]</f>
        <v>01-Bât A</v>
      </c>
      <c r="I51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25/01/01</v>
      </c>
    </row>
    <row r="518" spans="1:9" ht="18" customHeight="1" x14ac:dyDescent="0.25">
      <c r="A518" s="83">
        <v>25</v>
      </c>
      <c r="B518" s="83" t="s">
        <v>210</v>
      </c>
      <c r="C518" s="84" t="s">
        <v>6</v>
      </c>
      <c r="D518" s="83" t="s">
        <v>192</v>
      </c>
      <c r="E518" s="84" t="s">
        <v>13</v>
      </c>
      <c r="F518" s="84" t="s">
        <v>13</v>
      </c>
      <c r="G518" s="85" t="str">
        <f t="shared" si="7"/>
        <v>25/01/02/xx.x</v>
      </c>
      <c r="H518" s="89" t="str">
        <f>Tableau_DPI_Localisations_Référentiel__Sites_et_Bât[[#This Row],[N° Bat]]&amp;"-"&amp;Tableau_DPI_Localisations_Référentiel__Sites_et_Bât[[#This Row],[Désignation bâtiment]]</f>
        <v>01-Bât A</v>
      </c>
      <c r="I51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25/01/02</v>
      </c>
    </row>
    <row r="519" spans="1:9" ht="18" customHeight="1" x14ac:dyDescent="0.25">
      <c r="A519" s="83">
        <v>25</v>
      </c>
      <c r="B519" s="83" t="s">
        <v>210</v>
      </c>
      <c r="C519" s="84" t="s">
        <v>6</v>
      </c>
      <c r="D519" s="83" t="s">
        <v>192</v>
      </c>
      <c r="E519" s="84" t="s">
        <v>16</v>
      </c>
      <c r="F519" s="84" t="s">
        <v>14</v>
      </c>
      <c r="G519" s="85" t="str">
        <f t="shared" si="7"/>
        <v>25/01/03/xx.x</v>
      </c>
      <c r="H519" s="89" t="str">
        <f>Tableau_DPI_Localisations_Référentiel__Sites_et_Bât[[#This Row],[N° Bat]]&amp;"-"&amp;Tableau_DPI_Localisations_Référentiel__Sites_et_Bât[[#This Row],[Désignation bâtiment]]</f>
        <v>01-Bât A</v>
      </c>
      <c r="I51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25/01/03</v>
      </c>
    </row>
    <row r="520" spans="1:9" ht="18" customHeight="1" x14ac:dyDescent="0.25">
      <c r="A520" s="83">
        <v>25</v>
      </c>
      <c r="B520" s="83" t="s">
        <v>210</v>
      </c>
      <c r="C520" s="84" t="s">
        <v>13</v>
      </c>
      <c r="D520" s="83" t="s">
        <v>193</v>
      </c>
      <c r="E520" s="84" t="s">
        <v>12</v>
      </c>
      <c r="F520" s="84" t="s">
        <v>12</v>
      </c>
      <c r="G520" s="85" t="str">
        <f t="shared" si="7"/>
        <v>25/02/00/xx.x</v>
      </c>
      <c r="H520" s="89" t="str">
        <f>Tableau_DPI_Localisations_Référentiel__Sites_et_Bât[[#This Row],[N° Bat]]&amp;"-"&amp;Tableau_DPI_Localisations_Référentiel__Sites_et_Bât[[#This Row],[Désignation bâtiment]]</f>
        <v>02-Bât B</v>
      </c>
      <c r="I52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25/02/00</v>
      </c>
    </row>
    <row r="521" spans="1:9" ht="18" customHeight="1" x14ac:dyDescent="0.25">
      <c r="A521" s="83">
        <v>25</v>
      </c>
      <c r="B521" s="83" t="s">
        <v>210</v>
      </c>
      <c r="C521" s="84" t="s">
        <v>13</v>
      </c>
      <c r="D521" s="83" t="s">
        <v>193</v>
      </c>
      <c r="E521" s="84" t="s">
        <v>6</v>
      </c>
      <c r="F521" s="84" t="s">
        <v>6</v>
      </c>
      <c r="G521" s="85" t="str">
        <f t="shared" si="7"/>
        <v>25/02/01/xx.x</v>
      </c>
      <c r="H521" s="89" t="str">
        <f>Tableau_DPI_Localisations_Référentiel__Sites_et_Bât[[#This Row],[N° Bat]]&amp;"-"&amp;Tableau_DPI_Localisations_Référentiel__Sites_et_Bât[[#This Row],[Désignation bâtiment]]</f>
        <v>02-Bât B</v>
      </c>
      <c r="I52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25/02/01</v>
      </c>
    </row>
    <row r="522" spans="1:9" ht="18" customHeight="1" x14ac:dyDescent="0.25">
      <c r="A522" s="83">
        <v>25</v>
      </c>
      <c r="B522" s="83" t="s">
        <v>210</v>
      </c>
      <c r="C522" s="84" t="s">
        <v>13</v>
      </c>
      <c r="D522" s="83" t="s">
        <v>193</v>
      </c>
      <c r="E522" s="84" t="s">
        <v>13</v>
      </c>
      <c r="F522" s="84" t="s">
        <v>14</v>
      </c>
      <c r="G522" s="85" t="str">
        <f t="shared" si="7"/>
        <v>25/02/02/xx.x</v>
      </c>
      <c r="H522" s="89" t="str">
        <f>Tableau_DPI_Localisations_Référentiel__Sites_et_Bât[[#This Row],[N° Bat]]&amp;"-"&amp;Tableau_DPI_Localisations_Référentiel__Sites_et_Bât[[#This Row],[Désignation bâtiment]]</f>
        <v>02-Bât B</v>
      </c>
      <c r="I52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25/02/02</v>
      </c>
    </row>
    <row r="523" spans="1:9" ht="18" customHeight="1" x14ac:dyDescent="0.25">
      <c r="A523" s="83">
        <v>25</v>
      </c>
      <c r="B523" s="83" t="s">
        <v>210</v>
      </c>
      <c r="C523" s="84" t="s">
        <v>16</v>
      </c>
      <c r="D523" s="83" t="s">
        <v>194</v>
      </c>
      <c r="E523" s="84" t="s">
        <v>12</v>
      </c>
      <c r="F523" s="84" t="s">
        <v>12</v>
      </c>
      <c r="G523" s="85" t="str">
        <f t="shared" si="7"/>
        <v>25/03/00/xx.x</v>
      </c>
      <c r="H523" s="89" t="str">
        <f>Tableau_DPI_Localisations_Référentiel__Sites_et_Bât[[#This Row],[N° Bat]]&amp;"-"&amp;Tableau_DPI_Localisations_Référentiel__Sites_et_Bât[[#This Row],[Désignation bâtiment]]</f>
        <v>03-Bât C</v>
      </c>
      <c r="I52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25/03/00</v>
      </c>
    </row>
    <row r="524" spans="1:9" ht="18" customHeight="1" x14ac:dyDescent="0.25">
      <c r="A524" s="83">
        <v>25</v>
      </c>
      <c r="B524" s="83" t="s">
        <v>210</v>
      </c>
      <c r="C524" s="84" t="s">
        <v>16</v>
      </c>
      <c r="D524" s="83" t="s">
        <v>194</v>
      </c>
      <c r="E524" s="84" t="s">
        <v>6</v>
      </c>
      <c r="F524" s="84" t="s">
        <v>14</v>
      </c>
      <c r="G524" s="85" t="str">
        <f t="shared" si="7"/>
        <v>25/03/01/xx.x</v>
      </c>
      <c r="H524" s="89" t="str">
        <f>Tableau_DPI_Localisations_Référentiel__Sites_et_Bât[[#This Row],[N° Bat]]&amp;"-"&amp;Tableau_DPI_Localisations_Référentiel__Sites_et_Bât[[#This Row],[Désignation bâtiment]]</f>
        <v>03-Bât C</v>
      </c>
      <c r="I52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25/03/01</v>
      </c>
    </row>
    <row r="525" spans="1:9" ht="18" customHeight="1" x14ac:dyDescent="0.25">
      <c r="A525" s="83">
        <v>25</v>
      </c>
      <c r="B525" s="83" t="s">
        <v>210</v>
      </c>
      <c r="C525" s="84" t="s">
        <v>18</v>
      </c>
      <c r="D525" s="83" t="s">
        <v>211</v>
      </c>
      <c r="E525" s="84" t="s">
        <v>12</v>
      </c>
      <c r="F525" s="84" t="s">
        <v>12</v>
      </c>
      <c r="G525" s="85" t="str">
        <f t="shared" si="7"/>
        <v>25/04/00/xx.x</v>
      </c>
      <c r="H525" s="89" t="str">
        <f>Tableau_DPI_Localisations_Référentiel__Sites_et_Bât[[#This Row],[N° Bat]]&amp;"-"&amp;Tableau_DPI_Localisations_Référentiel__Sites_et_Bât[[#This Row],[Désignation bâtiment]]</f>
        <v>04-Logements de fonctions</v>
      </c>
      <c r="I52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25/04/00</v>
      </c>
    </row>
    <row r="526" spans="1:9" ht="18" customHeight="1" x14ac:dyDescent="0.25">
      <c r="A526" s="83">
        <v>25</v>
      </c>
      <c r="B526" s="83" t="s">
        <v>210</v>
      </c>
      <c r="C526" s="84" t="s">
        <v>18</v>
      </c>
      <c r="D526" s="83" t="s">
        <v>211</v>
      </c>
      <c r="E526" s="84" t="s">
        <v>6</v>
      </c>
      <c r="F526" s="84" t="s">
        <v>6</v>
      </c>
      <c r="G526" s="85" t="str">
        <f t="shared" si="7"/>
        <v>25/04/01/xx.x</v>
      </c>
      <c r="H526" s="89" t="str">
        <f>Tableau_DPI_Localisations_Référentiel__Sites_et_Bât[[#This Row],[N° Bat]]&amp;"-"&amp;Tableau_DPI_Localisations_Référentiel__Sites_et_Bât[[#This Row],[Désignation bâtiment]]</f>
        <v>04-Logements de fonctions</v>
      </c>
      <c r="I52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25/04/01</v>
      </c>
    </row>
    <row r="527" spans="1:9" ht="18" customHeight="1" x14ac:dyDescent="0.25">
      <c r="A527" s="83">
        <v>25</v>
      </c>
      <c r="B527" s="83" t="s">
        <v>210</v>
      </c>
      <c r="C527" s="84" t="s">
        <v>18</v>
      </c>
      <c r="D527" s="83" t="s">
        <v>211</v>
      </c>
      <c r="E527" s="84" t="s">
        <v>13</v>
      </c>
      <c r="F527" s="84" t="s">
        <v>14</v>
      </c>
      <c r="G527" s="85" t="str">
        <f t="shared" si="7"/>
        <v>25/04/02/xx.x</v>
      </c>
      <c r="H527" s="89" t="str">
        <f>Tableau_DPI_Localisations_Référentiel__Sites_et_Bât[[#This Row],[N° Bat]]&amp;"-"&amp;Tableau_DPI_Localisations_Référentiel__Sites_et_Bât[[#This Row],[Désignation bâtiment]]</f>
        <v>04-Logements de fonctions</v>
      </c>
      <c r="I52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25/04/02</v>
      </c>
    </row>
    <row r="528" spans="1:9" ht="18" customHeight="1" x14ac:dyDescent="0.25">
      <c r="A528" s="83">
        <v>30</v>
      </c>
      <c r="B528" s="83" t="s">
        <v>308</v>
      </c>
      <c r="C528" s="84" t="s">
        <v>6</v>
      </c>
      <c r="D528" s="83" t="s">
        <v>212</v>
      </c>
      <c r="E528" s="84" t="s">
        <v>10</v>
      </c>
      <c r="F528" s="84" t="s">
        <v>141</v>
      </c>
      <c r="G528" s="85" t="str">
        <f t="shared" si="7"/>
        <v>30/01/-1/xx.x</v>
      </c>
      <c r="H528" s="89" t="str">
        <f>Tableau_DPI_Localisations_Référentiel__Sites_et_Bât[[#This Row],[N° Bat]]&amp;"-"&amp;Tableau_DPI_Localisations_Référentiel__Sites_et_Bât[[#This Row],[Désignation bâtiment]]</f>
        <v>01-Droit 1</v>
      </c>
      <c r="I52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30/01/-1</v>
      </c>
    </row>
    <row r="529" spans="1:9" ht="18" customHeight="1" x14ac:dyDescent="0.25">
      <c r="A529" s="83">
        <v>30</v>
      </c>
      <c r="B529" s="83" t="s">
        <v>308</v>
      </c>
      <c r="C529" s="84" t="s">
        <v>6</v>
      </c>
      <c r="D529" s="83" t="s">
        <v>212</v>
      </c>
      <c r="E529" s="84" t="s">
        <v>12</v>
      </c>
      <c r="F529" s="84" t="s">
        <v>142</v>
      </c>
      <c r="G529" s="85" t="str">
        <f t="shared" si="7"/>
        <v>30/01/00/xx.x</v>
      </c>
      <c r="H529" s="89" t="str">
        <f>Tableau_DPI_Localisations_Référentiel__Sites_et_Bât[[#This Row],[N° Bat]]&amp;"-"&amp;Tableau_DPI_Localisations_Référentiel__Sites_et_Bât[[#This Row],[Désignation bâtiment]]</f>
        <v>01-Droit 1</v>
      </c>
      <c r="I52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30/01/00</v>
      </c>
    </row>
    <row r="530" spans="1:9" ht="18" customHeight="1" x14ac:dyDescent="0.25">
      <c r="A530" s="83">
        <v>30</v>
      </c>
      <c r="B530" s="83" t="s">
        <v>308</v>
      </c>
      <c r="C530" s="84" t="s">
        <v>6</v>
      </c>
      <c r="D530" s="83" t="s">
        <v>212</v>
      </c>
      <c r="E530" s="84" t="s">
        <v>6</v>
      </c>
      <c r="F530" s="84" t="s">
        <v>143</v>
      </c>
      <c r="G530" s="85" t="str">
        <f t="shared" si="7"/>
        <v>30/01/01/xx.x</v>
      </c>
      <c r="H530" s="89" t="str">
        <f>Tableau_DPI_Localisations_Référentiel__Sites_et_Bât[[#This Row],[N° Bat]]&amp;"-"&amp;Tableau_DPI_Localisations_Référentiel__Sites_et_Bât[[#This Row],[Désignation bâtiment]]</f>
        <v>01-Droit 1</v>
      </c>
      <c r="I53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30/01/01</v>
      </c>
    </row>
    <row r="531" spans="1:9" ht="18" customHeight="1" x14ac:dyDescent="0.25">
      <c r="A531" s="83">
        <v>30</v>
      </c>
      <c r="B531" s="83" t="s">
        <v>308</v>
      </c>
      <c r="C531" s="84" t="s">
        <v>6</v>
      </c>
      <c r="D531" s="83" t="s">
        <v>212</v>
      </c>
      <c r="E531" s="84" t="s">
        <v>13</v>
      </c>
      <c r="F531" s="84" t="s">
        <v>144</v>
      </c>
      <c r="G531" s="85" t="str">
        <f t="shared" si="7"/>
        <v>30/01/02/xx.x</v>
      </c>
      <c r="H531" s="89" t="str">
        <f>Tableau_DPI_Localisations_Référentiel__Sites_et_Bât[[#This Row],[N° Bat]]&amp;"-"&amp;Tableau_DPI_Localisations_Référentiel__Sites_et_Bât[[#This Row],[Désignation bâtiment]]</f>
        <v>01-Droit 1</v>
      </c>
      <c r="I53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30/01/02</v>
      </c>
    </row>
    <row r="532" spans="1:9" ht="18" customHeight="1" x14ac:dyDescent="0.25">
      <c r="A532" s="83">
        <v>30</v>
      </c>
      <c r="B532" s="83" t="s">
        <v>308</v>
      </c>
      <c r="C532" s="84" t="s">
        <v>6</v>
      </c>
      <c r="D532" s="83" t="s">
        <v>212</v>
      </c>
      <c r="E532" s="84" t="s">
        <v>16</v>
      </c>
      <c r="F532" s="84" t="s">
        <v>145</v>
      </c>
      <c r="G532" s="85" t="str">
        <f t="shared" si="7"/>
        <v>30/01/03/xx.x</v>
      </c>
      <c r="H532" s="89" t="str">
        <f>Tableau_DPI_Localisations_Référentiel__Sites_et_Bât[[#This Row],[N° Bat]]&amp;"-"&amp;Tableau_DPI_Localisations_Référentiel__Sites_et_Bât[[#This Row],[Désignation bâtiment]]</f>
        <v>01-Droit 1</v>
      </c>
      <c r="I53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30/01/03</v>
      </c>
    </row>
    <row r="533" spans="1:9" ht="18" customHeight="1" x14ac:dyDescent="0.25">
      <c r="A533" s="83">
        <v>30</v>
      </c>
      <c r="B533" s="83" t="s">
        <v>308</v>
      </c>
      <c r="C533" s="84" t="s">
        <v>6</v>
      </c>
      <c r="D533" s="83" t="s">
        <v>212</v>
      </c>
      <c r="E533" s="84" t="s">
        <v>18</v>
      </c>
      <c r="F533" s="84" t="s">
        <v>14</v>
      </c>
      <c r="G533" s="85" t="str">
        <f t="shared" si="7"/>
        <v>30/01/04/xx.x</v>
      </c>
      <c r="H533" s="89" t="str">
        <f>Tableau_DPI_Localisations_Référentiel__Sites_et_Bât[[#This Row],[N° Bat]]&amp;"-"&amp;Tableau_DPI_Localisations_Référentiel__Sites_et_Bât[[#This Row],[Désignation bâtiment]]</f>
        <v>01-Droit 1</v>
      </c>
      <c r="I53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30/01/04</v>
      </c>
    </row>
    <row r="534" spans="1:9" ht="18" customHeight="1" x14ac:dyDescent="0.25">
      <c r="A534" s="83">
        <v>30</v>
      </c>
      <c r="B534" s="83" t="s">
        <v>308</v>
      </c>
      <c r="C534" s="84" t="s">
        <v>13</v>
      </c>
      <c r="D534" s="83" t="s">
        <v>213</v>
      </c>
      <c r="E534" s="84" t="s">
        <v>10</v>
      </c>
      <c r="F534" s="84" t="s">
        <v>141</v>
      </c>
      <c r="G534" s="85" t="str">
        <f t="shared" si="7"/>
        <v>30/02/-1/xx.x</v>
      </c>
      <c r="H534" s="89" t="str">
        <f>Tableau_DPI_Localisations_Référentiel__Sites_et_Bât[[#This Row],[N° Bat]]&amp;"-"&amp;Tableau_DPI_Localisations_Référentiel__Sites_et_Bât[[#This Row],[Désignation bâtiment]]</f>
        <v>02-Droit 2</v>
      </c>
      <c r="I53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30/02/-1</v>
      </c>
    </row>
    <row r="535" spans="1:9" ht="18" customHeight="1" x14ac:dyDescent="0.25">
      <c r="A535" s="83">
        <v>30</v>
      </c>
      <c r="B535" s="83" t="s">
        <v>308</v>
      </c>
      <c r="C535" s="84" t="s">
        <v>13</v>
      </c>
      <c r="D535" s="83" t="s">
        <v>213</v>
      </c>
      <c r="E535" s="84" t="s">
        <v>12</v>
      </c>
      <c r="F535" s="84" t="s">
        <v>142</v>
      </c>
      <c r="G535" s="85" t="str">
        <f t="shared" si="7"/>
        <v>30/02/00/xx.x</v>
      </c>
      <c r="H535" s="89" t="str">
        <f>Tableau_DPI_Localisations_Référentiel__Sites_et_Bât[[#This Row],[N° Bat]]&amp;"-"&amp;Tableau_DPI_Localisations_Référentiel__Sites_et_Bât[[#This Row],[Désignation bâtiment]]</f>
        <v>02-Droit 2</v>
      </c>
      <c r="I53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30/02/00</v>
      </c>
    </row>
    <row r="536" spans="1:9" ht="18" customHeight="1" x14ac:dyDescent="0.25">
      <c r="A536" s="83">
        <v>30</v>
      </c>
      <c r="B536" s="83" t="s">
        <v>308</v>
      </c>
      <c r="C536" s="84" t="s">
        <v>13</v>
      </c>
      <c r="D536" s="83" t="s">
        <v>213</v>
      </c>
      <c r="E536" s="84" t="s">
        <v>6</v>
      </c>
      <c r="F536" s="84" t="s">
        <v>143</v>
      </c>
      <c r="G536" s="85" t="str">
        <f t="shared" si="7"/>
        <v>30/02/01/xx.x</v>
      </c>
      <c r="H536" s="89" t="str">
        <f>Tableau_DPI_Localisations_Référentiel__Sites_et_Bât[[#This Row],[N° Bat]]&amp;"-"&amp;Tableau_DPI_Localisations_Référentiel__Sites_et_Bât[[#This Row],[Désignation bâtiment]]</f>
        <v>02-Droit 2</v>
      </c>
      <c r="I53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30/02/01</v>
      </c>
    </row>
    <row r="537" spans="1:9" ht="18" customHeight="1" x14ac:dyDescent="0.25">
      <c r="A537" s="83">
        <v>30</v>
      </c>
      <c r="B537" s="83" t="s">
        <v>308</v>
      </c>
      <c r="C537" s="84" t="s">
        <v>13</v>
      </c>
      <c r="D537" s="83" t="s">
        <v>213</v>
      </c>
      <c r="E537" s="84" t="s">
        <v>13</v>
      </c>
      <c r="F537" s="84" t="s">
        <v>144</v>
      </c>
      <c r="G537" s="85" t="str">
        <f t="shared" si="7"/>
        <v>30/02/02/xx.x</v>
      </c>
      <c r="H537" s="89" t="str">
        <f>Tableau_DPI_Localisations_Référentiel__Sites_et_Bât[[#This Row],[N° Bat]]&amp;"-"&amp;Tableau_DPI_Localisations_Référentiel__Sites_et_Bât[[#This Row],[Désignation bâtiment]]</f>
        <v>02-Droit 2</v>
      </c>
      <c r="I53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30/02/02</v>
      </c>
    </row>
    <row r="538" spans="1:9" ht="18" customHeight="1" x14ac:dyDescent="0.25">
      <c r="A538" s="83">
        <v>30</v>
      </c>
      <c r="B538" s="83" t="s">
        <v>308</v>
      </c>
      <c r="C538" s="84" t="s">
        <v>13</v>
      </c>
      <c r="D538" s="83" t="s">
        <v>213</v>
      </c>
      <c r="E538" s="84" t="s">
        <v>16</v>
      </c>
      <c r="F538" s="84" t="s">
        <v>145</v>
      </c>
      <c r="G538" s="85" t="str">
        <f t="shared" si="7"/>
        <v>30/02/03/xx.x</v>
      </c>
      <c r="H538" s="89" t="str">
        <f>Tableau_DPI_Localisations_Référentiel__Sites_et_Bât[[#This Row],[N° Bat]]&amp;"-"&amp;Tableau_DPI_Localisations_Référentiel__Sites_et_Bât[[#This Row],[Désignation bâtiment]]</f>
        <v>02-Droit 2</v>
      </c>
      <c r="I53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30/02/03</v>
      </c>
    </row>
    <row r="539" spans="1:9" ht="18" customHeight="1" x14ac:dyDescent="0.25">
      <c r="A539" s="83">
        <v>30</v>
      </c>
      <c r="B539" s="83" t="s">
        <v>308</v>
      </c>
      <c r="C539" s="84" t="s">
        <v>13</v>
      </c>
      <c r="D539" s="83" t="s">
        <v>213</v>
      </c>
      <c r="E539" s="84" t="s">
        <v>18</v>
      </c>
      <c r="F539" s="84" t="s">
        <v>217</v>
      </c>
      <c r="G539" s="85" t="str">
        <f t="shared" ref="G539:G602" si="8">A539&amp;"/"&amp;C539&amp;"/"&amp;E539&amp;"/xx.x"</f>
        <v>30/02/04/xx.x</v>
      </c>
      <c r="H539" s="89" t="str">
        <f>Tableau_DPI_Localisations_Référentiel__Sites_et_Bât[[#This Row],[N° Bat]]&amp;"-"&amp;Tableau_DPI_Localisations_Référentiel__Sites_et_Bât[[#This Row],[Désignation bâtiment]]</f>
        <v>02-Droit 2</v>
      </c>
      <c r="I53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30/02/04</v>
      </c>
    </row>
    <row r="540" spans="1:9" ht="18" customHeight="1" x14ac:dyDescent="0.25">
      <c r="A540" s="83">
        <v>30</v>
      </c>
      <c r="B540" s="83" t="s">
        <v>308</v>
      </c>
      <c r="C540" s="84" t="s">
        <v>13</v>
      </c>
      <c r="D540" s="83" t="s">
        <v>213</v>
      </c>
      <c r="E540" s="84" t="s">
        <v>20</v>
      </c>
      <c r="F540" s="84" t="s">
        <v>218</v>
      </c>
      <c r="G540" s="85" t="str">
        <f t="shared" si="8"/>
        <v>30/02/05/xx.x</v>
      </c>
      <c r="H540" s="89" t="str">
        <f>Tableau_DPI_Localisations_Référentiel__Sites_et_Bât[[#This Row],[N° Bat]]&amp;"-"&amp;Tableau_DPI_Localisations_Référentiel__Sites_et_Bât[[#This Row],[Désignation bâtiment]]</f>
        <v>02-Droit 2</v>
      </c>
      <c r="I54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30/02/05</v>
      </c>
    </row>
    <row r="541" spans="1:9" ht="18" customHeight="1" x14ac:dyDescent="0.25">
      <c r="A541" s="83">
        <v>30</v>
      </c>
      <c r="B541" s="83" t="s">
        <v>308</v>
      </c>
      <c r="C541" s="84" t="s">
        <v>13</v>
      </c>
      <c r="D541" s="83" t="s">
        <v>213</v>
      </c>
      <c r="E541" s="84" t="s">
        <v>22</v>
      </c>
      <c r="F541" s="84" t="s">
        <v>14</v>
      </c>
      <c r="G541" s="85" t="str">
        <f t="shared" si="8"/>
        <v>30/02/06/xx.x</v>
      </c>
      <c r="H541" s="89" t="str">
        <f>Tableau_DPI_Localisations_Référentiel__Sites_et_Bât[[#This Row],[N° Bat]]&amp;"-"&amp;Tableau_DPI_Localisations_Référentiel__Sites_et_Bât[[#This Row],[Désignation bâtiment]]</f>
        <v>02-Droit 2</v>
      </c>
      <c r="I54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30/02/06</v>
      </c>
    </row>
    <row r="542" spans="1:9" ht="18" customHeight="1" x14ac:dyDescent="0.25">
      <c r="A542" s="83">
        <v>30</v>
      </c>
      <c r="B542" s="83" t="s">
        <v>308</v>
      </c>
      <c r="C542" s="84" t="s">
        <v>13</v>
      </c>
      <c r="D542" s="83" t="s">
        <v>213</v>
      </c>
      <c r="E542" s="84" t="s">
        <v>28</v>
      </c>
      <c r="F542" s="84" t="s">
        <v>216</v>
      </c>
      <c r="G542" s="85" t="str">
        <f t="shared" si="8"/>
        <v>30/02/10/xx.x</v>
      </c>
      <c r="H542" s="89" t="str">
        <f>Tableau_DPI_Localisations_Référentiel__Sites_et_Bât[[#This Row],[N° Bat]]&amp;"-"&amp;Tableau_DPI_Localisations_Référentiel__Sites_et_Bât[[#This Row],[Désignation bâtiment]]</f>
        <v>02-Droit 2</v>
      </c>
      <c r="I54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30/02/10</v>
      </c>
    </row>
    <row r="543" spans="1:9" ht="18" customHeight="1" x14ac:dyDescent="0.25">
      <c r="A543" s="83">
        <v>30</v>
      </c>
      <c r="B543" s="83" t="s">
        <v>308</v>
      </c>
      <c r="C543" s="84" t="s">
        <v>13</v>
      </c>
      <c r="D543" s="83" t="s">
        <v>213</v>
      </c>
      <c r="E543" s="84" t="s">
        <v>128</v>
      </c>
      <c r="F543" s="84" t="s">
        <v>219</v>
      </c>
      <c r="G543" s="85" t="str">
        <f t="shared" si="8"/>
        <v>30/02/65/xx.x</v>
      </c>
      <c r="H543" s="89" t="str">
        <f>Tableau_DPI_Localisations_Référentiel__Sites_et_Bât[[#This Row],[N° Bat]]&amp;"-"&amp;Tableau_DPI_Localisations_Référentiel__Sites_et_Bât[[#This Row],[Désignation bâtiment]]</f>
        <v>02-Droit 2</v>
      </c>
      <c r="I54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30/02/65</v>
      </c>
    </row>
    <row r="544" spans="1:9" ht="18" customHeight="1" x14ac:dyDescent="0.25">
      <c r="A544" s="83">
        <v>30</v>
      </c>
      <c r="B544" s="83" t="s">
        <v>308</v>
      </c>
      <c r="C544" s="84" t="s">
        <v>13</v>
      </c>
      <c r="D544" s="83" t="s">
        <v>213</v>
      </c>
      <c r="E544" s="84" t="s">
        <v>214</v>
      </c>
      <c r="F544" s="84" t="s">
        <v>215</v>
      </c>
      <c r="G544" s="85" t="str">
        <f t="shared" si="8"/>
        <v>30/02/91/xx.x</v>
      </c>
      <c r="H544" s="89" t="str">
        <f>Tableau_DPI_Localisations_Référentiel__Sites_et_Bât[[#This Row],[N° Bat]]&amp;"-"&amp;Tableau_DPI_Localisations_Référentiel__Sites_et_Bât[[#This Row],[Désignation bâtiment]]</f>
        <v>02-Droit 2</v>
      </c>
      <c r="I54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30/02/91</v>
      </c>
    </row>
    <row r="545" spans="1:9" ht="18" customHeight="1" x14ac:dyDescent="0.25">
      <c r="A545" s="83">
        <v>30</v>
      </c>
      <c r="B545" s="83" t="s">
        <v>308</v>
      </c>
      <c r="C545" s="84" t="s">
        <v>16</v>
      </c>
      <c r="D545" s="83" t="s">
        <v>220</v>
      </c>
      <c r="E545" s="84" t="s">
        <v>12</v>
      </c>
      <c r="F545" s="84" t="s">
        <v>142</v>
      </c>
      <c r="G545" s="85" t="str">
        <f t="shared" si="8"/>
        <v>30/03/00/xx.x</v>
      </c>
      <c r="H545" s="89" t="str">
        <f>Tableau_DPI_Localisations_Référentiel__Sites_et_Bât[[#This Row],[N° Bat]]&amp;"-"&amp;Tableau_DPI_Localisations_Référentiel__Sites_et_Bât[[#This Row],[Désignation bâtiment]]</f>
        <v>03-Droit 3</v>
      </c>
      <c r="I54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30/03/00</v>
      </c>
    </row>
    <row r="546" spans="1:9" ht="18" customHeight="1" x14ac:dyDescent="0.25">
      <c r="A546" s="83">
        <v>30</v>
      </c>
      <c r="B546" s="83" t="s">
        <v>308</v>
      </c>
      <c r="C546" s="84" t="s">
        <v>16</v>
      </c>
      <c r="D546" s="83" t="s">
        <v>220</v>
      </c>
      <c r="E546" s="84" t="s">
        <v>6</v>
      </c>
      <c r="F546" s="84" t="s">
        <v>143</v>
      </c>
      <c r="G546" s="85" t="str">
        <f t="shared" si="8"/>
        <v>30/03/01/xx.x</v>
      </c>
      <c r="H546" s="89" t="str">
        <f>Tableau_DPI_Localisations_Référentiel__Sites_et_Bât[[#This Row],[N° Bat]]&amp;"-"&amp;Tableau_DPI_Localisations_Référentiel__Sites_et_Bât[[#This Row],[Désignation bâtiment]]</f>
        <v>03-Droit 3</v>
      </c>
      <c r="I54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30/03/01</v>
      </c>
    </row>
    <row r="547" spans="1:9" ht="18" customHeight="1" x14ac:dyDescent="0.25">
      <c r="A547" s="83">
        <v>30</v>
      </c>
      <c r="B547" s="83" t="s">
        <v>308</v>
      </c>
      <c r="C547" s="84" t="s">
        <v>16</v>
      </c>
      <c r="D547" s="83" t="s">
        <v>220</v>
      </c>
      <c r="E547" s="84" t="s">
        <v>13</v>
      </c>
      <c r="F547" s="84" t="s">
        <v>144</v>
      </c>
      <c r="G547" s="85" t="str">
        <f t="shared" si="8"/>
        <v>30/03/02/xx.x</v>
      </c>
      <c r="H547" s="89" t="str">
        <f>Tableau_DPI_Localisations_Référentiel__Sites_et_Bât[[#This Row],[N° Bat]]&amp;"-"&amp;Tableau_DPI_Localisations_Référentiel__Sites_et_Bât[[#This Row],[Désignation bâtiment]]</f>
        <v>03-Droit 3</v>
      </c>
      <c r="I54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30/03/02</v>
      </c>
    </row>
    <row r="548" spans="1:9" ht="18" customHeight="1" x14ac:dyDescent="0.25">
      <c r="A548" s="83">
        <v>30</v>
      </c>
      <c r="B548" s="83" t="s">
        <v>308</v>
      </c>
      <c r="C548" s="84" t="s">
        <v>16</v>
      </c>
      <c r="D548" s="83" t="s">
        <v>220</v>
      </c>
      <c r="E548" s="84" t="s">
        <v>16</v>
      </c>
      <c r="F548" s="84" t="s">
        <v>14</v>
      </c>
      <c r="G548" s="85" t="str">
        <f t="shared" si="8"/>
        <v>30/03/03/xx.x</v>
      </c>
      <c r="H548" s="89" t="str">
        <f>Tableau_DPI_Localisations_Référentiel__Sites_et_Bât[[#This Row],[N° Bat]]&amp;"-"&amp;Tableau_DPI_Localisations_Référentiel__Sites_et_Bât[[#This Row],[Désignation bâtiment]]</f>
        <v>03-Droit 3</v>
      </c>
      <c r="I54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30/03/03</v>
      </c>
    </row>
    <row r="549" spans="1:9" ht="18" customHeight="1" x14ac:dyDescent="0.25">
      <c r="A549" s="83">
        <v>40</v>
      </c>
      <c r="B549" s="83" t="s">
        <v>307</v>
      </c>
      <c r="C549" s="84" t="s">
        <v>6</v>
      </c>
      <c r="D549" s="83" t="s">
        <v>221</v>
      </c>
      <c r="E549" s="84" t="s">
        <v>10</v>
      </c>
      <c r="F549" s="84" t="s">
        <v>141</v>
      </c>
      <c r="G549" s="85" t="str">
        <f t="shared" si="8"/>
        <v>40/01/-1/xx.x</v>
      </c>
      <c r="H549" s="89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4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40/01/-1</v>
      </c>
    </row>
    <row r="550" spans="1:9" ht="18" customHeight="1" x14ac:dyDescent="0.25">
      <c r="A550" s="83">
        <v>40</v>
      </c>
      <c r="B550" s="83" t="s">
        <v>307</v>
      </c>
      <c r="C550" s="84" t="s">
        <v>6</v>
      </c>
      <c r="D550" s="83" t="s">
        <v>221</v>
      </c>
      <c r="E550" s="84" t="s">
        <v>12</v>
      </c>
      <c r="F550" s="84" t="s">
        <v>222</v>
      </c>
      <c r="G550" s="85" t="str">
        <f t="shared" si="8"/>
        <v>40/01/00/xx.x</v>
      </c>
      <c r="H550" s="89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5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40/01/00</v>
      </c>
    </row>
    <row r="551" spans="1:9" ht="18" customHeight="1" x14ac:dyDescent="0.25">
      <c r="A551" s="83">
        <v>40</v>
      </c>
      <c r="B551" s="83" t="s">
        <v>307</v>
      </c>
      <c r="C551" s="84" t="s">
        <v>6</v>
      </c>
      <c r="D551" s="83" t="s">
        <v>221</v>
      </c>
      <c r="E551" s="84" t="s">
        <v>28</v>
      </c>
      <c r="F551" s="84" t="s">
        <v>223</v>
      </c>
      <c r="G551" s="85" t="str">
        <f>A551&amp;"/"&amp;C551&amp;"/"&amp;E551&amp;"/xx.x"</f>
        <v>40/01/10/xx.x</v>
      </c>
      <c r="H551" s="89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5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40/01/10</v>
      </c>
    </row>
    <row r="552" spans="1:9" ht="18" customHeight="1" x14ac:dyDescent="0.25">
      <c r="A552" s="83">
        <v>40</v>
      </c>
      <c r="B552" s="83" t="s">
        <v>307</v>
      </c>
      <c r="C552" s="84" t="s">
        <v>6</v>
      </c>
      <c r="D552" s="83" t="s">
        <v>221</v>
      </c>
      <c r="E552" s="84" t="s">
        <v>6</v>
      </c>
      <c r="F552" s="84" t="s">
        <v>142</v>
      </c>
      <c r="G552" s="85" t="str">
        <f t="shared" si="8"/>
        <v>40/01/01/xx.x</v>
      </c>
      <c r="H552" s="89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5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40/01/01</v>
      </c>
    </row>
    <row r="553" spans="1:9" ht="18" customHeight="1" x14ac:dyDescent="0.25">
      <c r="A553" s="83">
        <v>40</v>
      </c>
      <c r="B553" s="83" t="s">
        <v>307</v>
      </c>
      <c r="C553" s="84" t="s">
        <v>6</v>
      </c>
      <c r="D553" s="83" t="s">
        <v>221</v>
      </c>
      <c r="E553" s="84" t="s">
        <v>48</v>
      </c>
      <c r="F553" s="84" t="s">
        <v>216</v>
      </c>
      <c r="G553" s="85" t="str">
        <f>A553&amp;"/"&amp;C553&amp;"/"&amp;E553&amp;"/xx.x"</f>
        <v>40/01/21/xx.x</v>
      </c>
      <c r="H553" s="89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5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40/01/21</v>
      </c>
    </row>
    <row r="554" spans="1:9" ht="18" customHeight="1" x14ac:dyDescent="0.25">
      <c r="A554" s="83">
        <v>40</v>
      </c>
      <c r="B554" s="83" t="s">
        <v>307</v>
      </c>
      <c r="C554" s="84" t="s">
        <v>6</v>
      </c>
      <c r="D554" s="83" t="s">
        <v>221</v>
      </c>
      <c r="E554" s="84" t="s">
        <v>13</v>
      </c>
      <c r="F554" s="84" t="s">
        <v>143</v>
      </c>
      <c r="G554" s="85" t="str">
        <f t="shared" si="8"/>
        <v>40/01/02/xx.x</v>
      </c>
      <c r="H554" s="89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5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40/01/02</v>
      </c>
    </row>
    <row r="555" spans="1:9" ht="18" customHeight="1" x14ac:dyDescent="0.25">
      <c r="A555" s="83">
        <v>40</v>
      </c>
      <c r="B555" s="83" t="s">
        <v>307</v>
      </c>
      <c r="C555" s="84" t="s">
        <v>6</v>
      </c>
      <c r="D555" s="83" t="s">
        <v>221</v>
      </c>
      <c r="E555" s="84" t="s">
        <v>70</v>
      </c>
      <c r="F555" s="84" t="s">
        <v>560</v>
      </c>
      <c r="G555" s="85" t="str">
        <f>A555&amp;"/"&amp;C555&amp;"/"&amp;E555&amp;"/xx.x"</f>
        <v>40/01/32/xx.x</v>
      </c>
      <c r="H555" s="89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5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40/01/32</v>
      </c>
    </row>
    <row r="556" spans="1:9" ht="18" customHeight="1" x14ac:dyDescent="0.25">
      <c r="A556" s="83">
        <v>40</v>
      </c>
      <c r="B556" s="83" t="s">
        <v>307</v>
      </c>
      <c r="C556" s="84" t="s">
        <v>6</v>
      </c>
      <c r="D556" s="83" t="s">
        <v>221</v>
      </c>
      <c r="E556" s="84" t="s">
        <v>16</v>
      </c>
      <c r="F556" s="84" t="s">
        <v>144</v>
      </c>
      <c r="G556" s="85" t="str">
        <f t="shared" si="8"/>
        <v>40/01/03/xx.x</v>
      </c>
      <c r="H556" s="89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5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40/01/03</v>
      </c>
    </row>
    <row r="557" spans="1:9" ht="18" customHeight="1" x14ac:dyDescent="0.25">
      <c r="A557" s="83">
        <v>40</v>
      </c>
      <c r="B557" s="83" t="s">
        <v>307</v>
      </c>
      <c r="C557" s="84" t="s">
        <v>6</v>
      </c>
      <c r="D557" s="83" t="s">
        <v>221</v>
      </c>
      <c r="E557" s="84" t="s">
        <v>18</v>
      </c>
      <c r="F557" s="84" t="s">
        <v>145</v>
      </c>
      <c r="G557" s="85" t="str">
        <f t="shared" si="8"/>
        <v>40/01/04/xx.x</v>
      </c>
      <c r="H557" s="89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5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40/01/04</v>
      </c>
    </row>
    <row r="558" spans="1:9" ht="18" customHeight="1" x14ac:dyDescent="0.25">
      <c r="A558" s="83">
        <v>40</v>
      </c>
      <c r="B558" s="83" t="s">
        <v>307</v>
      </c>
      <c r="C558" s="84" t="s">
        <v>6</v>
      </c>
      <c r="D558" s="83" t="s">
        <v>221</v>
      </c>
      <c r="E558" s="84" t="s">
        <v>108</v>
      </c>
      <c r="F558" s="84" t="s">
        <v>234</v>
      </c>
      <c r="G558" s="85" t="str">
        <f t="shared" si="8"/>
        <v>40/01/54/xx.x</v>
      </c>
      <c r="H558" s="89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5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40/01/54</v>
      </c>
    </row>
    <row r="559" spans="1:9" ht="18" customHeight="1" x14ac:dyDescent="0.25">
      <c r="A559" s="83">
        <v>40</v>
      </c>
      <c r="B559" s="83" t="s">
        <v>307</v>
      </c>
      <c r="C559" s="84" t="s">
        <v>6</v>
      </c>
      <c r="D559" s="83" t="s">
        <v>221</v>
      </c>
      <c r="E559" s="84" t="s">
        <v>20</v>
      </c>
      <c r="F559" s="84" t="s">
        <v>14</v>
      </c>
      <c r="G559" s="85" t="str">
        <f t="shared" si="8"/>
        <v>40/01/05/xx.x</v>
      </c>
      <c r="H559" s="89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5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40/01/05</v>
      </c>
    </row>
    <row r="560" spans="1:9" ht="18" customHeight="1" x14ac:dyDescent="0.25">
      <c r="A560" s="83">
        <v>40</v>
      </c>
      <c r="B560" s="83" t="s">
        <v>307</v>
      </c>
      <c r="C560" s="84" t="s">
        <v>6</v>
      </c>
      <c r="D560" s="83" t="s">
        <v>221</v>
      </c>
      <c r="E560" s="84" t="s">
        <v>70</v>
      </c>
      <c r="F560" s="84" t="s">
        <v>226</v>
      </c>
      <c r="G560" s="85" t="str">
        <f t="shared" si="8"/>
        <v>40/01/32/xx.x</v>
      </c>
      <c r="H560" s="89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6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40/01/32</v>
      </c>
    </row>
    <row r="561" spans="1:9" ht="18" customHeight="1" x14ac:dyDescent="0.25">
      <c r="A561" s="83">
        <v>40</v>
      </c>
      <c r="B561" s="83" t="s">
        <v>307</v>
      </c>
      <c r="C561" s="84" t="s">
        <v>6</v>
      </c>
      <c r="D561" s="83" t="s">
        <v>221</v>
      </c>
      <c r="E561" s="84" t="s">
        <v>87</v>
      </c>
      <c r="F561" s="84" t="s">
        <v>227</v>
      </c>
      <c r="G561" s="85" t="str">
        <f t="shared" si="8"/>
        <v>40/01/43/xx.x</v>
      </c>
      <c r="H561" s="89" t="str">
        <f>Tableau_DPI_Localisations_Référentiel__Sites_et_Bât[[#This Row],[N° Bat]]&amp;"-"&amp;Tableau_DPI_Localisations_Référentiel__Sites_et_Bât[[#This Row],[Désignation bâtiment]]</f>
        <v>01-Batiment historique (Bat A)</v>
      </c>
      <c r="I56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40/01/43</v>
      </c>
    </row>
    <row r="562" spans="1:9" ht="18" customHeight="1" x14ac:dyDescent="0.25">
      <c r="A562" s="83">
        <v>40</v>
      </c>
      <c r="B562" s="83" t="s">
        <v>307</v>
      </c>
      <c r="C562" s="84" t="s">
        <v>16</v>
      </c>
      <c r="D562" s="83" t="s">
        <v>235</v>
      </c>
      <c r="E562" s="84" t="s">
        <v>12</v>
      </c>
      <c r="F562" s="84" t="s">
        <v>12</v>
      </c>
      <c r="G562" s="85" t="str">
        <f t="shared" si="8"/>
        <v>40/03/00/xx.x</v>
      </c>
      <c r="H562" s="89" t="str">
        <f>Tableau_DPI_Localisations_Référentiel__Sites_et_Bât[[#This Row],[N° Bat]]&amp;"-"&amp;Tableau_DPI_Localisations_Référentiel__Sites_et_Bât[[#This Row],[Désignation bâtiment]]</f>
        <v>03-Serre Martin</v>
      </c>
      <c r="I56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40/03/00</v>
      </c>
    </row>
    <row r="563" spans="1:9" ht="18" customHeight="1" x14ac:dyDescent="0.25">
      <c r="A563" s="83">
        <v>40</v>
      </c>
      <c r="B563" s="83" t="s">
        <v>307</v>
      </c>
      <c r="C563" s="84" t="s">
        <v>16</v>
      </c>
      <c r="D563" s="83" t="s">
        <v>235</v>
      </c>
      <c r="E563" s="84" t="s">
        <v>6</v>
      </c>
      <c r="F563" s="84" t="s">
        <v>14</v>
      </c>
      <c r="G563" s="85" t="str">
        <f t="shared" si="8"/>
        <v>40/03/01/xx.x</v>
      </c>
      <c r="H563" s="89" t="str">
        <f>Tableau_DPI_Localisations_Référentiel__Sites_et_Bât[[#This Row],[N° Bat]]&amp;"-"&amp;Tableau_DPI_Localisations_Référentiel__Sites_et_Bât[[#This Row],[Désignation bâtiment]]</f>
        <v>03-Serre Martin</v>
      </c>
      <c r="I56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40/03/01</v>
      </c>
    </row>
    <row r="564" spans="1:9" ht="18" customHeight="1" x14ac:dyDescent="0.25">
      <c r="A564" s="83">
        <v>40</v>
      </c>
      <c r="B564" s="83" t="s">
        <v>307</v>
      </c>
      <c r="C564" s="84" t="s">
        <v>18</v>
      </c>
      <c r="D564" s="83" t="s">
        <v>236</v>
      </c>
      <c r="E564" s="84" t="s">
        <v>12</v>
      </c>
      <c r="F564" s="84" t="s">
        <v>12</v>
      </c>
      <c r="G564" s="85" t="str">
        <f t="shared" si="8"/>
        <v>40/04/00/xx.x</v>
      </c>
      <c r="H564" s="89" t="str">
        <f>Tableau_DPI_Localisations_Référentiel__Sites_et_Bât[[#This Row],[N° Bat]]&amp;"-"&amp;Tableau_DPI_Localisations_Référentiel__Sites_et_Bât[[#This Row],[Désignation bâtiment]]</f>
        <v>04-Serre Harant</v>
      </c>
      <c r="I56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40/04/00</v>
      </c>
    </row>
    <row r="565" spans="1:9" ht="18" customHeight="1" x14ac:dyDescent="0.25">
      <c r="A565" s="83">
        <v>40</v>
      </c>
      <c r="B565" s="83" t="s">
        <v>307</v>
      </c>
      <c r="C565" s="84" t="s">
        <v>18</v>
      </c>
      <c r="D565" s="83" t="s">
        <v>236</v>
      </c>
      <c r="E565" s="84" t="s">
        <v>6</v>
      </c>
      <c r="F565" s="84" t="s">
        <v>14</v>
      </c>
      <c r="G565" s="85" t="str">
        <f t="shared" si="8"/>
        <v>40/04/01/xx.x</v>
      </c>
      <c r="H565" s="89" t="str">
        <f>Tableau_DPI_Localisations_Référentiel__Sites_et_Bât[[#This Row],[N° Bat]]&amp;"-"&amp;Tableau_DPI_Localisations_Référentiel__Sites_et_Bât[[#This Row],[Désignation bâtiment]]</f>
        <v>04-Serre Harant</v>
      </c>
      <c r="I56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40/04/01</v>
      </c>
    </row>
    <row r="566" spans="1:9" ht="18" customHeight="1" x14ac:dyDescent="0.25">
      <c r="A566" s="83">
        <v>40</v>
      </c>
      <c r="B566" s="83" t="s">
        <v>307</v>
      </c>
      <c r="C566" s="84" t="s">
        <v>20</v>
      </c>
      <c r="D566" s="83" t="s">
        <v>237</v>
      </c>
      <c r="E566" s="84" t="s">
        <v>12</v>
      </c>
      <c r="F566" s="84" t="s">
        <v>12</v>
      </c>
      <c r="G566" s="85" t="str">
        <f t="shared" si="8"/>
        <v>40/05/00/xx.x</v>
      </c>
      <c r="H566" s="89" t="str">
        <f>Tableau_DPI_Localisations_Référentiel__Sites_et_Bât[[#This Row],[N° Bat]]&amp;"-"&amp;Tableau_DPI_Localisations_Référentiel__Sites_et_Bât[[#This Row],[Désignation bâtiment]]</f>
        <v>05-Serre Planchon</v>
      </c>
      <c r="I56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40/05/00</v>
      </c>
    </row>
    <row r="567" spans="1:9" ht="18" customHeight="1" x14ac:dyDescent="0.25">
      <c r="A567" s="83">
        <v>40</v>
      </c>
      <c r="B567" s="83" t="s">
        <v>307</v>
      </c>
      <c r="C567" s="84" t="s">
        <v>20</v>
      </c>
      <c r="D567" s="83" t="s">
        <v>237</v>
      </c>
      <c r="E567" s="84" t="s">
        <v>6</v>
      </c>
      <c r="F567" s="84" t="s">
        <v>14</v>
      </c>
      <c r="G567" s="85" t="str">
        <f t="shared" si="8"/>
        <v>40/05/01/xx.x</v>
      </c>
      <c r="H567" s="89" t="str">
        <f>Tableau_DPI_Localisations_Référentiel__Sites_et_Bât[[#This Row],[N° Bat]]&amp;"-"&amp;Tableau_DPI_Localisations_Référentiel__Sites_et_Bât[[#This Row],[Désignation bâtiment]]</f>
        <v>05-Serre Planchon</v>
      </c>
      <c r="I56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40/05/01</v>
      </c>
    </row>
    <row r="568" spans="1:9" ht="18" customHeight="1" x14ac:dyDescent="0.25">
      <c r="A568" s="83">
        <v>40</v>
      </c>
      <c r="B568" s="83" t="s">
        <v>307</v>
      </c>
      <c r="C568" s="84" t="s">
        <v>22</v>
      </c>
      <c r="D568" s="83" t="s">
        <v>238</v>
      </c>
      <c r="E568" s="84" t="s">
        <v>12</v>
      </c>
      <c r="F568" s="84" t="s">
        <v>12</v>
      </c>
      <c r="G568" s="85" t="str">
        <f t="shared" si="8"/>
        <v>40/06/00/xx.x</v>
      </c>
      <c r="H568" s="89" t="str">
        <f>Tableau_DPI_Localisations_Référentiel__Sites_et_Bât[[#This Row],[N° Bat]]&amp;"-"&amp;Tableau_DPI_Localisations_Référentiel__Sites_et_Bât[[#This Row],[Désignation bâtiment]]</f>
        <v>06-Orangerie Broussonnet</v>
      </c>
      <c r="I56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40/06/00</v>
      </c>
    </row>
    <row r="569" spans="1:9" ht="18" customHeight="1" x14ac:dyDescent="0.25">
      <c r="A569" s="83">
        <v>40</v>
      </c>
      <c r="B569" s="83" t="s">
        <v>307</v>
      </c>
      <c r="C569" s="84" t="s">
        <v>22</v>
      </c>
      <c r="D569" s="83" t="s">
        <v>238</v>
      </c>
      <c r="E569" s="84" t="s">
        <v>6</v>
      </c>
      <c r="F569" s="84" t="s">
        <v>14</v>
      </c>
      <c r="G569" s="85" t="str">
        <f t="shared" si="8"/>
        <v>40/06/01/xx.x</v>
      </c>
      <c r="H569" s="89" t="str">
        <f>Tableau_DPI_Localisations_Référentiel__Sites_et_Bât[[#This Row],[N° Bat]]&amp;"-"&amp;Tableau_DPI_Localisations_Référentiel__Sites_et_Bât[[#This Row],[Désignation bâtiment]]</f>
        <v>06-Orangerie Broussonnet</v>
      </c>
      <c r="I56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40/06/01</v>
      </c>
    </row>
    <row r="570" spans="1:9" ht="18" customHeight="1" x14ac:dyDescent="0.25">
      <c r="A570" s="83">
        <v>40</v>
      </c>
      <c r="B570" s="83" t="s">
        <v>307</v>
      </c>
      <c r="C570" s="84" t="s">
        <v>24</v>
      </c>
      <c r="D570" s="83" t="s">
        <v>239</v>
      </c>
      <c r="E570" s="84" t="s">
        <v>12</v>
      </c>
      <c r="F570" s="84" t="s">
        <v>12</v>
      </c>
      <c r="G570" s="85" t="str">
        <f t="shared" si="8"/>
        <v>40/07/00/xx.x</v>
      </c>
      <c r="H570" s="89" t="str">
        <f>Tableau_DPI_Localisations_Référentiel__Sites_et_Bât[[#This Row],[N° Bat]]&amp;"-"&amp;Tableau_DPI_Localisations_Référentiel__Sites_et_Bât[[#This Row],[Désignation bâtiment]]</f>
        <v>07-Logement gardien</v>
      </c>
      <c r="I57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40/07/00</v>
      </c>
    </row>
    <row r="571" spans="1:9" ht="18" customHeight="1" x14ac:dyDescent="0.25">
      <c r="A571" s="83">
        <v>40</v>
      </c>
      <c r="B571" s="83" t="s">
        <v>307</v>
      </c>
      <c r="C571" s="84" t="s">
        <v>24</v>
      </c>
      <c r="D571" s="83" t="s">
        <v>239</v>
      </c>
      <c r="E571" s="84" t="s">
        <v>6</v>
      </c>
      <c r="F571" s="84" t="s">
        <v>14</v>
      </c>
      <c r="G571" s="85" t="str">
        <f t="shared" si="8"/>
        <v>40/07/01/xx.x</v>
      </c>
      <c r="H571" s="89" t="str">
        <f>Tableau_DPI_Localisations_Référentiel__Sites_et_Bât[[#This Row],[N° Bat]]&amp;"-"&amp;Tableau_DPI_Localisations_Référentiel__Sites_et_Bât[[#This Row],[Désignation bâtiment]]</f>
        <v>07-Logement gardien</v>
      </c>
      <c r="I57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40/07/01</v>
      </c>
    </row>
    <row r="572" spans="1:9" ht="18" customHeight="1" x14ac:dyDescent="0.25">
      <c r="A572" s="83">
        <v>41</v>
      </c>
      <c r="B572" s="83" t="s">
        <v>311</v>
      </c>
      <c r="C572" s="84" t="s">
        <v>6</v>
      </c>
      <c r="D572" s="83" t="s">
        <v>240</v>
      </c>
      <c r="E572" s="84" t="s">
        <v>10</v>
      </c>
      <c r="F572" s="84" t="s">
        <v>11</v>
      </c>
      <c r="G572" s="85" t="str">
        <f t="shared" si="8"/>
        <v>41/01/-1/xx.x</v>
      </c>
      <c r="H572" s="89" t="str">
        <f>Tableau_DPI_Localisations_Référentiel__Sites_et_Bât[[#This Row],[N° Bat]]&amp;"-"&amp;Tableau_DPI_Localisations_Référentiel__Sites_et_Bât[[#This Row],[Désignation bâtiment]]</f>
        <v>01-Nouvelle faculté de médecine</v>
      </c>
      <c r="I57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41/01/-1</v>
      </c>
    </row>
    <row r="573" spans="1:9" ht="18" customHeight="1" x14ac:dyDescent="0.25">
      <c r="A573" s="83">
        <v>41</v>
      </c>
      <c r="B573" s="83" t="s">
        <v>311</v>
      </c>
      <c r="C573" s="84" t="s">
        <v>6</v>
      </c>
      <c r="D573" s="83" t="s">
        <v>240</v>
      </c>
      <c r="E573" s="84" t="s">
        <v>12</v>
      </c>
      <c r="F573" s="84" t="s">
        <v>12</v>
      </c>
      <c r="G573" s="85" t="str">
        <f t="shared" si="8"/>
        <v>41/01/00/xx.x</v>
      </c>
      <c r="H573" s="89" t="str">
        <f>Tableau_DPI_Localisations_Référentiel__Sites_et_Bât[[#This Row],[N° Bat]]&amp;"-"&amp;Tableau_DPI_Localisations_Référentiel__Sites_et_Bât[[#This Row],[Désignation bâtiment]]</f>
        <v>01-Nouvelle faculté de médecine</v>
      </c>
      <c r="I57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41/01/00</v>
      </c>
    </row>
    <row r="574" spans="1:9" ht="18" customHeight="1" x14ac:dyDescent="0.25">
      <c r="A574" s="83">
        <v>41</v>
      </c>
      <c r="B574" s="83" t="s">
        <v>311</v>
      </c>
      <c r="C574" s="84" t="s">
        <v>6</v>
      </c>
      <c r="D574" s="83" t="s">
        <v>240</v>
      </c>
      <c r="E574" s="84" t="s">
        <v>6</v>
      </c>
      <c r="F574" s="84" t="s">
        <v>6</v>
      </c>
      <c r="G574" s="85" t="str">
        <f t="shared" si="8"/>
        <v>41/01/01/xx.x</v>
      </c>
      <c r="H574" s="89" t="str">
        <f>Tableau_DPI_Localisations_Référentiel__Sites_et_Bât[[#This Row],[N° Bat]]&amp;"-"&amp;Tableau_DPI_Localisations_Référentiel__Sites_et_Bât[[#This Row],[Désignation bâtiment]]</f>
        <v>01-Nouvelle faculté de médecine</v>
      </c>
      <c r="I57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41/01/01</v>
      </c>
    </row>
    <row r="575" spans="1:9" ht="18" customHeight="1" x14ac:dyDescent="0.25">
      <c r="A575" s="83">
        <v>41</v>
      </c>
      <c r="B575" s="83" t="s">
        <v>311</v>
      </c>
      <c r="C575" s="84" t="s">
        <v>6</v>
      </c>
      <c r="D575" s="83" t="s">
        <v>240</v>
      </c>
      <c r="E575" s="84" t="s">
        <v>13</v>
      </c>
      <c r="F575" s="84" t="s">
        <v>13</v>
      </c>
      <c r="G575" s="85" t="str">
        <f t="shared" si="8"/>
        <v>41/01/02/xx.x</v>
      </c>
      <c r="H575" s="89" t="str">
        <f>Tableau_DPI_Localisations_Référentiel__Sites_et_Bât[[#This Row],[N° Bat]]&amp;"-"&amp;Tableau_DPI_Localisations_Référentiel__Sites_et_Bât[[#This Row],[Désignation bâtiment]]</f>
        <v>01-Nouvelle faculté de médecine</v>
      </c>
      <c r="I57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41/01/02</v>
      </c>
    </row>
    <row r="576" spans="1:9" ht="18" customHeight="1" x14ac:dyDescent="0.25">
      <c r="A576" s="83">
        <v>41</v>
      </c>
      <c r="B576" s="83" t="s">
        <v>311</v>
      </c>
      <c r="C576" s="84" t="s">
        <v>6</v>
      </c>
      <c r="D576" s="83" t="s">
        <v>240</v>
      </c>
      <c r="E576" s="84" t="s">
        <v>16</v>
      </c>
      <c r="F576" s="84" t="s">
        <v>16</v>
      </c>
      <c r="G576" s="85" t="str">
        <f t="shared" si="8"/>
        <v>41/01/03/xx.x</v>
      </c>
      <c r="H576" s="89" t="str">
        <f>Tableau_DPI_Localisations_Référentiel__Sites_et_Bât[[#This Row],[N° Bat]]&amp;"-"&amp;Tableau_DPI_Localisations_Référentiel__Sites_et_Bât[[#This Row],[Désignation bâtiment]]</f>
        <v>01-Nouvelle faculté de médecine</v>
      </c>
      <c r="I57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41/01/03</v>
      </c>
    </row>
    <row r="577" spans="1:9" ht="18" customHeight="1" x14ac:dyDescent="0.25">
      <c r="A577" s="83">
        <v>41</v>
      </c>
      <c r="B577" s="83" t="s">
        <v>311</v>
      </c>
      <c r="C577" s="84" t="s">
        <v>6</v>
      </c>
      <c r="D577" s="83" t="s">
        <v>240</v>
      </c>
      <c r="E577" s="84" t="s">
        <v>18</v>
      </c>
      <c r="F577" s="84" t="s">
        <v>18</v>
      </c>
      <c r="G577" s="85" t="str">
        <f t="shared" si="8"/>
        <v>41/01/04/xx.x</v>
      </c>
      <c r="H577" s="89" t="str">
        <f>Tableau_DPI_Localisations_Référentiel__Sites_et_Bât[[#This Row],[N° Bat]]&amp;"-"&amp;Tableau_DPI_Localisations_Référentiel__Sites_et_Bât[[#This Row],[Désignation bâtiment]]</f>
        <v>01-Nouvelle faculté de médecine</v>
      </c>
      <c r="I57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41/01/04</v>
      </c>
    </row>
    <row r="578" spans="1:9" ht="18" customHeight="1" x14ac:dyDescent="0.25">
      <c r="A578" s="83">
        <v>41</v>
      </c>
      <c r="B578" s="83" t="s">
        <v>311</v>
      </c>
      <c r="C578" s="84" t="s">
        <v>6</v>
      </c>
      <c r="D578" s="83" t="s">
        <v>240</v>
      </c>
      <c r="E578" s="84" t="s">
        <v>20</v>
      </c>
      <c r="F578" s="84" t="s">
        <v>14</v>
      </c>
      <c r="G578" s="85" t="str">
        <f t="shared" si="8"/>
        <v>41/01/05/xx.x</v>
      </c>
      <c r="H578" s="89" t="str">
        <f>Tableau_DPI_Localisations_Référentiel__Sites_et_Bât[[#This Row],[N° Bat]]&amp;"-"&amp;Tableau_DPI_Localisations_Référentiel__Sites_et_Bât[[#This Row],[Désignation bâtiment]]</f>
        <v>01-Nouvelle faculté de médecine</v>
      </c>
      <c r="I57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41/01/05</v>
      </c>
    </row>
    <row r="579" spans="1:9" ht="18" customHeight="1" x14ac:dyDescent="0.25">
      <c r="A579" s="83">
        <v>41</v>
      </c>
      <c r="B579" s="83" t="s">
        <v>311</v>
      </c>
      <c r="C579" s="84" t="s">
        <v>13</v>
      </c>
      <c r="D579" s="83" t="s">
        <v>241</v>
      </c>
      <c r="E579" s="84" t="s">
        <v>10</v>
      </c>
      <c r="F579" s="84" t="s">
        <v>141</v>
      </c>
      <c r="G579" s="85" t="str">
        <f t="shared" si="8"/>
        <v>41/02/-1/xx.x</v>
      </c>
      <c r="H579" s="89" t="str">
        <f>Tableau_DPI_Localisations_Référentiel__Sites_et_Bât[[#This Row],[N° Bat]]&amp;"-"&amp;Tableau_DPI_Localisations_Référentiel__Sites_et_Bât[[#This Row],[Désignation bâtiment]]</f>
        <v>02-UPM (Bat C)</v>
      </c>
      <c r="I57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41/02/-1</v>
      </c>
    </row>
    <row r="580" spans="1:9" ht="18" customHeight="1" x14ac:dyDescent="0.25">
      <c r="A580" s="83">
        <v>41</v>
      </c>
      <c r="B580" s="83" t="s">
        <v>311</v>
      </c>
      <c r="C580" s="84" t="s">
        <v>13</v>
      </c>
      <c r="D580" s="83" t="s">
        <v>241</v>
      </c>
      <c r="E580" s="84" t="s">
        <v>12</v>
      </c>
      <c r="F580" s="84" t="s">
        <v>222</v>
      </c>
      <c r="G580" s="85" t="str">
        <f t="shared" si="8"/>
        <v>41/02/00/xx.x</v>
      </c>
      <c r="H580" s="89" t="str">
        <f>Tableau_DPI_Localisations_Référentiel__Sites_et_Bât[[#This Row],[N° Bat]]&amp;"-"&amp;Tableau_DPI_Localisations_Référentiel__Sites_et_Bât[[#This Row],[Désignation bâtiment]]</f>
        <v>02-UPM (Bat C)</v>
      </c>
      <c r="I58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41/02/00</v>
      </c>
    </row>
    <row r="581" spans="1:9" ht="18" customHeight="1" x14ac:dyDescent="0.25">
      <c r="A581" s="83">
        <v>41</v>
      </c>
      <c r="B581" s="83" t="s">
        <v>311</v>
      </c>
      <c r="C581" s="84" t="s">
        <v>13</v>
      </c>
      <c r="D581" s="83" t="s">
        <v>241</v>
      </c>
      <c r="E581" s="84" t="s">
        <v>6</v>
      </c>
      <c r="F581" s="84" t="s">
        <v>242</v>
      </c>
      <c r="G581" s="85" t="str">
        <f t="shared" si="8"/>
        <v>41/02/01/xx.x</v>
      </c>
      <c r="H581" s="89" t="str">
        <f>Tableau_DPI_Localisations_Référentiel__Sites_et_Bât[[#This Row],[N° Bat]]&amp;"-"&amp;Tableau_DPI_Localisations_Référentiel__Sites_et_Bât[[#This Row],[Désignation bâtiment]]</f>
        <v>02-UPM (Bat C)</v>
      </c>
      <c r="I58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41/02/01</v>
      </c>
    </row>
    <row r="582" spans="1:9" ht="18" customHeight="1" x14ac:dyDescent="0.25">
      <c r="A582" s="83">
        <v>41</v>
      </c>
      <c r="B582" s="83" t="s">
        <v>311</v>
      </c>
      <c r="C582" s="84" t="s">
        <v>13</v>
      </c>
      <c r="D582" s="83" t="s">
        <v>241</v>
      </c>
      <c r="E582" s="84" t="s">
        <v>13</v>
      </c>
      <c r="F582" s="84" t="s">
        <v>243</v>
      </c>
      <c r="G582" s="85" t="str">
        <f t="shared" si="8"/>
        <v>41/02/02/xx.x</v>
      </c>
      <c r="H582" s="89" t="str">
        <f>Tableau_DPI_Localisations_Référentiel__Sites_et_Bât[[#This Row],[N° Bat]]&amp;"-"&amp;Tableau_DPI_Localisations_Référentiel__Sites_et_Bât[[#This Row],[Désignation bâtiment]]</f>
        <v>02-UPM (Bat C)</v>
      </c>
      <c r="I58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41/02/02</v>
      </c>
    </row>
    <row r="583" spans="1:9" ht="18" customHeight="1" x14ac:dyDescent="0.25">
      <c r="A583" s="83">
        <v>41</v>
      </c>
      <c r="B583" s="83" t="s">
        <v>311</v>
      </c>
      <c r="C583" s="84" t="s">
        <v>13</v>
      </c>
      <c r="D583" s="83" t="s">
        <v>241</v>
      </c>
      <c r="E583" s="84" t="s">
        <v>16</v>
      </c>
      <c r="F583" s="84" t="s">
        <v>143</v>
      </c>
      <c r="G583" s="85" t="str">
        <f t="shared" si="8"/>
        <v>41/02/03/xx.x</v>
      </c>
      <c r="H583" s="89" t="str">
        <f>Tableau_DPI_Localisations_Référentiel__Sites_et_Bât[[#This Row],[N° Bat]]&amp;"-"&amp;Tableau_DPI_Localisations_Référentiel__Sites_et_Bât[[#This Row],[Désignation bâtiment]]</f>
        <v>02-UPM (Bat C)</v>
      </c>
      <c r="I58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41/02/03</v>
      </c>
    </row>
    <row r="584" spans="1:9" ht="18" customHeight="1" x14ac:dyDescent="0.25">
      <c r="A584" s="83">
        <v>41</v>
      </c>
      <c r="B584" s="83" t="s">
        <v>311</v>
      </c>
      <c r="C584" s="84" t="s">
        <v>13</v>
      </c>
      <c r="D584" s="83" t="s">
        <v>241</v>
      </c>
      <c r="E584" s="84" t="s">
        <v>18</v>
      </c>
      <c r="F584" s="84" t="s">
        <v>244</v>
      </c>
      <c r="G584" s="85" t="str">
        <f t="shared" si="8"/>
        <v>41/02/04/xx.x</v>
      </c>
      <c r="H584" s="89" t="str">
        <f>Tableau_DPI_Localisations_Référentiel__Sites_et_Bât[[#This Row],[N° Bat]]&amp;"-"&amp;Tableau_DPI_Localisations_Référentiel__Sites_et_Bât[[#This Row],[Désignation bâtiment]]</f>
        <v>02-UPM (Bat C)</v>
      </c>
      <c r="I58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41/02/04</v>
      </c>
    </row>
    <row r="585" spans="1:9" ht="18" customHeight="1" x14ac:dyDescent="0.25">
      <c r="A585" s="83">
        <v>41</v>
      </c>
      <c r="B585" s="83" t="s">
        <v>311</v>
      </c>
      <c r="C585" s="84" t="s">
        <v>13</v>
      </c>
      <c r="D585" s="83" t="s">
        <v>241</v>
      </c>
      <c r="E585" s="84" t="s">
        <v>20</v>
      </c>
      <c r="F585" s="84" t="s">
        <v>245</v>
      </c>
      <c r="G585" s="85" t="str">
        <f t="shared" si="8"/>
        <v>41/02/05/xx.x</v>
      </c>
      <c r="H585" s="89" t="str">
        <f>Tableau_DPI_Localisations_Référentiel__Sites_et_Bât[[#This Row],[N° Bat]]&amp;"-"&amp;Tableau_DPI_Localisations_Référentiel__Sites_et_Bât[[#This Row],[Désignation bâtiment]]</f>
        <v>02-UPM (Bat C)</v>
      </c>
      <c r="I58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41/02/05</v>
      </c>
    </row>
    <row r="586" spans="1:9" ht="18" customHeight="1" x14ac:dyDescent="0.25">
      <c r="A586" s="83">
        <v>41</v>
      </c>
      <c r="B586" s="83" t="s">
        <v>311</v>
      </c>
      <c r="C586" s="84" t="s">
        <v>16</v>
      </c>
      <c r="D586" s="83" t="s">
        <v>246</v>
      </c>
      <c r="E586" s="84" t="s">
        <v>10</v>
      </c>
      <c r="F586" s="84" t="s">
        <v>229</v>
      </c>
      <c r="G586" s="85" t="str">
        <f t="shared" si="8"/>
        <v>41/03/-1/xx.x</v>
      </c>
      <c r="H586" s="89" t="str">
        <f>Tableau_DPI_Localisations_Référentiel__Sites_et_Bât[[#This Row],[N° Bat]]&amp;"-"&amp;Tableau_DPI_Localisations_Référentiel__Sites_et_Bât[[#This Row],[Désignation bâtiment]]</f>
        <v>03-IURC (Bat D)</v>
      </c>
      <c r="I58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41/03/-1</v>
      </c>
    </row>
    <row r="587" spans="1:9" ht="18" customHeight="1" x14ac:dyDescent="0.25">
      <c r="A587" s="83">
        <v>41</v>
      </c>
      <c r="B587" s="83" t="s">
        <v>311</v>
      </c>
      <c r="C587" s="84" t="s">
        <v>16</v>
      </c>
      <c r="D587" s="83" t="s">
        <v>246</v>
      </c>
      <c r="E587" s="84" t="s">
        <v>12</v>
      </c>
      <c r="F587" s="84" t="s">
        <v>231</v>
      </c>
      <c r="G587" s="85" t="str">
        <f t="shared" si="8"/>
        <v>41/03/00/xx.x</v>
      </c>
      <c r="H587" s="89" t="str">
        <f>Tableau_DPI_Localisations_Référentiel__Sites_et_Bât[[#This Row],[N° Bat]]&amp;"-"&amp;Tableau_DPI_Localisations_Référentiel__Sites_et_Bât[[#This Row],[Désignation bâtiment]]</f>
        <v>03-IURC (Bat D)</v>
      </c>
      <c r="I58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41/03/00</v>
      </c>
    </row>
    <row r="588" spans="1:9" ht="18" customHeight="1" x14ac:dyDescent="0.25">
      <c r="A588" s="83">
        <v>41</v>
      </c>
      <c r="B588" s="83" t="s">
        <v>311</v>
      </c>
      <c r="C588" s="84" t="s">
        <v>16</v>
      </c>
      <c r="D588" s="83" t="s">
        <v>246</v>
      </c>
      <c r="E588" s="84" t="s">
        <v>6</v>
      </c>
      <c r="F588" s="84" t="s">
        <v>143</v>
      </c>
      <c r="G588" s="85" t="str">
        <f t="shared" si="8"/>
        <v>41/03/01/xx.x</v>
      </c>
      <c r="H588" s="89" t="str">
        <f>Tableau_DPI_Localisations_Référentiel__Sites_et_Bât[[#This Row],[N° Bat]]&amp;"-"&amp;Tableau_DPI_Localisations_Référentiel__Sites_et_Bât[[#This Row],[Désignation bâtiment]]</f>
        <v>03-IURC (Bat D)</v>
      </c>
      <c r="I58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41/03/01</v>
      </c>
    </row>
    <row r="589" spans="1:9" ht="18" customHeight="1" x14ac:dyDescent="0.25">
      <c r="A589" s="83">
        <v>41</v>
      </c>
      <c r="B589" s="83" t="s">
        <v>311</v>
      </c>
      <c r="C589" s="84" t="s">
        <v>16</v>
      </c>
      <c r="D589" s="83" t="s">
        <v>246</v>
      </c>
      <c r="E589" s="84" t="s">
        <v>13</v>
      </c>
      <c r="F589" s="84" t="s">
        <v>14</v>
      </c>
      <c r="G589" s="85" t="str">
        <f t="shared" si="8"/>
        <v>41/03/02/xx.x</v>
      </c>
      <c r="H589" s="89" t="str">
        <f>Tableau_DPI_Localisations_Référentiel__Sites_et_Bât[[#This Row],[N° Bat]]&amp;"-"&amp;Tableau_DPI_Localisations_Référentiel__Sites_et_Bât[[#This Row],[Désignation bâtiment]]</f>
        <v>03-IURC (Bat D)</v>
      </c>
      <c r="I58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41/03/02</v>
      </c>
    </row>
    <row r="590" spans="1:9" ht="18" customHeight="1" x14ac:dyDescent="0.25">
      <c r="A590" s="83">
        <v>42</v>
      </c>
      <c r="B590" s="83" t="s">
        <v>306</v>
      </c>
      <c r="C590" s="84" t="s">
        <v>6</v>
      </c>
      <c r="D590" s="83" t="s">
        <v>247</v>
      </c>
      <c r="E590" s="84" t="s">
        <v>10</v>
      </c>
      <c r="F590" s="84" t="s">
        <v>141</v>
      </c>
      <c r="G590" s="85" t="str">
        <f t="shared" si="8"/>
        <v>42/01/-1/xx.x</v>
      </c>
      <c r="H590" s="89" t="str">
        <f>Tableau_DPI_Localisations_Référentiel__Sites_et_Bât[[#This Row],[N° Bat]]&amp;"-"&amp;Tableau_DPI_Localisations_Référentiel__Sites_et_Bât[[#This Row],[Désignation bâtiment]]</f>
        <v>01-Nimes Bat A</v>
      </c>
      <c r="I59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42/01/-1</v>
      </c>
    </row>
    <row r="591" spans="1:9" ht="18" customHeight="1" x14ac:dyDescent="0.25">
      <c r="A591" s="83">
        <v>42</v>
      </c>
      <c r="B591" s="83" t="s">
        <v>306</v>
      </c>
      <c r="C591" s="84" t="s">
        <v>6</v>
      </c>
      <c r="D591" s="83" t="s">
        <v>247</v>
      </c>
      <c r="E591" s="84" t="s">
        <v>12</v>
      </c>
      <c r="F591" s="84" t="s">
        <v>142</v>
      </c>
      <c r="G591" s="85" t="str">
        <f t="shared" si="8"/>
        <v>42/01/00/xx.x</v>
      </c>
      <c r="H591" s="89" t="str">
        <f>Tableau_DPI_Localisations_Référentiel__Sites_et_Bât[[#This Row],[N° Bat]]&amp;"-"&amp;Tableau_DPI_Localisations_Référentiel__Sites_et_Bât[[#This Row],[Désignation bâtiment]]</f>
        <v>01-Nimes Bat A</v>
      </c>
      <c r="I59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42/01/00</v>
      </c>
    </row>
    <row r="592" spans="1:9" ht="18" customHeight="1" x14ac:dyDescent="0.25">
      <c r="A592" s="83">
        <v>42</v>
      </c>
      <c r="B592" s="83" t="s">
        <v>306</v>
      </c>
      <c r="C592" s="84" t="s">
        <v>6</v>
      </c>
      <c r="D592" s="83" t="s">
        <v>247</v>
      </c>
      <c r="E592" s="84" t="s">
        <v>6</v>
      </c>
      <c r="F592" s="84" t="s">
        <v>143</v>
      </c>
      <c r="G592" s="85" t="str">
        <f t="shared" si="8"/>
        <v>42/01/01/xx.x</v>
      </c>
      <c r="H592" s="89" t="str">
        <f>Tableau_DPI_Localisations_Référentiel__Sites_et_Bât[[#This Row],[N° Bat]]&amp;"-"&amp;Tableau_DPI_Localisations_Référentiel__Sites_et_Bât[[#This Row],[Désignation bâtiment]]</f>
        <v>01-Nimes Bat A</v>
      </c>
      <c r="I59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42/01/01</v>
      </c>
    </row>
    <row r="593" spans="1:9" ht="18" customHeight="1" x14ac:dyDescent="0.25">
      <c r="A593" s="83">
        <v>42</v>
      </c>
      <c r="B593" s="83" t="s">
        <v>306</v>
      </c>
      <c r="C593" s="84" t="s">
        <v>6</v>
      </c>
      <c r="D593" s="83" t="s">
        <v>247</v>
      </c>
      <c r="E593" s="84" t="s">
        <v>13</v>
      </c>
      <c r="F593" s="84" t="s">
        <v>144</v>
      </c>
      <c r="G593" s="85" t="str">
        <f t="shared" si="8"/>
        <v>42/01/02/xx.x</v>
      </c>
      <c r="H593" s="89" t="str">
        <f>Tableau_DPI_Localisations_Référentiel__Sites_et_Bât[[#This Row],[N° Bat]]&amp;"-"&amp;Tableau_DPI_Localisations_Référentiel__Sites_et_Bât[[#This Row],[Désignation bâtiment]]</f>
        <v>01-Nimes Bat A</v>
      </c>
      <c r="I59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42/01/02</v>
      </c>
    </row>
    <row r="594" spans="1:9" ht="18" customHeight="1" x14ac:dyDescent="0.25">
      <c r="A594" s="83">
        <v>42</v>
      </c>
      <c r="B594" s="83" t="s">
        <v>306</v>
      </c>
      <c r="C594" s="84" t="s">
        <v>6</v>
      </c>
      <c r="D594" s="83" t="s">
        <v>247</v>
      </c>
      <c r="E594" s="84" t="s">
        <v>16</v>
      </c>
      <c r="F594" s="84" t="s">
        <v>145</v>
      </c>
      <c r="G594" s="85" t="str">
        <f t="shared" si="8"/>
        <v>42/01/03/xx.x</v>
      </c>
      <c r="H594" s="89" t="str">
        <f>Tableau_DPI_Localisations_Référentiel__Sites_et_Bât[[#This Row],[N° Bat]]&amp;"-"&amp;Tableau_DPI_Localisations_Référentiel__Sites_et_Bât[[#This Row],[Désignation bâtiment]]</f>
        <v>01-Nimes Bat A</v>
      </c>
      <c r="I59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42/01/03</v>
      </c>
    </row>
    <row r="595" spans="1:9" ht="18" customHeight="1" x14ac:dyDescent="0.25">
      <c r="A595" s="83">
        <v>42</v>
      </c>
      <c r="B595" s="83" t="s">
        <v>306</v>
      </c>
      <c r="C595" s="84" t="s">
        <v>6</v>
      </c>
      <c r="D595" s="83" t="s">
        <v>247</v>
      </c>
      <c r="E595" s="84" t="s">
        <v>18</v>
      </c>
      <c r="F595" s="84" t="s">
        <v>217</v>
      </c>
      <c r="G595" s="85" t="str">
        <f t="shared" si="8"/>
        <v>42/01/04/xx.x</v>
      </c>
      <c r="H595" s="89" t="str">
        <f>Tableau_DPI_Localisations_Référentiel__Sites_et_Bât[[#This Row],[N° Bat]]&amp;"-"&amp;Tableau_DPI_Localisations_Référentiel__Sites_et_Bât[[#This Row],[Désignation bâtiment]]</f>
        <v>01-Nimes Bat A</v>
      </c>
      <c r="I59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42/01/04</v>
      </c>
    </row>
    <row r="596" spans="1:9" ht="18" customHeight="1" x14ac:dyDescent="0.25">
      <c r="A596" s="83">
        <v>42</v>
      </c>
      <c r="B596" s="83" t="s">
        <v>306</v>
      </c>
      <c r="C596" s="84" t="s">
        <v>6</v>
      </c>
      <c r="D596" s="83" t="s">
        <v>247</v>
      </c>
      <c r="E596" s="84" t="s">
        <v>20</v>
      </c>
      <c r="F596" s="84" t="s">
        <v>218</v>
      </c>
      <c r="G596" s="85" t="str">
        <f t="shared" si="8"/>
        <v>42/01/05/xx.x</v>
      </c>
      <c r="H596" s="89" t="str">
        <f>Tableau_DPI_Localisations_Référentiel__Sites_et_Bât[[#This Row],[N° Bat]]&amp;"-"&amp;Tableau_DPI_Localisations_Référentiel__Sites_et_Bât[[#This Row],[Désignation bâtiment]]</f>
        <v>01-Nimes Bat A</v>
      </c>
      <c r="I59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42/01/05</v>
      </c>
    </row>
    <row r="597" spans="1:9" ht="18" customHeight="1" x14ac:dyDescent="0.25">
      <c r="A597" s="83">
        <v>42</v>
      </c>
      <c r="B597" s="83" t="s">
        <v>306</v>
      </c>
      <c r="C597" s="84" t="s">
        <v>6</v>
      </c>
      <c r="D597" s="83" t="s">
        <v>247</v>
      </c>
      <c r="E597" s="84" t="s">
        <v>22</v>
      </c>
      <c r="F597" s="84" t="s">
        <v>14</v>
      </c>
      <c r="G597" s="85" t="str">
        <f t="shared" si="8"/>
        <v>42/01/06/xx.x</v>
      </c>
      <c r="H597" s="89" t="str">
        <f>Tableau_DPI_Localisations_Référentiel__Sites_et_Bât[[#This Row],[N° Bat]]&amp;"-"&amp;Tableau_DPI_Localisations_Référentiel__Sites_et_Bât[[#This Row],[Désignation bâtiment]]</f>
        <v>01-Nimes Bat A</v>
      </c>
      <c r="I59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42/01/06</v>
      </c>
    </row>
    <row r="598" spans="1:9" ht="18" customHeight="1" x14ac:dyDescent="0.25">
      <c r="A598" s="83">
        <v>42</v>
      </c>
      <c r="B598" s="83" t="s">
        <v>306</v>
      </c>
      <c r="C598" s="84" t="s">
        <v>13</v>
      </c>
      <c r="D598" s="83" t="s">
        <v>248</v>
      </c>
      <c r="E598" s="84" t="s">
        <v>12</v>
      </c>
      <c r="F598" s="84" t="s">
        <v>142</v>
      </c>
      <c r="G598" s="85" t="str">
        <f t="shared" si="8"/>
        <v>42/02/00/xx.x</v>
      </c>
      <c r="H598" s="89" t="str">
        <f>Tableau_DPI_Localisations_Référentiel__Sites_et_Bât[[#This Row],[N° Bat]]&amp;"-"&amp;Tableau_DPI_Localisations_Référentiel__Sites_et_Bât[[#This Row],[Désignation bâtiment]]</f>
        <v>02-Nimes Bat B (cafet&amp;log)</v>
      </c>
      <c r="I59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42/02/00</v>
      </c>
    </row>
    <row r="599" spans="1:9" ht="18" customHeight="1" x14ac:dyDescent="0.25">
      <c r="A599" s="83">
        <v>42</v>
      </c>
      <c r="B599" s="83" t="s">
        <v>306</v>
      </c>
      <c r="C599" s="84" t="s">
        <v>13</v>
      </c>
      <c r="D599" s="83" t="s">
        <v>248</v>
      </c>
      <c r="E599" s="84" t="s">
        <v>6</v>
      </c>
      <c r="F599" s="84" t="s">
        <v>143</v>
      </c>
      <c r="G599" s="85" t="str">
        <f t="shared" si="8"/>
        <v>42/02/01/xx.x</v>
      </c>
      <c r="H599" s="89" t="str">
        <f>Tableau_DPI_Localisations_Référentiel__Sites_et_Bât[[#This Row],[N° Bat]]&amp;"-"&amp;Tableau_DPI_Localisations_Référentiel__Sites_et_Bât[[#This Row],[Désignation bâtiment]]</f>
        <v>02-Nimes Bat B (cafet&amp;log)</v>
      </c>
      <c r="I59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42/02/01</v>
      </c>
    </row>
    <row r="600" spans="1:9" ht="18" customHeight="1" x14ac:dyDescent="0.25">
      <c r="A600" s="83">
        <v>42</v>
      </c>
      <c r="B600" s="83" t="s">
        <v>306</v>
      </c>
      <c r="C600" s="84" t="s">
        <v>13</v>
      </c>
      <c r="D600" s="83" t="s">
        <v>248</v>
      </c>
      <c r="E600" s="84" t="s">
        <v>13</v>
      </c>
      <c r="F600" s="84" t="s">
        <v>14</v>
      </c>
      <c r="G600" s="85" t="str">
        <f t="shared" si="8"/>
        <v>42/02/02/xx.x</v>
      </c>
      <c r="H600" s="89" t="str">
        <f>Tableau_DPI_Localisations_Référentiel__Sites_et_Bât[[#This Row],[N° Bat]]&amp;"-"&amp;Tableau_DPI_Localisations_Référentiel__Sites_et_Bât[[#This Row],[Désignation bâtiment]]</f>
        <v>02-Nimes Bat B (cafet&amp;log)</v>
      </c>
      <c r="I60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42/02/02</v>
      </c>
    </row>
    <row r="601" spans="1:9" ht="18" customHeight="1" x14ac:dyDescent="0.25">
      <c r="A601" s="83">
        <v>42</v>
      </c>
      <c r="B601" s="83" t="s">
        <v>306</v>
      </c>
      <c r="C601" s="84" t="s">
        <v>16</v>
      </c>
      <c r="D601" s="83" t="s">
        <v>249</v>
      </c>
      <c r="E601" s="84" t="s">
        <v>12</v>
      </c>
      <c r="F601" s="84" t="s">
        <v>142</v>
      </c>
      <c r="G601" s="85" t="str">
        <f t="shared" si="8"/>
        <v>42/03/00/xx.x</v>
      </c>
      <c r="H601" s="89" t="str">
        <f>Tableau_DPI_Localisations_Référentiel__Sites_et_Bât[[#This Row],[N° Bat]]&amp;"-"&amp;Tableau_DPI_Localisations_Référentiel__Sites_et_Bât[[#This Row],[Désignation bâtiment]]</f>
        <v>03-Nimes Bat CE</v>
      </c>
      <c r="I60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42/03/00</v>
      </c>
    </row>
    <row r="602" spans="1:9" ht="18" customHeight="1" x14ac:dyDescent="0.25">
      <c r="A602" s="83">
        <v>42</v>
      </c>
      <c r="B602" s="83" t="s">
        <v>306</v>
      </c>
      <c r="C602" s="84" t="s">
        <v>16</v>
      </c>
      <c r="D602" s="83" t="s">
        <v>249</v>
      </c>
      <c r="E602" s="84" t="s">
        <v>6</v>
      </c>
      <c r="F602" s="84" t="s">
        <v>14</v>
      </c>
      <c r="G602" s="85" t="str">
        <f t="shared" si="8"/>
        <v>42/03/01/xx.x</v>
      </c>
      <c r="H602" s="89" t="str">
        <f>Tableau_DPI_Localisations_Référentiel__Sites_et_Bât[[#This Row],[N° Bat]]&amp;"-"&amp;Tableau_DPI_Localisations_Référentiel__Sites_et_Bât[[#This Row],[Désignation bâtiment]]</f>
        <v>03-Nimes Bat CE</v>
      </c>
      <c r="I60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42/03/01</v>
      </c>
    </row>
    <row r="603" spans="1:9" ht="18" customHeight="1" x14ac:dyDescent="0.25">
      <c r="A603" s="83">
        <v>42</v>
      </c>
      <c r="B603" s="83" t="s">
        <v>306</v>
      </c>
      <c r="C603" s="84" t="s">
        <v>18</v>
      </c>
      <c r="D603" s="83" t="s">
        <v>250</v>
      </c>
      <c r="E603" s="84" t="s">
        <v>12</v>
      </c>
      <c r="F603" s="84" t="s">
        <v>142</v>
      </c>
      <c r="G603" s="85" t="str">
        <f t="shared" ref="G603:G666" si="9">A603&amp;"/"&amp;C603&amp;"/"&amp;E603&amp;"/xx.x"</f>
        <v>42/04/00/xx.x</v>
      </c>
      <c r="H603" s="89" t="str">
        <f>Tableau_DPI_Localisations_Référentiel__Sites_et_Bât[[#This Row],[N° Bat]]&amp;"-"&amp;Tableau_DPI_Localisations_Référentiel__Sites_et_Bât[[#This Row],[Désignation bâtiment]]</f>
        <v>04-Nimes Bat D</v>
      </c>
      <c r="I60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42/04/00</v>
      </c>
    </row>
    <row r="604" spans="1:9" ht="18" customHeight="1" x14ac:dyDescent="0.25">
      <c r="A604" s="83">
        <v>42</v>
      </c>
      <c r="B604" s="83" t="s">
        <v>306</v>
      </c>
      <c r="C604" s="84" t="s">
        <v>18</v>
      </c>
      <c r="D604" s="83" t="s">
        <v>250</v>
      </c>
      <c r="E604" s="84" t="s">
        <v>6</v>
      </c>
      <c r="F604" s="84" t="s">
        <v>14</v>
      </c>
      <c r="G604" s="85" t="str">
        <f t="shared" si="9"/>
        <v>42/04/01/xx.x</v>
      </c>
      <c r="H604" s="89" t="str">
        <f>Tableau_DPI_Localisations_Référentiel__Sites_et_Bât[[#This Row],[N° Bat]]&amp;"-"&amp;Tableau_DPI_Localisations_Référentiel__Sites_et_Bât[[#This Row],[Désignation bâtiment]]</f>
        <v>04-Nimes Bat D</v>
      </c>
      <c r="I60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42/04/01</v>
      </c>
    </row>
    <row r="605" spans="1:9" ht="18" customHeight="1" x14ac:dyDescent="0.25">
      <c r="A605" s="83">
        <v>42</v>
      </c>
      <c r="B605" s="83" t="s">
        <v>306</v>
      </c>
      <c r="C605" s="84" t="s">
        <v>20</v>
      </c>
      <c r="D605" s="83" t="s">
        <v>251</v>
      </c>
      <c r="E605" s="84" t="s">
        <v>12</v>
      </c>
      <c r="F605" s="84" t="s">
        <v>142</v>
      </c>
      <c r="G605" s="85" t="str">
        <f t="shared" si="9"/>
        <v>42/05/00/xx.x</v>
      </c>
      <c r="H605" s="89" t="str">
        <f>Tableau_DPI_Localisations_Référentiel__Sites_et_Bât[[#This Row],[N° Bat]]&amp;"-"&amp;Tableau_DPI_Localisations_Référentiel__Sites_et_Bât[[#This Row],[Désignation bâtiment]]</f>
        <v>05-Cube</v>
      </c>
      <c r="I60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42/05/00</v>
      </c>
    </row>
    <row r="606" spans="1:9" ht="18" customHeight="1" x14ac:dyDescent="0.25">
      <c r="A606" s="83">
        <v>42</v>
      </c>
      <c r="B606" s="83" t="s">
        <v>306</v>
      </c>
      <c r="C606" s="84" t="s">
        <v>20</v>
      </c>
      <c r="D606" s="83" t="s">
        <v>251</v>
      </c>
      <c r="E606" s="84" t="s">
        <v>6</v>
      </c>
      <c r="F606" s="84" t="s">
        <v>14</v>
      </c>
      <c r="G606" s="85" t="str">
        <f t="shared" si="9"/>
        <v>42/05/01/xx.x</v>
      </c>
      <c r="H606" s="89" t="str">
        <f>Tableau_DPI_Localisations_Référentiel__Sites_et_Bât[[#This Row],[N° Bat]]&amp;"-"&amp;Tableau_DPI_Localisations_Référentiel__Sites_et_Bât[[#This Row],[Désignation bâtiment]]</f>
        <v>05-Cube</v>
      </c>
      <c r="I60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42/05/01</v>
      </c>
    </row>
    <row r="607" spans="1:9" ht="18" customHeight="1" x14ac:dyDescent="0.25">
      <c r="A607" s="83">
        <v>42</v>
      </c>
      <c r="B607" s="83" t="s">
        <v>306</v>
      </c>
      <c r="C607" s="84" t="s">
        <v>22</v>
      </c>
      <c r="D607" s="83" t="s">
        <v>252</v>
      </c>
      <c r="E607" s="84" t="s">
        <v>12</v>
      </c>
      <c r="F607" s="84" t="s">
        <v>142</v>
      </c>
      <c r="G607" s="85" t="str">
        <f t="shared" si="9"/>
        <v>42/06/00/xx.x</v>
      </c>
      <c r="H607" s="89" t="str">
        <f>Tableau_DPI_Localisations_Référentiel__Sites_et_Bât[[#This Row],[N° Bat]]&amp;"-"&amp;Tableau_DPI_Localisations_Référentiel__Sites_et_Bât[[#This Row],[Désignation bâtiment]]</f>
        <v>06-le chalet</v>
      </c>
      <c r="I60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42/06/00</v>
      </c>
    </row>
    <row r="608" spans="1:9" ht="18" customHeight="1" x14ac:dyDescent="0.25">
      <c r="A608" s="83">
        <v>42</v>
      </c>
      <c r="B608" s="83" t="s">
        <v>306</v>
      </c>
      <c r="C608" s="84" t="s">
        <v>22</v>
      </c>
      <c r="D608" s="83" t="s">
        <v>252</v>
      </c>
      <c r="E608" s="84" t="s">
        <v>6</v>
      </c>
      <c r="F608" s="84" t="s">
        <v>14</v>
      </c>
      <c r="G608" s="85" t="str">
        <f t="shared" si="9"/>
        <v>42/06/01/xx.x</v>
      </c>
      <c r="H608" s="89" t="str">
        <f>Tableau_DPI_Localisations_Référentiel__Sites_et_Bât[[#This Row],[N° Bat]]&amp;"-"&amp;Tableau_DPI_Localisations_Référentiel__Sites_et_Bât[[#This Row],[Désignation bâtiment]]</f>
        <v>06-le chalet</v>
      </c>
      <c r="I60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42/06/01</v>
      </c>
    </row>
    <row r="609" spans="1:9" ht="18" customHeight="1" x14ac:dyDescent="0.25">
      <c r="A609" s="83">
        <v>50</v>
      </c>
      <c r="B609" s="83" t="s">
        <v>304</v>
      </c>
      <c r="C609" s="84" t="s">
        <v>6</v>
      </c>
      <c r="D609" s="83" t="s">
        <v>253</v>
      </c>
      <c r="E609" s="84" t="s">
        <v>10</v>
      </c>
      <c r="F609" s="84" t="s">
        <v>141</v>
      </c>
      <c r="G609" s="85" t="str">
        <f t="shared" si="9"/>
        <v>50/01/-1/xx.x</v>
      </c>
      <c r="H609" s="89" t="str">
        <f>Tableau_DPI_Localisations_Référentiel__Sites_et_Bât[[#This Row],[N° Bat]]&amp;"-"&amp;Tableau_DPI_Localisations_Référentiel__Sites_et_Bât[[#This Row],[Désignation bâtiment]]</f>
        <v>01-BAT A</v>
      </c>
      <c r="I60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50/01/-1</v>
      </c>
    </row>
    <row r="610" spans="1:9" ht="18" customHeight="1" x14ac:dyDescent="0.25">
      <c r="A610" s="83">
        <v>50</v>
      </c>
      <c r="B610" s="83" t="s">
        <v>304</v>
      </c>
      <c r="C610" s="84" t="s">
        <v>6</v>
      </c>
      <c r="D610" s="83" t="s">
        <v>253</v>
      </c>
      <c r="E610" s="84" t="s">
        <v>12</v>
      </c>
      <c r="F610" s="84" t="s">
        <v>142</v>
      </c>
      <c r="G610" s="85" t="str">
        <f t="shared" si="9"/>
        <v>50/01/00/xx.x</v>
      </c>
      <c r="H610" s="89" t="str">
        <f>Tableau_DPI_Localisations_Référentiel__Sites_et_Bât[[#This Row],[N° Bat]]&amp;"-"&amp;Tableau_DPI_Localisations_Référentiel__Sites_et_Bât[[#This Row],[Désignation bâtiment]]</f>
        <v>01-BAT A</v>
      </c>
      <c r="I61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50/01/00</v>
      </c>
    </row>
    <row r="611" spans="1:9" ht="18" customHeight="1" x14ac:dyDescent="0.25">
      <c r="A611" s="83">
        <v>50</v>
      </c>
      <c r="B611" s="83" t="s">
        <v>304</v>
      </c>
      <c r="C611" s="84" t="s">
        <v>6</v>
      </c>
      <c r="D611" s="83" t="s">
        <v>253</v>
      </c>
      <c r="E611" s="84" t="s">
        <v>6</v>
      </c>
      <c r="F611" s="84" t="s">
        <v>143</v>
      </c>
      <c r="G611" s="85" t="str">
        <f t="shared" si="9"/>
        <v>50/01/01/xx.x</v>
      </c>
      <c r="H611" s="89" t="str">
        <f>Tableau_DPI_Localisations_Référentiel__Sites_et_Bât[[#This Row],[N° Bat]]&amp;"-"&amp;Tableau_DPI_Localisations_Référentiel__Sites_et_Bât[[#This Row],[Désignation bâtiment]]</f>
        <v>01-BAT A</v>
      </c>
      <c r="I61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50/01/01</v>
      </c>
    </row>
    <row r="612" spans="1:9" ht="18" customHeight="1" x14ac:dyDescent="0.25">
      <c r="A612" s="83">
        <v>50</v>
      </c>
      <c r="B612" s="83" t="s">
        <v>304</v>
      </c>
      <c r="C612" s="84" t="s">
        <v>6</v>
      </c>
      <c r="D612" s="83" t="s">
        <v>253</v>
      </c>
      <c r="E612" s="84" t="s">
        <v>13</v>
      </c>
      <c r="F612" s="84" t="s">
        <v>144</v>
      </c>
      <c r="G612" s="85" t="str">
        <f t="shared" si="9"/>
        <v>50/01/02/xx.x</v>
      </c>
      <c r="H612" s="89" t="str">
        <f>Tableau_DPI_Localisations_Référentiel__Sites_et_Bât[[#This Row],[N° Bat]]&amp;"-"&amp;Tableau_DPI_Localisations_Référentiel__Sites_et_Bât[[#This Row],[Désignation bâtiment]]</f>
        <v>01-BAT A</v>
      </c>
      <c r="I61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50/01/02</v>
      </c>
    </row>
    <row r="613" spans="1:9" ht="18" customHeight="1" x14ac:dyDescent="0.25">
      <c r="A613" s="83">
        <v>50</v>
      </c>
      <c r="B613" s="83" t="s">
        <v>304</v>
      </c>
      <c r="C613" s="84" t="s">
        <v>6</v>
      </c>
      <c r="D613" s="83" t="s">
        <v>253</v>
      </c>
      <c r="E613" s="84" t="s">
        <v>16</v>
      </c>
      <c r="F613" s="84" t="s">
        <v>228</v>
      </c>
      <c r="G613" s="85" t="str">
        <f t="shared" si="9"/>
        <v>50/01/03/xx.x</v>
      </c>
      <c r="H613" s="89" t="str">
        <f>Tableau_DPI_Localisations_Référentiel__Sites_et_Bât[[#This Row],[N° Bat]]&amp;"-"&amp;Tableau_DPI_Localisations_Référentiel__Sites_et_Bât[[#This Row],[Désignation bâtiment]]</f>
        <v>01-BAT A</v>
      </c>
      <c r="I61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50/01/03</v>
      </c>
    </row>
    <row r="614" spans="1:9" ht="18" customHeight="1" x14ac:dyDescent="0.25">
      <c r="A614" s="83">
        <v>50</v>
      </c>
      <c r="B614" s="83" t="s">
        <v>304</v>
      </c>
      <c r="C614" s="84" t="s">
        <v>6</v>
      </c>
      <c r="D614" s="83" t="s">
        <v>253</v>
      </c>
      <c r="E614" s="84" t="s">
        <v>18</v>
      </c>
      <c r="F614" s="84" t="s">
        <v>559</v>
      </c>
      <c r="G614" s="85" t="str">
        <f t="shared" si="9"/>
        <v>50/01/04/xx.x</v>
      </c>
      <c r="H614" s="89" t="str">
        <f>Tableau_DPI_Localisations_Référentiel__Sites_et_Bât[[#This Row],[N° Bat]]&amp;"-"&amp;Tableau_DPI_Localisations_Référentiel__Sites_et_Bât[[#This Row],[Désignation bâtiment]]</f>
        <v>01-BAT A</v>
      </c>
      <c r="I61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50/01/04</v>
      </c>
    </row>
    <row r="615" spans="1:9" ht="18" customHeight="1" x14ac:dyDescent="0.25">
      <c r="A615" s="83">
        <v>50</v>
      </c>
      <c r="B615" s="83" t="s">
        <v>304</v>
      </c>
      <c r="C615" s="84" t="s">
        <v>13</v>
      </c>
      <c r="D615" s="83" t="s">
        <v>254</v>
      </c>
      <c r="E615" s="84" t="s">
        <v>10</v>
      </c>
      <c r="F615" s="84" t="s">
        <v>141</v>
      </c>
      <c r="G615" s="85" t="str">
        <f t="shared" si="9"/>
        <v>50/02/-1/xx.x</v>
      </c>
      <c r="H615" s="89" t="str">
        <f>Tableau_DPI_Localisations_Référentiel__Sites_et_Bât[[#This Row],[N° Bat]]&amp;"-"&amp;Tableau_DPI_Localisations_Référentiel__Sites_et_Bât[[#This Row],[Désignation bâtiment]]</f>
        <v>02-BAT B</v>
      </c>
      <c r="I61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50/02/-1</v>
      </c>
    </row>
    <row r="616" spans="1:9" ht="18" customHeight="1" x14ac:dyDescent="0.25">
      <c r="A616" s="83">
        <v>50</v>
      </c>
      <c r="B616" s="83" t="s">
        <v>304</v>
      </c>
      <c r="C616" s="84" t="s">
        <v>13</v>
      </c>
      <c r="D616" s="83" t="s">
        <v>254</v>
      </c>
      <c r="E616" s="84" t="s">
        <v>12</v>
      </c>
      <c r="F616" s="84" t="s">
        <v>142</v>
      </c>
      <c r="G616" s="85" t="str">
        <f t="shared" si="9"/>
        <v>50/02/00/xx.x</v>
      </c>
      <c r="H616" s="89" t="str">
        <f>Tableau_DPI_Localisations_Référentiel__Sites_et_Bât[[#This Row],[N° Bat]]&amp;"-"&amp;Tableau_DPI_Localisations_Référentiel__Sites_et_Bât[[#This Row],[Désignation bâtiment]]</f>
        <v>02-BAT B</v>
      </c>
      <c r="I61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50/02/00</v>
      </c>
    </row>
    <row r="617" spans="1:9" ht="18" customHeight="1" x14ac:dyDescent="0.25">
      <c r="A617" s="83">
        <v>50</v>
      </c>
      <c r="B617" s="83" t="s">
        <v>304</v>
      </c>
      <c r="C617" s="84" t="s">
        <v>13</v>
      </c>
      <c r="D617" s="83" t="s">
        <v>254</v>
      </c>
      <c r="E617" s="84" t="s">
        <v>6</v>
      </c>
      <c r="F617" s="84" t="s">
        <v>143</v>
      </c>
      <c r="G617" s="85" t="str">
        <f t="shared" si="9"/>
        <v>50/02/01/xx.x</v>
      </c>
      <c r="H617" s="89" t="str">
        <f>Tableau_DPI_Localisations_Référentiel__Sites_et_Bât[[#This Row],[N° Bat]]&amp;"-"&amp;Tableau_DPI_Localisations_Référentiel__Sites_et_Bât[[#This Row],[Désignation bâtiment]]</f>
        <v>02-BAT B</v>
      </c>
      <c r="I61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50/02/01</v>
      </c>
    </row>
    <row r="618" spans="1:9" ht="18" customHeight="1" x14ac:dyDescent="0.25">
      <c r="A618" s="83">
        <v>50</v>
      </c>
      <c r="B618" s="83" t="s">
        <v>304</v>
      </c>
      <c r="C618" s="84" t="s">
        <v>13</v>
      </c>
      <c r="D618" s="83" t="s">
        <v>254</v>
      </c>
      <c r="E618" s="84" t="s">
        <v>13</v>
      </c>
      <c r="F618" s="84" t="s">
        <v>228</v>
      </c>
      <c r="G618" s="85" t="str">
        <f t="shared" si="9"/>
        <v>50/02/02/xx.x</v>
      </c>
      <c r="H618" s="89" t="str">
        <f>Tableau_DPI_Localisations_Référentiel__Sites_et_Bât[[#This Row],[N° Bat]]&amp;"-"&amp;Tableau_DPI_Localisations_Référentiel__Sites_et_Bât[[#This Row],[Désignation bâtiment]]</f>
        <v>02-BAT B</v>
      </c>
      <c r="I61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50/02/02</v>
      </c>
    </row>
    <row r="619" spans="1:9" ht="18" customHeight="1" x14ac:dyDescent="0.25">
      <c r="A619" s="83">
        <v>50</v>
      </c>
      <c r="B619" s="83" t="s">
        <v>304</v>
      </c>
      <c r="C619" s="84" t="s">
        <v>13</v>
      </c>
      <c r="D619" s="83" t="s">
        <v>254</v>
      </c>
      <c r="E619" s="84" t="s">
        <v>16</v>
      </c>
      <c r="F619" s="84" t="s">
        <v>559</v>
      </c>
      <c r="G619" s="85" t="str">
        <f t="shared" si="9"/>
        <v>50/02/03/xx.x</v>
      </c>
      <c r="H619" s="89" t="str">
        <f>Tableau_DPI_Localisations_Référentiel__Sites_et_Bât[[#This Row],[N° Bat]]&amp;"-"&amp;Tableau_DPI_Localisations_Référentiel__Sites_et_Bât[[#This Row],[Désignation bâtiment]]</f>
        <v>02-BAT B</v>
      </c>
      <c r="I61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50/02/03</v>
      </c>
    </row>
    <row r="620" spans="1:9" ht="18" customHeight="1" x14ac:dyDescent="0.25">
      <c r="A620" s="83">
        <v>50</v>
      </c>
      <c r="B620" s="83" t="s">
        <v>304</v>
      </c>
      <c r="C620" s="84" t="s">
        <v>16</v>
      </c>
      <c r="D620" s="83" t="s">
        <v>255</v>
      </c>
      <c r="E620" s="84" t="s">
        <v>10</v>
      </c>
      <c r="F620" s="84" t="s">
        <v>141</v>
      </c>
      <c r="G620" s="85" t="str">
        <f t="shared" si="9"/>
        <v>50/03/-1/xx.x</v>
      </c>
      <c r="H620" s="89" t="str">
        <f>Tableau_DPI_Localisations_Référentiel__Sites_et_Bât[[#This Row],[N° Bat]]&amp;"-"&amp;Tableau_DPI_Localisations_Référentiel__Sites_et_Bât[[#This Row],[Désignation bâtiment]]</f>
        <v>03-BAT C</v>
      </c>
      <c r="I62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50/03/-1</v>
      </c>
    </row>
    <row r="621" spans="1:9" ht="18" customHeight="1" x14ac:dyDescent="0.25">
      <c r="A621" s="83">
        <v>50</v>
      </c>
      <c r="B621" s="83" t="s">
        <v>304</v>
      </c>
      <c r="C621" s="84" t="s">
        <v>16</v>
      </c>
      <c r="D621" s="83" t="s">
        <v>255</v>
      </c>
      <c r="E621" s="84" t="s">
        <v>12</v>
      </c>
      <c r="F621" s="84" t="s">
        <v>142</v>
      </c>
      <c r="G621" s="85" t="str">
        <f t="shared" si="9"/>
        <v>50/03/00/xx.x</v>
      </c>
      <c r="H621" s="89" t="str">
        <f>Tableau_DPI_Localisations_Référentiel__Sites_et_Bât[[#This Row],[N° Bat]]&amp;"-"&amp;Tableau_DPI_Localisations_Référentiel__Sites_et_Bât[[#This Row],[Désignation bâtiment]]</f>
        <v>03-BAT C</v>
      </c>
      <c r="I62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50/03/00</v>
      </c>
    </row>
    <row r="622" spans="1:9" ht="18" customHeight="1" x14ac:dyDescent="0.25">
      <c r="A622" s="83">
        <v>50</v>
      </c>
      <c r="B622" s="83" t="s">
        <v>304</v>
      </c>
      <c r="C622" s="84" t="s">
        <v>16</v>
      </c>
      <c r="D622" s="83" t="s">
        <v>255</v>
      </c>
      <c r="E622" s="84" t="s">
        <v>6</v>
      </c>
      <c r="F622" s="84" t="s">
        <v>143</v>
      </c>
      <c r="G622" s="85" t="str">
        <f t="shared" si="9"/>
        <v>50/03/01/xx.x</v>
      </c>
      <c r="H622" s="89" t="str">
        <f>Tableau_DPI_Localisations_Référentiel__Sites_et_Bât[[#This Row],[N° Bat]]&amp;"-"&amp;Tableau_DPI_Localisations_Référentiel__Sites_et_Bât[[#This Row],[Désignation bâtiment]]</f>
        <v>03-BAT C</v>
      </c>
      <c r="I62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50/03/01</v>
      </c>
    </row>
    <row r="623" spans="1:9" ht="18" customHeight="1" x14ac:dyDescent="0.25">
      <c r="A623" s="83">
        <v>50</v>
      </c>
      <c r="B623" s="83" t="s">
        <v>304</v>
      </c>
      <c r="C623" s="84" t="s">
        <v>16</v>
      </c>
      <c r="D623" s="83" t="s">
        <v>255</v>
      </c>
      <c r="E623" s="84" t="s">
        <v>13</v>
      </c>
      <c r="F623" s="84" t="s">
        <v>144</v>
      </c>
      <c r="G623" s="85" t="str">
        <f t="shared" si="9"/>
        <v>50/03/02/xx.x</v>
      </c>
      <c r="H623" s="89" t="str">
        <f>Tableau_DPI_Localisations_Référentiel__Sites_et_Bât[[#This Row],[N° Bat]]&amp;"-"&amp;Tableau_DPI_Localisations_Référentiel__Sites_et_Bât[[#This Row],[Désignation bâtiment]]</f>
        <v>03-BAT C</v>
      </c>
      <c r="I62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50/03/02</v>
      </c>
    </row>
    <row r="624" spans="1:9" ht="18" customHeight="1" x14ac:dyDescent="0.25">
      <c r="A624" s="83">
        <v>50</v>
      </c>
      <c r="B624" s="83" t="s">
        <v>304</v>
      </c>
      <c r="C624" s="84" t="s">
        <v>16</v>
      </c>
      <c r="D624" s="83" t="s">
        <v>255</v>
      </c>
      <c r="E624" s="84" t="s">
        <v>16</v>
      </c>
      <c r="F624" s="84" t="s">
        <v>145</v>
      </c>
      <c r="G624" s="85" t="str">
        <f t="shared" si="9"/>
        <v>50/03/03/xx.x</v>
      </c>
      <c r="H624" s="89" t="str">
        <f>Tableau_DPI_Localisations_Référentiel__Sites_et_Bât[[#This Row],[N° Bat]]&amp;"-"&amp;Tableau_DPI_Localisations_Référentiel__Sites_et_Bât[[#This Row],[Désignation bâtiment]]</f>
        <v>03-BAT C</v>
      </c>
      <c r="I62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50/03/03</v>
      </c>
    </row>
    <row r="625" spans="1:9" ht="18" customHeight="1" x14ac:dyDescent="0.25">
      <c r="A625" s="83">
        <v>50</v>
      </c>
      <c r="B625" s="83" t="s">
        <v>304</v>
      </c>
      <c r="C625" s="84" t="s">
        <v>16</v>
      </c>
      <c r="D625" s="83" t="s">
        <v>255</v>
      </c>
      <c r="E625" s="84" t="s">
        <v>18</v>
      </c>
      <c r="F625" s="84" t="s">
        <v>228</v>
      </c>
      <c r="G625" s="85" t="str">
        <f t="shared" si="9"/>
        <v>50/03/04/xx.x</v>
      </c>
      <c r="H625" s="89" t="str">
        <f>Tableau_DPI_Localisations_Référentiel__Sites_et_Bât[[#This Row],[N° Bat]]&amp;"-"&amp;Tableau_DPI_Localisations_Référentiel__Sites_et_Bât[[#This Row],[Désignation bâtiment]]</f>
        <v>03-BAT C</v>
      </c>
      <c r="I62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50/03/04</v>
      </c>
    </row>
    <row r="626" spans="1:9" ht="18" customHeight="1" x14ac:dyDescent="0.25">
      <c r="A626" s="83">
        <v>50</v>
      </c>
      <c r="B626" s="83" t="s">
        <v>304</v>
      </c>
      <c r="C626" s="84" t="s">
        <v>16</v>
      </c>
      <c r="D626" s="83" t="s">
        <v>255</v>
      </c>
      <c r="E626" s="84" t="s">
        <v>20</v>
      </c>
      <c r="F626" s="84" t="s">
        <v>559</v>
      </c>
      <c r="G626" s="85" t="str">
        <f t="shared" si="9"/>
        <v>50/03/05/xx.x</v>
      </c>
      <c r="H626" s="89" t="str">
        <f>Tableau_DPI_Localisations_Référentiel__Sites_et_Bât[[#This Row],[N° Bat]]&amp;"-"&amp;Tableau_DPI_Localisations_Référentiel__Sites_et_Bât[[#This Row],[Désignation bâtiment]]</f>
        <v>03-BAT C</v>
      </c>
      <c r="I62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50/03/05</v>
      </c>
    </row>
    <row r="627" spans="1:9" ht="18" customHeight="1" x14ac:dyDescent="0.25">
      <c r="A627" s="83">
        <v>50</v>
      </c>
      <c r="B627" s="83" t="s">
        <v>304</v>
      </c>
      <c r="C627" s="84" t="s">
        <v>18</v>
      </c>
      <c r="D627" s="83" t="s">
        <v>256</v>
      </c>
      <c r="E627" s="84" t="s">
        <v>10</v>
      </c>
      <c r="F627" s="84" t="s">
        <v>141</v>
      </c>
      <c r="G627" s="85" t="str">
        <f t="shared" si="9"/>
        <v>50/04/-1/xx.x</v>
      </c>
      <c r="H627" s="89" t="str">
        <f>Tableau_DPI_Localisations_Référentiel__Sites_et_Bât[[#This Row],[N° Bat]]&amp;"-"&amp;Tableau_DPI_Localisations_Référentiel__Sites_et_Bât[[#This Row],[Désignation bâtiment]]</f>
        <v xml:space="preserve">04-Bat D </v>
      </c>
      <c r="I62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50/04/-1</v>
      </c>
    </row>
    <row r="628" spans="1:9" ht="18" customHeight="1" x14ac:dyDescent="0.25">
      <c r="A628" s="83">
        <v>50</v>
      </c>
      <c r="B628" s="83" t="s">
        <v>304</v>
      </c>
      <c r="C628" s="84" t="s">
        <v>18</v>
      </c>
      <c r="D628" s="83" t="s">
        <v>256</v>
      </c>
      <c r="E628" s="84" t="s">
        <v>12</v>
      </c>
      <c r="F628" s="84" t="s">
        <v>142</v>
      </c>
      <c r="G628" s="85" t="str">
        <f t="shared" si="9"/>
        <v>50/04/00/xx.x</v>
      </c>
      <c r="H628" s="89" t="str">
        <f>Tableau_DPI_Localisations_Référentiel__Sites_et_Bât[[#This Row],[N° Bat]]&amp;"-"&amp;Tableau_DPI_Localisations_Référentiel__Sites_et_Bât[[#This Row],[Désignation bâtiment]]</f>
        <v xml:space="preserve">04-Bat D </v>
      </c>
      <c r="I62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50/04/00</v>
      </c>
    </row>
    <row r="629" spans="1:9" ht="18" customHeight="1" x14ac:dyDescent="0.25">
      <c r="A629" s="83">
        <v>50</v>
      </c>
      <c r="B629" s="83" t="s">
        <v>304</v>
      </c>
      <c r="C629" s="84" t="s">
        <v>18</v>
      </c>
      <c r="D629" s="83" t="s">
        <v>256</v>
      </c>
      <c r="E629" s="84" t="s">
        <v>6</v>
      </c>
      <c r="F629" s="84" t="s">
        <v>143</v>
      </c>
      <c r="G629" s="85" t="str">
        <f t="shared" si="9"/>
        <v>50/04/01/xx.x</v>
      </c>
      <c r="H629" s="89" t="str">
        <f>Tableau_DPI_Localisations_Référentiel__Sites_et_Bât[[#This Row],[N° Bat]]&amp;"-"&amp;Tableau_DPI_Localisations_Référentiel__Sites_et_Bât[[#This Row],[Désignation bâtiment]]</f>
        <v xml:space="preserve">04-Bat D </v>
      </c>
      <c r="I62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50/04/01</v>
      </c>
    </row>
    <row r="630" spans="1:9" ht="18" customHeight="1" x14ac:dyDescent="0.25">
      <c r="A630" s="83">
        <v>50</v>
      </c>
      <c r="B630" s="83" t="s">
        <v>304</v>
      </c>
      <c r="C630" s="84" t="s">
        <v>18</v>
      </c>
      <c r="D630" s="83" t="s">
        <v>256</v>
      </c>
      <c r="E630" s="84" t="s">
        <v>13</v>
      </c>
      <c r="F630" s="84" t="s">
        <v>144</v>
      </c>
      <c r="G630" s="85" t="str">
        <f t="shared" si="9"/>
        <v>50/04/02/xx.x</v>
      </c>
      <c r="H630" s="89" t="str">
        <f>Tableau_DPI_Localisations_Référentiel__Sites_et_Bât[[#This Row],[N° Bat]]&amp;"-"&amp;Tableau_DPI_Localisations_Référentiel__Sites_et_Bât[[#This Row],[Désignation bâtiment]]</f>
        <v xml:space="preserve">04-Bat D </v>
      </c>
      <c r="I63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50/04/02</v>
      </c>
    </row>
    <row r="631" spans="1:9" ht="18" customHeight="1" x14ac:dyDescent="0.25">
      <c r="A631" s="83">
        <v>50</v>
      </c>
      <c r="B631" s="83" t="s">
        <v>304</v>
      </c>
      <c r="C631" s="84" t="s">
        <v>18</v>
      </c>
      <c r="D631" s="83" t="s">
        <v>256</v>
      </c>
      <c r="E631" s="84" t="s">
        <v>16</v>
      </c>
      <c r="F631" s="84" t="s">
        <v>145</v>
      </c>
      <c r="G631" s="85" t="str">
        <f t="shared" si="9"/>
        <v>50/04/03/xx.x</v>
      </c>
      <c r="H631" s="89" t="str">
        <f>Tableau_DPI_Localisations_Référentiel__Sites_et_Bât[[#This Row],[N° Bat]]&amp;"-"&amp;Tableau_DPI_Localisations_Référentiel__Sites_et_Bât[[#This Row],[Désignation bâtiment]]</f>
        <v xml:space="preserve">04-Bat D </v>
      </c>
      <c r="I63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50/04/03</v>
      </c>
    </row>
    <row r="632" spans="1:9" ht="18" customHeight="1" x14ac:dyDescent="0.25">
      <c r="A632" s="83">
        <v>50</v>
      </c>
      <c r="B632" s="83" t="s">
        <v>304</v>
      </c>
      <c r="C632" s="84" t="s">
        <v>18</v>
      </c>
      <c r="D632" s="83" t="s">
        <v>256</v>
      </c>
      <c r="E632" s="84" t="s">
        <v>18</v>
      </c>
      <c r="F632" s="84" t="s">
        <v>228</v>
      </c>
      <c r="G632" s="85" t="str">
        <f t="shared" si="9"/>
        <v>50/04/04/xx.x</v>
      </c>
      <c r="H632" s="89" t="str">
        <f>Tableau_DPI_Localisations_Référentiel__Sites_et_Bât[[#This Row],[N° Bat]]&amp;"-"&amp;Tableau_DPI_Localisations_Référentiel__Sites_et_Bât[[#This Row],[Désignation bâtiment]]</f>
        <v xml:space="preserve">04-Bat D </v>
      </c>
      <c r="I63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50/04/04</v>
      </c>
    </row>
    <row r="633" spans="1:9" ht="18" customHeight="1" x14ac:dyDescent="0.25">
      <c r="A633" s="83">
        <v>50</v>
      </c>
      <c r="B633" s="83" t="s">
        <v>304</v>
      </c>
      <c r="C633" s="84" t="s">
        <v>18</v>
      </c>
      <c r="D633" s="83" t="s">
        <v>256</v>
      </c>
      <c r="E633" s="84" t="s">
        <v>20</v>
      </c>
      <c r="F633" s="84" t="s">
        <v>559</v>
      </c>
      <c r="G633" s="85" t="str">
        <f t="shared" si="9"/>
        <v>50/04/05/xx.x</v>
      </c>
      <c r="H633" s="89" t="str">
        <f>Tableau_DPI_Localisations_Référentiel__Sites_et_Bât[[#This Row],[N° Bat]]&amp;"-"&amp;Tableau_DPI_Localisations_Référentiel__Sites_et_Bât[[#This Row],[Désignation bâtiment]]</f>
        <v xml:space="preserve">04-Bat D </v>
      </c>
      <c r="I63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50/04/05</v>
      </c>
    </row>
    <row r="634" spans="1:9" ht="18" customHeight="1" x14ac:dyDescent="0.25">
      <c r="A634" s="83">
        <v>50</v>
      </c>
      <c r="B634" s="83" t="s">
        <v>304</v>
      </c>
      <c r="C634" s="84" t="s">
        <v>20</v>
      </c>
      <c r="D634" s="83" t="s">
        <v>257</v>
      </c>
      <c r="E634" s="84" t="s">
        <v>10</v>
      </c>
      <c r="F634" s="84" t="s">
        <v>141</v>
      </c>
      <c r="G634" s="85" t="str">
        <f t="shared" si="9"/>
        <v>50/05/-1/xx.x</v>
      </c>
      <c r="H634" s="89" t="str">
        <f>Tableau_DPI_Localisations_Référentiel__Sites_et_Bât[[#This Row],[N° Bat]]&amp;"-"&amp;Tableau_DPI_Localisations_Référentiel__Sites_et_Bât[[#This Row],[Désignation bâtiment]]</f>
        <v>05-BAT E</v>
      </c>
      <c r="I63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50/05/-1</v>
      </c>
    </row>
    <row r="635" spans="1:9" ht="18" customHeight="1" x14ac:dyDescent="0.25">
      <c r="A635" s="83">
        <v>50</v>
      </c>
      <c r="B635" s="83" t="s">
        <v>304</v>
      </c>
      <c r="C635" s="84" t="s">
        <v>20</v>
      </c>
      <c r="D635" s="83" t="s">
        <v>257</v>
      </c>
      <c r="E635" s="84" t="s">
        <v>12</v>
      </c>
      <c r="F635" s="84" t="s">
        <v>142</v>
      </c>
      <c r="G635" s="85" t="str">
        <f t="shared" si="9"/>
        <v>50/05/00/xx.x</v>
      </c>
      <c r="H635" s="89" t="str">
        <f>Tableau_DPI_Localisations_Référentiel__Sites_et_Bât[[#This Row],[N° Bat]]&amp;"-"&amp;Tableau_DPI_Localisations_Référentiel__Sites_et_Bât[[#This Row],[Désignation bâtiment]]</f>
        <v>05-BAT E</v>
      </c>
      <c r="I63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50/05/00</v>
      </c>
    </row>
    <row r="636" spans="1:9" ht="18" customHeight="1" x14ac:dyDescent="0.25">
      <c r="A636" s="83">
        <v>50</v>
      </c>
      <c r="B636" s="83" t="s">
        <v>304</v>
      </c>
      <c r="C636" s="84" t="s">
        <v>20</v>
      </c>
      <c r="D636" s="83" t="s">
        <v>257</v>
      </c>
      <c r="E636" s="84" t="s">
        <v>6</v>
      </c>
      <c r="F636" s="84" t="s">
        <v>143</v>
      </c>
      <c r="G636" s="85" t="str">
        <f t="shared" si="9"/>
        <v>50/05/01/xx.x</v>
      </c>
      <c r="H636" s="89" t="str">
        <f>Tableau_DPI_Localisations_Référentiel__Sites_et_Bât[[#This Row],[N° Bat]]&amp;"-"&amp;Tableau_DPI_Localisations_Référentiel__Sites_et_Bât[[#This Row],[Désignation bâtiment]]</f>
        <v>05-BAT E</v>
      </c>
      <c r="I63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50/05/01</v>
      </c>
    </row>
    <row r="637" spans="1:9" ht="18" customHeight="1" x14ac:dyDescent="0.25">
      <c r="A637" s="83">
        <v>50</v>
      </c>
      <c r="B637" s="83" t="s">
        <v>304</v>
      </c>
      <c r="C637" s="84" t="s">
        <v>20</v>
      </c>
      <c r="D637" s="83" t="s">
        <v>257</v>
      </c>
      <c r="E637" s="84" t="s">
        <v>13</v>
      </c>
      <c r="F637" s="84" t="s">
        <v>144</v>
      </c>
      <c r="G637" s="85" t="str">
        <f t="shared" si="9"/>
        <v>50/05/02/xx.x</v>
      </c>
      <c r="H637" s="89" t="str">
        <f>Tableau_DPI_Localisations_Référentiel__Sites_et_Bât[[#This Row],[N° Bat]]&amp;"-"&amp;Tableau_DPI_Localisations_Référentiel__Sites_et_Bât[[#This Row],[Désignation bâtiment]]</f>
        <v>05-BAT E</v>
      </c>
      <c r="I63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50/05/02</v>
      </c>
    </row>
    <row r="638" spans="1:9" ht="18" customHeight="1" x14ac:dyDescent="0.25">
      <c r="A638" s="83">
        <v>50</v>
      </c>
      <c r="B638" s="83" t="s">
        <v>304</v>
      </c>
      <c r="C638" s="84" t="s">
        <v>20</v>
      </c>
      <c r="D638" s="83" t="s">
        <v>257</v>
      </c>
      <c r="E638" s="84" t="s">
        <v>16</v>
      </c>
      <c r="F638" s="84" t="s">
        <v>145</v>
      </c>
      <c r="G638" s="85" t="str">
        <f t="shared" si="9"/>
        <v>50/05/03/xx.x</v>
      </c>
      <c r="H638" s="89" t="str">
        <f>Tableau_DPI_Localisations_Référentiel__Sites_et_Bât[[#This Row],[N° Bat]]&amp;"-"&amp;Tableau_DPI_Localisations_Référentiel__Sites_et_Bât[[#This Row],[Désignation bâtiment]]</f>
        <v>05-BAT E</v>
      </c>
      <c r="I63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50/05/03</v>
      </c>
    </row>
    <row r="639" spans="1:9" ht="18" customHeight="1" x14ac:dyDescent="0.25">
      <c r="A639" s="83">
        <v>50</v>
      </c>
      <c r="B639" s="83" t="s">
        <v>304</v>
      </c>
      <c r="C639" s="84" t="s">
        <v>20</v>
      </c>
      <c r="D639" s="83" t="s">
        <v>257</v>
      </c>
      <c r="E639" s="84" t="s">
        <v>18</v>
      </c>
      <c r="F639" s="84" t="s">
        <v>228</v>
      </c>
      <c r="G639" s="85" t="str">
        <f t="shared" si="9"/>
        <v>50/05/04/xx.x</v>
      </c>
      <c r="H639" s="89" t="str">
        <f>Tableau_DPI_Localisations_Référentiel__Sites_et_Bât[[#This Row],[N° Bat]]&amp;"-"&amp;Tableau_DPI_Localisations_Référentiel__Sites_et_Bât[[#This Row],[Désignation bâtiment]]</f>
        <v>05-BAT E</v>
      </c>
      <c r="I63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50/05/04</v>
      </c>
    </row>
    <row r="640" spans="1:9" ht="18" customHeight="1" x14ac:dyDescent="0.25">
      <c r="A640" s="83">
        <v>50</v>
      </c>
      <c r="B640" s="83" t="s">
        <v>304</v>
      </c>
      <c r="C640" s="84" t="s">
        <v>20</v>
      </c>
      <c r="D640" s="83" t="s">
        <v>257</v>
      </c>
      <c r="E640" s="84" t="s">
        <v>20</v>
      </c>
      <c r="F640" s="84" t="s">
        <v>14</v>
      </c>
      <c r="G640" s="85" t="str">
        <f t="shared" si="9"/>
        <v>50/05/05/xx.x</v>
      </c>
      <c r="H640" s="89" t="str">
        <f>Tableau_DPI_Localisations_Référentiel__Sites_et_Bât[[#This Row],[N° Bat]]&amp;"-"&amp;Tableau_DPI_Localisations_Référentiel__Sites_et_Bât[[#This Row],[Désignation bâtiment]]</f>
        <v>05-BAT E</v>
      </c>
      <c r="I64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50/05/05</v>
      </c>
    </row>
    <row r="641" spans="1:9" ht="18" customHeight="1" x14ac:dyDescent="0.25">
      <c r="A641" s="83">
        <v>50</v>
      </c>
      <c r="B641" s="83" t="s">
        <v>304</v>
      </c>
      <c r="C641" s="84" t="s">
        <v>22</v>
      </c>
      <c r="D641" s="83" t="s">
        <v>258</v>
      </c>
      <c r="E641" s="84" t="s">
        <v>12</v>
      </c>
      <c r="F641" s="84" t="s">
        <v>142</v>
      </c>
      <c r="G641" s="85" t="str">
        <f t="shared" si="9"/>
        <v>50/06/00/xx.x</v>
      </c>
      <c r="H641" s="89" t="str">
        <f>Tableau_DPI_Localisations_Référentiel__Sites_et_Bât[[#This Row],[N° Bat]]&amp;"-"&amp;Tableau_DPI_Localisations_Référentiel__Sites_et_Bât[[#This Row],[Désignation bâtiment]]</f>
        <v>06-BAT F1 - Caves</v>
      </c>
      <c r="I64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50/06/00</v>
      </c>
    </row>
    <row r="642" spans="1:9" ht="18" customHeight="1" x14ac:dyDescent="0.25">
      <c r="A642" s="83">
        <v>50</v>
      </c>
      <c r="B642" s="83" t="s">
        <v>304</v>
      </c>
      <c r="C642" s="84" t="s">
        <v>22</v>
      </c>
      <c r="D642" s="83" t="s">
        <v>258</v>
      </c>
      <c r="E642" s="84" t="s">
        <v>6</v>
      </c>
      <c r="F642" s="84" t="s">
        <v>14</v>
      </c>
      <c r="G642" s="85" t="str">
        <f t="shared" si="9"/>
        <v>50/06/01/xx.x</v>
      </c>
      <c r="H642" s="89" t="str">
        <f>Tableau_DPI_Localisations_Référentiel__Sites_et_Bât[[#This Row],[N° Bat]]&amp;"-"&amp;Tableau_DPI_Localisations_Référentiel__Sites_et_Bât[[#This Row],[Désignation bâtiment]]</f>
        <v>06-BAT F1 - Caves</v>
      </c>
      <c r="I64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50/06/01</v>
      </c>
    </row>
    <row r="643" spans="1:9" ht="18" customHeight="1" x14ac:dyDescent="0.25">
      <c r="A643" s="83">
        <v>50</v>
      </c>
      <c r="B643" s="83" t="s">
        <v>304</v>
      </c>
      <c r="C643" s="84" t="s">
        <v>24</v>
      </c>
      <c r="D643" s="83" t="s">
        <v>259</v>
      </c>
      <c r="E643" s="84" t="s">
        <v>12</v>
      </c>
      <c r="F643" s="84" t="s">
        <v>142</v>
      </c>
      <c r="G643" s="85" t="str">
        <f t="shared" si="9"/>
        <v>50/07/00/xx.x</v>
      </c>
      <c r="H643" s="89" t="str">
        <f>Tableau_DPI_Localisations_Référentiel__Sites_et_Bât[[#This Row],[N° Bat]]&amp;"-"&amp;Tableau_DPI_Localisations_Référentiel__Sites_et_Bât[[#This Row],[Désignation bâtiment]]</f>
        <v>07-BAT F2 - Bunker</v>
      </c>
      <c r="I64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50/07/00</v>
      </c>
    </row>
    <row r="644" spans="1:9" ht="18" customHeight="1" x14ac:dyDescent="0.25">
      <c r="A644" s="83">
        <v>50</v>
      </c>
      <c r="B644" s="83" t="s">
        <v>304</v>
      </c>
      <c r="C644" s="84" t="s">
        <v>24</v>
      </c>
      <c r="D644" s="83" t="s">
        <v>259</v>
      </c>
      <c r="E644" s="84" t="s">
        <v>6</v>
      </c>
      <c r="F644" s="84" t="s">
        <v>14</v>
      </c>
      <c r="G644" s="85" t="str">
        <f t="shared" si="9"/>
        <v>50/07/01/xx.x</v>
      </c>
      <c r="H644" s="89" t="str">
        <f>Tableau_DPI_Localisations_Référentiel__Sites_et_Bât[[#This Row],[N° Bat]]&amp;"-"&amp;Tableau_DPI_Localisations_Référentiel__Sites_et_Bât[[#This Row],[Désignation bâtiment]]</f>
        <v>07-BAT F2 - Bunker</v>
      </c>
      <c r="I64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50/07/01</v>
      </c>
    </row>
    <row r="645" spans="1:9" ht="18" customHeight="1" x14ac:dyDescent="0.25">
      <c r="A645" s="83">
        <v>50</v>
      </c>
      <c r="B645" s="83" t="s">
        <v>304</v>
      </c>
      <c r="C645" s="84" t="s">
        <v>26</v>
      </c>
      <c r="D645" s="83" t="s">
        <v>260</v>
      </c>
      <c r="E645" s="84" t="s">
        <v>12</v>
      </c>
      <c r="F645" s="84" t="s">
        <v>142</v>
      </c>
      <c r="G645" s="85" t="str">
        <f t="shared" si="9"/>
        <v>50/08/00/xx.x</v>
      </c>
      <c r="H645" s="89" t="str">
        <f>Tableau_DPI_Localisations_Référentiel__Sites_et_Bât[[#This Row],[N° Bat]]&amp;"-"&amp;Tableau_DPI_Localisations_Référentiel__Sites_et_Bât[[#This Row],[Désignation bâtiment]]</f>
        <v>08-BAT G - Usine</v>
      </c>
      <c r="I64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50/08/00</v>
      </c>
    </row>
    <row r="646" spans="1:9" ht="18" customHeight="1" x14ac:dyDescent="0.25">
      <c r="A646" s="83">
        <v>50</v>
      </c>
      <c r="B646" s="83" t="s">
        <v>304</v>
      </c>
      <c r="C646" s="84" t="s">
        <v>26</v>
      </c>
      <c r="D646" s="83" t="s">
        <v>260</v>
      </c>
      <c r="E646" s="84" t="s">
        <v>6</v>
      </c>
      <c r="F646" s="84" t="s">
        <v>143</v>
      </c>
      <c r="G646" s="85" t="str">
        <f t="shared" si="9"/>
        <v>50/08/01/xx.x</v>
      </c>
      <c r="H646" s="89" t="str">
        <f>Tableau_DPI_Localisations_Référentiel__Sites_et_Bât[[#This Row],[N° Bat]]&amp;"-"&amp;Tableau_DPI_Localisations_Référentiel__Sites_et_Bât[[#This Row],[Désignation bâtiment]]</f>
        <v>08-BAT G - Usine</v>
      </c>
      <c r="I64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50/08/01</v>
      </c>
    </row>
    <row r="647" spans="1:9" ht="18" customHeight="1" x14ac:dyDescent="0.25">
      <c r="A647" s="83">
        <v>50</v>
      </c>
      <c r="B647" s="83" t="s">
        <v>304</v>
      </c>
      <c r="C647" s="84" t="s">
        <v>26</v>
      </c>
      <c r="D647" s="83" t="s">
        <v>260</v>
      </c>
      <c r="E647" s="84" t="s">
        <v>13</v>
      </c>
      <c r="F647" s="84" t="s">
        <v>14</v>
      </c>
      <c r="G647" s="85" t="str">
        <f t="shared" si="9"/>
        <v>50/08/02/xx.x</v>
      </c>
      <c r="H647" s="89" t="str">
        <f>Tableau_DPI_Localisations_Référentiel__Sites_et_Bât[[#This Row],[N° Bat]]&amp;"-"&amp;Tableau_DPI_Localisations_Référentiel__Sites_et_Bât[[#This Row],[Désignation bâtiment]]</f>
        <v>08-BAT G - Usine</v>
      </c>
      <c r="I64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50/08/02</v>
      </c>
    </row>
    <row r="648" spans="1:9" ht="18" customHeight="1" x14ac:dyDescent="0.25">
      <c r="A648" s="83">
        <v>50</v>
      </c>
      <c r="B648" s="83" t="s">
        <v>304</v>
      </c>
      <c r="C648" s="84" t="s">
        <v>29</v>
      </c>
      <c r="D648" s="83" t="s">
        <v>261</v>
      </c>
      <c r="E648" s="84" t="s">
        <v>12</v>
      </c>
      <c r="F648" s="84" t="s">
        <v>142</v>
      </c>
      <c r="G648" s="85" t="str">
        <f t="shared" si="9"/>
        <v>50/09/00/xx.x</v>
      </c>
      <c r="H648" s="89" t="str">
        <f>Tableau_DPI_Localisations_Référentiel__Sites_et_Bât[[#This Row],[N° Bat]]&amp;"-"&amp;Tableau_DPI_Localisations_Référentiel__Sites_et_Bât[[#This Row],[Désignation bâtiment]]</f>
        <v>09-BAT H - Logement Gardien</v>
      </c>
      <c r="I64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50/09/00</v>
      </c>
    </row>
    <row r="649" spans="1:9" ht="18" customHeight="1" x14ac:dyDescent="0.25">
      <c r="A649" s="83">
        <v>50</v>
      </c>
      <c r="B649" s="83" t="s">
        <v>304</v>
      </c>
      <c r="C649" s="84" t="s">
        <v>29</v>
      </c>
      <c r="D649" s="83" t="s">
        <v>261</v>
      </c>
      <c r="E649" s="84" t="s">
        <v>6</v>
      </c>
      <c r="F649" s="84" t="s">
        <v>14</v>
      </c>
      <c r="G649" s="85" t="str">
        <f t="shared" si="9"/>
        <v>50/09/01/xx.x</v>
      </c>
      <c r="H649" s="89" t="str">
        <f>Tableau_DPI_Localisations_Référentiel__Sites_et_Bât[[#This Row],[N° Bat]]&amp;"-"&amp;Tableau_DPI_Localisations_Référentiel__Sites_et_Bât[[#This Row],[Désignation bâtiment]]</f>
        <v>09-BAT H - Logement Gardien</v>
      </c>
      <c r="I64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50/09/01</v>
      </c>
    </row>
    <row r="650" spans="1:9" ht="18" customHeight="1" x14ac:dyDescent="0.25">
      <c r="A650" s="83">
        <v>50</v>
      </c>
      <c r="B650" s="83" t="s">
        <v>304</v>
      </c>
      <c r="C650" s="84" t="s">
        <v>28</v>
      </c>
      <c r="D650" s="83" t="s">
        <v>262</v>
      </c>
      <c r="E650" s="84" t="s">
        <v>10</v>
      </c>
      <c r="F650" s="84" t="s">
        <v>141</v>
      </c>
      <c r="G650" s="85" t="str">
        <f t="shared" si="9"/>
        <v>50/10/-1/xx.x</v>
      </c>
      <c r="H650" s="89" t="str">
        <f>Tableau_DPI_Localisations_Référentiel__Sites_et_Bât[[#This Row],[N° Bat]]&amp;"-"&amp;Tableau_DPI_Localisations_Référentiel__Sites_et_Bât[[#This Row],[Désignation bâtiment]]</f>
        <v>10-BAT I</v>
      </c>
      <c r="I65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50/10/-1</v>
      </c>
    </row>
    <row r="651" spans="1:9" ht="18" customHeight="1" x14ac:dyDescent="0.25">
      <c r="A651" s="83">
        <v>50</v>
      </c>
      <c r="B651" s="83" t="s">
        <v>304</v>
      </c>
      <c r="C651" s="84" t="s">
        <v>28</v>
      </c>
      <c r="D651" s="83" t="s">
        <v>262</v>
      </c>
      <c r="E651" s="84" t="s">
        <v>12</v>
      </c>
      <c r="F651" s="84" t="s">
        <v>142</v>
      </c>
      <c r="G651" s="85" t="str">
        <f t="shared" si="9"/>
        <v>50/10/00/xx.x</v>
      </c>
      <c r="H651" s="89" t="str">
        <f>Tableau_DPI_Localisations_Référentiel__Sites_et_Bât[[#This Row],[N° Bat]]&amp;"-"&amp;Tableau_DPI_Localisations_Référentiel__Sites_et_Bât[[#This Row],[Désignation bâtiment]]</f>
        <v>10-BAT I</v>
      </c>
      <c r="I65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50/10/00</v>
      </c>
    </row>
    <row r="652" spans="1:9" ht="18" customHeight="1" x14ac:dyDescent="0.25">
      <c r="A652" s="83">
        <v>50</v>
      </c>
      <c r="B652" s="83" t="s">
        <v>304</v>
      </c>
      <c r="C652" s="84" t="s">
        <v>28</v>
      </c>
      <c r="D652" s="83" t="s">
        <v>262</v>
      </c>
      <c r="E652" s="84" t="s">
        <v>6</v>
      </c>
      <c r="F652" s="84" t="s">
        <v>143</v>
      </c>
      <c r="G652" s="85" t="str">
        <f t="shared" si="9"/>
        <v>50/10/01/xx.x</v>
      </c>
      <c r="H652" s="89" t="str">
        <f>Tableau_DPI_Localisations_Référentiel__Sites_et_Bât[[#This Row],[N° Bat]]&amp;"-"&amp;Tableau_DPI_Localisations_Référentiel__Sites_et_Bât[[#This Row],[Désignation bâtiment]]</f>
        <v>10-BAT I</v>
      </c>
      <c r="I65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50/10/01</v>
      </c>
    </row>
    <row r="653" spans="1:9" ht="18" customHeight="1" x14ac:dyDescent="0.25">
      <c r="A653" s="83">
        <v>50</v>
      </c>
      <c r="B653" s="83" t="s">
        <v>304</v>
      </c>
      <c r="C653" s="84" t="s">
        <v>28</v>
      </c>
      <c r="D653" s="83" t="s">
        <v>262</v>
      </c>
      <c r="E653" s="84" t="s">
        <v>13</v>
      </c>
      <c r="F653" s="84" t="s">
        <v>144</v>
      </c>
      <c r="G653" s="85" t="str">
        <f t="shared" si="9"/>
        <v>50/10/02/xx.x</v>
      </c>
      <c r="H653" s="89" t="str">
        <f>Tableau_DPI_Localisations_Référentiel__Sites_et_Bât[[#This Row],[N° Bat]]&amp;"-"&amp;Tableau_DPI_Localisations_Référentiel__Sites_et_Bât[[#This Row],[Désignation bâtiment]]</f>
        <v>10-BAT I</v>
      </c>
      <c r="I65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50/10/02</v>
      </c>
    </row>
    <row r="654" spans="1:9" ht="18" customHeight="1" x14ac:dyDescent="0.25">
      <c r="A654" s="83">
        <v>50</v>
      </c>
      <c r="B654" s="83" t="s">
        <v>304</v>
      </c>
      <c r="C654" s="84" t="s">
        <v>28</v>
      </c>
      <c r="D654" s="83" t="s">
        <v>262</v>
      </c>
      <c r="E654" s="84" t="s">
        <v>16</v>
      </c>
      <c r="F654" s="84" t="s">
        <v>145</v>
      </c>
      <c r="G654" s="85" t="str">
        <f t="shared" si="9"/>
        <v>50/10/03/xx.x</v>
      </c>
      <c r="H654" s="89" t="str">
        <f>Tableau_DPI_Localisations_Référentiel__Sites_et_Bât[[#This Row],[N° Bat]]&amp;"-"&amp;Tableau_DPI_Localisations_Référentiel__Sites_et_Bât[[#This Row],[Désignation bâtiment]]</f>
        <v>10-BAT I</v>
      </c>
      <c r="I65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50/10/03</v>
      </c>
    </row>
    <row r="655" spans="1:9" ht="18" customHeight="1" x14ac:dyDescent="0.25">
      <c r="A655" s="83">
        <v>50</v>
      </c>
      <c r="B655" s="83" t="s">
        <v>304</v>
      </c>
      <c r="C655" s="84" t="s">
        <v>28</v>
      </c>
      <c r="D655" s="83" t="s">
        <v>262</v>
      </c>
      <c r="E655" s="84" t="s">
        <v>18</v>
      </c>
      <c r="F655" s="84" t="s">
        <v>559</v>
      </c>
      <c r="G655" s="85" t="str">
        <f t="shared" si="9"/>
        <v>50/10/04/xx.x</v>
      </c>
      <c r="H655" s="89" t="str">
        <f>Tableau_DPI_Localisations_Référentiel__Sites_et_Bât[[#This Row],[N° Bat]]&amp;"-"&amp;Tableau_DPI_Localisations_Référentiel__Sites_et_Bât[[#This Row],[Désignation bâtiment]]</f>
        <v>10-BAT I</v>
      </c>
      <c r="I65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50/10/04</v>
      </c>
    </row>
    <row r="656" spans="1:9" ht="18" customHeight="1" x14ac:dyDescent="0.25">
      <c r="A656" s="83">
        <v>50</v>
      </c>
      <c r="B656" s="83" t="s">
        <v>304</v>
      </c>
      <c r="C656" s="84" t="s">
        <v>32</v>
      </c>
      <c r="D656" s="83" t="s">
        <v>263</v>
      </c>
      <c r="E656" s="84" t="s">
        <v>12</v>
      </c>
      <c r="F656" s="84" t="s">
        <v>229</v>
      </c>
      <c r="G656" s="85" t="str">
        <f t="shared" si="9"/>
        <v>50/11/00/xx.x</v>
      </c>
      <c r="H656" s="89" t="str">
        <f>Tableau_DPI_Localisations_Référentiel__Sites_et_Bât[[#This Row],[N° Bat]]&amp;"-"&amp;Tableau_DPI_Localisations_Référentiel__Sites_et_Bât[[#This Row],[Désignation bâtiment]]</f>
        <v>11-BAT J - Amphi</v>
      </c>
      <c r="I65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50/11/00</v>
      </c>
    </row>
    <row r="657" spans="1:9" ht="18" customHeight="1" x14ac:dyDescent="0.25">
      <c r="A657" s="83">
        <v>50</v>
      </c>
      <c r="B657" s="83" t="s">
        <v>304</v>
      </c>
      <c r="C657" s="84" t="s">
        <v>32</v>
      </c>
      <c r="D657" s="83" t="s">
        <v>263</v>
      </c>
      <c r="E657" s="84" t="s">
        <v>6</v>
      </c>
      <c r="F657" s="84" t="s">
        <v>231</v>
      </c>
      <c r="G657" s="85" t="str">
        <f t="shared" si="9"/>
        <v>50/11/01/xx.x</v>
      </c>
      <c r="H657" s="89" t="str">
        <f>Tableau_DPI_Localisations_Référentiel__Sites_et_Bât[[#This Row],[N° Bat]]&amp;"-"&amp;Tableau_DPI_Localisations_Référentiel__Sites_et_Bât[[#This Row],[Désignation bâtiment]]</f>
        <v>11-BAT J - Amphi</v>
      </c>
      <c r="I65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50/11/01</v>
      </c>
    </row>
    <row r="658" spans="1:9" ht="18" customHeight="1" x14ac:dyDescent="0.25">
      <c r="A658" s="83">
        <v>50</v>
      </c>
      <c r="B658" s="83" t="s">
        <v>304</v>
      </c>
      <c r="C658" s="84" t="s">
        <v>32</v>
      </c>
      <c r="D658" s="83" t="s">
        <v>263</v>
      </c>
      <c r="E658" s="84" t="s">
        <v>13</v>
      </c>
      <c r="F658" s="84" t="s">
        <v>143</v>
      </c>
      <c r="G658" s="85" t="str">
        <f t="shared" si="9"/>
        <v>50/11/02/xx.x</v>
      </c>
      <c r="H658" s="89" t="str">
        <f>Tableau_DPI_Localisations_Référentiel__Sites_et_Bât[[#This Row],[N° Bat]]&amp;"-"&amp;Tableau_DPI_Localisations_Référentiel__Sites_et_Bât[[#This Row],[Désignation bâtiment]]</f>
        <v>11-BAT J - Amphi</v>
      </c>
      <c r="I65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50/11/02</v>
      </c>
    </row>
    <row r="659" spans="1:9" ht="18" customHeight="1" x14ac:dyDescent="0.25">
      <c r="A659" s="83">
        <v>50</v>
      </c>
      <c r="B659" s="83" t="s">
        <v>304</v>
      </c>
      <c r="C659" s="84" t="s">
        <v>32</v>
      </c>
      <c r="D659" s="83" t="s">
        <v>263</v>
      </c>
      <c r="E659" s="84" t="s">
        <v>16</v>
      </c>
      <c r="F659" s="84" t="s">
        <v>14</v>
      </c>
      <c r="G659" s="85" t="str">
        <f t="shared" si="9"/>
        <v>50/11/03/xx.x</v>
      </c>
      <c r="H659" s="89" t="str">
        <f>Tableau_DPI_Localisations_Référentiel__Sites_et_Bât[[#This Row],[N° Bat]]&amp;"-"&amp;Tableau_DPI_Localisations_Référentiel__Sites_et_Bât[[#This Row],[Désignation bâtiment]]</f>
        <v>11-BAT J - Amphi</v>
      </c>
      <c r="I65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50/11/03</v>
      </c>
    </row>
    <row r="660" spans="1:9" ht="18" customHeight="1" x14ac:dyDescent="0.25">
      <c r="A660" s="83">
        <v>50</v>
      </c>
      <c r="B660" s="83" t="s">
        <v>304</v>
      </c>
      <c r="C660" s="84" t="s">
        <v>34</v>
      </c>
      <c r="D660" s="83" t="s">
        <v>264</v>
      </c>
      <c r="E660" s="84" t="s">
        <v>10</v>
      </c>
      <c r="F660" s="84" t="s">
        <v>141</v>
      </c>
      <c r="G660" s="85" t="str">
        <f t="shared" si="9"/>
        <v>50/12/-1/xx.x</v>
      </c>
      <c r="H660" s="89" t="str">
        <f>Tableau_DPI_Localisations_Référentiel__Sites_et_Bât[[#This Row],[N° Bat]]&amp;"-"&amp;Tableau_DPI_Localisations_Référentiel__Sites_et_Bât[[#This Row],[Désignation bâtiment]]</f>
        <v>12-BAT K</v>
      </c>
      <c r="I66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50/12/-1</v>
      </c>
    </row>
    <row r="661" spans="1:9" ht="18" customHeight="1" x14ac:dyDescent="0.25">
      <c r="A661" s="83">
        <v>50</v>
      </c>
      <c r="B661" s="83" t="s">
        <v>304</v>
      </c>
      <c r="C661" s="84" t="s">
        <v>34</v>
      </c>
      <c r="D661" s="83" t="s">
        <v>264</v>
      </c>
      <c r="E661" s="84" t="s">
        <v>12</v>
      </c>
      <c r="F661" s="84" t="s">
        <v>142</v>
      </c>
      <c r="G661" s="85" t="str">
        <f t="shared" si="9"/>
        <v>50/12/00/xx.x</v>
      </c>
      <c r="H661" s="89" t="str">
        <f>Tableau_DPI_Localisations_Référentiel__Sites_et_Bât[[#This Row],[N° Bat]]&amp;"-"&amp;Tableau_DPI_Localisations_Référentiel__Sites_et_Bât[[#This Row],[Désignation bâtiment]]</f>
        <v>12-BAT K</v>
      </c>
      <c r="I66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50/12/00</v>
      </c>
    </row>
    <row r="662" spans="1:9" ht="18" customHeight="1" x14ac:dyDescent="0.25">
      <c r="A662" s="83">
        <v>50</v>
      </c>
      <c r="B662" s="83" t="s">
        <v>304</v>
      </c>
      <c r="C662" s="84" t="s">
        <v>34</v>
      </c>
      <c r="D662" s="83" t="s">
        <v>264</v>
      </c>
      <c r="E662" s="84" t="s">
        <v>6</v>
      </c>
      <c r="F662" s="84" t="s">
        <v>143</v>
      </c>
      <c r="G662" s="85" t="str">
        <f t="shared" si="9"/>
        <v>50/12/01/xx.x</v>
      </c>
      <c r="H662" s="89" t="str">
        <f>Tableau_DPI_Localisations_Référentiel__Sites_et_Bât[[#This Row],[N° Bat]]&amp;"-"&amp;Tableau_DPI_Localisations_Référentiel__Sites_et_Bât[[#This Row],[Désignation bâtiment]]</f>
        <v>12-BAT K</v>
      </c>
      <c r="I66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50/12/01</v>
      </c>
    </row>
    <row r="663" spans="1:9" ht="18" customHeight="1" x14ac:dyDescent="0.25">
      <c r="A663" s="83">
        <v>50</v>
      </c>
      <c r="B663" s="83" t="s">
        <v>304</v>
      </c>
      <c r="C663" s="84" t="s">
        <v>34</v>
      </c>
      <c r="D663" s="83" t="s">
        <v>264</v>
      </c>
      <c r="E663" s="84" t="s">
        <v>13</v>
      </c>
      <c r="F663" s="84" t="s">
        <v>144</v>
      </c>
      <c r="G663" s="85" t="str">
        <f t="shared" si="9"/>
        <v>50/12/02/xx.x</v>
      </c>
      <c r="H663" s="89" t="str">
        <f>Tableau_DPI_Localisations_Référentiel__Sites_et_Bât[[#This Row],[N° Bat]]&amp;"-"&amp;Tableau_DPI_Localisations_Référentiel__Sites_et_Bât[[#This Row],[Désignation bâtiment]]</f>
        <v>12-BAT K</v>
      </c>
      <c r="I66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50/12/02</v>
      </c>
    </row>
    <row r="664" spans="1:9" ht="18" customHeight="1" x14ac:dyDescent="0.25">
      <c r="A664" s="83">
        <v>50</v>
      </c>
      <c r="B664" s="83" t="s">
        <v>304</v>
      </c>
      <c r="C664" s="84" t="s">
        <v>34</v>
      </c>
      <c r="D664" s="83" t="s">
        <v>264</v>
      </c>
      <c r="E664" s="84" t="s">
        <v>16</v>
      </c>
      <c r="F664" s="84" t="s">
        <v>14</v>
      </c>
      <c r="G664" s="85" t="str">
        <f t="shared" si="9"/>
        <v>50/12/03/xx.x</v>
      </c>
      <c r="H664" s="89" t="str">
        <f>Tableau_DPI_Localisations_Référentiel__Sites_et_Bât[[#This Row],[N° Bat]]&amp;"-"&amp;Tableau_DPI_Localisations_Référentiel__Sites_et_Bât[[#This Row],[Désignation bâtiment]]</f>
        <v>12-BAT K</v>
      </c>
      <c r="I66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50/12/03</v>
      </c>
    </row>
    <row r="665" spans="1:9" ht="18" customHeight="1" x14ac:dyDescent="0.25">
      <c r="A665" s="83">
        <v>50</v>
      </c>
      <c r="B665" s="83" t="s">
        <v>304</v>
      </c>
      <c r="C665" s="84" t="s">
        <v>35</v>
      </c>
      <c r="D665" s="83" t="s">
        <v>265</v>
      </c>
      <c r="E665" s="84" t="s">
        <v>12</v>
      </c>
      <c r="F665" s="84" t="s">
        <v>142</v>
      </c>
      <c r="G665" s="85" t="str">
        <f t="shared" si="9"/>
        <v>50/13/00/xx.x</v>
      </c>
      <c r="H665" s="89" t="str">
        <f>Tableau_DPI_Localisations_Référentiel__Sites_et_Bât[[#This Row],[N° Bat]]&amp;"-"&amp;Tableau_DPI_Localisations_Référentiel__Sites_et_Bât[[#This Row],[Désignation bâtiment]]</f>
        <v>13-BAT L - Infirmerie</v>
      </c>
      <c r="I66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50/13/00</v>
      </c>
    </row>
    <row r="666" spans="1:9" ht="18" customHeight="1" x14ac:dyDescent="0.25">
      <c r="A666" s="83">
        <v>50</v>
      </c>
      <c r="B666" s="83" t="s">
        <v>304</v>
      </c>
      <c r="C666" s="84" t="s">
        <v>35</v>
      </c>
      <c r="D666" s="83" t="s">
        <v>265</v>
      </c>
      <c r="E666" s="84" t="s">
        <v>6</v>
      </c>
      <c r="F666" s="84" t="s">
        <v>14</v>
      </c>
      <c r="G666" s="85" t="str">
        <f t="shared" si="9"/>
        <v>50/13/01/xx.x</v>
      </c>
      <c r="H666" s="89" t="str">
        <f>Tableau_DPI_Localisations_Référentiel__Sites_et_Bât[[#This Row],[N° Bat]]&amp;"-"&amp;Tableau_DPI_Localisations_Référentiel__Sites_et_Bât[[#This Row],[Désignation bâtiment]]</f>
        <v>13-BAT L - Infirmerie</v>
      </c>
      <c r="I66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50/13/01</v>
      </c>
    </row>
    <row r="667" spans="1:9" ht="18" customHeight="1" x14ac:dyDescent="0.25">
      <c r="A667" s="83">
        <v>50</v>
      </c>
      <c r="B667" s="83" t="s">
        <v>304</v>
      </c>
      <c r="C667" s="84" t="s">
        <v>37</v>
      </c>
      <c r="D667" s="83" t="s">
        <v>266</v>
      </c>
      <c r="E667" s="84" t="s">
        <v>12</v>
      </c>
      <c r="F667" s="84" t="s">
        <v>142</v>
      </c>
      <c r="G667" s="85" t="str">
        <f t="shared" ref="G667:G730" si="10">A667&amp;"/"&amp;C667&amp;"/"&amp;E667&amp;"/xx.x"</f>
        <v>50/14/00/xx.x</v>
      </c>
      <c r="H667" s="89" t="str">
        <f>Tableau_DPI_Localisations_Référentiel__Sites_et_Bât[[#This Row],[N° Bat]]&amp;"-"&amp;Tableau_DPI_Localisations_Référentiel__Sites_et_Bât[[#This Row],[Désignation bâtiment]]</f>
        <v>14-BAT M1 - Atelier</v>
      </c>
      <c r="I66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50/14/00</v>
      </c>
    </row>
    <row r="668" spans="1:9" ht="18" customHeight="1" x14ac:dyDescent="0.25">
      <c r="A668" s="83">
        <v>50</v>
      </c>
      <c r="B668" s="83" t="s">
        <v>304</v>
      </c>
      <c r="C668" s="84" t="s">
        <v>37</v>
      </c>
      <c r="D668" s="83" t="s">
        <v>266</v>
      </c>
      <c r="E668" s="84" t="s">
        <v>6</v>
      </c>
      <c r="F668" s="84" t="s">
        <v>143</v>
      </c>
      <c r="G668" s="85" t="str">
        <f t="shared" si="10"/>
        <v>50/14/01/xx.x</v>
      </c>
      <c r="H668" s="89" t="str">
        <f>Tableau_DPI_Localisations_Référentiel__Sites_et_Bât[[#This Row],[N° Bat]]&amp;"-"&amp;Tableau_DPI_Localisations_Référentiel__Sites_et_Bât[[#This Row],[Désignation bâtiment]]</f>
        <v>14-BAT M1 - Atelier</v>
      </c>
      <c r="I66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50/14/01</v>
      </c>
    </row>
    <row r="669" spans="1:9" ht="18" customHeight="1" x14ac:dyDescent="0.25">
      <c r="A669" s="83">
        <v>50</v>
      </c>
      <c r="B669" s="83" t="s">
        <v>304</v>
      </c>
      <c r="C669" s="84" t="s">
        <v>37</v>
      </c>
      <c r="D669" s="83" t="s">
        <v>266</v>
      </c>
      <c r="E669" s="84" t="s">
        <v>13</v>
      </c>
      <c r="F669" s="84" t="s">
        <v>14</v>
      </c>
      <c r="G669" s="85" t="str">
        <f t="shared" si="10"/>
        <v>50/14/02/xx.x</v>
      </c>
      <c r="H669" s="89" t="str">
        <f>Tableau_DPI_Localisations_Référentiel__Sites_et_Bât[[#This Row],[N° Bat]]&amp;"-"&amp;Tableau_DPI_Localisations_Référentiel__Sites_et_Bât[[#This Row],[Désignation bâtiment]]</f>
        <v>14-BAT M1 - Atelier</v>
      </c>
      <c r="I66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50/14/02</v>
      </c>
    </row>
    <row r="670" spans="1:9" ht="18" customHeight="1" x14ac:dyDescent="0.25">
      <c r="A670" s="83">
        <v>50</v>
      </c>
      <c r="B670" s="83" t="s">
        <v>304</v>
      </c>
      <c r="C670" s="84" t="s">
        <v>39</v>
      </c>
      <c r="D670" s="83" t="s">
        <v>267</v>
      </c>
      <c r="E670" s="84" t="s">
        <v>12</v>
      </c>
      <c r="F670" s="84" t="s">
        <v>142</v>
      </c>
      <c r="G670" s="85" t="str">
        <f t="shared" si="10"/>
        <v>50/15/00/xx.x</v>
      </c>
      <c r="H670" s="89" t="str">
        <f>Tableau_DPI_Localisations_Référentiel__Sites_et_Bât[[#This Row],[N° Bat]]&amp;"-"&amp;Tableau_DPI_Localisations_Référentiel__Sites_et_Bât[[#This Row],[Désignation bâtiment]]</f>
        <v>15-BAT M2 - Bureau&amp;Sanitaires</v>
      </c>
      <c r="I67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50/15/00</v>
      </c>
    </row>
    <row r="671" spans="1:9" ht="18" customHeight="1" x14ac:dyDescent="0.25">
      <c r="A671" s="83">
        <v>50</v>
      </c>
      <c r="B671" s="83" t="s">
        <v>304</v>
      </c>
      <c r="C671" s="84" t="s">
        <v>39</v>
      </c>
      <c r="D671" s="83" t="s">
        <v>267</v>
      </c>
      <c r="E671" s="84" t="s">
        <v>6</v>
      </c>
      <c r="F671" s="84" t="s">
        <v>14</v>
      </c>
      <c r="G671" s="85" t="str">
        <f t="shared" si="10"/>
        <v>50/15/01/xx.x</v>
      </c>
      <c r="H671" s="89" t="str">
        <f>Tableau_DPI_Localisations_Référentiel__Sites_et_Bât[[#This Row],[N° Bat]]&amp;"-"&amp;Tableau_DPI_Localisations_Référentiel__Sites_et_Bât[[#This Row],[Désignation bâtiment]]</f>
        <v>15-BAT M2 - Bureau&amp;Sanitaires</v>
      </c>
      <c r="I67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50/15/01</v>
      </c>
    </row>
    <row r="672" spans="1:9" ht="18" customHeight="1" x14ac:dyDescent="0.25">
      <c r="A672" s="83">
        <v>50</v>
      </c>
      <c r="B672" s="83" t="s">
        <v>304</v>
      </c>
      <c r="C672" s="84" t="s">
        <v>41</v>
      </c>
      <c r="D672" s="83" t="s">
        <v>268</v>
      </c>
      <c r="E672" s="84" t="s">
        <v>12</v>
      </c>
      <c r="F672" s="84" t="s">
        <v>142</v>
      </c>
      <c r="G672" s="85" t="str">
        <f t="shared" si="10"/>
        <v>50/16/00/xx.x</v>
      </c>
      <c r="H672" s="89" t="str">
        <f>Tableau_DPI_Localisations_Référentiel__Sites_et_Bât[[#This Row],[N° Bat]]&amp;"-"&amp;Tableau_DPI_Localisations_Référentiel__Sites_et_Bât[[#This Row],[Désignation bâtiment]]</f>
        <v>16-BAT N - SUAPS</v>
      </c>
      <c r="I67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50/16/00</v>
      </c>
    </row>
    <row r="673" spans="1:9" ht="18" customHeight="1" x14ac:dyDescent="0.25">
      <c r="A673" s="83">
        <v>50</v>
      </c>
      <c r="B673" s="83" t="s">
        <v>304</v>
      </c>
      <c r="C673" s="84" t="s">
        <v>41</v>
      </c>
      <c r="D673" s="83" t="s">
        <v>268</v>
      </c>
      <c r="E673" s="84" t="s">
        <v>6</v>
      </c>
      <c r="F673" s="84" t="s">
        <v>14</v>
      </c>
      <c r="G673" s="85" t="str">
        <f t="shared" si="10"/>
        <v>50/16/01/xx.x</v>
      </c>
      <c r="H673" s="89" t="str">
        <f>Tableau_DPI_Localisations_Référentiel__Sites_et_Bât[[#This Row],[N° Bat]]&amp;"-"&amp;Tableau_DPI_Localisations_Référentiel__Sites_et_Bât[[#This Row],[Désignation bâtiment]]</f>
        <v>16-BAT N - SUAPS</v>
      </c>
      <c r="I67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50/16/01</v>
      </c>
    </row>
    <row r="674" spans="1:9" ht="18" customHeight="1" x14ac:dyDescent="0.25">
      <c r="A674" s="83">
        <v>50</v>
      </c>
      <c r="B674" s="83" t="s">
        <v>304</v>
      </c>
      <c r="C674" s="84" t="s">
        <v>43</v>
      </c>
      <c r="D674" s="83" t="s">
        <v>269</v>
      </c>
      <c r="E674" s="84" t="s">
        <v>12</v>
      </c>
      <c r="F674" s="84" t="s">
        <v>142</v>
      </c>
      <c r="G674" s="85" t="str">
        <f t="shared" si="10"/>
        <v>50/17/00/xx.x</v>
      </c>
      <c r="H674" s="89" t="str">
        <f>Tableau_DPI_Localisations_Référentiel__Sites_et_Bât[[#This Row],[N° Bat]]&amp;"-"&amp;Tableau_DPI_Localisations_Référentiel__Sites_et_Bât[[#This Row],[Désignation bâtiment]]</f>
        <v>17-BAT P - Bibliothèque U.</v>
      </c>
      <c r="I67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50/17/00</v>
      </c>
    </row>
    <row r="675" spans="1:9" ht="18" customHeight="1" x14ac:dyDescent="0.25">
      <c r="A675" s="83">
        <v>50</v>
      </c>
      <c r="B675" s="83" t="s">
        <v>304</v>
      </c>
      <c r="C675" s="84" t="s">
        <v>43</v>
      </c>
      <c r="D675" s="83" t="s">
        <v>269</v>
      </c>
      <c r="E675" s="84" t="s">
        <v>6</v>
      </c>
      <c r="F675" s="84" t="s">
        <v>143</v>
      </c>
      <c r="G675" s="85" t="str">
        <f t="shared" si="10"/>
        <v>50/17/01/xx.x</v>
      </c>
      <c r="H675" s="89" t="str">
        <f>Tableau_DPI_Localisations_Référentiel__Sites_et_Bât[[#This Row],[N° Bat]]&amp;"-"&amp;Tableau_DPI_Localisations_Référentiel__Sites_et_Bât[[#This Row],[Désignation bâtiment]]</f>
        <v>17-BAT P - Bibliothèque U.</v>
      </c>
      <c r="I67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50/17/01</v>
      </c>
    </row>
    <row r="676" spans="1:9" ht="18" customHeight="1" x14ac:dyDescent="0.25">
      <c r="A676" s="83">
        <v>50</v>
      </c>
      <c r="B676" s="83" t="s">
        <v>304</v>
      </c>
      <c r="C676" s="84" t="s">
        <v>43</v>
      </c>
      <c r="D676" s="83" t="s">
        <v>269</v>
      </c>
      <c r="E676" s="84" t="s">
        <v>48</v>
      </c>
      <c r="F676" s="84" t="s">
        <v>226</v>
      </c>
      <c r="G676" s="85" t="str">
        <f>A676&amp;"/"&amp;C676&amp;"/"&amp;E676&amp;"/xx.x"</f>
        <v>50/17/21/xx.x</v>
      </c>
      <c r="H676" s="89" t="str">
        <f>Tableau_DPI_Localisations_Référentiel__Sites_et_Bât[[#This Row],[N° Bat]]&amp;"-"&amp;Tableau_DPI_Localisations_Référentiel__Sites_et_Bât[[#This Row],[Désignation bâtiment]]</f>
        <v>17-BAT P - Bibliothèque U.</v>
      </c>
      <c r="I67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50/17/21</v>
      </c>
    </row>
    <row r="677" spans="1:9" ht="18" customHeight="1" x14ac:dyDescent="0.25">
      <c r="A677" s="83">
        <v>50</v>
      </c>
      <c r="B677" s="83" t="s">
        <v>304</v>
      </c>
      <c r="C677" s="84" t="s">
        <v>43</v>
      </c>
      <c r="D677" s="83" t="s">
        <v>269</v>
      </c>
      <c r="E677" s="84" t="s">
        <v>13</v>
      </c>
      <c r="F677" s="84" t="s">
        <v>144</v>
      </c>
      <c r="G677" s="85" t="str">
        <f t="shared" si="10"/>
        <v>50/17/02/xx.x</v>
      </c>
      <c r="H677" s="89" t="str">
        <f>Tableau_DPI_Localisations_Référentiel__Sites_et_Bât[[#This Row],[N° Bat]]&amp;"-"&amp;Tableau_DPI_Localisations_Référentiel__Sites_et_Bât[[#This Row],[Désignation bâtiment]]</f>
        <v>17-BAT P - Bibliothèque U.</v>
      </c>
      <c r="I67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50/17/02</v>
      </c>
    </row>
    <row r="678" spans="1:9" ht="18" customHeight="1" x14ac:dyDescent="0.25">
      <c r="A678" s="83">
        <v>50</v>
      </c>
      <c r="B678" s="83" t="s">
        <v>304</v>
      </c>
      <c r="C678" s="84" t="s">
        <v>43</v>
      </c>
      <c r="D678" s="83" t="s">
        <v>269</v>
      </c>
      <c r="E678" s="84" t="s">
        <v>70</v>
      </c>
      <c r="F678" s="84" t="s">
        <v>233</v>
      </c>
      <c r="G678" s="85" t="str">
        <f t="shared" si="10"/>
        <v>50/17/32/xx.x</v>
      </c>
      <c r="H678" s="89" t="str">
        <f>Tableau_DPI_Localisations_Référentiel__Sites_et_Bât[[#This Row],[N° Bat]]&amp;"-"&amp;Tableau_DPI_Localisations_Référentiel__Sites_et_Bât[[#This Row],[Désignation bâtiment]]</f>
        <v>17-BAT P - Bibliothèque U.</v>
      </c>
      <c r="I67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50/17/32</v>
      </c>
    </row>
    <row r="679" spans="1:9" ht="18" customHeight="1" x14ac:dyDescent="0.25">
      <c r="A679" s="83">
        <v>50</v>
      </c>
      <c r="B679" s="83" t="s">
        <v>304</v>
      </c>
      <c r="C679" s="84" t="s">
        <v>43</v>
      </c>
      <c r="D679" s="83" t="s">
        <v>269</v>
      </c>
      <c r="E679" s="84" t="s">
        <v>16</v>
      </c>
      <c r="F679" s="84" t="s">
        <v>14</v>
      </c>
      <c r="G679" s="85" t="str">
        <f t="shared" si="10"/>
        <v>50/17/03/xx.x</v>
      </c>
      <c r="H679" s="89" t="str">
        <f>Tableau_DPI_Localisations_Référentiel__Sites_et_Bât[[#This Row],[N° Bat]]&amp;"-"&amp;Tableau_DPI_Localisations_Référentiel__Sites_et_Bât[[#This Row],[Désignation bâtiment]]</f>
        <v>17-BAT P - Bibliothèque U.</v>
      </c>
      <c r="I67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50/17/03</v>
      </c>
    </row>
    <row r="680" spans="1:9" ht="18" customHeight="1" x14ac:dyDescent="0.25">
      <c r="A680" s="83">
        <v>50</v>
      </c>
      <c r="B680" s="83" t="s">
        <v>304</v>
      </c>
      <c r="C680" s="84" t="s">
        <v>43</v>
      </c>
      <c r="D680" s="83" t="s">
        <v>269</v>
      </c>
      <c r="E680" s="84" t="s">
        <v>18</v>
      </c>
      <c r="F680" s="84" t="s">
        <v>245</v>
      </c>
      <c r="G680" s="85" t="str">
        <f t="shared" si="10"/>
        <v>50/17/04/xx.x</v>
      </c>
      <c r="H680" s="89" t="str">
        <f>Tableau_DPI_Localisations_Référentiel__Sites_et_Bât[[#This Row],[N° Bat]]&amp;"-"&amp;Tableau_DPI_Localisations_Référentiel__Sites_et_Bât[[#This Row],[Désignation bâtiment]]</f>
        <v>17-BAT P - Bibliothèque U.</v>
      </c>
      <c r="I68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50/17/04</v>
      </c>
    </row>
    <row r="681" spans="1:9" ht="18" customHeight="1" x14ac:dyDescent="0.25">
      <c r="A681" s="83">
        <v>50</v>
      </c>
      <c r="B681" s="83" t="s">
        <v>304</v>
      </c>
      <c r="C681" s="84" t="s">
        <v>45</v>
      </c>
      <c r="D681" s="83" t="s">
        <v>270</v>
      </c>
      <c r="E681" s="84" t="s">
        <v>12</v>
      </c>
      <c r="F681" s="84" t="s">
        <v>142</v>
      </c>
      <c r="G681" s="85" t="str">
        <f t="shared" si="10"/>
        <v>50/18/00/xx.x</v>
      </c>
      <c r="H681" s="89" t="str">
        <f>Tableau_DPI_Localisations_Référentiel__Sites_et_Bât[[#This Row],[N° Bat]]&amp;"-"&amp;Tableau_DPI_Localisations_Référentiel__Sites_et_Bât[[#This Row],[Désignation bâtiment]]</f>
        <v>18-BAT R - Résidence</v>
      </c>
      <c r="I68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50/18/00</v>
      </c>
    </row>
    <row r="682" spans="1:9" ht="18" customHeight="1" x14ac:dyDescent="0.25">
      <c r="A682" s="83">
        <v>50</v>
      </c>
      <c r="B682" s="83" t="s">
        <v>304</v>
      </c>
      <c r="C682" s="84" t="s">
        <v>45</v>
      </c>
      <c r="D682" s="83" t="s">
        <v>270</v>
      </c>
      <c r="E682" s="84" t="s">
        <v>6</v>
      </c>
      <c r="F682" s="84" t="s">
        <v>143</v>
      </c>
      <c r="G682" s="85" t="str">
        <f t="shared" si="10"/>
        <v>50/18/01/xx.x</v>
      </c>
      <c r="H682" s="89" t="str">
        <f>Tableau_DPI_Localisations_Référentiel__Sites_et_Bât[[#This Row],[N° Bat]]&amp;"-"&amp;Tableau_DPI_Localisations_Référentiel__Sites_et_Bât[[#This Row],[Désignation bâtiment]]</f>
        <v>18-BAT R - Résidence</v>
      </c>
      <c r="I68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50/18/01</v>
      </c>
    </row>
    <row r="683" spans="1:9" ht="18" customHeight="1" x14ac:dyDescent="0.25">
      <c r="A683" s="83">
        <v>50</v>
      </c>
      <c r="B683" s="83" t="s">
        <v>304</v>
      </c>
      <c r="C683" s="84" t="s">
        <v>45</v>
      </c>
      <c r="D683" s="83" t="s">
        <v>270</v>
      </c>
      <c r="E683" s="84" t="s">
        <v>13</v>
      </c>
      <c r="F683" s="84" t="s">
        <v>14</v>
      </c>
      <c r="G683" s="85" t="str">
        <f t="shared" si="10"/>
        <v>50/18/02/xx.x</v>
      </c>
      <c r="H683" s="89" t="str">
        <f>Tableau_DPI_Localisations_Référentiel__Sites_et_Bât[[#This Row],[N° Bat]]&amp;"-"&amp;Tableau_DPI_Localisations_Référentiel__Sites_et_Bât[[#This Row],[Désignation bâtiment]]</f>
        <v>18-BAT R - Résidence</v>
      </c>
      <c r="I68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50/18/02</v>
      </c>
    </row>
    <row r="684" spans="1:9" ht="18" customHeight="1" x14ac:dyDescent="0.25">
      <c r="A684" s="83">
        <v>50</v>
      </c>
      <c r="B684" s="83" t="s">
        <v>304</v>
      </c>
      <c r="C684" s="84" t="s">
        <v>46</v>
      </c>
      <c r="D684" s="83" t="s">
        <v>271</v>
      </c>
      <c r="E684" s="84" t="s">
        <v>10</v>
      </c>
      <c r="F684" s="84" t="s">
        <v>141</v>
      </c>
      <c r="G684" s="85" t="str">
        <f t="shared" si="10"/>
        <v>50/19/-1/xx.x</v>
      </c>
      <c r="H684" s="89" t="str">
        <f>Tableau_DPI_Localisations_Référentiel__Sites_et_Bât[[#This Row],[N° Bat]]&amp;"-"&amp;Tableau_DPI_Localisations_Référentiel__Sites_et_Bât[[#This Row],[Désignation bâtiment]]</f>
        <v>19-BAT AC - Galerie</v>
      </c>
      <c r="I68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50/19/-1</v>
      </c>
    </row>
    <row r="685" spans="1:9" ht="18" customHeight="1" x14ac:dyDescent="0.25">
      <c r="A685" s="83">
        <v>50</v>
      </c>
      <c r="B685" s="83" t="s">
        <v>304</v>
      </c>
      <c r="C685" s="84" t="s">
        <v>46</v>
      </c>
      <c r="D685" s="83" t="s">
        <v>271</v>
      </c>
      <c r="E685" s="84" t="s">
        <v>12</v>
      </c>
      <c r="F685" s="84" t="s">
        <v>142</v>
      </c>
      <c r="G685" s="85" t="str">
        <f t="shared" si="10"/>
        <v>50/19/00/xx.x</v>
      </c>
      <c r="H685" s="89" t="str">
        <f>Tableau_DPI_Localisations_Référentiel__Sites_et_Bât[[#This Row],[N° Bat]]&amp;"-"&amp;Tableau_DPI_Localisations_Référentiel__Sites_et_Bât[[#This Row],[Désignation bâtiment]]</f>
        <v>19-BAT AC - Galerie</v>
      </c>
      <c r="I68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50/19/00</v>
      </c>
    </row>
    <row r="686" spans="1:9" ht="18" customHeight="1" x14ac:dyDescent="0.25">
      <c r="A686" s="83">
        <v>50</v>
      </c>
      <c r="B686" s="83" t="s">
        <v>304</v>
      </c>
      <c r="C686" s="84" t="s">
        <v>46</v>
      </c>
      <c r="D686" s="83" t="s">
        <v>271</v>
      </c>
      <c r="E686" s="84" t="s">
        <v>6</v>
      </c>
      <c r="F686" s="84" t="s">
        <v>14</v>
      </c>
      <c r="G686" s="85" t="str">
        <f t="shared" si="10"/>
        <v>50/19/01/xx.x</v>
      </c>
      <c r="H686" s="89" t="str">
        <f>Tableau_DPI_Localisations_Référentiel__Sites_et_Bât[[#This Row],[N° Bat]]&amp;"-"&amp;Tableau_DPI_Localisations_Référentiel__Sites_et_Bât[[#This Row],[Désignation bâtiment]]</f>
        <v>19-BAT AC - Galerie</v>
      </c>
      <c r="I68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50/19/01</v>
      </c>
    </row>
    <row r="687" spans="1:9" ht="18" customHeight="1" x14ac:dyDescent="0.25">
      <c r="A687" s="83">
        <v>50</v>
      </c>
      <c r="B687" s="83" t="s">
        <v>304</v>
      </c>
      <c r="C687" s="84" t="s">
        <v>47</v>
      </c>
      <c r="D687" s="83" t="s">
        <v>272</v>
      </c>
      <c r="E687" s="84" t="s">
        <v>10</v>
      </c>
      <c r="F687" s="84" t="s">
        <v>141</v>
      </c>
      <c r="G687" s="85" t="str">
        <f t="shared" si="10"/>
        <v>50/20/-1/xx.x</v>
      </c>
      <c r="H687" s="89" t="str">
        <f>Tableau_DPI_Localisations_Référentiel__Sites_et_Bât[[#This Row],[N° Bat]]&amp;"-"&amp;Tableau_DPI_Localisations_Référentiel__Sites_et_Bât[[#This Row],[Désignation bâtiment]]</f>
        <v>20-BAT CD - Galerie</v>
      </c>
      <c r="I68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50/20/-1</v>
      </c>
    </row>
    <row r="688" spans="1:9" ht="18" customHeight="1" x14ac:dyDescent="0.25">
      <c r="A688" s="83">
        <v>50</v>
      </c>
      <c r="B688" s="83" t="s">
        <v>304</v>
      </c>
      <c r="C688" s="84" t="s">
        <v>47</v>
      </c>
      <c r="D688" s="83" t="s">
        <v>272</v>
      </c>
      <c r="E688" s="84" t="s">
        <v>12</v>
      </c>
      <c r="F688" s="84" t="s">
        <v>142</v>
      </c>
      <c r="G688" s="85" t="str">
        <f t="shared" si="10"/>
        <v>50/20/00/xx.x</v>
      </c>
      <c r="H688" s="89" t="str">
        <f>Tableau_DPI_Localisations_Référentiel__Sites_et_Bât[[#This Row],[N° Bat]]&amp;"-"&amp;Tableau_DPI_Localisations_Référentiel__Sites_et_Bât[[#This Row],[Désignation bâtiment]]</f>
        <v>20-BAT CD - Galerie</v>
      </c>
      <c r="I68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50/20/00</v>
      </c>
    </row>
    <row r="689" spans="1:9" ht="18" customHeight="1" x14ac:dyDescent="0.25">
      <c r="A689" s="83">
        <v>50</v>
      </c>
      <c r="B689" s="83" t="s">
        <v>304</v>
      </c>
      <c r="C689" s="84" t="s">
        <v>47</v>
      </c>
      <c r="D689" s="83" t="s">
        <v>272</v>
      </c>
      <c r="E689" s="84" t="s">
        <v>6</v>
      </c>
      <c r="F689" s="84" t="s">
        <v>14</v>
      </c>
      <c r="G689" s="85" t="str">
        <f t="shared" si="10"/>
        <v>50/20/01/xx.x</v>
      </c>
      <c r="H689" s="89" t="str">
        <f>Tableau_DPI_Localisations_Référentiel__Sites_et_Bât[[#This Row],[N° Bat]]&amp;"-"&amp;Tableau_DPI_Localisations_Référentiel__Sites_et_Bât[[#This Row],[Désignation bâtiment]]</f>
        <v>20-BAT CD - Galerie</v>
      </c>
      <c r="I68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50/20/01</v>
      </c>
    </row>
    <row r="690" spans="1:9" ht="18" customHeight="1" x14ac:dyDescent="0.25">
      <c r="A690" s="83">
        <v>50</v>
      </c>
      <c r="B690" s="83" t="s">
        <v>304</v>
      </c>
      <c r="C690" s="84" t="s">
        <v>48</v>
      </c>
      <c r="D690" s="83" t="s">
        <v>273</v>
      </c>
      <c r="E690" s="84" t="s">
        <v>10</v>
      </c>
      <c r="F690" s="84" t="s">
        <v>141</v>
      </c>
      <c r="G690" s="85" t="str">
        <f t="shared" si="10"/>
        <v>50/21/-1/xx.x</v>
      </c>
      <c r="H690" s="89" t="str">
        <f>Tableau_DPI_Localisations_Référentiel__Sites_et_Bât[[#This Row],[N° Bat]]&amp;"-"&amp;Tableau_DPI_Localisations_Référentiel__Sites_et_Bât[[#This Row],[Désignation bâtiment]]</f>
        <v>21-BAT DE - Galerie</v>
      </c>
      <c r="I69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50/21/-1</v>
      </c>
    </row>
    <row r="691" spans="1:9" ht="18" customHeight="1" x14ac:dyDescent="0.25">
      <c r="A691" s="83">
        <v>50</v>
      </c>
      <c r="B691" s="83" t="s">
        <v>304</v>
      </c>
      <c r="C691" s="84" t="s">
        <v>48</v>
      </c>
      <c r="D691" s="83" t="s">
        <v>273</v>
      </c>
      <c r="E691" s="84" t="s">
        <v>12</v>
      </c>
      <c r="F691" s="84" t="s">
        <v>142</v>
      </c>
      <c r="G691" s="85" t="str">
        <f t="shared" si="10"/>
        <v>50/21/00/xx.x</v>
      </c>
      <c r="H691" s="89" t="str">
        <f>Tableau_DPI_Localisations_Référentiel__Sites_et_Bât[[#This Row],[N° Bat]]&amp;"-"&amp;Tableau_DPI_Localisations_Référentiel__Sites_et_Bât[[#This Row],[Désignation bâtiment]]</f>
        <v>21-BAT DE - Galerie</v>
      </c>
      <c r="I69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50/21/00</v>
      </c>
    </row>
    <row r="692" spans="1:9" ht="18" customHeight="1" x14ac:dyDescent="0.25">
      <c r="A692" s="83">
        <v>50</v>
      </c>
      <c r="B692" s="83" t="s">
        <v>304</v>
      </c>
      <c r="C692" s="84" t="s">
        <v>48</v>
      </c>
      <c r="D692" s="83" t="s">
        <v>273</v>
      </c>
      <c r="E692" s="84" t="s">
        <v>6</v>
      </c>
      <c r="F692" s="84" t="s">
        <v>14</v>
      </c>
      <c r="G692" s="85" t="str">
        <f t="shared" si="10"/>
        <v>50/21/01/xx.x</v>
      </c>
      <c r="H692" s="89" t="str">
        <f>Tableau_DPI_Localisations_Référentiel__Sites_et_Bât[[#This Row],[N° Bat]]&amp;"-"&amp;Tableau_DPI_Localisations_Référentiel__Sites_et_Bât[[#This Row],[Désignation bâtiment]]</f>
        <v>21-BAT DE - Galerie</v>
      </c>
      <c r="I69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50/21/01</v>
      </c>
    </row>
    <row r="693" spans="1:9" ht="18" customHeight="1" x14ac:dyDescent="0.25">
      <c r="A693" s="83">
        <v>50</v>
      </c>
      <c r="B693" s="83" t="s">
        <v>304</v>
      </c>
      <c r="C693" s="84" t="s">
        <v>50</v>
      </c>
      <c r="D693" s="83" t="s">
        <v>274</v>
      </c>
      <c r="E693" s="84" t="s">
        <v>10</v>
      </c>
      <c r="F693" s="84" t="s">
        <v>141</v>
      </c>
      <c r="G693" s="85" t="str">
        <f t="shared" si="10"/>
        <v>50/22/-1/xx.x</v>
      </c>
      <c r="H693" s="89" t="str">
        <f>Tableau_DPI_Localisations_Référentiel__Sites_et_Bât[[#This Row],[N° Bat]]&amp;"-"&amp;Tableau_DPI_Localisations_Référentiel__Sites_et_Bât[[#This Row],[Désignation bâtiment]]</f>
        <v>22-BAT EI - Galerie</v>
      </c>
      <c r="I69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50/22/-1</v>
      </c>
    </row>
    <row r="694" spans="1:9" ht="18" customHeight="1" x14ac:dyDescent="0.25">
      <c r="A694" s="83">
        <v>50</v>
      </c>
      <c r="B694" s="83" t="s">
        <v>304</v>
      </c>
      <c r="C694" s="84" t="s">
        <v>50</v>
      </c>
      <c r="D694" s="83" t="s">
        <v>274</v>
      </c>
      <c r="E694" s="84" t="s">
        <v>12</v>
      </c>
      <c r="F694" s="84" t="s">
        <v>142</v>
      </c>
      <c r="G694" s="85" t="str">
        <f t="shared" si="10"/>
        <v>50/22/00/xx.x</v>
      </c>
      <c r="H694" s="89" t="str">
        <f>Tableau_DPI_Localisations_Référentiel__Sites_et_Bât[[#This Row],[N° Bat]]&amp;"-"&amp;Tableau_DPI_Localisations_Référentiel__Sites_et_Bât[[#This Row],[Désignation bâtiment]]</f>
        <v>22-BAT EI - Galerie</v>
      </c>
      <c r="I69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50/22/00</v>
      </c>
    </row>
    <row r="695" spans="1:9" ht="18" customHeight="1" x14ac:dyDescent="0.25">
      <c r="A695" s="83">
        <v>50</v>
      </c>
      <c r="B695" s="83" t="s">
        <v>304</v>
      </c>
      <c r="C695" s="84" t="s">
        <v>50</v>
      </c>
      <c r="D695" s="83" t="s">
        <v>274</v>
      </c>
      <c r="E695" s="84" t="s">
        <v>6</v>
      </c>
      <c r="F695" s="84" t="s">
        <v>14</v>
      </c>
      <c r="G695" s="85" t="str">
        <f t="shared" si="10"/>
        <v>50/22/01/xx.x</v>
      </c>
      <c r="H695" s="89" t="str">
        <f>Tableau_DPI_Localisations_Référentiel__Sites_et_Bât[[#This Row],[N° Bat]]&amp;"-"&amp;Tableau_DPI_Localisations_Référentiel__Sites_et_Bât[[#This Row],[Désignation bâtiment]]</f>
        <v>22-BAT EI - Galerie</v>
      </c>
      <c r="I69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50/22/01</v>
      </c>
    </row>
    <row r="696" spans="1:9" ht="18" customHeight="1" x14ac:dyDescent="0.25">
      <c r="A696" s="83">
        <v>50</v>
      </c>
      <c r="B696" s="83" t="s">
        <v>304</v>
      </c>
      <c r="C696" s="84" t="s">
        <v>52</v>
      </c>
      <c r="D696" s="83" t="s">
        <v>275</v>
      </c>
      <c r="E696" s="84" t="s">
        <v>10</v>
      </c>
      <c r="F696" s="84" t="s">
        <v>141</v>
      </c>
      <c r="G696" s="85" t="str">
        <f t="shared" si="10"/>
        <v>50/23/-1/xx.x</v>
      </c>
      <c r="H696" s="89" t="str">
        <f>Tableau_DPI_Localisations_Référentiel__Sites_et_Bât[[#This Row],[N° Bat]]&amp;"-"&amp;Tableau_DPI_Localisations_Référentiel__Sites_et_Bât[[#This Row],[Désignation bâtiment]]</f>
        <v>23-BAT IK - Galerie</v>
      </c>
      <c r="I69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50/23/-1</v>
      </c>
    </row>
    <row r="697" spans="1:9" ht="18" customHeight="1" x14ac:dyDescent="0.25">
      <c r="A697" s="83">
        <v>50</v>
      </c>
      <c r="B697" s="83" t="s">
        <v>304</v>
      </c>
      <c r="C697" s="84" t="s">
        <v>54</v>
      </c>
      <c r="D697" s="83" t="s">
        <v>276</v>
      </c>
      <c r="E697" s="84" t="s">
        <v>12</v>
      </c>
      <c r="F697" s="84" t="s">
        <v>142</v>
      </c>
      <c r="G697" s="85" t="str">
        <f t="shared" si="10"/>
        <v>50/24/00/xx.x</v>
      </c>
      <c r="H697" s="89" t="str">
        <f>Tableau_DPI_Localisations_Référentiel__Sites_et_Bât[[#This Row],[N° Bat]]&amp;"-"&amp;Tableau_DPI_Localisations_Référentiel__Sites_et_Bât[[#This Row],[Désignation bâtiment]]</f>
        <v>24-BAT Q1 - Préfabriqué</v>
      </c>
      <c r="I69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50/24/00</v>
      </c>
    </row>
    <row r="698" spans="1:9" ht="18" customHeight="1" x14ac:dyDescent="0.25">
      <c r="A698" s="83">
        <v>50</v>
      </c>
      <c r="B698" s="83" t="s">
        <v>304</v>
      </c>
      <c r="C698" s="84" t="s">
        <v>54</v>
      </c>
      <c r="D698" s="83" t="s">
        <v>276</v>
      </c>
      <c r="E698" s="84" t="s">
        <v>6</v>
      </c>
      <c r="F698" s="84" t="s">
        <v>14</v>
      </c>
      <c r="G698" s="85" t="str">
        <f t="shared" si="10"/>
        <v>50/24/01/xx.x</v>
      </c>
      <c r="H698" s="89" t="str">
        <f>Tableau_DPI_Localisations_Référentiel__Sites_et_Bât[[#This Row],[N° Bat]]&amp;"-"&amp;Tableau_DPI_Localisations_Référentiel__Sites_et_Bât[[#This Row],[Désignation bâtiment]]</f>
        <v>24-BAT Q1 - Préfabriqué</v>
      </c>
      <c r="I69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50/24/01</v>
      </c>
    </row>
    <row r="699" spans="1:9" ht="18" customHeight="1" x14ac:dyDescent="0.25">
      <c r="A699" s="83">
        <v>50</v>
      </c>
      <c r="B699" s="83" t="s">
        <v>304</v>
      </c>
      <c r="C699" s="84" t="s">
        <v>56</v>
      </c>
      <c r="D699" s="83" t="s">
        <v>277</v>
      </c>
      <c r="E699" s="84" t="s">
        <v>12</v>
      </c>
      <c r="F699" s="84" t="s">
        <v>142</v>
      </c>
      <c r="G699" s="85" t="str">
        <f t="shared" si="10"/>
        <v>50/25/00/xx.x</v>
      </c>
      <c r="H699" s="89" t="str">
        <f>Tableau_DPI_Localisations_Référentiel__Sites_et_Bât[[#This Row],[N° Bat]]&amp;"-"&amp;Tableau_DPI_Localisations_Référentiel__Sites_et_Bât[[#This Row],[Désignation bâtiment]]</f>
        <v>25-BAT Q2 - Préfabriqué</v>
      </c>
      <c r="I69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50/25/00</v>
      </c>
    </row>
    <row r="700" spans="1:9" ht="18" customHeight="1" x14ac:dyDescent="0.25">
      <c r="A700" s="83">
        <v>50</v>
      </c>
      <c r="B700" s="83" t="s">
        <v>304</v>
      </c>
      <c r="C700" s="84" t="s">
        <v>56</v>
      </c>
      <c r="D700" s="83" t="s">
        <v>277</v>
      </c>
      <c r="E700" s="84" t="s">
        <v>6</v>
      </c>
      <c r="F700" s="84" t="s">
        <v>14</v>
      </c>
      <c r="G700" s="85" t="str">
        <f t="shared" si="10"/>
        <v>50/25/01/xx.x</v>
      </c>
      <c r="H700" s="89" t="str">
        <f>Tableau_DPI_Localisations_Référentiel__Sites_et_Bât[[#This Row],[N° Bat]]&amp;"-"&amp;Tableau_DPI_Localisations_Référentiel__Sites_et_Bât[[#This Row],[Désignation bâtiment]]</f>
        <v>25-BAT Q2 - Préfabriqué</v>
      </c>
      <c r="I70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50/25/01</v>
      </c>
    </row>
    <row r="701" spans="1:9" ht="18" customHeight="1" x14ac:dyDescent="0.25">
      <c r="A701" s="83">
        <v>50</v>
      </c>
      <c r="B701" s="83" t="s">
        <v>304</v>
      </c>
      <c r="C701" s="84" t="s">
        <v>58</v>
      </c>
      <c r="D701" s="83" t="s">
        <v>278</v>
      </c>
      <c r="E701" s="84" t="s">
        <v>12</v>
      </c>
      <c r="F701" s="84" t="s">
        <v>142</v>
      </c>
      <c r="G701" s="85" t="str">
        <f t="shared" si="10"/>
        <v>50/26/00/xx.x</v>
      </c>
      <c r="H701" s="89" t="str">
        <f>Tableau_DPI_Localisations_Référentiel__Sites_et_Bât[[#This Row],[N° Bat]]&amp;"-"&amp;Tableau_DPI_Localisations_Référentiel__Sites_et_Bât[[#This Row],[Désignation bâtiment]]</f>
        <v>26-BAT Q3 - Préfabriqué</v>
      </c>
      <c r="I70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50/26/00</v>
      </c>
    </row>
    <row r="702" spans="1:9" ht="18" customHeight="1" x14ac:dyDescent="0.25">
      <c r="A702" s="83">
        <v>50</v>
      </c>
      <c r="B702" s="83" t="s">
        <v>304</v>
      </c>
      <c r="C702" s="84" t="s">
        <v>58</v>
      </c>
      <c r="D702" s="83" t="s">
        <v>278</v>
      </c>
      <c r="E702" s="84" t="s">
        <v>6</v>
      </c>
      <c r="F702" s="84" t="s">
        <v>14</v>
      </c>
      <c r="G702" s="85" t="str">
        <f t="shared" si="10"/>
        <v>50/26/01/xx.x</v>
      </c>
      <c r="H702" s="89" t="str">
        <f>Tableau_DPI_Localisations_Référentiel__Sites_et_Bât[[#This Row],[N° Bat]]&amp;"-"&amp;Tableau_DPI_Localisations_Référentiel__Sites_et_Bât[[#This Row],[Désignation bâtiment]]</f>
        <v>26-BAT Q3 - Préfabriqué</v>
      </c>
      <c r="I70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50/26/01</v>
      </c>
    </row>
    <row r="703" spans="1:9" ht="18" customHeight="1" x14ac:dyDescent="0.25">
      <c r="A703" s="83">
        <v>50</v>
      </c>
      <c r="B703" s="83" t="s">
        <v>304</v>
      </c>
      <c r="C703" s="84" t="s">
        <v>60</v>
      </c>
      <c r="D703" s="83" t="s">
        <v>279</v>
      </c>
      <c r="E703" s="84" t="s">
        <v>12</v>
      </c>
      <c r="F703" s="84" t="s">
        <v>142</v>
      </c>
      <c r="G703" s="85" t="str">
        <f t="shared" si="10"/>
        <v>50/27/00/xx.x</v>
      </c>
      <c r="H703" s="89" t="str">
        <f>Tableau_DPI_Localisations_Référentiel__Sites_et_Bât[[#This Row],[N° Bat]]&amp;"-"&amp;Tableau_DPI_Localisations_Référentiel__Sites_et_Bât[[#This Row],[Désignation bâtiment]]</f>
        <v>27-BAT Q4 - Préfabriqué</v>
      </c>
      <c r="I70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50/27/00</v>
      </c>
    </row>
    <row r="704" spans="1:9" ht="18" customHeight="1" x14ac:dyDescent="0.25">
      <c r="A704" s="83">
        <v>50</v>
      </c>
      <c r="B704" s="83" t="s">
        <v>304</v>
      </c>
      <c r="C704" s="84" t="s">
        <v>60</v>
      </c>
      <c r="D704" s="83" t="s">
        <v>279</v>
      </c>
      <c r="E704" s="84" t="s">
        <v>6</v>
      </c>
      <c r="F704" s="84" t="s">
        <v>14</v>
      </c>
      <c r="G704" s="85" t="str">
        <f t="shared" si="10"/>
        <v>50/27/01/xx.x</v>
      </c>
      <c r="H704" s="89" t="str">
        <f>Tableau_DPI_Localisations_Référentiel__Sites_et_Bât[[#This Row],[N° Bat]]&amp;"-"&amp;Tableau_DPI_Localisations_Référentiel__Sites_et_Bât[[#This Row],[Désignation bâtiment]]</f>
        <v>27-BAT Q4 - Préfabriqué</v>
      </c>
      <c r="I70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50/27/01</v>
      </c>
    </row>
    <row r="705" spans="1:9" ht="18" customHeight="1" x14ac:dyDescent="0.25">
      <c r="A705" s="83">
        <v>60</v>
      </c>
      <c r="B705" s="83" t="s">
        <v>303</v>
      </c>
      <c r="C705" s="84" t="s">
        <v>6</v>
      </c>
      <c r="D705" s="83" t="s">
        <v>280</v>
      </c>
      <c r="E705" s="84" t="s">
        <v>10</v>
      </c>
      <c r="F705" s="84" t="s">
        <v>141</v>
      </c>
      <c r="G705" s="85" t="str">
        <f t="shared" si="10"/>
        <v>60/01/-1/xx.x</v>
      </c>
      <c r="H705" s="89" t="str">
        <f>Tableau_DPI_Localisations_Référentiel__Sites_et_Bât[[#This Row],[N° Bat]]&amp;"-"&amp;Tableau_DPI_Localisations_Référentiel__Sites_et_Bât[[#This Row],[Désignation bâtiment]]</f>
        <v>01-Bat administratif Bat A</v>
      </c>
      <c r="I70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60/01/-1</v>
      </c>
    </row>
    <row r="706" spans="1:9" ht="18" customHeight="1" x14ac:dyDescent="0.25">
      <c r="A706" s="83">
        <v>60</v>
      </c>
      <c r="B706" s="83" t="s">
        <v>303</v>
      </c>
      <c r="C706" s="84" t="s">
        <v>6</v>
      </c>
      <c r="D706" s="83" t="s">
        <v>280</v>
      </c>
      <c r="E706" s="84" t="s">
        <v>12</v>
      </c>
      <c r="F706" s="84" t="s">
        <v>142</v>
      </c>
      <c r="G706" s="85" t="str">
        <f t="shared" si="10"/>
        <v>60/01/00/xx.x</v>
      </c>
      <c r="H706" s="89" t="str">
        <f>Tableau_DPI_Localisations_Référentiel__Sites_et_Bât[[#This Row],[N° Bat]]&amp;"-"&amp;Tableau_DPI_Localisations_Référentiel__Sites_et_Bât[[#This Row],[Désignation bâtiment]]</f>
        <v>01-Bat administratif Bat A</v>
      </c>
      <c r="I70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60/01/00</v>
      </c>
    </row>
    <row r="707" spans="1:9" ht="18" customHeight="1" x14ac:dyDescent="0.25">
      <c r="A707" s="83">
        <v>60</v>
      </c>
      <c r="B707" s="83" t="s">
        <v>303</v>
      </c>
      <c r="C707" s="84" t="s">
        <v>6</v>
      </c>
      <c r="D707" s="83" t="s">
        <v>280</v>
      </c>
      <c r="E707" s="84" t="s">
        <v>6</v>
      </c>
      <c r="F707" s="84" t="s">
        <v>143</v>
      </c>
      <c r="G707" s="85" t="str">
        <f t="shared" si="10"/>
        <v>60/01/01/xx.x</v>
      </c>
      <c r="H707" s="89" t="str">
        <f>Tableau_DPI_Localisations_Référentiel__Sites_et_Bât[[#This Row],[N° Bat]]&amp;"-"&amp;Tableau_DPI_Localisations_Référentiel__Sites_et_Bât[[#This Row],[Désignation bâtiment]]</f>
        <v>01-Bat administratif Bat A</v>
      </c>
      <c r="I70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60/01/01</v>
      </c>
    </row>
    <row r="708" spans="1:9" ht="18" customHeight="1" x14ac:dyDescent="0.25">
      <c r="A708" s="83">
        <v>60</v>
      </c>
      <c r="B708" s="83" t="s">
        <v>303</v>
      </c>
      <c r="C708" s="84" t="s">
        <v>6</v>
      </c>
      <c r="D708" s="83" t="s">
        <v>280</v>
      </c>
      <c r="E708" s="84" t="s">
        <v>13</v>
      </c>
      <c r="F708" s="84" t="s">
        <v>144</v>
      </c>
      <c r="G708" s="85" t="str">
        <f t="shared" si="10"/>
        <v>60/01/02/xx.x</v>
      </c>
      <c r="H708" s="89" t="str">
        <f>Tableau_DPI_Localisations_Référentiel__Sites_et_Bât[[#This Row],[N° Bat]]&amp;"-"&amp;Tableau_DPI_Localisations_Référentiel__Sites_et_Bât[[#This Row],[Désignation bâtiment]]</f>
        <v>01-Bat administratif Bat A</v>
      </c>
      <c r="I70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60/01/02</v>
      </c>
    </row>
    <row r="709" spans="1:9" ht="18" customHeight="1" x14ac:dyDescent="0.25">
      <c r="A709" s="83">
        <v>60</v>
      </c>
      <c r="B709" s="83" t="s">
        <v>303</v>
      </c>
      <c r="C709" s="84" t="s">
        <v>6</v>
      </c>
      <c r="D709" s="83" t="s">
        <v>280</v>
      </c>
      <c r="E709" s="84" t="s">
        <v>16</v>
      </c>
      <c r="F709" s="84" t="s">
        <v>145</v>
      </c>
      <c r="G709" s="85" t="str">
        <f t="shared" si="10"/>
        <v>60/01/03/xx.x</v>
      </c>
      <c r="H709" s="89" t="str">
        <f>Tableau_DPI_Localisations_Référentiel__Sites_et_Bât[[#This Row],[N° Bat]]&amp;"-"&amp;Tableau_DPI_Localisations_Référentiel__Sites_et_Bât[[#This Row],[Désignation bâtiment]]</f>
        <v>01-Bat administratif Bat A</v>
      </c>
      <c r="I70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60/01/03</v>
      </c>
    </row>
    <row r="710" spans="1:9" ht="18" customHeight="1" x14ac:dyDescent="0.25">
      <c r="A710" s="83">
        <v>60</v>
      </c>
      <c r="B710" s="83" t="s">
        <v>303</v>
      </c>
      <c r="C710" s="84" t="s">
        <v>6</v>
      </c>
      <c r="D710" s="83" t="s">
        <v>280</v>
      </c>
      <c r="E710" s="84" t="s">
        <v>18</v>
      </c>
      <c r="F710" s="84" t="s">
        <v>14</v>
      </c>
      <c r="G710" s="85" t="str">
        <f t="shared" si="10"/>
        <v>60/01/04/xx.x</v>
      </c>
      <c r="H710" s="89" t="str">
        <f>Tableau_DPI_Localisations_Référentiel__Sites_et_Bât[[#This Row],[N° Bat]]&amp;"-"&amp;Tableau_DPI_Localisations_Référentiel__Sites_et_Bât[[#This Row],[Désignation bâtiment]]</f>
        <v>01-Bat administratif Bat A</v>
      </c>
      <c r="I71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60/01/04</v>
      </c>
    </row>
    <row r="711" spans="1:9" ht="18" customHeight="1" x14ac:dyDescent="0.25">
      <c r="A711" s="83">
        <v>60</v>
      </c>
      <c r="B711" s="83" t="s">
        <v>303</v>
      </c>
      <c r="C711" s="84" t="s">
        <v>13</v>
      </c>
      <c r="D711" s="83" t="s">
        <v>281</v>
      </c>
      <c r="E711" s="84" t="s">
        <v>282</v>
      </c>
      <c r="F711" s="84" t="s">
        <v>283</v>
      </c>
      <c r="G711" s="85" t="str">
        <f t="shared" si="10"/>
        <v>60/02/-2/xx.x</v>
      </c>
      <c r="H711" s="89" t="str">
        <f>Tableau_DPI_Localisations_Référentiel__Sites_et_Bât[[#This Row],[N° Bat]]&amp;"-"&amp;Tableau_DPI_Localisations_Référentiel__Sites_et_Bât[[#This Row],[Désignation bâtiment]]</f>
        <v>02-Bat enseignement Bat E</v>
      </c>
      <c r="I71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60/02/-2</v>
      </c>
    </row>
    <row r="712" spans="1:9" ht="18" customHeight="1" x14ac:dyDescent="0.25">
      <c r="A712" s="83">
        <v>60</v>
      </c>
      <c r="B712" s="83" t="s">
        <v>303</v>
      </c>
      <c r="C712" s="84" t="s">
        <v>13</v>
      </c>
      <c r="D712" s="83" t="s">
        <v>281</v>
      </c>
      <c r="E712" s="84" t="s">
        <v>10</v>
      </c>
      <c r="F712" s="84" t="s">
        <v>141</v>
      </c>
      <c r="G712" s="85" t="str">
        <f t="shared" si="10"/>
        <v>60/02/-1/xx.x</v>
      </c>
      <c r="H712" s="89" t="str">
        <f>Tableau_DPI_Localisations_Référentiel__Sites_et_Bât[[#This Row],[N° Bat]]&amp;"-"&amp;Tableau_DPI_Localisations_Référentiel__Sites_et_Bât[[#This Row],[Désignation bâtiment]]</f>
        <v>02-Bat enseignement Bat E</v>
      </c>
      <c r="I71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60/02/-1</v>
      </c>
    </row>
    <row r="713" spans="1:9" ht="18" customHeight="1" x14ac:dyDescent="0.25">
      <c r="A713" s="83">
        <v>60</v>
      </c>
      <c r="B713" s="83" t="s">
        <v>303</v>
      </c>
      <c r="C713" s="84" t="s">
        <v>13</v>
      </c>
      <c r="D713" s="83" t="s">
        <v>281</v>
      </c>
      <c r="E713" s="84" t="s">
        <v>12</v>
      </c>
      <c r="F713" s="84" t="s">
        <v>142</v>
      </c>
      <c r="G713" s="85" t="str">
        <f t="shared" si="10"/>
        <v>60/02/00/xx.x</v>
      </c>
      <c r="H713" s="89" t="str">
        <f>Tableau_DPI_Localisations_Référentiel__Sites_et_Bât[[#This Row],[N° Bat]]&amp;"-"&amp;Tableau_DPI_Localisations_Référentiel__Sites_et_Bât[[#This Row],[Désignation bâtiment]]</f>
        <v>02-Bat enseignement Bat E</v>
      </c>
      <c r="I71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60/02/00</v>
      </c>
    </row>
    <row r="714" spans="1:9" ht="18" customHeight="1" x14ac:dyDescent="0.25">
      <c r="A714" s="83">
        <v>60</v>
      </c>
      <c r="B714" s="83" t="s">
        <v>303</v>
      </c>
      <c r="C714" s="84" t="s">
        <v>13</v>
      </c>
      <c r="D714" s="83" t="s">
        <v>281</v>
      </c>
      <c r="E714" s="84" t="s">
        <v>6</v>
      </c>
      <c r="F714" s="84" t="s">
        <v>143</v>
      </c>
      <c r="G714" s="85" t="str">
        <f t="shared" si="10"/>
        <v>60/02/01/xx.x</v>
      </c>
      <c r="H714" s="89" t="str">
        <f>Tableau_DPI_Localisations_Référentiel__Sites_et_Bât[[#This Row],[N° Bat]]&amp;"-"&amp;Tableau_DPI_Localisations_Référentiel__Sites_et_Bât[[#This Row],[Désignation bâtiment]]</f>
        <v>02-Bat enseignement Bat E</v>
      </c>
      <c r="I71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60/02/01</v>
      </c>
    </row>
    <row r="715" spans="1:9" ht="18" customHeight="1" x14ac:dyDescent="0.25">
      <c r="A715" s="83">
        <v>60</v>
      </c>
      <c r="B715" s="83" t="s">
        <v>303</v>
      </c>
      <c r="C715" s="84" t="s">
        <v>13</v>
      </c>
      <c r="D715" s="83" t="s">
        <v>281</v>
      </c>
      <c r="E715" s="84" t="s">
        <v>13</v>
      </c>
      <c r="F715" s="84" t="s">
        <v>144</v>
      </c>
      <c r="G715" s="85" t="str">
        <f t="shared" si="10"/>
        <v>60/02/02/xx.x</v>
      </c>
      <c r="H715" s="89" t="str">
        <f>Tableau_DPI_Localisations_Référentiel__Sites_et_Bât[[#This Row],[N° Bat]]&amp;"-"&amp;Tableau_DPI_Localisations_Référentiel__Sites_et_Bât[[#This Row],[Désignation bâtiment]]</f>
        <v>02-Bat enseignement Bat E</v>
      </c>
      <c r="I71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60/02/02</v>
      </c>
    </row>
    <row r="716" spans="1:9" ht="18" customHeight="1" x14ac:dyDescent="0.25">
      <c r="A716" s="83">
        <v>60</v>
      </c>
      <c r="B716" s="83" t="s">
        <v>303</v>
      </c>
      <c r="C716" s="84" t="s">
        <v>13</v>
      </c>
      <c r="D716" s="83" t="s">
        <v>281</v>
      </c>
      <c r="E716" s="84" t="s">
        <v>16</v>
      </c>
      <c r="F716" s="84" t="s">
        <v>14</v>
      </c>
      <c r="G716" s="85" t="str">
        <f t="shared" si="10"/>
        <v>60/02/03/xx.x</v>
      </c>
      <c r="H716" s="89" t="str">
        <f>Tableau_DPI_Localisations_Référentiel__Sites_et_Bât[[#This Row],[N° Bat]]&amp;"-"&amp;Tableau_DPI_Localisations_Référentiel__Sites_et_Bât[[#This Row],[Désignation bâtiment]]</f>
        <v>02-Bat enseignement Bat E</v>
      </c>
      <c r="I71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60/02/03</v>
      </c>
    </row>
    <row r="717" spans="1:9" ht="18" customHeight="1" x14ac:dyDescent="0.25">
      <c r="A717" s="83">
        <v>70</v>
      </c>
      <c r="B717" s="83" t="s">
        <v>305</v>
      </c>
      <c r="C717" s="84" t="s">
        <v>6</v>
      </c>
      <c r="D717" s="83" t="s">
        <v>284</v>
      </c>
      <c r="E717" s="84" t="s">
        <v>10</v>
      </c>
      <c r="F717" s="84" t="s">
        <v>141</v>
      </c>
      <c r="G717" s="85" t="str">
        <f t="shared" si="10"/>
        <v>70/01/-1/xx.x</v>
      </c>
      <c r="H717" s="89" t="str">
        <f>Tableau_DPI_Localisations_Référentiel__Sites_et_Bât[[#This Row],[N° Bat]]&amp;"-"&amp;Tableau_DPI_Localisations_Référentiel__Sites_et_Bât[[#This Row],[Désignation bâtiment]]</f>
        <v>01-Bat A - BIU Droit gestion</v>
      </c>
      <c r="I71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70/01/-1</v>
      </c>
    </row>
    <row r="718" spans="1:9" ht="18" customHeight="1" x14ac:dyDescent="0.25">
      <c r="A718" s="83">
        <v>70</v>
      </c>
      <c r="B718" s="83" t="s">
        <v>305</v>
      </c>
      <c r="C718" s="84" t="s">
        <v>6</v>
      </c>
      <c r="D718" s="83" t="s">
        <v>284</v>
      </c>
      <c r="E718" s="84" t="s">
        <v>12</v>
      </c>
      <c r="F718" s="84" t="s">
        <v>285</v>
      </c>
      <c r="G718" s="85" t="str">
        <f t="shared" si="10"/>
        <v>70/01/00/xx.x</v>
      </c>
      <c r="H718" s="89" t="str">
        <f>Tableau_DPI_Localisations_Référentiel__Sites_et_Bât[[#This Row],[N° Bat]]&amp;"-"&amp;Tableau_DPI_Localisations_Référentiel__Sites_et_Bât[[#This Row],[Désignation bâtiment]]</f>
        <v>01-Bat A - BIU Droit gestion</v>
      </c>
      <c r="I71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70/01/00</v>
      </c>
    </row>
    <row r="719" spans="1:9" ht="18" customHeight="1" x14ac:dyDescent="0.25">
      <c r="A719" s="83">
        <v>70</v>
      </c>
      <c r="B719" s="83" t="s">
        <v>305</v>
      </c>
      <c r="C719" s="84" t="s">
        <v>6</v>
      </c>
      <c r="D719" s="83" t="s">
        <v>284</v>
      </c>
      <c r="E719" s="84" t="s">
        <v>28</v>
      </c>
      <c r="F719" s="84" t="s">
        <v>286</v>
      </c>
      <c r="G719" s="85" t="str">
        <f>A719&amp;"/"&amp;C719&amp;"/"&amp;E719&amp;"/xx.x"</f>
        <v>70/01/10/xx.x</v>
      </c>
      <c r="H719" s="89" t="str">
        <f>Tableau_DPI_Localisations_Référentiel__Sites_et_Bât[[#This Row],[N° Bat]]&amp;"-"&amp;Tableau_DPI_Localisations_Référentiel__Sites_et_Bât[[#This Row],[Désignation bâtiment]]</f>
        <v>01-Bat A - BIU Droit gestion</v>
      </c>
      <c r="I71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70/01/10</v>
      </c>
    </row>
    <row r="720" spans="1:9" ht="18" customHeight="1" x14ac:dyDescent="0.25">
      <c r="A720" s="83">
        <v>70</v>
      </c>
      <c r="B720" s="83" t="s">
        <v>305</v>
      </c>
      <c r="C720" s="84" t="s">
        <v>6</v>
      </c>
      <c r="D720" s="83" t="s">
        <v>284</v>
      </c>
      <c r="E720" s="84" t="s">
        <v>6</v>
      </c>
      <c r="F720" s="84" t="s">
        <v>287</v>
      </c>
      <c r="G720" s="85" t="str">
        <f t="shared" si="10"/>
        <v>70/01/01/xx.x</v>
      </c>
      <c r="H720" s="89" t="str">
        <f>Tableau_DPI_Localisations_Référentiel__Sites_et_Bât[[#This Row],[N° Bat]]&amp;"-"&amp;Tableau_DPI_Localisations_Référentiel__Sites_et_Bât[[#This Row],[Désignation bâtiment]]</f>
        <v>01-Bat A - BIU Droit gestion</v>
      </c>
      <c r="I72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70/01/01</v>
      </c>
    </row>
    <row r="721" spans="1:9" ht="18" customHeight="1" x14ac:dyDescent="0.25">
      <c r="A721" s="83">
        <v>70</v>
      </c>
      <c r="B721" s="83" t="s">
        <v>305</v>
      </c>
      <c r="C721" s="84" t="s">
        <v>6</v>
      </c>
      <c r="D721" s="83" t="s">
        <v>284</v>
      </c>
      <c r="E721" s="84" t="s">
        <v>48</v>
      </c>
      <c r="F721" s="84" t="s">
        <v>288</v>
      </c>
      <c r="G721" s="85" t="str">
        <f>A721&amp;"/"&amp;C721&amp;"/"&amp;E721&amp;"/xx.x"</f>
        <v>70/01/21/xx.x</v>
      </c>
      <c r="H721" s="89" t="str">
        <f>Tableau_DPI_Localisations_Référentiel__Sites_et_Bât[[#This Row],[N° Bat]]&amp;"-"&amp;Tableau_DPI_Localisations_Référentiel__Sites_et_Bât[[#This Row],[Désignation bâtiment]]</f>
        <v>01-Bat A - BIU Droit gestion</v>
      </c>
      <c r="I72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70/01/21</v>
      </c>
    </row>
    <row r="722" spans="1:9" ht="18" customHeight="1" x14ac:dyDescent="0.25">
      <c r="A722" s="83">
        <v>70</v>
      </c>
      <c r="B722" s="83" t="s">
        <v>305</v>
      </c>
      <c r="C722" s="84" t="s">
        <v>6</v>
      </c>
      <c r="D722" s="83" t="s">
        <v>284</v>
      </c>
      <c r="E722" s="84" t="s">
        <v>13</v>
      </c>
      <c r="F722" s="84" t="s">
        <v>289</v>
      </c>
      <c r="G722" s="85" t="str">
        <f t="shared" si="10"/>
        <v>70/01/02/xx.x</v>
      </c>
      <c r="H722" s="89" t="str">
        <f>Tableau_DPI_Localisations_Référentiel__Sites_et_Bât[[#This Row],[N° Bat]]&amp;"-"&amp;Tableau_DPI_Localisations_Référentiel__Sites_et_Bât[[#This Row],[Désignation bâtiment]]</f>
        <v>01-Bat A - BIU Droit gestion</v>
      </c>
      <c r="I72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70/01/02</v>
      </c>
    </row>
    <row r="723" spans="1:9" ht="18" customHeight="1" x14ac:dyDescent="0.25">
      <c r="A723" s="83">
        <v>70</v>
      </c>
      <c r="B723" s="83" t="s">
        <v>305</v>
      </c>
      <c r="C723" s="84" t="s">
        <v>6</v>
      </c>
      <c r="D723" s="83" t="s">
        <v>284</v>
      </c>
      <c r="E723" s="84" t="s">
        <v>70</v>
      </c>
      <c r="F723" s="84" t="s">
        <v>290</v>
      </c>
      <c r="G723" s="85" t="str">
        <f>A723&amp;"/"&amp;C723&amp;"/"&amp;E723&amp;"/xx.x"</f>
        <v>70/01/32/xx.x</v>
      </c>
      <c r="H723" s="89" t="str">
        <f>Tableau_DPI_Localisations_Référentiel__Sites_et_Bât[[#This Row],[N° Bat]]&amp;"-"&amp;Tableau_DPI_Localisations_Référentiel__Sites_et_Bât[[#This Row],[Désignation bâtiment]]</f>
        <v>01-Bat A - BIU Droit gestion</v>
      </c>
      <c r="I72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70/01/32</v>
      </c>
    </row>
    <row r="724" spans="1:9" ht="18" customHeight="1" x14ac:dyDescent="0.25">
      <c r="A724" s="83">
        <v>70</v>
      </c>
      <c r="B724" s="83" t="s">
        <v>305</v>
      </c>
      <c r="C724" s="84" t="s">
        <v>6</v>
      </c>
      <c r="D724" s="83" t="s">
        <v>284</v>
      </c>
      <c r="E724" s="84" t="s">
        <v>16</v>
      </c>
      <c r="F724" s="84" t="s">
        <v>291</v>
      </c>
      <c r="G724" s="85" t="str">
        <f t="shared" si="10"/>
        <v>70/01/03/xx.x</v>
      </c>
      <c r="H724" s="89" t="str">
        <f>Tableau_DPI_Localisations_Référentiel__Sites_et_Bât[[#This Row],[N° Bat]]&amp;"-"&amp;Tableau_DPI_Localisations_Référentiel__Sites_et_Bât[[#This Row],[Désignation bâtiment]]</f>
        <v>01-Bat A - BIU Droit gestion</v>
      </c>
      <c r="I72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70/01/03</v>
      </c>
    </row>
    <row r="725" spans="1:9" ht="18" customHeight="1" x14ac:dyDescent="0.25">
      <c r="A725" s="83">
        <v>70</v>
      </c>
      <c r="B725" s="83" t="s">
        <v>305</v>
      </c>
      <c r="C725" s="84" t="s">
        <v>6</v>
      </c>
      <c r="D725" s="83" t="s">
        <v>284</v>
      </c>
      <c r="E725" s="84" t="s">
        <v>87</v>
      </c>
      <c r="F725" s="84" t="s">
        <v>292</v>
      </c>
      <c r="G725" s="85" t="str">
        <f>A725&amp;"/"&amp;C725&amp;"/"&amp;E725&amp;"/xx.x"</f>
        <v>70/01/43/xx.x</v>
      </c>
      <c r="H725" s="89" t="str">
        <f>Tableau_DPI_Localisations_Référentiel__Sites_et_Bât[[#This Row],[N° Bat]]&amp;"-"&amp;Tableau_DPI_Localisations_Référentiel__Sites_et_Bât[[#This Row],[Désignation bâtiment]]</f>
        <v>01-Bat A - BIU Droit gestion</v>
      </c>
      <c r="I72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70/01/43</v>
      </c>
    </row>
    <row r="726" spans="1:9" ht="18" customHeight="1" x14ac:dyDescent="0.25">
      <c r="A726" s="83">
        <v>70</v>
      </c>
      <c r="B726" s="83" t="s">
        <v>305</v>
      </c>
      <c r="C726" s="84" t="s">
        <v>6</v>
      </c>
      <c r="D726" s="83" t="s">
        <v>284</v>
      </c>
      <c r="E726" s="84" t="s">
        <v>18</v>
      </c>
      <c r="F726" s="84" t="s">
        <v>217</v>
      </c>
      <c r="G726" s="85" t="str">
        <f t="shared" si="10"/>
        <v>70/01/04/xx.x</v>
      </c>
      <c r="H726" s="89" t="str">
        <f>Tableau_DPI_Localisations_Référentiel__Sites_et_Bât[[#This Row],[N° Bat]]&amp;"-"&amp;Tableau_DPI_Localisations_Référentiel__Sites_et_Bât[[#This Row],[Désignation bâtiment]]</f>
        <v>01-Bat A - BIU Droit gestion</v>
      </c>
      <c r="I72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70/01/04</v>
      </c>
    </row>
    <row r="727" spans="1:9" ht="18" customHeight="1" x14ac:dyDescent="0.25">
      <c r="A727" s="83">
        <v>70</v>
      </c>
      <c r="B727" s="83" t="s">
        <v>305</v>
      </c>
      <c r="C727" s="84" t="s">
        <v>6</v>
      </c>
      <c r="D727" s="83" t="s">
        <v>284</v>
      </c>
      <c r="E727" s="84" t="s">
        <v>20</v>
      </c>
      <c r="F727" s="84" t="s">
        <v>14</v>
      </c>
      <c r="G727" s="85" t="str">
        <f t="shared" si="10"/>
        <v>70/01/05/xx.x</v>
      </c>
      <c r="H727" s="89" t="str">
        <f>Tableau_DPI_Localisations_Référentiel__Sites_et_Bât[[#This Row],[N° Bat]]&amp;"-"&amp;Tableau_DPI_Localisations_Référentiel__Sites_et_Bât[[#This Row],[Désignation bâtiment]]</f>
        <v>01-Bat A - BIU Droit gestion</v>
      </c>
      <c r="I72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70/01/05</v>
      </c>
    </row>
    <row r="728" spans="1:9" ht="18" customHeight="1" x14ac:dyDescent="0.25">
      <c r="A728" s="83">
        <v>70</v>
      </c>
      <c r="B728" s="83" t="s">
        <v>305</v>
      </c>
      <c r="C728" s="84" t="s">
        <v>13</v>
      </c>
      <c r="D728" s="83" t="s">
        <v>314</v>
      </c>
      <c r="E728" s="84" t="s">
        <v>10</v>
      </c>
      <c r="F728" s="84" t="s">
        <v>141</v>
      </c>
      <c r="G728" s="85" t="str">
        <f t="shared" si="10"/>
        <v>70/02/-1/xx.x</v>
      </c>
      <c r="H728" s="89" t="str">
        <f>Tableau_DPI_Localisations_Référentiel__Sites_et_Bât[[#This Row],[N° Bat]]&amp;"-"&amp;Tableau_DPI_Localisations_Référentiel__Sites_et_Bât[[#This Row],[Désignation bâtiment]]</f>
        <v>02-Bat B - MOMA IPAG MDE</v>
      </c>
      <c r="I72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70/02/-1</v>
      </c>
    </row>
    <row r="729" spans="1:9" ht="18" customHeight="1" x14ac:dyDescent="0.25">
      <c r="A729" s="83">
        <v>70</v>
      </c>
      <c r="B729" s="83" t="s">
        <v>305</v>
      </c>
      <c r="C729" s="84" t="s">
        <v>13</v>
      </c>
      <c r="D729" s="83" t="s">
        <v>314</v>
      </c>
      <c r="E729" s="84" t="s">
        <v>12</v>
      </c>
      <c r="F729" s="84" t="s">
        <v>142</v>
      </c>
      <c r="G729" s="85" t="str">
        <f t="shared" si="10"/>
        <v>70/02/00/xx.x</v>
      </c>
      <c r="H729" s="89" t="str">
        <f>Tableau_DPI_Localisations_Référentiel__Sites_et_Bât[[#This Row],[N° Bat]]&amp;"-"&amp;Tableau_DPI_Localisations_Référentiel__Sites_et_Bât[[#This Row],[Désignation bâtiment]]</f>
        <v>02-Bat B - MOMA IPAG MDE</v>
      </c>
      <c r="I72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70/02/00</v>
      </c>
    </row>
    <row r="730" spans="1:9" ht="18" customHeight="1" x14ac:dyDescent="0.25">
      <c r="A730" s="83">
        <v>70</v>
      </c>
      <c r="B730" s="83" t="s">
        <v>305</v>
      </c>
      <c r="C730" s="84" t="s">
        <v>13</v>
      </c>
      <c r="D730" s="83" t="s">
        <v>314</v>
      </c>
      <c r="E730" s="84" t="s">
        <v>6</v>
      </c>
      <c r="F730" s="84" t="s">
        <v>143</v>
      </c>
      <c r="G730" s="85" t="str">
        <f t="shared" si="10"/>
        <v>70/02/01/xx.x</v>
      </c>
      <c r="H730" s="89" t="str">
        <f>Tableau_DPI_Localisations_Référentiel__Sites_et_Bât[[#This Row],[N° Bat]]&amp;"-"&amp;Tableau_DPI_Localisations_Référentiel__Sites_et_Bât[[#This Row],[Désignation bâtiment]]</f>
        <v>02-Bat B - MOMA IPAG MDE</v>
      </c>
      <c r="I73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70/02/01</v>
      </c>
    </row>
    <row r="731" spans="1:9" ht="18" customHeight="1" x14ac:dyDescent="0.25">
      <c r="A731" s="83">
        <v>70</v>
      </c>
      <c r="B731" s="83" t="s">
        <v>305</v>
      </c>
      <c r="C731" s="84" t="s">
        <v>13</v>
      </c>
      <c r="D731" s="83" t="s">
        <v>314</v>
      </c>
      <c r="E731" s="84" t="s">
        <v>13</v>
      </c>
      <c r="F731" s="84" t="s">
        <v>144</v>
      </c>
      <c r="G731" s="85" t="str">
        <f t="shared" ref="G731:G775" si="11">A731&amp;"/"&amp;C731&amp;"/"&amp;E731&amp;"/xx.x"</f>
        <v>70/02/02/xx.x</v>
      </c>
      <c r="H731" s="89" t="str">
        <f>Tableau_DPI_Localisations_Référentiel__Sites_et_Bât[[#This Row],[N° Bat]]&amp;"-"&amp;Tableau_DPI_Localisations_Référentiel__Sites_et_Bât[[#This Row],[Désignation bâtiment]]</f>
        <v>02-Bat B - MOMA IPAG MDE</v>
      </c>
      <c r="I73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70/02/02</v>
      </c>
    </row>
    <row r="732" spans="1:9" ht="18" customHeight="1" x14ac:dyDescent="0.25">
      <c r="A732" s="83">
        <v>70</v>
      </c>
      <c r="B732" s="83" t="s">
        <v>305</v>
      </c>
      <c r="C732" s="84" t="s">
        <v>13</v>
      </c>
      <c r="D732" s="83" t="s">
        <v>314</v>
      </c>
      <c r="E732" s="84" t="s">
        <v>16</v>
      </c>
      <c r="F732" s="84" t="s">
        <v>145</v>
      </c>
      <c r="G732" s="85" t="str">
        <f t="shared" si="11"/>
        <v>70/02/03/xx.x</v>
      </c>
      <c r="H732" s="89" t="str">
        <f>Tableau_DPI_Localisations_Référentiel__Sites_et_Bât[[#This Row],[N° Bat]]&amp;"-"&amp;Tableau_DPI_Localisations_Référentiel__Sites_et_Bât[[#This Row],[Désignation bâtiment]]</f>
        <v>02-Bat B - MOMA IPAG MDE</v>
      </c>
      <c r="I73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70/02/03</v>
      </c>
    </row>
    <row r="733" spans="1:9" ht="18" customHeight="1" x14ac:dyDescent="0.25">
      <c r="A733" s="83">
        <v>70</v>
      </c>
      <c r="B733" s="83" t="s">
        <v>305</v>
      </c>
      <c r="C733" s="84" t="s">
        <v>13</v>
      </c>
      <c r="D733" s="83" t="s">
        <v>314</v>
      </c>
      <c r="E733" s="84" t="s">
        <v>18</v>
      </c>
      <c r="F733" s="84" t="s">
        <v>217</v>
      </c>
      <c r="G733" s="85" t="str">
        <f t="shared" si="11"/>
        <v>70/02/04/xx.x</v>
      </c>
      <c r="H733" s="89" t="str">
        <f>Tableau_DPI_Localisations_Référentiel__Sites_et_Bât[[#This Row],[N° Bat]]&amp;"-"&amp;Tableau_DPI_Localisations_Référentiel__Sites_et_Bât[[#This Row],[Désignation bâtiment]]</f>
        <v>02-Bat B - MOMA IPAG MDE</v>
      </c>
      <c r="I73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70/02/04</v>
      </c>
    </row>
    <row r="734" spans="1:9" ht="18" customHeight="1" x14ac:dyDescent="0.25">
      <c r="A734" s="83">
        <v>70</v>
      </c>
      <c r="B734" s="83" t="s">
        <v>305</v>
      </c>
      <c r="C734" s="84" t="s">
        <v>13</v>
      </c>
      <c r="D734" s="83" t="s">
        <v>314</v>
      </c>
      <c r="E734" s="84" t="s">
        <v>20</v>
      </c>
      <c r="F734" s="84" t="s">
        <v>218</v>
      </c>
      <c r="G734" s="85" t="str">
        <f t="shared" si="11"/>
        <v>70/02/05/xx.x</v>
      </c>
      <c r="H734" s="89" t="str">
        <f>Tableau_DPI_Localisations_Référentiel__Sites_et_Bât[[#This Row],[N° Bat]]&amp;"-"&amp;Tableau_DPI_Localisations_Référentiel__Sites_et_Bât[[#This Row],[Désignation bâtiment]]</f>
        <v>02-Bat B - MOMA IPAG MDE</v>
      </c>
      <c r="I73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70/02/05</v>
      </c>
    </row>
    <row r="735" spans="1:9" ht="18" customHeight="1" x14ac:dyDescent="0.25">
      <c r="A735" s="83">
        <v>70</v>
      </c>
      <c r="B735" s="83" t="s">
        <v>305</v>
      </c>
      <c r="C735" s="84" t="s">
        <v>13</v>
      </c>
      <c r="D735" s="83" t="s">
        <v>314</v>
      </c>
      <c r="E735" s="84" t="s">
        <v>22</v>
      </c>
      <c r="F735" s="84" t="s">
        <v>14</v>
      </c>
      <c r="G735" s="85" t="str">
        <f t="shared" si="11"/>
        <v>70/02/06/xx.x</v>
      </c>
      <c r="H735" s="89" t="str">
        <f>Tableau_DPI_Localisations_Référentiel__Sites_et_Bât[[#This Row],[N° Bat]]&amp;"-"&amp;Tableau_DPI_Localisations_Référentiel__Sites_et_Bât[[#This Row],[Désignation bâtiment]]</f>
        <v>02-Bat B - MOMA IPAG MDE</v>
      </c>
      <c r="I73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70/02/06</v>
      </c>
    </row>
    <row r="736" spans="1:9" ht="18" customHeight="1" x14ac:dyDescent="0.25">
      <c r="A736" s="83">
        <v>70</v>
      </c>
      <c r="B736" s="83" t="s">
        <v>305</v>
      </c>
      <c r="C736" s="84" t="s">
        <v>16</v>
      </c>
      <c r="D736" s="83" t="s">
        <v>293</v>
      </c>
      <c r="E736" s="84" t="s">
        <v>10</v>
      </c>
      <c r="F736" s="84" t="s">
        <v>141</v>
      </c>
      <c r="G736" s="85" t="str">
        <f t="shared" si="11"/>
        <v>70/03/-1/xx.x</v>
      </c>
      <c r="H736" s="89" t="str">
        <f>Tableau_DPI_Localisations_Référentiel__Sites_et_Bât[[#This Row],[N° Bat]]&amp;"-"&amp;Tableau_DPI_Localisations_Référentiel__Sites_et_Bât[[#This Row],[Désignation bâtiment]]</f>
        <v>03-Bat C - Sciences Eco</v>
      </c>
      <c r="I73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70/03/-1</v>
      </c>
    </row>
    <row r="737" spans="1:9" ht="18" customHeight="1" x14ac:dyDescent="0.25">
      <c r="A737" s="83">
        <v>70</v>
      </c>
      <c r="B737" s="83" t="s">
        <v>305</v>
      </c>
      <c r="C737" s="84" t="s">
        <v>16</v>
      </c>
      <c r="D737" s="83" t="s">
        <v>293</v>
      </c>
      <c r="E737" s="84" t="s">
        <v>12</v>
      </c>
      <c r="F737" s="84" t="s">
        <v>142</v>
      </c>
      <c r="G737" s="85" t="str">
        <f t="shared" si="11"/>
        <v>70/03/00/xx.x</v>
      </c>
      <c r="H737" s="89" t="str">
        <f>Tableau_DPI_Localisations_Référentiel__Sites_et_Bât[[#This Row],[N° Bat]]&amp;"-"&amp;Tableau_DPI_Localisations_Référentiel__Sites_et_Bât[[#This Row],[Désignation bâtiment]]</f>
        <v>03-Bat C - Sciences Eco</v>
      </c>
      <c r="I73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70/03/00</v>
      </c>
    </row>
    <row r="738" spans="1:9" ht="18" customHeight="1" x14ac:dyDescent="0.25">
      <c r="A738" s="83">
        <v>70</v>
      </c>
      <c r="B738" s="83" t="s">
        <v>305</v>
      </c>
      <c r="C738" s="84" t="s">
        <v>16</v>
      </c>
      <c r="D738" s="83" t="s">
        <v>293</v>
      </c>
      <c r="E738" s="84" t="s">
        <v>6</v>
      </c>
      <c r="F738" s="84" t="s">
        <v>143</v>
      </c>
      <c r="G738" s="85" t="str">
        <f t="shared" si="11"/>
        <v>70/03/01/xx.x</v>
      </c>
      <c r="H738" s="89" t="str">
        <f>Tableau_DPI_Localisations_Référentiel__Sites_et_Bât[[#This Row],[N° Bat]]&amp;"-"&amp;Tableau_DPI_Localisations_Référentiel__Sites_et_Bât[[#This Row],[Désignation bâtiment]]</f>
        <v>03-Bat C - Sciences Eco</v>
      </c>
      <c r="I73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70/03/01</v>
      </c>
    </row>
    <row r="739" spans="1:9" ht="18" customHeight="1" x14ac:dyDescent="0.25">
      <c r="A739" s="83">
        <v>70</v>
      </c>
      <c r="B739" s="83" t="s">
        <v>305</v>
      </c>
      <c r="C739" s="84" t="s">
        <v>16</v>
      </c>
      <c r="D739" s="83" t="s">
        <v>293</v>
      </c>
      <c r="E739" s="84" t="s">
        <v>13</v>
      </c>
      <c r="F739" s="84" t="s">
        <v>144</v>
      </c>
      <c r="G739" s="85" t="str">
        <f t="shared" si="11"/>
        <v>70/03/02/xx.x</v>
      </c>
      <c r="H739" s="89" t="str">
        <f>Tableau_DPI_Localisations_Référentiel__Sites_et_Bât[[#This Row],[N° Bat]]&amp;"-"&amp;Tableau_DPI_Localisations_Référentiel__Sites_et_Bât[[#This Row],[Désignation bâtiment]]</f>
        <v>03-Bat C - Sciences Eco</v>
      </c>
      <c r="I73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70/03/02</v>
      </c>
    </row>
    <row r="740" spans="1:9" ht="18" customHeight="1" x14ac:dyDescent="0.25">
      <c r="A740" s="83">
        <v>70</v>
      </c>
      <c r="B740" s="83" t="s">
        <v>305</v>
      </c>
      <c r="C740" s="84" t="s">
        <v>16</v>
      </c>
      <c r="D740" s="83" t="s">
        <v>293</v>
      </c>
      <c r="E740" s="84" t="s">
        <v>16</v>
      </c>
      <c r="F740" s="84" t="s">
        <v>145</v>
      </c>
      <c r="G740" s="85" t="str">
        <f t="shared" si="11"/>
        <v>70/03/03/xx.x</v>
      </c>
      <c r="H740" s="89" t="str">
        <f>Tableau_DPI_Localisations_Référentiel__Sites_et_Bât[[#This Row],[N° Bat]]&amp;"-"&amp;Tableau_DPI_Localisations_Référentiel__Sites_et_Bât[[#This Row],[Désignation bâtiment]]</f>
        <v>03-Bat C - Sciences Eco</v>
      </c>
      <c r="I74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70/03/03</v>
      </c>
    </row>
    <row r="741" spans="1:9" ht="18" customHeight="1" x14ac:dyDescent="0.25">
      <c r="A741" s="83">
        <v>70</v>
      </c>
      <c r="B741" s="83" t="s">
        <v>305</v>
      </c>
      <c r="C741" s="84" t="s">
        <v>16</v>
      </c>
      <c r="D741" s="83" t="s">
        <v>293</v>
      </c>
      <c r="E741" s="84" t="s">
        <v>18</v>
      </c>
      <c r="F741" s="84" t="s">
        <v>217</v>
      </c>
      <c r="G741" s="85" t="str">
        <f t="shared" si="11"/>
        <v>70/03/04/xx.x</v>
      </c>
      <c r="H741" s="89" t="str">
        <f>Tableau_DPI_Localisations_Référentiel__Sites_et_Bât[[#This Row],[N° Bat]]&amp;"-"&amp;Tableau_DPI_Localisations_Référentiel__Sites_et_Bât[[#This Row],[Désignation bâtiment]]</f>
        <v>03-Bat C - Sciences Eco</v>
      </c>
      <c r="I74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70/03/04</v>
      </c>
    </row>
    <row r="742" spans="1:9" ht="18" customHeight="1" x14ac:dyDescent="0.25">
      <c r="A742" s="83">
        <v>70</v>
      </c>
      <c r="B742" s="83" t="s">
        <v>305</v>
      </c>
      <c r="C742" s="84" t="s">
        <v>16</v>
      </c>
      <c r="D742" s="83" t="s">
        <v>293</v>
      </c>
      <c r="E742" s="84" t="s">
        <v>20</v>
      </c>
      <c r="F742" s="84" t="s">
        <v>218</v>
      </c>
      <c r="G742" s="85" t="str">
        <f t="shared" si="11"/>
        <v>70/03/05/xx.x</v>
      </c>
      <c r="H742" s="89" t="str">
        <f>Tableau_DPI_Localisations_Référentiel__Sites_et_Bât[[#This Row],[N° Bat]]&amp;"-"&amp;Tableau_DPI_Localisations_Référentiel__Sites_et_Bât[[#This Row],[Désignation bâtiment]]</f>
        <v>03-Bat C - Sciences Eco</v>
      </c>
      <c r="I74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70/03/05</v>
      </c>
    </row>
    <row r="743" spans="1:9" ht="18" customHeight="1" x14ac:dyDescent="0.25">
      <c r="A743" s="83">
        <v>70</v>
      </c>
      <c r="B743" s="83" t="s">
        <v>305</v>
      </c>
      <c r="C743" s="84" t="s">
        <v>16</v>
      </c>
      <c r="D743" s="83" t="s">
        <v>293</v>
      </c>
      <c r="E743" s="84" t="s">
        <v>22</v>
      </c>
      <c r="F743" s="84" t="s">
        <v>294</v>
      </c>
      <c r="G743" s="85" t="str">
        <f t="shared" si="11"/>
        <v>70/03/06/xx.x</v>
      </c>
      <c r="H743" s="89" t="str">
        <f>Tableau_DPI_Localisations_Référentiel__Sites_et_Bât[[#This Row],[N° Bat]]&amp;"-"&amp;Tableau_DPI_Localisations_Référentiel__Sites_et_Bât[[#This Row],[Désignation bâtiment]]</f>
        <v>03-Bat C - Sciences Eco</v>
      </c>
      <c r="I74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70/03/06</v>
      </c>
    </row>
    <row r="744" spans="1:9" ht="18" customHeight="1" x14ac:dyDescent="0.25">
      <c r="A744" s="83">
        <v>70</v>
      </c>
      <c r="B744" s="83" t="s">
        <v>305</v>
      </c>
      <c r="C744" s="84" t="s">
        <v>16</v>
      </c>
      <c r="D744" s="83" t="s">
        <v>293</v>
      </c>
      <c r="E744" s="84" t="s">
        <v>24</v>
      </c>
      <c r="F744" s="84" t="s">
        <v>14</v>
      </c>
      <c r="G744" s="85" t="str">
        <f t="shared" si="11"/>
        <v>70/03/07/xx.x</v>
      </c>
      <c r="H744" s="89" t="str">
        <f>Tableau_DPI_Localisations_Référentiel__Sites_et_Bât[[#This Row],[N° Bat]]&amp;"-"&amp;Tableau_DPI_Localisations_Référentiel__Sites_et_Bât[[#This Row],[Désignation bâtiment]]</f>
        <v>03-Bat C - Sciences Eco</v>
      </c>
      <c r="I74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70/03/07</v>
      </c>
    </row>
    <row r="745" spans="1:9" ht="18" customHeight="1" x14ac:dyDescent="0.25">
      <c r="A745" s="83">
        <v>70</v>
      </c>
      <c r="B745" s="83" t="s">
        <v>305</v>
      </c>
      <c r="C745" s="84" t="s">
        <v>18</v>
      </c>
      <c r="D745" s="83" t="s">
        <v>315</v>
      </c>
      <c r="E745" s="84" t="s">
        <v>10</v>
      </c>
      <c r="F745" s="84" t="s">
        <v>141</v>
      </c>
      <c r="G745" s="85" t="str">
        <f t="shared" si="11"/>
        <v>70/04/-1/xx.x</v>
      </c>
      <c r="H745" s="89" t="str">
        <f>Tableau_DPI_Localisations_Référentiel__Sites_et_Bât[[#This Row],[N° Bat]]&amp;"-"&amp;Tableau_DPI_Localisations_Référentiel__Sites_et_Bât[[#This Row],[Désignation bâtiment]]</f>
        <v>04-Bat D - MOMA</v>
      </c>
      <c r="I74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70/04/-1</v>
      </c>
    </row>
    <row r="746" spans="1:9" ht="18" customHeight="1" x14ac:dyDescent="0.25">
      <c r="A746" s="83">
        <v>70</v>
      </c>
      <c r="B746" s="83" t="s">
        <v>305</v>
      </c>
      <c r="C746" s="84" t="s">
        <v>18</v>
      </c>
      <c r="D746" s="83" t="s">
        <v>315</v>
      </c>
      <c r="E746" s="84" t="s">
        <v>12</v>
      </c>
      <c r="F746" s="84" t="s">
        <v>142</v>
      </c>
      <c r="G746" s="85" t="str">
        <f t="shared" si="11"/>
        <v>70/04/00/xx.x</v>
      </c>
      <c r="H746" s="89" t="str">
        <f>Tableau_DPI_Localisations_Référentiel__Sites_et_Bât[[#This Row],[N° Bat]]&amp;"-"&amp;Tableau_DPI_Localisations_Référentiel__Sites_et_Bât[[#This Row],[Désignation bâtiment]]</f>
        <v>04-Bat D - MOMA</v>
      </c>
      <c r="I74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70/04/00</v>
      </c>
    </row>
    <row r="747" spans="1:9" ht="18" customHeight="1" x14ac:dyDescent="0.25">
      <c r="A747" s="83">
        <v>70</v>
      </c>
      <c r="B747" s="83" t="s">
        <v>305</v>
      </c>
      <c r="C747" s="84" t="s">
        <v>18</v>
      </c>
      <c r="D747" s="83" t="s">
        <v>315</v>
      </c>
      <c r="E747" s="84" t="s">
        <v>6</v>
      </c>
      <c r="F747" s="84" t="s">
        <v>143</v>
      </c>
      <c r="G747" s="85" t="str">
        <f t="shared" si="11"/>
        <v>70/04/01/xx.x</v>
      </c>
      <c r="H747" s="89" t="str">
        <f>Tableau_DPI_Localisations_Référentiel__Sites_et_Bât[[#This Row],[N° Bat]]&amp;"-"&amp;Tableau_DPI_Localisations_Référentiel__Sites_et_Bât[[#This Row],[Désignation bâtiment]]</f>
        <v>04-Bat D - MOMA</v>
      </c>
      <c r="I74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70/04/01</v>
      </c>
    </row>
    <row r="748" spans="1:9" ht="18" customHeight="1" x14ac:dyDescent="0.25">
      <c r="A748" s="83">
        <v>70</v>
      </c>
      <c r="B748" s="83" t="s">
        <v>305</v>
      </c>
      <c r="C748" s="84" t="s">
        <v>18</v>
      </c>
      <c r="D748" s="83" t="s">
        <v>315</v>
      </c>
      <c r="E748" s="84" t="s">
        <v>13</v>
      </c>
      <c r="F748" s="84" t="s">
        <v>144</v>
      </c>
      <c r="G748" s="85" t="str">
        <f t="shared" si="11"/>
        <v>70/04/02/xx.x</v>
      </c>
      <c r="H748" s="89" t="str">
        <f>Tableau_DPI_Localisations_Référentiel__Sites_et_Bât[[#This Row],[N° Bat]]&amp;"-"&amp;Tableau_DPI_Localisations_Référentiel__Sites_et_Bât[[#This Row],[Désignation bâtiment]]</f>
        <v>04-Bat D - MOMA</v>
      </c>
      <c r="I74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70/04/02</v>
      </c>
    </row>
    <row r="749" spans="1:9" ht="18" customHeight="1" x14ac:dyDescent="0.25">
      <c r="A749" s="83">
        <v>70</v>
      </c>
      <c r="B749" s="83" t="s">
        <v>305</v>
      </c>
      <c r="C749" s="84" t="s">
        <v>18</v>
      </c>
      <c r="D749" s="83" t="s">
        <v>315</v>
      </c>
      <c r="E749" s="84" t="s">
        <v>16</v>
      </c>
      <c r="F749" s="84" t="s">
        <v>145</v>
      </c>
      <c r="G749" s="85" t="str">
        <f t="shared" si="11"/>
        <v>70/04/03/xx.x</v>
      </c>
      <c r="H749" s="89" t="str">
        <f>Tableau_DPI_Localisations_Référentiel__Sites_et_Bât[[#This Row],[N° Bat]]&amp;"-"&amp;Tableau_DPI_Localisations_Référentiel__Sites_et_Bât[[#This Row],[Désignation bâtiment]]</f>
        <v>04-Bat D - MOMA</v>
      </c>
      <c r="I749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70/04/03</v>
      </c>
    </row>
    <row r="750" spans="1:9" ht="18" customHeight="1" x14ac:dyDescent="0.25">
      <c r="A750" s="83">
        <v>70</v>
      </c>
      <c r="B750" s="83" t="s">
        <v>305</v>
      </c>
      <c r="C750" s="84" t="s">
        <v>18</v>
      </c>
      <c r="D750" s="83" t="s">
        <v>315</v>
      </c>
      <c r="E750" s="84" t="s">
        <v>18</v>
      </c>
      <c r="F750" s="84" t="s">
        <v>217</v>
      </c>
      <c r="G750" s="85" t="str">
        <f t="shared" si="11"/>
        <v>70/04/04/xx.x</v>
      </c>
      <c r="H750" s="89" t="str">
        <f>Tableau_DPI_Localisations_Référentiel__Sites_et_Bât[[#This Row],[N° Bat]]&amp;"-"&amp;Tableau_DPI_Localisations_Référentiel__Sites_et_Bât[[#This Row],[Désignation bâtiment]]</f>
        <v>04-Bat D - MOMA</v>
      </c>
      <c r="I750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70/04/04</v>
      </c>
    </row>
    <row r="751" spans="1:9" ht="18" customHeight="1" x14ac:dyDescent="0.25">
      <c r="A751" s="83">
        <v>70</v>
      </c>
      <c r="B751" s="83" t="s">
        <v>305</v>
      </c>
      <c r="C751" s="84" t="s">
        <v>18</v>
      </c>
      <c r="D751" s="83" t="s">
        <v>315</v>
      </c>
      <c r="E751" s="84" t="s">
        <v>20</v>
      </c>
      <c r="F751" s="84" t="s">
        <v>218</v>
      </c>
      <c r="G751" s="85" t="str">
        <f t="shared" si="11"/>
        <v>70/04/05/xx.x</v>
      </c>
      <c r="H751" s="89" t="str">
        <f>Tableau_DPI_Localisations_Référentiel__Sites_et_Bât[[#This Row],[N° Bat]]&amp;"-"&amp;Tableau_DPI_Localisations_Référentiel__Sites_et_Bât[[#This Row],[Désignation bâtiment]]</f>
        <v>04-Bat D - MOMA</v>
      </c>
      <c r="I751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70/04/05</v>
      </c>
    </row>
    <row r="752" spans="1:9" ht="18" customHeight="1" x14ac:dyDescent="0.25">
      <c r="A752" s="83">
        <v>70</v>
      </c>
      <c r="B752" s="83" t="s">
        <v>305</v>
      </c>
      <c r="C752" s="84" t="s">
        <v>18</v>
      </c>
      <c r="D752" s="83" t="s">
        <v>315</v>
      </c>
      <c r="E752" s="84" t="s">
        <v>22</v>
      </c>
      <c r="F752" s="84" t="s">
        <v>14</v>
      </c>
      <c r="G752" s="85" t="str">
        <f t="shared" si="11"/>
        <v>70/04/06/xx.x</v>
      </c>
      <c r="H752" s="89" t="str">
        <f>Tableau_DPI_Localisations_Référentiel__Sites_et_Bât[[#This Row],[N° Bat]]&amp;"-"&amp;Tableau_DPI_Localisations_Référentiel__Sites_et_Bât[[#This Row],[Désignation bâtiment]]</f>
        <v>04-Bat D - MOMA</v>
      </c>
      <c r="I752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70/04/06</v>
      </c>
    </row>
    <row r="753" spans="1:9" ht="18" customHeight="1" x14ac:dyDescent="0.25">
      <c r="A753" s="83">
        <v>70</v>
      </c>
      <c r="B753" s="83" t="s">
        <v>305</v>
      </c>
      <c r="C753" s="84" t="s">
        <v>20</v>
      </c>
      <c r="D753" s="83" t="s">
        <v>295</v>
      </c>
      <c r="E753" s="84" t="s">
        <v>10</v>
      </c>
      <c r="F753" s="84" t="s">
        <v>141</v>
      </c>
      <c r="G753" s="85" t="str">
        <f t="shared" si="11"/>
        <v>70/05/-1/xx.x</v>
      </c>
      <c r="H753" s="89" t="str">
        <f>Tableau_DPI_Localisations_Référentiel__Sites_et_Bât[[#This Row],[N° Bat]]&amp;"-"&amp;Tableau_DPI_Localisations_Référentiel__Sites_et_Bât[[#This Row],[Désignation bâtiment]]</f>
        <v>05-Bat E - Dideris</v>
      </c>
      <c r="I753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70/05/-1</v>
      </c>
    </row>
    <row r="754" spans="1:9" ht="18" customHeight="1" x14ac:dyDescent="0.25">
      <c r="A754" s="83">
        <v>70</v>
      </c>
      <c r="B754" s="83" t="s">
        <v>305</v>
      </c>
      <c r="C754" s="84" t="s">
        <v>20</v>
      </c>
      <c r="D754" s="83" t="s">
        <v>295</v>
      </c>
      <c r="E754" s="84" t="s">
        <v>12</v>
      </c>
      <c r="F754" s="84" t="s">
        <v>142</v>
      </c>
      <c r="G754" s="85" t="str">
        <f t="shared" si="11"/>
        <v>70/05/00/xx.x</v>
      </c>
      <c r="H754" s="89" t="str">
        <f>Tableau_DPI_Localisations_Référentiel__Sites_et_Bât[[#This Row],[N° Bat]]&amp;"-"&amp;Tableau_DPI_Localisations_Référentiel__Sites_et_Bât[[#This Row],[Désignation bâtiment]]</f>
        <v>05-Bat E - Dideris</v>
      </c>
      <c r="I754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70/05/00</v>
      </c>
    </row>
    <row r="755" spans="1:9" ht="18" customHeight="1" x14ac:dyDescent="0.25">
      <c r="A755" s="83">
        <v>70</v>
      </c>
      <c r="B755" s="83" t="s">
        <v>305</v>
      </c>
      <c r="C755" s="84" t="s">
        <v>20</v>
      </c>
      <c r="D755" s="83" t="s">
        <v>295</v>
      </c>
      <c r="E755" s="84" t="s">
        <v>6</v>
      </c>
      <c r="F755" s="84" t="s">
        <v>143</v>
      </c>
      <c r="G755" s="85" t="str">
        <f t="shared" si="11"/>
        <v>70/05/01/xx.x</v>
      </c>
      <c r="H755" s="89" t="str">
        <f>Tableau_DPI_Localisations_Référentiel__Sites_et_Bât[[#This Row],[N° Bat]]&amp;"-"&amp;Tableau_DPI_Localisations_Référentiel__Sites_et_Bât[[#This Row],[Désignation bâtiment]]</f>
        <v>05-Bat E - Dideris</v>
      </c>
      <c r="I755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70/05/01</v>
      </c>
    </row>
    <row r="756" spans="1:9" ht="18" customHeight="1" x14ac:dyDescent="0.25">
      <c r="A756" s="83">
        <v>70</v>
      </c>
      <c r="B756" s="83" t="s">
        <v>305</v>
      </c>
      <c r="C756" s="84" t="s">
        <v>20</v>
      </c>
      <c r="D756" s="83" t="s">
        <v>295</v>
      </c>
      <c r="E756" s="84" t="s">
        <v>13</v>
      </c>
      <c r="F756" s="84" t="s">
        <v>144</v>
      </c>
      <c r="G756" s="85" t="str">
        <f t="shared" si="11"/>
        <v>70/05/02/xx.x</v>
      </c>
      <c r="H756" s="89" t="str">
        <f>Tableau_DPI_Localisations_Référentiel__Sites_et_Bât[[#This Row],[N° Bat]]&amp;"-"&amp;Tableau_DPI_Localisations_Référentiel__Sites_et_Bât[[#This Row],[Désignation bâtiment]]</f>
        <v>05-Bat E - Dideris</v>
      </c>
      <c r="I756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70/05/02</v>
      </c>
    </row>
    <row r="757" spans="1:9" ht="18" customHeight="1" x14ac:dyDescent="0.25">
      <c r="A757" s="83">
        <v>70</v>
      </c>
      <c r="B757" s="83" t="s">
        <v>305</v>
      </c>
      <c r="C757" s="84" t="s">
        <v>20</v>
      </c>
      <c r="D757" s="83" t="s">
        <v>295</v>
      </c>
      <c r="E757" s="84" t="s">
        <v>16</v>
      </c>
      <c r="F757" s="84" t="s">
        <v>145</v>
      </c>
      <c r="G757" s="85" t="str">
        <f t="shared" si="11"/>
        <v>70/05/03/xx.x</v>
      </c>
      <c r="H757" s="89" t="str">
        <f>Tableau_DPI_Localisations_Référentiel__Sites_et_Bât[[#This Row],[N° Bat]]&amp;"-"&amp;Tableau_DPI_Localisations_Référentiel__Sites_et_Bât[[#This Row],[Désignation bâtiment]]</f>
        <v>05-Bat E - Dideris</v>
      </c>
      <c r="I757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70/05/03</v>
      </c>
    </row>
    <row r="758" spans="1:9" ht="18" customHeight="1" x14ac:dyDescent="0.25">
      <c r="A758" s="83">
        <v>70</v>
      </c>
      <c r="B758" s="83" t="s">
        <v>305</v>
      </c>
      <c r="C758" s="84" t="s">
        <v>20</v>
      </c>
      <c r="D758" s="83" t="s">
        <v>295</v>
      </c>
      <c r="E758" s="84" t="s">
        <v>18</v>
      </c>
      <c r="F758" s="84" t="s">
        <v>217</v>
      </c>
      <c r="G758" s="85" t="str">
        <f t="shared" si="11"/>
        <v>70/05/04/xx.x</v>
      </c>
      <c r="H758" s="89" t="str">
        <f>Tableau_DPI_Localisations_Référentiel__Sites_et_Bât[[#This Row],[N° Bat]]&amp;"-"&amp;Tableau_DPI_Localisations_Référentiel__Sites_et_Bât[[#This Row],[Désignation bâtiment]]</f>
        <v>05-Bat E - Dideris</v>
      </c>
      <c r="I758" s="90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70/05/04</v>
      </c>
    </row>
    <row r="759" spans="1:9" ht="18" customHeight="1" x14ac:dyDescent="0.25">
      <c r="A759" s="83">
        <v>70</v>
      </c>
      <c r="B759" s="83" t="s">
        <v>305</v>
      </c>
      <c r="C759" s="84" t="s">
        <v>20</v>
      </c>
      <c r="D759" s="83" t="s">
        <v>295</v>
      </c>
      <c r="E759" s="84" t="s">
        <v>20</v>
      </c>
      <c r="F759" s="84" t="s">
        <v>218</v>
      </c>
      <c r="G759" s="85" t="str">
        <f t="shared" si="11"/>
        <v>70/05/05/xx.x</v>
      </c>
      <c r="H759" s="86" t="str">
        <f>Tableau_DPI_Localisations_Référentiel__Sites_et_Bât[[#This Row],[N° Bat]]&amp;"-"&amp;Tableau_DPI_Localisations_Référentiel__Sites_et_Bât[[#This Row],[Désignation bâtiment]]</f>
        <v>05-Bat E - Dideris</v>
      </c>
      <c r="I759" s="87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70/05/05</v>
      </c>
    </row>
    <row r="760" spans="1:9" ht="18" customHeight="1" x14ac:dyDescent="0.25">
      <c r="A760" s="83">
        <v>70</v>
      </c>
      <c r="B760" s="83" t="s">
        <v>305</v>
      </c>
      <c r="C760" s="84" t="s">
        <v>20</v>
      </c>
      <c r="D760" s="83" t="s">
        <v>295</v>
      </c>
      <c r="E760" s="84" t="s">
        <v>22</v>
      </c>
      <c r="F760" s="84" t="s">
        <v>14</v>
      </c>
      <c r="G760" s="85" t="str">
        <f t="shared" si="11"/>
        <v>70/05/06/xx.x</v>
      </c>
      <c r="H760" s="86" t="str">
        <f>Tableau_DPI_Localisations_Référentiel__Sites_et_Bât[[#This Row],[N° Bat]]&amp;"-"&amp;Tableau_DPI_Localisations_Référentiel__Sites_et_Bât[[#This Row],[Désignation bâtiment]]</f>
        <v>05-Bat E - Dideris</v>
      </c>
      <c r="I760" s="87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70/05/06</v>
      </c>
    </row>
    <row r="761" spans="1:9" ht="18" customHeight="1" x14ac:dyDescent="0.25">
      <c r="A761" s="83">
        <v>80</v>
      </c>
      <c r="B761" s="83" t="s">
        <v>296</v>
      </c>
      <c r="C761" s="84" t="s">
        <v>6</v>
      </c>
      <c r="D761" s="83" t="s">
        <v>297</v>
      </c>
      <c r="E761" s="84" t="s">
        <v>12</v>
      </c>
      <c r="F761" s="84" t="s">
        <v>222</v>
      </c>
      <c r="G761" s="85" t="str">
        <f t="shared" si="11"/>
        <v>80/01/00/xx.x</v>
      </c>
      <c r="H761" s="86" t="str">
        <f>Tableau_DPI_Localisations_Référentiel__Sites_et_Bât[[#This Row],[N° Bat]]&amp;"-"&amp;Tableau_DPI_Localisations_Référentiel__Sites_et_Bât[[#This Row],[Désignation bâtiment]]</f>
        <v>01-Staps Bat Adm</v>
      </c>
      <c r="I761" s="87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80/01/00</v>
      </c>
    </row>
    <row r="762" spans="1:9" ht="18" customHeight="1" x14ac:dyDescent="0.25">
      <c r="A762" s="83">
        <v>80</v>
      </c>
      <c r="B762" s="83" t="s">
        <v>296</v>
      </c>
      <c r="C762" s="84" t="s">
        <v>6</v>
      </c>
      <c r="D762" s="83" t="s">
        <v>297</v>
      </c>
      <c r="E762" s="84" t="s">
        <v>6</v>
      </c>
      <c r="F762" s="84" t="s">
        <v>142</v>
      </c>
      <c r="G762" s="85" t="str">
        <f t="shared" si="11"/>
        <v>80/01/01/xx.x</v>
      </c>
      <c r="H762" s="86" t="str">
        <f>Tableau_DPI_Localisations_Référentiel__Sites_et_Bât[[#This Row],[N° Bat]]&amp;"-"&amp;Tableau_DPI_Localisations_Référentiel__Sites_et_Bât[[#This Row],[Désignation bâtiment]]</f>
        <v>01-Staps Bat Adm</v>
      </c>
      <c r="I762" s="87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80/01/01</v>
      </c>
    </row>
    <row r="763" spans="1:9" ht="18" customHeight="1" x14ac:dyDescent="0.25">
      <c r="A763" s="83">
        <v>80</v>
      </c>
      <c r="B763" s="83" t="s">
        <v>296</v>
      </c>
      <c r="C763" s="84" t="s">
        <v>6</v>
      </c>
      <c r="D763" s="83" t="s">
        <v>297</v>
      </c>
      <c r="E763" s="84" t="s">
        <v>13</v>
      </c>
      <c r="F763" s="84" t="s">
        <v>143</v>
      </c>
      <c r="G763" s="85" t="str">
        <f t="shared" si="11"/>
        <v>80/01/02/xx.x</v>
      </c>
      <c r="H763" s="86" t="str">
        <f>Tableau_DPI_Localisations_Référentiel__Sites_et_Bât[[#This Row],[N° Bat]]&amp;"-"&amp;Tableau_DPI_Localisations_Référentiel__Sites_et_Bât[[#This Row],[Désignation bâtiment]]</f>
        <v>01-Staps Bat Adm</v>
      </c>
      <c r="I763" s="87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80/01/02</v>
      </c>
    </row>
    <row r="764" spans="1:9" ht="18" customHeight="1" x14ac:dyDescent="0.25">
      <c r="A764" s="83">
        <v>80</v>
      </c>
      <c r="B764" s="83" t="s">
        <v>296</v>
      </c>
      <c r="C764" s="84" t="s">
        <v>6</v>
      </c>
      <c r="D764" s="83" t="s">
        <v>297</v>
      </c>
      <c r="E764" s="84" t="s">
        <v>16</v>
      </c>
      <c r="F764" s="84" t="s">
        <v>14</v>
      </c>
      <c r="G764" s="85" t="str">
        <f t="shared" si="11"/>
        <v>80/01/03/xx.x</v>
      </c>
      <c r="H764" s="86" t="str">
        <f>Tableau_DPI_Localisations_Référentiel__Sites_et_Bât[[#This Row],[N° Bat]]&amp;"-"&amp;Tableau_DPI_Localisations_Référentiel__Sites_et_Bât[[#This Row],[Désignation bâtiment]]</f>
        <v>01-Staps Bat Adm</v>
      </c>
      <c r="I764" s="87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80/01/03</v>
      </c>
    </row>
    <row r="765" spans="1:9" ht="18" customHeight="1" x14ac:dyDescent="0.25">
      <c r="A765" s="83">
        <v>80</v>
      </c>
      <c r="B765" s="83" t="s">
        <v>296</v>
      </c>
      <c r="C765" s="84" t="s">
        <v>13</v>
      </c>
      <c r="D765" s="83" t="s">
        <v>298</v>
      </c>
      <c r="E765" s="84" t="s">
        <v>12</v>
      </c>
      <c r="F765" s="84" t="s">
        <v>142</v>
      </c>
      <c r="G765" s="85" t="str">
        <f t="shared" si="11"/>
        <v>80/02/00/xx.x</v>
      </c>
      <c r="H765" s="86" t="str">
        <f>Tableau_DPI_Localisations_Référentiel__Sites_et_Bât[[#This Row],[N° Bat]]&amp;"-"&amp;Tableau_DPI_Localisations_Référentiel__Sites_et_Bât[[#This Row],[Désignation bâtiment]]</f>
        <v>02-Staps Bat P1</v>
      </c>
      <c r="I765" s="87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80/02/00</v>
      </c>
    </row>
    <row r="766" spans="1:9" ht="18" customHeight="1" x14ac:dyDescent="0.25">
      <c r="A766" s="83">
        <v>80</v>
      </c>
      <c r="B766" s="83" t="s">
        <v>296</v>
      </c>
      <c r="C766" s="84" t="s">
        <v>13</v>
      </c>
      <c r="D766" s="83" t="s">
        <v>298</v>
      </c>
      <c r="E766" s="84" t="s">
        <v>6</v>
      </c>
      <c r="F766" s="84" t="s">
        <v>143</v>
      </c>
      <c r="G766" s="85" t="str">
        <f t="shared" si="11"/>
        <v>80/02/01/xx.x</v>
      </c>
      <c r="H766" s="86" t="str">
        <f>Tableau_DPI_Localisations_Référentiel__Sites_et_Bât[[#This Row],[N° Bat]]&amp;"-"&amp;Tableau_DPI_Localisations_Référentiel__Sites_et_Bât[[#This Row],[Désignation bâtiment]]</f>
        <v>02-Staps Bat P1</v>
      </c>
      <c r="I766" s="87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80/02/01</v>
      </c>
    </row>
    <row r="767" spans="1:9" ht="18" customHeight="1" x14ac:dyDescent="0.25">
      <c r="A767" s="83">
        <v>80</v>
      </c>
      <c r="B767" s="83" t="s">
        <v>296</v>
      </c>
      <c r="C767" s="84" t="s">
        <v>13</v>
      </c>
      <c r="D767" s="83" t="s">
        <v>298</v>
      </c>
      <c r="E767" s="84" t="s">
        <v>13</v>
      </c>
      <c r="F767" s="84" t="s">
        <v>14</v>
      </c>
      <c r="G767" s="85" t="str">
        <f t="shared" si="11"/>
        <v>80/02/02/xx.x</v>
      </c>
      <c r="H767" s="86" t="str">
        <f>Tableau_DPI_Localisations_Référentiel__Sites_et_Bât[[#This Row],[N° Bat]]&amp;"-"&amp;Tableau_DPI_Localisations_Référentiel__Sites_et_Bât[[#This Row],[Désignation bâtiment]]</f>
        <v>02-Staps Bat P1</v>
      </c>
      <c r="I767" s="87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80/02/02</v>
      </c>
    </row>
    <row r="768" spans="1:9" ht="18" customHeight="1" x14ac:dyDescent="0.25">
      <c r="A768" s="83">
        <v>80</v>
      </c>
      <c r="B768" s="83" t="s">
        <v>296</v>
      </c>
      <c r="C768" s="84" t="s">
        <v>16</v>
      </c>
      <c r="D768" s="83" t="s">
        <v>299</v>
      </c>
      <c r="E768" s="84" t="s">
        <v>12</v>
      </c>
      <c r="F768" s="84" t="s">
        <v>142</v>
      </c>
      <c r="G768" s="85" t="str">
        <f t="shared" si="11"/>
        <v>80/03/00/xx.x</v>
      </c>
      <c r="H768" s="86" t="str">
        <f>Tableau_DPI_Localisations_Référentiel__Sites_et_Bât[[#This Row],[N° Bat]]&amp;"-"&amp;Tableau_DPI_Localisations_Référentiel__Sites_et_Bât[[#This Row],[Désignation bâtiment]]</f>
        <v>03-Staps Préfa</v>
      </c>
      <c r="I768" s="87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80/03/00</v>
      </c>
    </row>
    <row r="769" spans="1:9" ht="18" customHeight="1" x14ac:dyDescent="0.25">
      <c r="A769" s="83">
        <v>80</v>
      </c>
      <c r="B769" s="83" t="s">
        <v>296</v>
      </c>
      <c r="C769" s="84" t="s">
        <v>16</v>
      </c>
      <c r="D769" s="83" t="s">
        <v>299</v>
      </c>
      <c r="E769" s="84" t="s">
        <v>6</v>
      </c>
      <c r="F769" s="84" t="s">
        <v>14</v>
      </c>
      <c r="G769" s="85" t="str">
        <f t="shared" si="11"/>
        <v>80/03/01/xx.x</v>
      </c>
      <c r="H769" s="86" t="str">
        <f>Tableau_DPI_Localisations_Référentiel__Sites_et_Bât[[#This Row],[N° Bat]]&amp;"-"&amp;Tableau_DPI_Localisations_Référentiel__Sites_et_Bât[[#This Row],[Désignation bâtiment]]</f>
        <v>03-Staps Préfa</v>
      </c>
      <c r="I769" s="87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80/03/01</v>
      </c>
    </row>
    <row r="770" spans="1:9" ht="18" customHeight="1" x14ac:dyDescent="0.25">
      <c r="A770" s="83">
        <v>80</v>
      </c>
      <c r="B770" s="83" t="s">
        <v>296</v>
      </c>
      <c r="C770" s="84" t="s">
        <v>18</v>
      </c>
      <c r="D770" s="83" t="s">
        <v>300</v>
      </c>
      <c r="E770" s="84" t="s">
        <v>12</v>
      </c>
      <c r="F770" s="84" t="s">
        <v>142</v>
      </c>
      <c r="G770" s="85" t="str">
        <f t="shared" si="11"/>
        <v>80/04/00/xx.x</v>
      </c>
      <c r="H770" s="86" t="str">
        <f>Tableau_DPI_Localisations_Référentiel__Sites_et_Bât[[#This Row],[N° Bat]]&amp;"-"&amp;Tableau_DPI_Localisations_Référentiel__Sites_et_Bât[[#This Row],[Désignation bâtiment]]</f>
        <v>04-Euromov</v>
      </c>
      <c r="I770" s="87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80/04/00</v>
      </c>
    </row>
    <row r="771" spans="1:9" ht="18" customHeight="1" x14ac:dyDescent="0.25">
      <c r="A771" s="83">
        <v>80</v>
      </c>
      <c r="B771" s="83" t="s">
        <v>296</v>
      </c>
      <c r="C771" s="84" t="s">
        <v>18</v>
      </c>
      <c r="D771" s="83" t="s">
        <v>300</v>
      </c>
      <c r="E771" s="84" t="s">
        <v>6</v>
      </c>
      <c r="F771" s="84" t="s">
        <v>143</v>
      </c>
      <c r="G771" s="85" t="str">
        <f t="shared" si="11"/>
        <v>80/04/01/xx.x</v>
      </c>
      <c r="H771" s="86" t="str">
        <f>Tableau_DPI_Localisations_Référentiel__Sites_et_Bât[[#This Row],[N° Bat]]&amp;"-"&amp;Tableau_DPI_Localisations_Référentiel__Sites_et_Bât[[#This Row],[Désignation bâtiment]]</f>
        <v>04-Euromov</v>
      </c>
      <c r="I771" s="87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80/04/01</v>
      </c>
    </row>
    <row r="772" spans="1:9" ht="18" customHeight="1" x14ac:dyDescent="0.25">
      <c r="A772" s="83">
        <v>80</v>
      </c>
      <c r="B772" s="83" t="s">
        <v>296</v>
      </c>
      <c r="C772" s="84" t="s">
        <v>18</v>
      </c>
      <c r="D772" s="83" t="s">
        <v>300</v>
      </c>
      <c r="E772" s="84" t="s">
        <v>13</v>
      </c>
      <c r="F772" s="84" t="s">
        <v>14</v>
      </c>
      <c r="G772" s="85" t="str">
        <f t="shared" si="11"/>
        <v>80/04/02/xx.x</v>
      </c>
      <c r="H772" s="86" t="str">
        <f>Tableau_DPI_Localisations_Référentiel__Sites_et_Bât[[#This Row],[N° Bat]]&amp;"-"&amp;Tableau_DPI_Localisations_Référentiel__Sites_et_Bât[[#This Row],[Désignation bâtiment]]</f>
        <v>04-Euromov</v>
      </c>
      <c r="I772" s="87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80/04/02</v>
      </c>
    </row>
    <row r="773" spans="1:9" ht="18" customHeight="1" x14ac:dyDescent="0.25">
      <c r="A773" s="83">
        <v>80</v>
      </c>
      <c r="B773" s="83" t="s">
        <v>296</v>
      </c>
      <c r="C773" s="84" t="s">
        <v>20</v>
      </c>
      <c r="D773" s="83" t="s">
        <v>301</v>
      </c>
      <c r="E773" s="84" t="s">
        <v>12</v>
      </c>
      <c r="F773" s="84" t="s">
        <v>142</v>
      </c>
      <c r="G773" s="85" t="str">
        <f t="shared" si="11"/>
        <v>80/05/00/xx.x</v>
      </c>
      <c r="H773" s="86" t="str">
        <f>Tableau_DPI_Localisations_Référentiel__Sites_et_Bât[[#This Row],[N° Bat]]&amp;"-"&amp;Tableau_DPI_Localisations_Référentiel__Sites_et_Bât[[#This Row],[Désignation bâtiment]]</f>
        <v>05-PUSLR</v>
      </c>
      <c r="I773" s="87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80/05/00</v>
      </c>
    </row>
    <row r="774" spans="1:9" ht="18" customHeight="1" x14ac:dyDescent="0.25">
      <c r="A774" s="83">
        <v>80</v>
      </c>
      <c r="B774" s="83" t="s">
        <v>296</v>
      </c>
      <c r="C774" s="84" t="s">
        <v>20</v>
      </c>
      <c r="D774" s="83" t="s">
        <v>301</v>
      </c>
      <c r="E774" s="84" t="s">
        <v>6</v>
      </c>
      <c r="F774" s="84" t="s">
        <v>143</v>
      </c>
      <c r="G774" s="85" t="str">
        <f t="shared" si="11"/>
        <v>80/05/01/xx.x</v>
      </c>
      <c r="H774" s="86" t="str">
        <f>Tableau_DPI_Localisations_Référentiel__Sites_et_Bât[[#This Row],[N° Bat]]&amp;"-"&amp;Tableau_DPI_Localisations_Référentiel__Sites_et_Bât[[#This Row],[Désignation bâtiment]]</f>
        <v>05-PUSLR</v>
      </c>
      <c r="I774" s="87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80/05/01</v>
      </c>
    </row>
    <row r="775" spans="1:9" ht="18" customHeight="1" x14ac:dyDescent="0.25">
      <c r="A775" s="83">
        <v>80</v>
      </c>
      <c r="B775" s="83" t="s">
        <v>296</v>
      </c>
      <c r="C775" s="84" t="s">
        <v>20</v>
      </c>
      <c r="D775" s="83" t="s">
        <v>301</v>
      </c>
      <c r="E775" s="84" t="s">
        <v>13</v>
      </c>
      <c r="F775" s="84" t="s">
        <v>14</v>
      </c>
      <c r="G775" s="85" t="str">
        <f t="shared" si="11"/>
        <v>80/05/02/xx.x</v>
      </c>
      <c r="H775" s="86" t="str">
        <f>Tableau_DPI_Localisations_Référentiel__Sites_et_Bât[[#This Row],[N° Bat]]&amp;"-"&amp;Tableau_DPI_Localisations_Référentiel__Sites_et_Bât[[#This Row],[Désignation bâtiment]]</f>
        <v>05-PUSLR</v>
      </c>
      <c r="I775" s="87" t="str">
        <f>Tableau_DPI_Localisations_Référentiel__Sites_et_Bât[[#This Row],[Site]]&amp;"/"&amp;Tableau_DPI_Localisations_Référentiel__Sites_et_Bât[[#This Row],[N° Bat]]&amp;"/"&amp;Tableau_DPI_Localisations_Référentiel__Sites_et_Bât[[#This Row],[Numéro du Niveau]]</f>
        <v>80/05/02</v>
      </c>
    </row>
  </sheetData>
  <sheetProtection algorithmName="SHA-512" hashValue="CciUMiJK1JA5Mdqj/cUIB2oq/caO8gDbk77wH+qF16rr0vyLpvgetWNLU1JPRmuwdMFM7tBiasKb3Hr28C8miQ==" saltValue="2R61uykWLy/gNM8QZQTHeg==" spinCount="100000" sheet="1" objects="1" scenarios="1" formatColumns="0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AB401"/>
  <sheetViews>
    <sheetView showGridLines="0" workbookViewId="0"/>
  </sheetViews>
  <sheetFormatPr baseColWidth="10" defaultColWidth="11.42578125" defaultRowHeight="15" x14ac:dyDescent="0.25"/>
  <cols>
    <col min="1" max="5" width="11.42578125" style="76"/>
    <col min="6" max="28" width="16.42578125" style="76" customWidth="1"/>
    <col min="29" max="16384" width="11.42578125" style="76"/>
  </cols>
  <sheetData>
    <row r="1" spans="1:28" s="75" customFormat="1" ht="50.25" customHeight="1" x14ac:dyDescent="0.35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  <c r="AA1" s="82"/>
      <c r="AB1" s="82"/>
    </row>
    <row r="2" spans="1:28" ht="14.45" x14ac:dyDescent="0.35">
      <c r="A2" s="76">
        <f>'FI1 (1)'!$D$1</f>
        <v>0</v>
      </c>
      <c r="B2" s="76">
        <f>'FI1 (1)'!$J$1</f>
        <v>0</v>
      </c>
      <c r="C2" s="76">
        <f>'FI1 (1)'!$B$7</f>
        <v>0</v>
      </c>
      <c r="D2" s="76">
        <f>'FI1 (1)'!$D$7</f>
        <v>0</v>
      </c>
      <c r="E2" s="76">
        <f>'FI1 (1)'!$D$8</f>
        <v>0</v>
      </c>
      <c r="F2" s="76">
        <f>'FI1 (1)'!$D$10</f>
        <v>0</v>
      </c>
      <c r="G2" s="76">
        <f>'FI1 (1)'!$D$11</f>
        <v>0</v>
      </c>
      <c r="H2" s="76">
        <f>'FI1 (1)'!$D$12</f>
        <v>0</v>
      </c>
      <c r="I2" s="76">
        <f>'FI1 (1)'!$D$13</f>
        <v>0</v>
      </c>
      <c r="J2" s="76">
        <f>'FI1 (1)'!$D$15</f>
        <v>0</v>
      </c>
      <c r="K2" s="76">
        <f>'FI1 (1)'!$D$17</f>
        <v>0</v>
      </c>
      <c r="L2" s="76">
        <f>'FI1 (1)'!$D$18</f>
        <v>0</v>
      </c>
      <c r="M2" s="76">
        <f>'FI1 (1)'!$D$19</f>
        <v>0</v>
      </c>
      <c r="N2" s="76">
        <f>'FI1 (1)'!$D$20</f>
        <v>0</v>
      </c>
      <c r="O2" s="76">
        <f>'FI1 (1)'!$D$23</f>
        <v>0</v>
      </c>
      <c r="P2" s="76">
        <f>'FI1 (1)'!$F$23</f>
        <v>0</v>
      </c>
      <c r="Q2" s="76" t="str">
        <f>'FI1 (1)'!$G$23</f>
        <v/>
      </c>
      <c r="R2" s="76" t="str">
        <f>'FI1 (1)'!$D$25</f>
        <v/>
      </c>
      <c r="S2" s="76">
        <f>'FI1 (1)'!$F$25</f>
        <v>0</v>
      </c>
      <c r="T2" s="76" t="str">
        <f>'FI1 (1)'!$J$10</f>
        <v>Saisir BDC</v>
      </c>
      <c r="U2" s="77">
        <f>'FI1 (1)'!$J$11</f>
        <v>0</v>
      </c>
      <c r="V2" s="78">
        <f>'FI1 (1)'!$J$13</f>
        <v>0</v>
      </c>
      <c r="W2" s="78" t="str">
        <f>IF(Tableau2[[#This Row],[- Autofinancement oui/non]]="non",'FI1 (1)'!$J$17,"")</f>
        <v/>
      </c>
      <c r="X2" s="77" t="str">
        <f>IF(Tableau2[[#This Row],[- Autofinancement oui/non]]="non",'FI1 (1)'!$J$18,"")</f>
        <v/>
      </c>
      <c r="Y2" s="76" t="str">
        <f>IF(Tableau2[[#This Row],[- Autofinancement oui/non]]="non",'FI1 (1)'!$J$19,"")</f>
        <v/>
      </c>
      <c r="Z2" s="79">
        <f>'FI1 (1)'!$J$23</f>
        <v>0</v>
      </c>
      <c r="AA2" s="77">
        <f>'FI1 (1)'!$J$28</f>
        <v>0</v>
      </c>
      <c r="AB2" s="76">
        <f>'FI1 (1)'!$J$29</f>
        <v>0</v>
      </c>
    </row>
    <row r="3" spans="1:28" ht="14.45" x14ac:dyDescent="0.35">
      <c r="A3" s="80" t="e">
        <f>#REF!</f>
        <v>#REF!</v>
      </c>
      <c r="B3" s="80" t="e">
        <f>#REF!</f>
        <v>#REF!</v>
      </c>
      <c r="C3" s="76" t="e">
        <f>#REF!</f>
        <v>#REF!</v>
      </c>
      <c r="D3" s="80" t="e">
        <f>#REF!</f>
        <v>#REF!</v>
      </c>
      <c r="E3" s="76" t="e">
        <f>#REF!</f>
        <v>#REF!</v>
      </c>
      <c r="F3" s="76" t="e">
        <f>#REF!</f>
        <v>#REF!</v>
      </c>
      <c r="G3" s="76" t="e">
        <f>#REF!</f>
        <v>#REF!</v>
      </c>
      <c r="H3" s="76" t="e">
        <f>#REF!</f>
        <v>#REF!</v>
      </c>
      <c r="I3" s="76" t="e">
        <f>#REF!</f>
        <v>#REF!</v>
      </c>
      <c r="J3" s="76" t="e">
        <f>#REF!</f>
        <v>#REF!</v>
      </c>
      <c r="K3" s="76" t="e">
        <f>#REF!</f>
        <v>#REF!</v>
      </c>
      <c r="L3" s="76" t="e">
        <f>#REF!</f>
        <v>#REF!</v>
      </c>
      <c r="M3" s="76" t="e">
        <f>#REF!</f>
        <v>#REF!</v>
      </c>
      <c r="N3" s="76" t="e">
        <f>#REF!</f>
        <v>#REF!</v>
      </c>
      <c r="O3" s="76" t="e">
        <f>#REF!</f>
        <v>#REF!</v>
      </c>
      <c r="P3" s="76" t="e">
        <f>#REF!</f>
        <v>#REF!</v>
      </c>
      <c r="Q3" s="76" t="e">
        <f>#REF!</f>
        <v>#REF!</v>
      </c>
      <c r="R3" s="76" t="e">
        <f>#REF!</f>
        <v>#REF!</v>
      </c>
      <c r="S3" s="76" t="e">
        <f>#REF!</f>
        <v>#REF!</v>
      </c>
      <c r="T3" s="80" t="e">
        <f>#REF!</f>
        <v>#REF!</v>
      </c>
      <c r="U3" s="77" t="e">
        <f>#REF!</f>
        <v>#REF!</v>
      </c>
      <c r="V3" s="81" t="e">
        <f>#REF!</f>
        <v>#REF!</v>
      </c>
      <c r="W3" s="78" t="e">
        <f>IF(Tableau2[[#This Row],[- Autofinancement oui/non]]="non",#REF!,"")</f>
        <v>#REF!</v>
      </c>
      <c r="X3" s="77" t="e">
        <f>IF(Tableau2[[#This Row],[- Autofinancement oui/non]]="non",#REF!,"")</f>
        <v>#REF!</v>
      </c>
      <c r="Y3" s="76" t="e">
        <f>IF(Tableau2[[#This Row],[- Autofinancement oui/non]]="non",#REF!,"")</f>
        <v>#REF!</v>
      </c>
      <c r="Z3" s="79" t="e">
        <f>#REF!</f>
        <v>#REF!</v>
      </c>
      <c r="AA3" s="77" t="e">
        <f>#REF!</f>
        <v>#REF!</v>
      </c>
      <c r="AB3" s="76" t="e">
        <f>#REF!</f>
        <v>#REF!</v>
      </c>
    </row>
    <row r="4" spans="1:28" ht="14.45" x14ac:dyDescent="0.35">
      <c r="A4" s="80" t="e">
        <f>#REF!</f>
        <v>#REF!</v>
      </c>
      <c r="B4" s="80" t="e">
        <f>#REF!</f>
        <v>#REF!</v>
      </c>
      <c r="C4" s="80" t="e">
        <f>#REF!</f>
        <v>#REF!</v>
      </c>
      <c r="D4" s="80" t="e">
        <f>#REF!</f>
        <v>#REF!</v>
      </c>
      <c r="E4" s="76" t="e">
        <f>#REF!</f>
        <v>#REF!</v>
      </c>
      <c r="F4" s="76" t="e">
        <f>#REF!</f>
        <v>#REF!</v>
      </c>
      <c r="G4" s="76" t="e">
        <f>#REF!</f>
        <v>#REF!</v>
      </c>
      <c r="H4" s="76" t="e">
        <f>#REF!</f>
        <v>#REF!</v>
      </c>
      <c r="I4" s="76" t="e">
        <f>#REF!</f>
        <v>#REF!</v>
      </c>
      <c r="J4" s="76" t="e">
        <f>#REF!</f>
        <v>#REF!</v>
      </c>
      <c r="K4" s="76" t="e">
        <f>#REF!</f>
        <v>#REF!</v>
      </c>
      <c r="L4" s="76" t="e">
        <f>#REF!</f>
        <v>#REF!</v>
      </c>
      <c r="M4" s="76" t="e">
        <f>#REF!</f>
        <v>#REF!</v>
      </c>
      <c r="N4" s="76" t="e">
        <f>#REF!</f>
        <v>#REF!</v>
      </c>
      <c r="O4" s="76" t="e">
        <f>#REF!</f>
        <v>#REF!</v>
      </c>
      <c r="P4" s="76" t="e">
        <f>#REF!</f>
        <v>#REF!</v>
      </c>
      <c r="Q4" s="76" t="e">
        <f>#REF!</f>
        <v>#REF!</v>
      </c>
      <c r="R4" s="76" t="e">
        <f>#REF!</f>
        <v>#REF!</v>
      </c>
      <c r="S4" s="76" t="e">
        <f>#REF!</f>
        <v>#REF!</v>
      </c>
      <c r="T4" s="80" t="e">
        <f>#REF!</f>
        <v>#REF!</v>
      </c>
      <c r="U4" s="76" t="e">
        <f>#REF!</f>
        <v>#REF!</v>
      </c>
      <c r="V4" s="80" t="e">
        <f>#REF!</f>
        <v>#REF!</v>
      </c>
      <c r="W4" s="78" t="e">
        <f>IF(Tableau2[[#This Row],[- Autofinancement oui/non]]="non",#REF!,"")</f>
        <v>#REF!</v>
      </c>
      <c r="X4" s="76" t="e">
        <f>IF(Tableau2[[#This Row],[- Autofinancement oui/non]]="non",#REF!,"")</f>
        <v>#REF!</v>
      </c>
      <c r="Y4" s="76" t="e">
        <f>IF(Tableau2[[#This Row],[- Autofinancement oui/non]]="non",#REF!,"")</f>
        <v>#REF!</v>
      </c>
      <c r="Z4" s="79" t="e">
        <f>#REF!</f>
        <v>#REF!</v>
      </c>
      <c r="AA4" s="76" t="e">
        <f>#REF!</f>
        <v>#REF!</v>
      </c>
      <c r="AB4" s="76" t="e">
        <f>#REF!</f>
        <v>#REF!</v>
      </c>
    </row>
    <row r="5" spans="1:28" ht="14.45" x14ac:dyDescent="0.35">
      <c r="A5" s="80" t="e">
        <f>#REF!</f>
        <v>#REF!</v>
      </c>
      <c r="B5" s="80" t="e">
        <f>#REF!</f>
        <v>#REF!</v>
      </c>
      <c r="C5" s="80" t="e">
        <f>#REF!</f>
        <v>#REF!</v>
      </c>
      <c r="D5" s="80" t="e">
        <f>#REF!</f>
        <v>#REF!</v>
      </c>
      <c r="E5" s="76" t="e">
        <f>#REF!</f>
        <v>#REF!</v>
      </c>
      <c r="F5" s="76" t="e">
        <f>#REF!</f>
        <v>#REF!</v>
      </c>
      <c r="G5" s="76" t="e">
        <f>#REF!</f>
        <v>#REF!</v>
      </c>
      <c r="H5" s="76" t="e">
        <f>#REF!</f>
        <v>#REF!</v>
      </c>
      <c r="I5" s="76" t="e">
        <f>#REF!</f>
        <v>#REF!</v>
      </c>
      <c r="J5" s="76" t="e">
        <f>#REF!</f>
        <v>#REF!</v>
      </c>
      <c r="K5" s="76" t="e">
        <f>#REF!</f>
        <v>#REF!</v>
      </c>
      <c r="L5" s="76" t="e">
        <f>#REF!</f>
        <v>#REF!</v>
      </c>
      <c r="M5" s="76" t="e">
        <f>#REF!</f>
        <v>#REF!</v>
      </c>
      <c r="N5" s="76" t="e">
        <f>#REF!</f>
        <v>#REF!</v>
      </c>
      <c r="O5" s="76" t="e">
        <f>#REF!</f>
        <v>#REF!</v>
      </c>
      <c r="P5" s="76" t="e">
        <f>#REF!</f>
        <v>#REF!</v>
      </c>
      <c r="Q5" s="76" t="e">
        <f>#REF!</f>
        <v>#REF!</v>
      </c>
      <c r="R5" s="76" t="e">
        <f>#REF!</f>
        <v>#REF!</v>
      </c>
      <c r="S5" s="76" t="e">
        <f>#REF!</f>
        <v>#REF!</v>
      </c>
      <c r="T5" s="80" t="e">
        <f>#REF!</f>
        <v>#REF!</v>
      </c>
      <c r="U5" s="76" t="e">
        <f>#REF!</f>
        <v>#REF!</v>
      </c>
      <c r="V5" s="80" t="e">
        <f>#REF!</f>
        <v>#REF!</v>
      </c>
      <c r="W5" s="78" t="e">
        <f>IF(Tableau2[[#This Row],[- Autofinancement oui/non]]="non",#REF!,"")</f>
        <v>#REF!</v>
      </c>
      <c r="X5" s="76" t="e">
        <f>IF(Tableau2[[#This Row],[- Autofinancement oui/non]]="non",#REF!,"")</f>
        <v>#REF!</v>
      </c>
      <c r="Y5" s="76" t="e">
        <f>IF(Tableau2[[#This Row],[- Autofinancement oui/non]]="non",#REF!,"")</f>
        <v>#REF!</v>
      </c>
      <c r="Z5" s="79" t="e">
        <f>#REF!</f>
        <v>#REF!</v>
      </c>
      <c r="AA5" s="76" t="e">
        <f>#REF!</f>
        <v>#REF!</v>
      </c>
      <c r="AB5" s="76" t="e">
        <f>#REF!</f>
        <v>#REF!</v>
      </c>
    </row>
    <row r="6" spans="1:28" ht="14.45" x14ac:dyDescent="0.35">
      <c r="A6" s="80" t="e">
        <f>#REF!</f>
        <v>#REF!</v>
      </c>
      <c r="B6" s="80" t="e">
        <f>#REF!</f>
        <v>#REF!</v>
      </c>
      <c r="C6" s="80" t="e">
        <f>#REF!</f>
        <v>#REF!</v>
      </c>
      <c r="D6" s="80" t="e">
        <f>#REF!</f>
        <v>#REF!</v>
      </c>
      <c r="E6" s="76" t="e">
        <f>#REF!</f>
        <v>#REF!</v>
      </c>
      <c r="F6" s="76" t="e">
        <f>#REF!</f>
        <v>#REF!</v>
      </c>
      <c r="G6" s="76" t="e">
        <f>#REF!</f>
        <v>#REF!</v>
      </c>
      <c r="H6" s="76" t="e">
        <f>#REF!</f>
        <v>#REF!</v>
      </c>
      <c r="I6" s="76" t="e">
        <f>#REF!</f>
        <v>#REF!</v>
      </c>
      <c r="J6" s="76" t="e">
        <f>#REF!</f>
        <v>#REF!</v>
      </c>
      <c r="K6" s="76" t="e">
        <f>#REF!</f>
        <v>#REF!</v>
      </c>
      <c r="L6" s="76" t="e">
        <f>#REF!</f>
        <v>#REF!</v>
      </c>
      <c r="M6" s="76" t="e">
        <f>#REF!</f>
        <v>#REF!</v>
      </c>
      <c r="N6" s="76" t="e">
        <f>#REF!</f>
        <v>#REF!</v>
      </c>
      <c r="O6" s="76" t="e">
        <f>#REF!</f>
        <v>#REF!</v>
      </c>
      <c r="P6" s="76" t="e">
        <f>#REF!</f>
        <v>#REF!</v>
      </c>
      <c r="Q6" s="76" t="e">
        <f>#REF!</f>
        <v>#REF!</v>
      </c>
      <c r="R6" s="76" t="e">
        <f>#REF!</f>
        <v>#REF!</v>
      </c>
      <c r="S6" s="76" t="e">
        <f>#REF!</f>
        <v>#REF!</v>
      </c>
      <c r="T6" s="80" t="e">
        <f>#REF!</f>
        <v>#REF!</v>
      </c>
      <c r="U6" s="76" t="e">
        <f>#REF!</f>
        <v>#REF!</v>
      </c>
      <c r="V6" s="80" t="e">
        <f>#REF!</f>
        <v>#REF!</v>
      </c>
      <c r="W6" s="78" t="e">
        <f>IF(Tableau2[[#This Row],[- Autofinancement oui/non]]="non",#REF!,"")</f>
        <v>#REF!</v>
      </c>
      <c r="X6" s="76" t="e">
        <f>IF(Tableau2[[#This Row],[- Autofinancement oui/non]]="non",#REF!,"")</f>
        <v>#REF!</v>
      </c>
      <c r="Y6" s="76" t="e">
        <f>IF(Tableau2[[#This Row],[- Autofinancement oui/non]]="non",#REF!,"")</f>
        <v>#REF!</v>
      </c>
      <c r="Z6" s="79" t="e">
        <f>#REF!</f>
        <v>#REF!</v>
      </c>
      <c r="AA6" s="76" t="e">
        <f>#REF!</f>
        <v>#REF!</v>
      </c>
      <c r="AB6" s="76" t="e">
        <f>#REF!</f>
        <v>#REF!</v>
      </c>
    </row>
    <row r="7" spans="1:28" ht="14.45" x14ac:dyDescent="0.35">
      <c r="A7" s="80" t="e">
        <f>#REF!</f>
        <v>#REF!</v>
      </c>
      <c r="B7" s="80" t="e">
        <f>#REF!</f>
        <v>#REF!</v>
      </c>
      <c r="C7" s="80" t="e">
        <f>#REF!</f>
        <v>#REF!</v>
      </c>
      <c r="D7" s="80" t="e">
        <f>#REF!</f>
        <v>#REF!</v>
      </c>
      <c r="E7" s="76" t="e">
        <f>#REF!</f>
        <v>#REF!</v>
      </c>
      <c r="F7" s="76" t="e">
        <f>#REF!</f>
        <v>#REF!</v>
      </c>
      <c r="G7" s="76" t="e">
        <f>#REF!</f>
        <v>#REF!</v>
      </c>
      <c r="H7" s="76" t="e">
        <f>#REF!</f>
        <v>#REF!</v>
      </c>
      <c r="I7" s="76" t="e">
        <f>#REF!</f>
        <v>#REF!</v>
      </c>
      <c r="J7" s="76" t="e">
        <f>#REF!</f>
        <v>#REF!</v>
      </c>
      <c r="K7" s="76" t="e">
        <f>#REF!</f>
        <v>#REF!</v>
      </c>
      <c r="L7" s="76" t="e">
        <f>#REF!</f>
        <v>#REF!</v>
      </c>
      <c r="M7" s="76" t="e">
        <f>#REF!</f>
        <v>#REF!</v>
      </c>
      <c r="N7" s="76" t="e">
        <f>#REF!</f>
        <v>#REF!</v>
      </c>
      <c r="O7" s="76" t="e">
        <f>#REF!</f>
        <v>#REF!</v>
      </c>
      <c r="P7" s="76" t="e">
        <f>#REF!</f>
        <v>#REF!</v>
      </c>
      <c r="Q7" s="76" t="e">
        <f>#REF!</f>
        <v>#REF!</v>
      </c>
      <c r="R7" s="76" t="e">
        <f>#REF!</f>
        <v>#REF!</v>
      </c>
      <c r="S7" s="76" t="e">
        <f>#REF!</f>
        <v>#REF!</v>
      </c>
      <c r="T7" s="80" t="e">
        <f>#REF!</f>
        <v>#REF!</v>
      </c>
      <c r="U7" s="76" t="e">
        <f>#REF!</f>
        <v>#REF!</v>
      </c>
      <c r="V7" s="80" t="e">
        <f>#REF!</f>
        <v>#REF!</v>
      </c>
      <c r="W7" s="78" t="e">
        <f>IF(Tableau2[[#This Row],[- Autofinancement oui/non]]="non",#REF!,"")</f>
        <v>#REF!</v>
      </c>
      <c r="X7" s="76" t="e">
        <f>IF(Tableau2[[#This Row],[- Autofinancement oui/non]]="non",#REF!,"")</f>
        <v>#REF!</v>
      </c>
      <c r="Y7" s="76" t="e">
        <f>IF(Tableau2[[#This Row],[- Autofinancement oui/non]]="non",#REF!,"")</f>
        <v>#REF!</v>
      </c>
      <c r="Z7" s="79" t="e">
        <f>#REF!</f>
        <v>#REF!</v>
      </c>
      <c r="AA7" s="76" t="e">
        <f>#REF!</f>
        <v>#REF!</v>
      </c>
      <c r="AB7" s="76" t="e">
        <f>#REF!</f>
        <v>#REF!</v>
      </c>
    </row>
    <row r="8" spans="1:28" ht="14.45" x14ac:dyDescent="0.35">
      <c r="A8" s="80" t="e">
        <f>#REF!</f>
        <v>#REF!</v>
      </c>
      <c r="B8" s="80" t="e">
        <f>#REF!</f>
        <v>#REF!</v>
      </c>
      <c r="C8" s="80" t="e">
        <f>#REF!</f>
        <v>#REF!</v>
      </c>
      <c r="D8" s="80" t="e">
        <f>#REF!</f>
        <v>#REF!</v>
      </c>
      <c r="E8" s="76" t="e">
        <f>#REF!</f>
        <v>#REF!</v>
      </c>
      <c r="F8" s="76" t="e">
        <f>#REF!</f>
        <v>#REF!</v>
      </c>
      <c r="G8" s="76" t="e">
        <f>#REF!</f>
        <v>#REF!</v>
      </c>
      <c r="H8" s="76" t="e">
        <f>#REF!</f>
        <v>#REF!</v>
      </c>
      <c r="I8" s="76" t="e">
        <f>#REF!</f>
        <v>#REF!</v>
      </c>
      <c r="J8" s="76" t="e">
        <f>#REF!</f>
        <v>#REF!</v>
      </c>
      <c r="K8" s="76" t="e">
        <f>#REF!</f>
        <v>#REF!</v>
      </c>
      <c r="L8" s="76" t="e">
        <f>#REF!</f>
        <v>#REF!</v>
      </c>
      <c r="M8" s="76" t="e">
        <f>#REF!</f>
        <v>#REF!</v>
      </c>
      <c r="N8" s="76" t="e">
        <f>#REF!</f>
        <v>#REF!</v>
      </c>
      <c r="O8" s="76" t="e">
        <f>#REF!</f>
        <v>#REF!</v>
      </c>
      <c r="P8" s="76" t="e">
        <f>#REF!</f>
        <v>#REF!</v>
      </c>
      <c r="Q8" s="76" t="e">
        <f>#REF!</f>
        <v>#REF!</v>
      </c>
      <c r="R8" s="76" t="e">
        <f>#REF!</f>
        <v>#REF!</v>
      </c>
      <c r="S8" s="76" t="e">
        <f>#REF!</f>
        <v>#REF!</v>
      </c>
      <c r="T8" s="80" t="e">
        <f>#REF!</f>
        <v>#REF!</v>
      </c>
      <c r="U8" s="76" t="e">
        <f>#REF!</f>
        <v>#REF!</v>
      </c>
      <c r="V8" s="80" t="e">
        <f>#REF!</f>
        <v>#REF!</v>
      </c>
      <c r="W8" s="78" t="e">
        <f>IF(Tableau2[[#This Row],[- Autofinancement oui/non]]="non",#REF!,"")</f>
        <v>#REF!</v>
      </c>
      <c r="X8" s="76" t="e">
        <f>IF(Tableau2[[#This Row],[- Autofinancement oui/non]]="non",#REF!,"")</f>
        <v>#REF!</v>
      </c>
      <c r="Y8" s="76" t="e">
        <f>IF(Tableau2[[#This Row],[- Autofinancement oui/non]]="non",#REF!,"")</f>
        <v>#REF!</v>
      </c>
      <c r="Z8" s="79" t="e">
        <f>#REF!</f>
        <v>#REF!</v>
      </c>
      <c r="AA8" s="76" t="e">
        <f>#REF!</f>
        <v>#REF!</v>
      </c>
      <c r="AB8" s="76" t="e">
        <f>#REF!</f>
        <v>#REF!</v>
      </c>
    </row>
    <row r="9" spans="1:28" ht="14.45" x14ac:dyDescent="0.35">
      <c r="A9" s="80" t="e">
        <f>#REF!</f>
        <v>#REF!</v>
      </c>
      <c r="B9" s="80" t="e">
        <f>#REF!</f>
        <v>#REF!</v>
      </c>
      <c r="C9" s="80" t="e">
        <f>#REF!</f>
        <v>#REF!</v>
      </c>
      <c r="D9" s="80" t="e">
        <f>#REF!</f>
        <v>#REF!</v>
      </c>
      <c r="E9" s="76" t="e">
        <f>#REF!</f>
        <v>#REF!</v>
      </c>
      <c r="F9" s="76" t="e">
        <f>#REF!</f>
        <v>#REF!</v>
      </c>
      <c r="G9" s="76" t="e">
        <f>#REF!</f>
        <v>#REF!</v>
      </c>
      <c r="H9" s="76" t="e">
        <f>#REF!</f>
        <v>#REF!</v>
      </c>
      <c r="I9" s="76" t="e">
        <f>#REF!</f>
        <v>#REF!</v>
      </c>
      <c r="J9" s="76" t="e">
        <f>#REF!</f>
        <v>#REF!</v>
      </c>
      <c r="K9" s="76" t="e">
        <f>#REF!</f>
        <v>#REF!</v>
      </c>
      <c r="L9" s="76" t="e">
        <f>#REF!</f>
        <v>#REF!</v>
      </c>
      <c r="M9" s="76" t="e">
        <f>#REF!</f>
        <v>#REF!</v>
      </c>
      <c r="N9" s="76" t="e">
        <f>#REF!</f>
        <v>#REF!</v>
      </c>
      <c r="O9" s="76" t="e">
        <f>#REF!</f>
        <v>#REF!</v>
      </c>
      <c r="P9" s="76" t="e">
        <f>#REF!</f>
        <v>#REF!</v>
      </c>
      <c r="Q9" s="76" t="e">
        <f>#REF!</f>
        <v>#REF!</v>
      </c>
      <c r="R9" s="76" t="e">
        <f>#REF!</f>
        <v>#REF!</v>
      </c>
      <c r="S9" s="76" t="e">
        <f>#REF!</f>
        <v>#REF!</v>
      </c>
      <c r="T9" s="80" t="e">
        <f>#REF!</f>
        <v>#REF!</v>
      </c>
      <c r="U9" s="76" t="e">
        <f>#REF!</f>
        <v>#REF!</v>
      </c>
      <c r="V9" s="80" t="e">
        <f>#REF!</f>
        <v>#REF!</v>
      </c>
      <c r="W9" s="78" t="e">
        <f>IF(Tableau2[[#This Row],[- Autofinancement oui/non]]="non",#REF!,"")</f>
        <v>#REF!</v>
      </c>
      <c r="X9" s="76" t="e">
        <f>IF(Tableau2[[#This Row],[- Autofinancement oui/non]]="non",#REF!,"")</f>
        <v>#REF!</v>
      </c>
      <c r="Y9" s="76" t="e">
        <f>IF(Tableau2[[#This Row],[- Autofinancement oui/non]]="non",#REF!,"")</f>
        <v>#REF!</v>
      </c>
      <c r="Z9" s="79" t="e">
        <f>#REF!</f>
        <v>#REF!</v>
      </c>
      <c r="AA9" s="76" t="e">
        <f>#REF!</f>
        <v>#REF!</v>
      </c>
      <c r="AB9" s="76" t="e">
        <f>#REF!</f>
        <v>#REF!</v>
      </c>
    </row>
    <row r="10" spans="1:28" ht="14.45" x14ac:dyDescent="0.35">
      <c r="A10" s="80" t="e">
        <f>#REF!</f>
        <v>#REF!</v>
      </c>
      <c r="B10" s="80" t="e">
        <f>#REF!</f>
        <v>#REF!</v>
      </c>
      <c r="C10" s="80" t="e">
        <f>#REF!</f>
        <v>#REF!</v>
      </c>
      <c r="D10" s="80" t="e">
        <f>#REF!</f>
        <v>#REF!</v>
      </c>
      <c r="E10" s="76" t="e">
        <f>#REF!</f>
        <v>#REF!</v>
      </c>
      <c r="F10" s="76" t="e">
        <f>#REF!</f>
        <v>#REF!</v>
      </c>
      <c r="G10" s="76" t="e">
        <f>#REF!</f>
        <v>#REF!</v>
      </c>
      <c r="H10" s="76" t="e">
        <f>#REF!</f>
        <v>#REF!</v>
      </c>
      <c r="I10" s="76" t="e">
        <f>#REF!</f>
        <v>#REF!</v>
      </c>
      <c r="J10" s="76" t="e">
        <f>#REF!</f>
        <v>#REF!</v>
      </c>
      <c r="K10" s="76" t="e">
        <f>#REF!</f>
        <v>#REF!</v>
      </c>
      <c r="L10" s="76" t="e">
        <f>#REF!</f>
        <v>#REF!</v>
      </c>
      <c r="M10" s="76" t="e">
        <f>#REF!</f>
        <v>#REF!</v>
      </c>
      <c r="N10" s="76" t="e">
        <f>#REF!</f>
        <v>#REF!</v>
      </c>
      <c r="O10" s="76" t="e">
        <f>#REF!</f>
        <v>#REF!</v>
      </c>
      <c r="P10" s="76" t="e">
        <f>#REF!</f>
        <v>#REF!</v>
      </c>
      <c r="Q10" s="76" t="e">
        <f>#REF!</f>
        <v>#REF!</v>
      </c>
      <c r="R10" s="76" t="e">
        <f>#REF!</f>
        <v>#REF!</v>
      </c>
      <c r="S10" s="76" t="e">
        <f>#REF!</f>
        <v>#REF!</v>
      </c>
      <c r="T10" s="80" t="e">
        <f>#REF!</f>
        <v>#REF!</v>
      </c>
      <c r="U10" s="76" t="e">
        <f>#REF!</f>
        <v>#REF!</v>
      </c>
      <c r="V10" s="80" t="e">
        <f>#REF!</f>
        <v>#REF!</v>
      </c>
      <c r="W10" s="78" t="e">
        <f>IF(Tableau2[[#This Row],[- Autofinancement oui/non]]="non",#REF!,"")</f>
        <v>#REF!</v>
      </c>
      <c r="X10" s="76" t="e">
        <f>IF(Tableau2[[#This Row],[- Autofinancement oui/non]]="non",#REF!,"")</f>
        <v>#REF!</v>
      </c>
      <c r="Y10" s="76" t="e">
        <f>IF(Tableau2[[#This Row],[- Autofinancement oui/non]]="non",#REF!,"")</f>
        <v>#REF!</v>
      </c>
      <c r="Z10" s="79" t="e">
        <f>#REF!</f>
        <v>#REF!</v>
      </c>
      <c r="AA10" s="76" t="e">
        <f>#REF!</f>
        <v>#REF!</v>
      </c>
      <c r="AB10" s="76" t="e">
        <f>#REF!</f>
        <v>#REF!</v>
      </c>
    </row>
    <row r="11" spans="1:28" ht="14.45" x14ac:dyDescent="0.35">
      <c r="A11" s="80" t="e">
        <f>#REF!</f>
        <v>#REF!</v>
      </c>
      <c r="B11" s="80" t="e">
        <f>#REF!</f>
        <v>#REF!</v>
      </c>
      <c r="C11" s="80" t="e">
        <f>#REF!</f>
        <v>#REF!</v>
      </c>
      <c r="D11" s="80" t="e">
        <f>#REF!</f>
        <v>#REF!</v>
      </c>
      <c r="E11" s="76" t="e">
        <f>#REF!</f>
        <v>#REF!</v>
      </c>
      <c r="F11" s="76" t="e">
        <f>#REF!</f>
        <v>#REF!</v>
      </c>
      <c r="G11" s="76" t="e">
        <f>#REF!</f>
        <v>#REF!</v>
      </c>
      <c r="H11" s="76" t="e">
        <f>#REF!</f>
        <v>#REF!</v>
      </c>
      <c r="I11" s="76" t="e">
        <f>#REF!</f>
        <v>#REF!</v>
      </c>
      <c r="J11" s="76" t="e">
        <f>#REF!</f>
        <v>#REF!</v>
      </c>
      <c r="K11" s="76" t="e">
        <f>#REF!</f>
        <v>#REF!</v>
      </c>
      <c r="L11" s="76" t="e">
        <f>#REF!</f>
        <v>#REF!</v>
      </c>
      <c r="M11" s="76" t="e">
        <f>#REF!</f>
        <v>#REF!</v>
      </c>
      <c r="N11" s="76" t="e">
        <f>#REF!</f>
        <v>#REF!</v>
      </c>
      <c r="O11" s="76" t="e">
        <f>#REF!</f>
        <v>#REF!</v>
      </c>
      <c r="P11" s="76" t="e">
        <f>#REF!</f>
        <v>#REF!</v>
      </c>
      <c r="Q11" s="76" t="e">
        <f>#REF!</f>
        <v>#REF!</v>
      </c>
      <c r="R11" s="76" t="e">
        <f>#REF!</f>
        <v>#REF!</v>
      </c>
      <c r="S11" s="76" t="e">
        <f>#REF!</f>
        <v>#REF!</v>
      </c>
      <c r="T11" s="80" t="e">
        <f>#REF!</f>
        <v>#REF!</v>
      </c>
      <c r="U11" s="76" t="e">
        <f>#REF!</f>
        <v>#REF!</v>
      </c>
      <c r="V11" s="80" t="e">
        <f>#REF!</f>
        <v>#REF!</v>
      </c>
      <c r="W11" s="78" t="e">
        <f>IF(Tableau2[[#This Row],[- Autofinancement oui/non]]="non",#REF!,"")</f>
        <v>#REF!</v>
      </c>
      <c r="X11" s="76" t="e">
        <f>IF(Tableau2[[#This Row],[- Autofinancement oui/non]]="non",#REF!,"")</f>
        <v>#REF!</v>
      </c>
      <c r="Y11" s="76" t="e">
        <f>IF(Tableau2[[#This Row],[- Autofinancement oui/non]]="non",#REF!,"")</f>
        <v>#REF!</v>
      </c>
      <c r="Z11" s="79" t="e">
        <f>#REF!</f>
        <v>#REF!</v>
      </c>
      <c r="AA11" s="76" t="e">
        <f>#REF!</f>
        <v>#REF!</v>
      </c>
      <c r="AB11" s="76" t="e">
        <f>#REF!</f>
        <v>#REF!</v>
      </c>
    </row>
    <row r="12" spans="1:28" ht="14.45" x14ac:dyDescent="0.35">
      <c r="A12" s="80" t="e">
        <f>#REF!</f>
        <v>#REF!</v>
      </c>
      <c r="B12" s="80" t="e">
        <f>#REF!</f>
        <v>#REF!</v>
      </c>
      <c r="C12" s="80" t="e">
        <f>#REF!</f>
        <v>#REF!</v>
      </c>
      <c r="D12" s="80" t="e">
        <f>#REF!</f>
        <v>#REF!</v>
      </c>
      <c r="E12" s="76" t="e">
        <f>#REF!</f>
        <v>#REF!</v>
      </c>
      <c r="F12" s="76" t="e">
        <f>#REF!</f>
        <v>#REF!</v>
      </c>
      <c r="G12" s="76" t="e">
        <f>#REF!</f>
        <v>#REF!</v>
      </c>
      <c r="H12" s="76" t="e">
        <f>#REF!</f>
        <v>#REF!</v>
      </c>
      <c r="I12" s="76" t="e">
        <f>#REF!</f>
        <v>#REF!</v>
      </c>
      <c r="J12" s="76" t="e">
        <f>#REF!</f>
        <v>#REF!</v>
      </c>
      <c r="K12" s="76" t="e">
        <f>#REF!</f>
        <v>#REF!</v>
      </c>
      <c r="L12" s="76" t="e">
        <f>#REF!</f>
        <v>#REF!</v>
      </c>
      <c r="M12" s="76" t="e">
        <f>#REF!</f>
        <v>#REF!</v>
      </c>
      <c r="N12" s="76" t="e">
        <f>#REF!</f>
        <v>#REF!</v>
      </c>
      <c r="O12" s="76" t="e">
        <f>#REF!</f>
        <v>#REF!</v>
      </c>
      <c r="P12" s="76" t="e">
        <f>#REF!</f>
        <v>#REF!</v>
      </c>
      <c r="Q12" s="76" t="e">
        <f>#REF!</f>
        <v>#REF!</v>
      </c>
      <c r="R12" s="76" t="e">
        <f>#REF!</f>
        <v>#REF!</v>
      </c>
      <c r="S12" s="76" t="e">
        <f>#REF!</f>
        <v>#REF!</v>
      </c>
      <c r="T12" s="80" t="e">
        <f>#REF!</f>
        <v>#REF!</v>
      </c>
      <c r="U12" s="76" t="e">
        <f>#REF!</f>
        <v>#REF!</v>
      </c>
      <c r="V12" s="80" t="e">
        <f>#REF!</f>
        <v>#REF!</v>
      </c>
      <c r="W12" s="78" t="e">
        <f>IF(Tableau2[[#This Row],[- Autofinancement oui/non]]="non",#REF!,"")</f>
        <v>#REF!</v>
      </c>
      <c r="X12" s="76" t="e">
        <f>IF(Tableau2[[#This Row],[- Autofinancement oui/non]]="non",#REF!,"")</f>
        <v>#REF!</v>
      </c>
      <c r="Y12" s="76" t="e">
        <f>IF(Tableau2[[#This Row],[- Autofinancement oui/non]]="non",#REF!,"")</f>
        <v>#REF!</v>
      </c>
      <c r="Z12" s="79" t="e">
        <f>#REF!</f>
        <v>#REF!</v>
      </c>
      <c r="AA12" s="76" t="e">
        <f>#REF!</f>
        <v>#REF!</v>
      </c>
      <c r="AB12" s="76" t="e">
        <f>#REF!</f>
        <v>#REF!</v>
      </c>
    </row>
    <row r="13" spans="1:28" ht="14.45" x14ac:dyDescent="0.35">
      <c r="A13" s="80" t="e">
        <f>#REF!</f>
        <v>#REF!</v>
      </c>
      <c r="B13" s="80" t="e">
        <f>#REF!</f>
        <v>#REF!</v>
      </c>
      <c r="C13" s="80" t="e">
        <f>#REF!</f>
        <v>#REF!</v>
      </c>
      <c r="D13" s="80" t="e">
        <f>#REF!</f>
        <v>#REF!</v>
      </c>
      <c r="E13" s="76" t="e">
        <f>#REF!</f>
        <v>#REF!</v>
      </c>
      <c r="F13" s="76" t="e">
        <f>#REF!</f>
        <v>#REF!</v>
      </c>
      <c r="G13" s="76" t="e">
        <f>#REF!</f>
        <v>#REF!</v>
      </c>
      <c r="H13" s="76" t="e">
        <f>#REF!</f>
        <v>#REF!</v>
      </c>
      <c r="I13" s="76" t="e">
        <f>#REF!</f>
        <v>#REF!</v>
      </c>
      <c r="J13" s="76" t="e">
        <f>#REF!</f>
        <v>#REF!</v>
      </c>
      <c r="K13" s="76" t="e">
        <f>#REF!</f>
        <v>#REF!</v>
      </c>
      <c r="L13" s="76" t="e">
        <f>#REF!</f>
        <v>#REF!</v>
      </c>
      <c r="M13" s="76" t="e">
        <f>#REF!</f>
        <v>#REF!</v>
      </c>
      <c r="N13" s="76" t="e">
        <f>#REF!</f>
        <v>#REF!</v>
      </c>
      <c r="O13" s="76" t="e">
        <f>#REF!</f>
        <v>#REF!</v>
      </c>
      <c r="P13" s="76" t="e">
        <f>#REF!</f>
        <v>#REF!</v>
      </c>
      <c r="Q13" s="76" t="e">
        <f>#REF!</f>
        <v>#REF!</v>
      </c>
      <c r="R13" s="76" t="e">
        <f>#REF!</f>
        <v>#REF!</v>
      </c>
      <c r="S13" s="76" t="e">
        <f>#REF!</f>
        <v>#REF!</v>
      </c>
      <c r="T13" s="80" t="e">
        <f>#REF!</f>
        <v>#REF!</v>
      </c>
      <c r="U13" s="76" t="e">
        <f>#REF!</f>
        <v>#REF!</v>
      </c>
      <c r="V13" s="80" t="e">
        <f>#REF!</f>
        <v>#REF!</v>
      </c>
      <c r="W13" s="78" t="e">
        <f>IF(Tableau2[[#This Row],[- Autofinancement oui/non]]="non",#REF!,"")</f>
        <v>#REF!</v>
      </c>
      <c r="X13" s="76" t="e">
        <f>IF(Tableau2[[#This Row],[- Autofinancement oui/non]]="non",#REF!,"")</f>
        <v>#REF!</v>
      </c>
      <c r="Y13" s="76" t="e">
        <f>IF(Tableau2[[#This Row],[- Autofinancement oui/non]]="non",#REF!,"")</f>
        <v>#REF!</v>
      </c>
      <c r="Z13" s="79" t="e">
        <f>#REF!</f>
        <v>#REF!</v>
      </c>
      <c r="AA13" s="76" t="e">
        <f>#REF!</f>
        <v>#REF!</v>
      </c>
      <c r="AB13" s="76" t="e">
        <f>#REF!</f>
        <v>#REF!</v>
      </c>
    </row>
    <row r="14" spans="1:28" ht="14.45" x14ac:dyDescent="0.35">
      <c r="A14" s="80" t="e">
        <f>#REF!</f>
        <v>#REF!</v>
      </c>
      <c r="B14" s="80" t="e">
        <f>#REF!</f>
        <v>#REF!</v>
      </c>
      <c r="C14" s="80" t="e">
        <f>#REF!</f>
        <v>#REF!</v>
      </c>
      <c r="D14" s="80" t="e">
        <f>#REF!</f>
        <v>#REF!</v>
      </c>
      <c r="E14" s="76" t="e">
        <f>#REF!</f>
        <v>#REF!</v>
      </c>
      <c r="F14" s="76" t="e">
        <f>#REF!</f>
        <v>#REF!</v>
      </c>
      <c r="G14" s="76" t="e">
        <f>#REF!</f>
        <v>#REF!</v>
      </c>
      <c r="H14" s="76" t="e">
        <f>#REF!</f>
        <v>#REF!</v>
      </c>
      <c r="I14" s="76" t="e">
        <f>#REF!</f>
        <v>#REF!</v>
      </c>
      <c r="J14" s="76" t="e">
        <f>#REF!</f>
        <v>#REF!</v>
      </c>
      <c r="K14" s="76" t="e">
        <f>#REF!</f>
        <v>#REF!</v>
      </c>
      <c r="L14" s="76" t="e">
        <f>#REF!</f>
        <v>#REF!</v>
      </c>
      <c r="M14" s="76" t="e">
        <f>#REF!</f>
        <v>#REF!</v>
      </c>
      <c r="N14" s="76" t="e">
        <f>#REF!</f>
        <v>#REF!</v>
      </c>
      <c r="O14" s="76" t="e">
        <f>#REF!</f>
        <v>#REF!</v>
      </c>
      <c r="P14" s="76" t="e">
        <f>#REF!</f>
        <v>#REF!</v>
      </c>
      <c r="Q14" s="76" t="e">
        <f>#REF!</f>
        <v>#REF!</v>
      </c>
      <c r="R14" s="76" t="e">
        <f>#REF!</f>
        <v>#REF!</v>
      </c>
      <c r="S14" s="76" t="e">
        <f>#REF!</f>
        <v>#REF!</v>
      </c>
      <c r="T14" s="80" t="e">
        <f>#REF!</f>
        <v>#REF!</v>
      </c>
      <c r="U14" s="76" t="e">
        <f>#REF!</f>
        <v>#REF!</v>
      </c>
      <c r="V14" s="80" t="e">
        <f>#REF!</f>
        <v>#REF!</v>
      </c>
      <c r="W14" s="78" t="e">
        <f>IF(Tableau2[[#This Row],[- Autofinancement oui/non]]="non",#REF!,"")</f>
        <v>#REF!</v>
      </c>
      <c r="X14" s="76" t="e">
        <f>IF(Tableau2[[#This Row],[- Autofinancement oui/non]]="non",#REF!,"")</f>
        <v>#REF!</v>
      </c>
      <c r="Y14" s="76" t="e">
        <f>IF(Tableau2[[#This Row],[- Autofinancement oui/non]]="non",#REF!,"")</f>
        <v>#REF!</v>
      </c>
      <c r="Z14" s="79" t="e">
        <f>#REF!</f>
        <v>#REF!</v>
      </c>
      <c r="AA14" s="76" t="e">
        <f>#REF!</f>
        <v>#REF!</v>
      </c>
      <c r="AB14" s="76" t="e">
        <f>#REF!</f>
        <v>#REF!</v>
      </c>
    </row>
    <row r="15" spans="1:28" ht="14.45" x14ac:dyDescent="0.35">
      <c r="A15" s="80" t="e">
        <f>#REF!</f>
        <v>#REF!</v>
      </c>
      <c r="B15" s="80" t="e">
        <f>#REF!</f>
        <v>#REF!</v>
      </c>
      <c r="C15" s="80" t="e">
        <f>#REF!</f>
        <v>#REF!</v>
      </c>
      <c r="D15" s="80" t="e">
        <f>#REF!</f>
        <v>#REF!</v>
      </c>
      <c r="E15" s="76" t="e">
        <f>#REF!</f>
        <v>#REF!</v>
      </c>
      <c r="F15" s="76" t="e">
        <f>#REF!</f>
        <v>#REF!</v>
      </c>
      <c r="G15" s="76" t="e">
        <f>#REF!</f>
        <v>#REF!</v>
      </c>
      <c r="H15" s="76" t="e">
        <f>#REF!</f>
        <v>#REF!</v>
      </c>
      <c r="I15" s="76" t="e">
        <f>#REF!</f>
        <v>#REF!</v>
      </c>
      <c r="J15" s="76" t="e">
        <f>#REF!</f>
        <v>#REF!</v>
      </c>
      <c r="K15" s="76" t="e">
        <f>#REF!</f>
        <v>#REF!</v>
      </c>
      <c r="L15" s="76" t="e">
        <f>#REF!</f>
        <v>#REF!</v>
      </c>
      <c r="M15" s="76" t="e">
        <f>#REF!</f>
        <v>#REF!</v>
      </c>
      <c r="N15" s="76" t="e">
        <f>#REF!</f>
        <v>#REF!</v>
      </c>
      <c r="O15" s="76" t="e">
        <f>#REF!</f>
        <v>#REF!</v>
      </c>
      <c r="P15" s="76" t="e">
        <f>#REF!</f>
        <v>#REF!</v>
      </c>
      <c r="Q15" s="76" t="e">
        <f>#REF!</f>
        <v>#REF!</v>
      </c>
      <c r="R15" s="76" t="e">
        <f>#REF!</f>
        <v>#REF!</v>
      </c>
      <c r="S15" s="76" t="e">
        <f>#REF!</f>
        <v>#REF!</v>
      </c>
      <c r="T15" s="80" t="e">
        <f>#REF!</f>
        <v>#REF!</v>
      </c>
      <c r="U15" s="76" t="e">
        <f>#REF!</f>
        <v>#REF!</v>
      </c>
      <c r="V15" s="80" t="e">
        <f>#REF!</f>
        <v>#REF!</v>
      </c>
      <c r="W15" s="78" t="e">
        <f>IF(Tableau2[[#This Row],[- Autofinancement oui/non]]="non",#REF!,"")</f>
        <v>#REF!</v>
      </c>
      <c r="X15" s="76" t="e">
        <f>IF(Tableau2[[#This Row],[- Autofinancement oui/non]]="non",#REF!,"")</f>
        <v>#REF!</v>
      </c>
      <c r="Y15" s="76" t="e">
        <f>IF(Tableau2[[#This Row],[- Autofinancement oui/non]]="non",#REF!,"")</f>
        <v>#REF!</v>
      </c>
      <c r="Z15" s="79" t="e">
        <f>#REF!</f>
        <v>#REF!</v>
      </c>
      <c r="AA15" s="76" t="e">
        <f>#REF!</f>
        <v>#REF!</v>
      </c>
      <c r="AB15" s="76" t="e">
        <f>#REF!</f>
        <v>#REF!</v>
      </c>
    </row>
    <row r="16" spans="1:28" ht="14.45" x14ac:dyDescent="0.35">
      <c r="A16" s="80" t="e">
        <f>#REF!</f>
        <v>#REF!</v>
      </c>
      <c r="B16" s="80" t="e">
        <f>#REF!</f>
        <v>#REF!</v>
      </c>
      <c r="C16" s="80" t="e">
        <f>#REF!</f>
        <v>#REF!</v>
      </c>
      <c r="D16" s="80" t="e">
        <f>#REF!</f>
        <v>#REF!</v>
      </c>
      <c r="E16" s="76" t="e">
        <f>#REF!</f>
        <v>#REF!</v>
      </c>
      <c r="F16" s="76" t="e">
        <f>#REF!</f>
        <v>#REF!</v>
      </c>
      <c r="G16" s="76" t="e">
        <f>#REF!</f>
        <v>#REF!</v>
      </c>
      <c r="H16" s="76" t="e">
        <f>#REF!</f>
        <v>#REF!</v>
      </c>
      <c r="I16" s="76" t="e">
        <f>#REF!</f>
        <v>#REF!</v>
      </c>
      <c r="J16" s="76" t="e">
        <f>#REF!</f>
        <v>#REF!</v>
      </c>
      <c r="K16" s="76" t="e">
        <f>#REF!</f>
        <v>#REF!</v>
      </c>
      <c r="L16" s="76" t="e">
        <f>#REF!</f>
        <v>#REF!</v>
      </c>
      <c r="M16" s="76" t="e">
        <f>#REF!</f>
        <v>#REF!</v>
      </c>
      <c r="N16" s="76" t="e">
        <f>#REF!</f>
        <v>#REF!</v>
      </c>
      <c r="O16" s="76" t="e">
        <f>#REF!</f>
        <v>#REF!</v>
      </c>
      <c r="P16" s="76" t="e">
        <f>#REF!</f>
        <v>#REF!</v>
      </c>
      <c r="Q16" s="76" t="e">
        <f>#REF!</f>
        <v>#REF!</v>
      </c>
      <c r="R16" s="76" t="e">
        <f>#REF!</f>
        <v>#REF!</v>
      </c>
      <c r="S16" s="76" t="e">
        <f>#REF!</f>
        <v>#REF!</v>
      </c>
      <c r="T16" s="80" t="e">
        <f>#REF!</f>
        <v>#REF!</v>
      </c>
      <c r="U16" s="76" t="e">
        <f>#REF!</f>
        <v>#REF!</v>
      </c>
      <c r="V16" s="80" t="e">
        <f>#REF!</f>
        <v>#REF!</v>
      </c>
      <c r="W16" s="78" t="e">
        <f>IF(Tableau2[[#This Row],[- Autofinancement oui/non]]="non",#REF!,"")</f>
        <v>#REF!</v>
      </c>
      <c r="X16" s="76" t="e">
        <f>IF(Tableau2[[#This Row],[- Autofinancement oui/non]]="non",#REF!,"")</f>
        <v>#REF!</v>
      </c>
      <c r="Y16" s="76" t="e">
        <f>IF(Tableau2[[#This Row],[- Autofinancement oui/non]]="non",#REF!,"")</f>
        <v>#REF!</v>
      </c>
      <c r="Z16" s="79" t="e">
        <f>#REF!</f>
        <v>#REF!</v>
      </c>
      <c r="AA16" s="76" t="e">
        <f>#REF!</f>
        <v>#REF!</v>
      </c>
      <c r="AB16" s="76" t="e">
        <f>#REF!</f>
        <v>#REF!</v>
      </c>
    </row>
    <row r="17" spans="1:28" ht="14.45" x14ac:dyDescent="0.35">
      <c r="A17" s="80" t="e">
        <f>#REF!</f>
        <v>#REF!</v>
      </c>
      <c r="B17" s="80" t="e">
        <f>#REF!</f>
        <v>#REF!</v>
      </c>
      <c r="C17" s="80" t="e">
        <f>#REF!</f>
        <v>#REF!</v>
      </c>
      <c r="D17" s="80" t="e">
        <f>#REF!</f>
        <v>#REF!</v>
      </c>
      <c r="E17" s="76" t="e">
        <f>#REF!</f>
        <v>#REF!</v>
      </c>
      <c r="F17" s="76" t="e">
        <f>#REF!</f>
        <v>#REF!</v>
      </c>
      <c r="G17" s="76" t="e">
        <f>#REF!</f>
        <v>#REF!</v>
      </c>
      <c r="H17" s="76" t="e">
        <f>#REF!</f>
        <v>#REF!</v>
      </c>
      <c r="I17" s="76" t="e">
        <f>#REF!</f>
        <v>#REF!</v>
      </c>
      <c r="J17" s="76" t="e">
        <f>#REF!</f>
        <v>#REF!</v>
      </c>
      <c r="K17" s="76" t="e">
        <f>#REF!</f>
        <v>#REF!</v>
      </c>
      <c r="L17" s="76" t="e">
        <f>#REF!</f>
        <v>#REF!</v>
      </c>
      <c r="M17" s="76" t="e">
        <f>#REF!</f>
        <v>#REF!</v>
      </c>
      <c r="N17" s="76" t="e">
        <f>#REF!</f>
        <v>#REF!</v>
      </c>
      <c r="O17" s="76" t="e">
        <f>#REF!</f>
        <v>#REF!</v>
      </c>
      <c r="P17" s="76" t="e">
        <f>#REF!</f>
        <v>#REF!</v>
      </c>
      <c r="Q17" s="76" t="e">
        <f>#REF!</f>
        <v>#REF!</v>
      </c>
      <c r="R17" s="76" t="e">
        <f>#REF!</f>
        <v>#REF!</v>
      </c>
      <c r="S17" s="76" t="e">
        <f>#REF!</f>
        <v>#REF!</v>
      </c>
      <c r="T17" s="80" t="e">
        <f>#REF!</f>
        <v>#REF!</v>
      </c>
      <c r="U17" s="76" t="e">
        <f>#REF!</f>
        <v>#REF!</v>
      </c>
      <c r="V17" s="80" t="e">
        <f>#REF!</f>
        <v>#REF!</v>
      </c>
      <c r="W17" s="78" t="e">
        <f>IF(Tableau2[[#This Row],[- Autofinancement oui/non]]="non",#REF!,"")</f>
        <v>#REF!</v>
      </c>
      <c r="X17" s="76" t="e">
        <f>IF(Tableau2[[#This Row],[- Autofinancement oui/non]]="non",#REF!,"")</f>
        <v>#REF!</v>
      </c>
      <c r="Y17" s="76" t="e">
        <f>IF(Tableau2[[#This Row],[- Autofinancement oui/non]]="non",#REF!,"")</f>
        <v>#REF!</v>
      </c>
      <c r="Z17" s="79" t="e">
        <f>#REF!</f>
        <v>#REF!</v>
      </c>
      <c r="AA17" s="76" t="e">
        <f>#REF!</f>
        <v>#REF!</v>
      </c>
      <c r="AB17" s="76" t="e">
        <f>#REF!</f>
        <v>#REF!</v>
      </c>
    </row>
    <row r="18" spans="1:28" ht="14.45" x14ac:dyDescent="0.35">
      <c r="A18" s="80" t="e">
        <f>#REF!</f>
        <v>#REF!</v>
      </c>
      <c r="B18" s="80" t="e">
        <f>#REF!</f>
        <v>#REF!</v>
      </c>
      <c r="C18" s="80" t="e">
        <f>#REF!</f>
        <v>#REF!</v>
      </c>
      <c r="D18" s="80" t="e">
        <f>#REF!</f>
        <v>#REF!</v>
      </c>
      <c r="E18" s="76" t="e">
        <f>#REF!</f>
        <v>#REF!</v>
      </c>
      <c r="F18" s="76" t="e">
        <f>#REF!</f>
        <v>#REF!</v>
      </c>
      <c r="G18" s="76" t="e">
        <f>#REF!</f>
        <v>#REF!</v>
      </c>
      <c r="H18" s="76" t="e">
        <f>#REF!</f>
        <v>#REF!</v>
      </c>
      <c r="I18" s="76" t="e">
        <f>#REF!</f>
        <v>#REF!</v>
      </c>
      <c r="J18" s="76" t="e">
        <f>#REF!</f>
        <v>#REF!</v>
      </c>
      <c r="K18" s="76" t="e">
        <f>#REF!</f>
        <v>#REF!</v>
      </c>
      <c r="L18" s="76" t="e">
        <f>#REF!</f>
        <v>#REF!</v>
      </c>
      <c r="M18" s="76" t="e">
        <f>#REF!</f>
        <v>#REF!</v>
      </c>
      <c r="N18" s="76" t="e">
        <f>#REF!</f>
        <v>#REF!</v>
      </c>
      <c r="O18" s="76" t="e">
        <f>#REF!</f>
        <v>#REF!</v>
      </c>
      <c r="P18" s="76" t="e">
        <f>#REF!</f>
        <v>#REF!</v>
      </c>
      <c r="Q18" s="76" t="e">
        <f>#REF!</f>
        <v>#REF!</v>
      </c>
      <c r="R18" s="76" t="e">
        <f>#REF!</f>
        <v>#REF!</v>
      </c>
      <c r="S18" s="76" t="e">
        <f>#REF!</f>
        <v>#REF!</v>
      </c>
      <c r="T18" s="80" t="e">
        <f>#REF!</f>
        <v>#REF!</v>
      </c>
      <c r="U18" s="76" t="e">
        <f>#REF!</f>
        <v>#REF!</v>
      </c>
      <c r="V18" s="80" t="e">
        <f>#REF!</f>
        <v>#REF!</v>
      </c>
      <c r="W18" s="78" t="e">
        <f>IF(Tableau2[[#This Row],[- Autofinancement oui/non]]="non",#REF!,"")</f>
        <v>#REF!</v>
      </c>
      <c r="X18" s="76" t="e">
        <f>IF(Tableau2[[#This Row],[- Autofinancement oui/non]]="non",#REF!,"")</f>
        <v>#REF!</v>
      </c>
      <c r="Y18" s="76" t="e">
        <f>IF(Tableau2[[#This Row],[- Autofinancement oui/non]]="non",#REF!,"")</f>
        <v>#REF!</v>
      </c>
      <c r="Z18" s="79" t="e">
        <f>#REF!</f>
        <v>#REF!</v>
      </c>
      <c r="AA18" s="76" t="e">
        <f>#REF!</f>
        <v>#REF!</v>
      </c>
      <c r="AB18" s="76" t="e">
        <f>#REF!</f>
        <v>#REF!</v>
      </c>
    </row>
    <row r="19" spans="1:28" ht="14.45" x14ac:dyDescent="0.35">
      <c r="A19" s="80" t="e">
        <f>#REF!</f>
        <v>#REF!</v>
      </c>
      <c r="B19" s="80" t="e">
        <f>#REF!</f>
        <v>#REF!</v>
      </c>
      <c r="C19" s="80" t="e">
        <f>#REF!</f>
        <v>#REF!</v>
      </c>
      <c r="D19" s="80" t="e">
        <f>#REF!</f>
        <v>#REF!</v>
      </c>
      <c r="E19" s="76" t="e">
        <f>#REF!</f>
        <v>#REF!</v>
      </c>
      <c r="F19" s="76" t="e">
        <f>#REF!</f>
        <v>#REF!</v>
      </c>
      <c r="G19" s="76" t="e">
        <f>#REF!</f>
        <v>#REF!</v>
      </c>
      <c r="H19" s="76" t="e">
        <f>#REF!</f>
        <v>#REF!</v>
      </c>
      <c r="I19" s="76" t="e">
        <f>#REF!</f>
        <v>#REF!</v>
      </c>
      <c r="J19" s="76" t="e">
        <f>#REF!</f>
        <v>#REF!</v>
      </c>
      <c r="K19" s="76" t="e">
        <f>#REF!</f>
        <v>#REF!</v>
      </c>
      <c r="L19" s="76" t="e">
        <f>#REF!</f>
        <v>#REF!</v>
      </c>
      <c r="M19" s="76" t="e">
        <f>#REF!</f>
        <v>#REF!</v>
      </c>
      <c r="N19" s="76" t="e">
        <f>#REF!</f>
        <v>#REF!</v>
      </c>
      <c r="O19" s="76" t="e">
        <f>#REF!</f>
        <v>#REF!</v>
      </c>
      <c r="P19" s="76" t="e">
        <f>#REF!</f>
        <v>#REF!</v>
      </c>
      <c r="Q19" s="76" t="e">
        <f>#REF!</f>
        <v>#REF!</v>
      </c>
      <c r="R19" s="76" t="e">
        <f>#REF!</f>
        <v>#REF!</v>
      </c>
      <c r="S19" s="76" t="e">
        <f>#REF!</f>
        <v>#REF!</v>
      </c>
      <c r="T19" s="80" t="e">
        <f>#REF!</f>
        <v>#REF!</v>
      </c>
      <c r="U19" s="76" t="e">
        <f>#REF!</f>
        <v>#REF!</v>
      </c>
      <c r="V19" s="80" t="e">
        <f>#REF!</f>
        <v>#REF!</v>
      </c>
      <c r="W19" s="78" t="e">
        <f>IF(Tableau2[[#This Row],[- Autofinancement oui/non]]="non",#REF!,"")</f>
        <v>#REF!</v>
      </c>
      <c r="X19" s="76" t="e">
        <f>IF(Tableau2[[#This Row],[- Autofinancement oui/non]]="non",#REF!,"")</f>
        <v>#REF!</v>
      </c>
      <c r="Y19" s="76" t="e">
        <f>IF(Tableau2[[#This Row],[- Autofinancement oui/non]]="non",#REF!,"")</f>
        <v>#REF!</v>
      </c>
      <c r="Z19" s="79" t="e">
        <f>#REF!</f>
        <v>#REF!</v>
      </c>
      <c r="AA19" s="76" t="e">
        <f>#REF!</f>
        <v>#REF!</v>
      </c>
      <c r="AB19" s="76" t="e">
        <f>#REF!</f>
        <v>#REF!</v>
      </c>
    </row>
    <row r="20" spans="1:28" x14ac:dyDescent="0.25">
      <c r="A20" s="80" t="e">
        <f>#REF!</f>
        <v>#REF!</v>
      </c>
      <c r="B20" s="80" t="e">
        <f>#REF!</f>
        <v>#REF!</v>
      </c>
      <c r="C20" s="80" t="e">
        <f>#REF!</f>
        <v>#REF!</v>
      </c>
      <c r="D20" s="80" t="e">
        <f>#REF!</f>
        <v>#REF!</v>
      </c>
      <c r="E20" s="76" t="e">
        <f>#REF!</f>
        <v>#REF!</v>
      </c>
      <c r="F20" s="76" t="e">
        <f>#REF!</f>
        <v>#REF!</v>
      </c>
      <c r="G20" s="76" t="e">
        <f>#REF!</f>
        <v>#REF!</v>
      </c>
      <c r="H20" s="76" t="e">
        <f>#REF!</f>
        <v>#REF!</v>
      </c>
      <c r="I20" s="76" t="e">
        <f>#REF!</f>
        <v>#REF!</v>
      </c>
      <c r="J20" s="76" t="e">
        <f>#REF!</f>
        <v>#REF!</v>
      </c>
      <c r="K20" s="76" t="e">
        <f>#REF!</f>
        <v>#REF!</v>
      </c>
      <c r="L20" s="76" t="e">
        <f>#REF!</f>
        <v>#REF!</v>
      </c>
      <c r="M20" s="76" t="e">
        <f>#REF!</f>
        <v>#REF!</v>
      </c>
      <c r="N20" s="76" t="e">
        <f>#REF!</f>
        <v>#REF!</v>
      </c>
      <c r="O20" s="76" t="e">
        <f>#REF!</f>
        <v>#REF!</v>
      </c>
      <c r="P20" s="76" t="e">
        <f>#REF!</f>
        <v>#REF!</v>
      </c>
      <c r="Q20" s="76" t="e">
        <f>#REF!</f>
        <v>#REF!</v>
      </c>
      <c r="R20" s="76" t="e">
        <f>#REF!</f>
        <v>#REF!</v>
      </c>
      <c r="S20" s="76" t="e">
        <f>#REF!</f>
        <v>#REF!</v>
      </c>
      <c r="T20" s="80" t="e">
        <f>#REF!</f>
        <v>#REF!</v>
      </c>
      <c r="U20" s="76" t="e">
        <f>#REF!</f>
        <v>#REF!</v>
      </c>
      <c r="V20" s="80" t="e">
        <f>#REF!</f>
        <v>#REF!</v>
      </c>
      <c r="W20" s="78" t="e">
        <f>IF(Tableau2[[#This Row],[- Autofinancement oui/non]]="non",#REF!,"")</f>
        <v>#REF!</v>
      </c>
      <c r="X20" s="76" t="e">
        <f>IF(Tableau2[[#This Row],[- Autofinancement oui/non]]="non",#REF!,"")</f>
        <v>#REF!</v>
      </c>
      <c r="Y20" s="76" t="e">
        <f>IF(Tableau2[[#This Row],[- Autofinancement oui/non]]="non",#REF!,"")</f>
        <v>#REF!</v>
      </c>
      <c r="Z20" s="79" t="e">
        <f>#REF!</f>
        <v>#REF!</v>
      </c>
      <c r="AA20" s="76" t="e">
        <f>#REF!</f>
        <v>#REF!</v>
      </c>
      <c r="AB20" s="76" t="e">
        <f>#REF!</f>
        <v>#REF!</v>
      </c>
    </row>
    <row r="21" spans="1:28" x14ac:dyDescent="0.25">
      <c r="A21" s="80" t="e">
        <f>#REF!</f>
        <v>#REF!</v>
      </c>
      <c r="B21" s="80" t="e">
        <f>#REF!</f>
        <v>#REF!</v>
      </c>
      <c r="C21" s="80" t="e">
        <f>#REF!</f>
        <v>#REF!</v>
      </c>
      <c r="D21" s="80" t="e">
        <f>#REF!</f>
        <v>#REF!</v>
      </c>
      <c r="E21" s="76" t="e">
        <f>#REF!</f>
        <v>#REF!</v>
      </c>
      <c r="F21" s="76" t="e">
        <f>#REF!</f>
        <v>#REF!</v>
      </c>
      <c r="G21" s="76" t="e">
        <f>#REF!</f>
        <v>#REF!</v>
      </c>
      <c r="H21" s="76" t="e">
        <f>#REF!</f>
        <v>#REF!</v>
      </c>
      <c r="I21" s="76" t="e">
        <f>#REF!</f>
        <v>#REF!</v>
      </c>
      <c r="J21" s="76" t="e">
        <f>#REF!</f>
        <v>#REF!</v>
      </c>
      <c r="K21" s="76" t="e">
        <f>#REF!</f>
        <v>#REF!</v>
      </c>
      <c r="L21" s="76" t="e">
        <f>#REF!</f>
        <v>#REF!</v>
      </c>
      <c r="M21" s="76" t="e">
        <f>#REF!</f>
        <v>#REF!</v>
      </c>
      <c r="N21" s="76" t="e">
        <f>#REF!</f>
        <v>#REF!</v>
      </c>
      <c r="O21" s="76" t="e">
        <f>#REF!</f>
        <v>#REF!</v>
      </c>
      <c r="P21" s="76" t="e">
        <f>#REF!</f>
        <v>#REF!</v>
      </c>
      <c r="Q21" s="76" t="e">
        <f>#REF!</f>
        <v>#REF!</v>
      </c>
      <c r="R21" s="76" t="e">
        <f>#REF!</f>
        <v>#REF!</v>
      </c>
      <c r="S21" s="76" t="e">
        <f>#REF!</f>
        <v>#REF!</v>
      </c>
      <c r="T21" s="80" t="e">
        <f>#REF!</f>
        <v>#REF!</v>
      </c>
      <c r="U21" s="76" t="e">
        <f>#REF!</f>
        <v>#REF!</v>
      </c>
      <c r="V21" s="80" t="e">
        <f>#REF!</f>
        <v>#REF!</v>
      </c>
      <c r="W21" s="78" t="e">
        <f>IF(Tableau2[[#This Row],[- Autofinancement oui/non]]="non",#REF!,"")</f>
        <v>#REF!</v>
      </c>
      <c r="X21" s="76" t="e">
        <f>IF(Tableau2[[#This Row],[- Autofinancement oui/non]]="non",#REF!,"")</f>
        <v>#REF!</v>
      </c>
      <c r="Y21" s="76" t="e">
        <f>IF(Tableau2[[#This Row],[- Autofinancement oui/non]]="non",#REF!,"")</f>
        <v>#REF!</v>
      </c>
      <c r="Z21" s="79" t="e">
        <f>#REF!</f>
        <v>#REF!</v>
      </c>
      <c r="AA21" s="76" t="e">
        <f>#REF!</f>
        <v>#REF!</v>
      </c>
      <c r="AB21" s="76" t="e">
        <f>#REF!</f>
        <v>#REF!</v>
      </c>
    </row>
    <row r="22" spans="1:28" x14ac:dyDescent="0.25">
      <c r="A22" s="80" t="e">
        <f>#REF!</f>
        <v>#REF!</v>
      </c>
      <c r="B22" s="80" t="e">
        <f>#REF!</f>
        <v>#REF!</v>
      </c>
      <c r="C22" s="80" t="e">
        <f>#REF!</f>
        <v>#REF!</v>
      </c>
      <c r="D22" s="80" t="e">
        <f>#REF!</f>
        <v>#REF!</v>
      </c>
      <c r="E22" s="76" t="e">
        <f>#REF!</f>
        <v>#REF!</v>
      </c>
      <c r="F22" s="76" t="e">
        <f>#REF!</f>
        <v>#REF!</v>
      </c>
      <c r="G22" s="76" t="e">
        <f>#REF!</f>
        <v>#REF!</v>
      </c>
      <c r="H22" s="76" t="e">
        <f>#REF!</f>
        <v>#REF!</v>
      </c>
      <c r="I22" s="76" t="e">
        <f>#REF!</f>
        <v>#REF!</v>
      </c>
      <c r="J22" s="76" t="e">
        <f>#REF!</f>
        <v>#REF!</v>
      </c>
      <c r="K22" s="76" t="e">
        <f>#REF!</f>
        <v>#REF!</v>
      </c>
      <c r="L22" s="76" t="e">
        <f>#REF!</f>
        <v>#REF!</v>
      </c>
      <c r="M22" s="76" t="e">
        <f>#REF!</f>
        <v>#REF!</v>
      </c>
      <c r="N22" s="76" t="e">
        <f>#REF!</f>
        <v>#REF!</v>
      </c>
      <c r="O22" s="76" t="e">
        <f>#REF!</f>
        <v>#REF!</v>
      </c>
      <c r="P22" s="76" t="e">
        <f>#REF!</f>
        <v>#REF!</v>
      </c>
      <c r="Q22" s="76" t="e">
        <f>#REF!</f>
        <v>#REF!</v>
      </c>
      <c r="R22" s="76" t="e">
        <f>#REF!</f>
        <v>#REF!</v>
      </c>
      <c r="S22" s="76" t="e">
        <f>#REF!</f>
        <v>#REF!</v>
      </c>
      <c r="T22" s="80" t="e">
        <f>#REF!</f>
        <v>#REF!</v>
      </c>
      <c r="U22" s="76" t="e">
        <f>#REF!</f>
        <v>#REF!</v>
      </c>
      <c r="V22" s="80" t="e">
        <f>#REF!</f>
        <v>#REF!</v>
      </c>
      <c r="W22" s="78" t="e">
        <f>IF(Tableau2[[#This Row],[- Autofinancement oui/non]]="non",#REF!,"")</f>
        <v>#REF!</v>
      </c>
      <c r="X22" s="76" t="e">
        <f>IF(Tableau2[[#This Row],[- Autofinancement oui/non]]="non",#REF!,"")</f>
        <v>#REF!</v>
      </c>
      <c r="Y22" s="76" t="e">
        <f>IF(Tableau2[[#This Row],[- Autofinancement oui/non]]="non",#REF!,"")</f>
        <v>#REF!</v>
      </c>
      <c r="Z22" s="79" t="e">
        <f>#REF!</f>
        <v>#REF!</v>
      </c>
      <c r="AA22" s="76" t="e">
        <f>#REF!</f>
        <v>#REF!</v>
      </c>
      <c r="AB22" s="76" t="e">
        <f>#REF!</f>
        <v>#REF!</v>
      </c>
    </row>
    <row r="23" spans="1:28" x14ac:dyDescent="0.25">
      <c r="A23" s="80" t="e">
        <f>#REF!</f>
        <v>#REF!</v>
      </c>
      <c r="B23" s="80" t="e">
        <f>#REF!</f>
        <v>#REF!</v>
      </c>
      <c r="C23" s="80" t="e">
        <f>#REF!</f>
        <v>#REF!</v>
      </c>
      <c r="D23" s="80" t="e">
        <f>#REF!</f>
        <v>#REF!</v>
      </c>
      <c r="E23" s="76" t="e">
        <f>#REF!</f>
        <v>#REF!</v>
      </c>
      <c r="F23" s="76" t="e">
        <f>#REF!</f>
        <v>#REF!</v>
      </c>
      <c r="G23" s="76" t="e">
        <f>#REF!</f>
        <v>#REF!</v>
      </c>
      <c r="H23" s="76" t="e">
        <f>#REF!</f>
        <v>#REF!</v>
      </c>
      <c r="I23" s="76" t="e">
        <f>#REF!</f>
        <v>#REF!</v>
      </c>
      <c r="J23" s="76" t="e">
        <f>#REF!</f>
        <v>#REF!</v>
      </c>
      <c r="K23" s="76" t="e">
        <f>#REF!</f>
        <v>#REF!</v>
      </c>
      <c r="L23" s="76" t="e">
        <f>#REF!</f>
        <v>#REF!</v>
      </c>
      <c r="M23" s="76" t="e">
        <f>#REF!</f>
        <v>#REF!</v>
      </c>
      <c r="N23" s="76" t="e">
        <f>#REF!</f>
        <v>#REF!</v>
      </c>
      <c r="O23" s="76" t="e">
        <f>#REF!</f>
        <v>#REF!</v>
      </c>
      <c r="P23" s="76" t="e">
        <f>#REF!</f>
        <v>#REF!</v>
      </c>
      <c r="Q23" s="76" t="e">
        <f>#REF!</f>
        <v>#REF!</v>
      </c>
      <c r="R23" s="76" t="e">
        <f>#REF!</f>
        <v>#REF!</v>
      </c>
      <c r="S23" s="76" t="e">
        <f>#REF!</f>
        <v>#REF!</v>
      </c>
      <c r="T23" s="80" t="e">
        <f>#REF!</f>
        <v>#REF!</v>
      </c>
      <c r="U23" s="76" t="e">
        <f>#REF!</f>
        <v>#REF!</v>
      </c>
      <c r="V23" s="80" t="e">
        <f>#REF!</f>
        <v>#REF!</v>
      </c>
      <c r="W23" s="78" t="e">
        <f>IF(Tableau2[[#This Row],[- Autofinancement oui/non]]="non",#REF!,"")</f>
        <v>#REF!</v>
      </c>
      <c r="X23" s="76" t="e">
        <f>IF(Tableau2[[#This Row],[- Autofinancement oui/non]]="non",#REF!,"")</f>
        <v>#REF!</v>
      </c>
      <c r="Y23" s="76" t="e">
        <f>IF(Tableau2[[#This Row],[- Autofinancement oui/non]]="non",#REF!,"")</f>
        <v>#REF!</v>
      </c>
      <c r="Z23" s="79" t="e">
        <f>#REF!</f>
        <v>#REF!</v>
      </c>
      <c r="AA23" s="76" t="e">
        <f>#REF!</f>
        <v>#REF!</v>
      </c>
      <c r="AB23" s="76" t="e">
        <f>#REF!</f>
        <v>#REF!</v>
      </c>
    </row>
    <row r="24" spans="1:28" x14ac:dyDescent="0.25">
      <c r="A24" s="80" t="e">
        <f>#REF!</f>
        <v>#REF!</v>
      </c>
      <c r="B24" s="80" t="e">
        <f>#REF!</f>
        <v>#REF!</v>
      </c>
      <c r="C24" s="80" t="e">
        <f>#REF!</f>
        <v>#REF!</v>
      </c>
      <c r="D24" s="80" t="e">
        <f>#REF!</f>
        <v>#REF!</v>
      </c>
      <c r="E24" s="76" t="e">
        <f>#REF!</f>
        <v>#REF!</v>
      </c>
      <c r="F24" s="76" t="e">
        <f>#REF!</f>
        <v>#REF!</v>
      </c>
      <c r="G24" s="76" t="e">
        <f>#REF!</f>
        <v>#REF!</v>
      </c>
      <c r="H24" s="76" t="e">
        <f>#REF!</f>
        <v>#REF!</v>
      </c>
      <c r="I24" s="76" t="e">
        <f>#REF!</f>
        <v>#REF!</v>
      </c>
      <c r="J24" s="76" t="e">
        <f>#REF!</f>
        <v>#REF!</v>
      </c>
      <c r="K24" s="76" t="e">
        <f>#REF!</f>
        <v>#REF!</v>
      </c>
      <c r="L24" s="76" t="e">
        <f>#REF!</f>
        <v>#REF!</v>
      </c>
      <c r="M24" s="76" t="e">
        <f>#REF!</f>
        <v>#REF!</v>
      </c>
      <c r="N24" s="76" t="e">
        <f>#REF!</f>
        <v>#REF!</v>
      </c>
      <c r="O24" s="76" t="e">
        <f>#REF!</f>
        <v>#REF!</v>
      </c>
      <c r="P24" s="76" t="e">
        <f>#REF!</f>
        <v>#REF!</v>
      </c>
      <c r="Q24" s="76" t="e">
        <f>#REF!</f>
        <v>#REF!</v>
      </c>
      <c r="R24" s="76" t="e">
        <f>#REF!</f>
        <v>#REF!</v>
      </c>
      <c r="S24" s="76" t="e">
        <f>#REF!</f>
        <v>#REF!</v>
      </c>
      <c r="T24" s="80" t="e">
        <f>#REF!</f>
        <v>#REF!</v>
      </c>
      <c r="U24" s="76" t="e">
        <f>#REF!</f>
        <v>#REF!</v>
      </c>
      <c r="V24" s="80" t="e">
        <f>#REF!</f>
        <v>#REF!</v>
      </c>
      <c r="W24" s="78" t="e">
        <f>IF(Tableau2[[#This Row],[- Autofinancement oui/non]]="non",#REF!,"")</f>
        <v>#REF!</v>
      </c>
      <c r="X24" s="76" t="e">
        <f>IF(Tableau2[[#This Row],[- Autofinancement oui/non]]="non",#REF!,"")</f>
        <v>#REF!</v>
      </c>
      <c r="Y24" s="76" t="e">
        <f>IF(Tableau2[[#This Row],[- Autofinancement oui/non]]="non",#REF!,"")</f>
        <v>#REF!</v>
      </c>
      <c r="Z24" s="79" t="e">
        <f>#REF!</f>
        <v>#REF!</v>
      </c>
      <c r="AA24" s="76" t="e">
        <f>#REF!</f>
        <v>#REF!</v>
      </c>
      <c r="AB24" s="76" t="e">
        <f>#REF!</f>
        <v>#REF!</v>
      </c>
    </row>
    <row r="25" spans="1:28" x14ac:dyDescent="0.25">
      <c r="A25" s="80" t="e">
        <f>#REF!</f>
        <v>#REF!</v>
      </c>
      <c r="B25" s="80" t="e">
        <f>#REF!</f>
        <v>#REF!</v>
      </c>
      <c r="C25" s="80" t="e">
        <f>#REF!</f>
        <v>#REF!</v>
      </c>
      <c r="D25" s="80" t="e">
        <f>#REF!</f>
        <v>#REF!</v>
      </c>
      <c r="E25" s="76" t="e">
        <f>#REF!</f>
        <v>#REF!</v>
      </c>
      <c r="F25" s="76" t="e">
        <f>#REF!</f>
        <v>#REF!</v>
      </c>
      <c r="G25" s="76" t="e">
        <f>#REF!</f>
        <v>#REF!</v>
      </c>
      <c r="H25" s="76" t="e">
        <f>#REF!</f>
        <v>#REF!</v>
      </c>
      <c r="I25" s="76" t="e">
        <f>#REF!</f>
        <v>#REF!</v>
      </c>
      <c r="J25" s="76" t="e">
        <f>#REF!</f>
        <v>#REF!</v>
      </c>
      <c r="K25" s="76" t="e">
        <f>#REF!</f>
        <v>#REF!</v>
      </c>
      <c r="L25" s="76" t="e">
        <f>#REF!</f>
        <v>#REF!</v>
      </c>
      <c r="M25" s="76" t="e">
        <f>#REF!</f>
        <v>#REF!</v>
      </c>
      <c r="N25" s="76" t="e">
        <f>#REF!</f>
        <v>#REF!</v>
      </c>
      <c r="O25" s="76" t="e">
        <f>#REF!</f>
        <v>#REF!</v>
      </c>
      <c r="P25" s="76" t="e">
        <f>#REF!</f>
        <v>#REF!</v>
      </c>
      <c r="Q25" s="76" t="e">
        <f>#REF!</f>
        <v>#REF!</v>
      </c>
      <c r="R25" s="76" t="e">
        <f>#REF!</f>
        <v>#REF!</v>
      </c>
      <c r="S25" s="76" t="e">
        <f>#REF!</f>
        <v>#REF!</v>
      </c>
      <c r="T25" s="80" t="e">
        <f>#REF!</f>
        <v>#REF!</v>
      </c>
      <c r="U25" s="76" t="e">
        <f>#REF!</f>
        <v>#REF!</v>
      </c>
      <c r="V25" s="80" t="e">
        <f>#REF!</f>
        <v>#REF!</v>
      </c>
      <c r="W25" s="78" t="e">
        <f>IF(Tableau2[[#This Row],[- Autofinancement oui/non]]="non",#REF!,"")</f>
        <v>#REF!</v>
      </c>
      <c r="X25" s="76" t="e">
        <f>IF(Tableau2[[#This Row],[- Autofinancement oui/non]]="non",#REF!,"")</f>
        <v>#REF!</v>
      </c>
      <c r="Y25" s="76" t="e">
        <f>IF(Tableau2[[#This Row],[- Autofinancement oui/non]]="non",#REF!,"")</f>
        <v>#REF!</v>
      </c>
      <c r="Z25" s="79" t="e">
        <f>#REF!</f>
        <v>#REF!</v>
      </c>
      <c r="AA25" s="76" t="e">
        <f>#REF!</f>
        <v>#REF!</v>
      </c>
      <c r="AB25" s="76" t="e">
        <f>#REF!</f>
        <v>#REF!</v>
      </c>
    </row>
    <row r="26" spans="1:28" x14ac:dyDescent="0.25">
      <c r="A26" s="80" t="e">
        <f>#REF!</f>
        <v>#REF!</v>
      </c>
      <c r="B26" s="80" t="e">
        <f>#REF!</f>
        <v>#REF!</v>
      </c>
      <c r="C26" s="80" t="e">
        <f>#REF!</f>
        <v>#REF!</v>
      </c>
      <c r="D26" s="80" t="e">
        <f>#REF!</f>
        <v>#REF!</v>
      </c>
      <c r="E26" s="76" t="e">
        <f>#REF!</f>
        <v>#REF!</v>
      </c>
      <c r="F26" s="76" t="e">
        <f>#REF!</f>
        <v>#REF!</v>
      </c>
      <c r="G26" s="76" t="e">
        <f>#REF!</f>
        <v>#REF!</v>
      </c>
      <c r="H26" s="76" t="e">
        <f>#REF!</f>
        <v>#REF!</v>
      </c>
      <c r="I26" s="76" t="e">
        <f>#REF!</f>
        <v>#REF!</v>
      </c>
      <c r="J26" s="76" t="e">
        <f>#REF!</f>
        <v>#REF!</v>
      </c>
      <c r="K26" s="76" t="e">
        <f>#REF!</f>
        <v>#REF!</v>
      </c>
      <c r="L26" s="76" t="e">
        <f>#REF!</f>
        <v>#REF!</v>
      </c>
      <c r="M26" s="76" t="e">
        <f>#REF!</f>
        <v>#REF!</v>
      </c>
      <c r="N26" s="76" t="e">
        <f>#REF!</f>
        <v>#REF!</v>
      </c>
      <c r="O26" s="76" t="e">
        <f>#REF!</f>
        <v>#REF!</v>
      </c>
      <c r="P26" s="76" t="e">
        <f>#REF!</f>
        <v>#REF!</v>
      </c>
      <c r="Q26" s="76" t="e">
        <f>#REF!</f>
        <v>#REF!</v>
      </c>
      <c r="R26" s="76" t="e">
        <f>#REF!</f>
        <v>#REF!</v>
      </c>
      <c r="S26" s="76" t="e">
        <f>#REF!</f>
        <v>#REF!</v>
      </c>
      <c r="T26" s="80" t="e">
        <f>#REF!</f>
        <v>#REF!</v>
      </c>
      <c r="U26" s="76" t="e">
        <f>#REF!</f>
        <v>#REF!</v>
      </c>
      <c r="V26" s="80" t="e">
        <f>#REF!</f>
        <v>#REF!</v>
      </c>
      <c r="W26" s="78" t="e">
        <f>IF(Tableau2[[#This Row],[- Autofinancement oui/non]]="non",#REF!,"")</f>
        <v>#REF!</v>
      </c>
      <c r="X26" s="76" t="e">
        <f>IF(Tableau2[[#This Row],[- Autofinancement oui/non]]="non",#REF!,"")</f>
        <v>#REF!</v>
      </c>
      <c r="Y26" s="76" t="e">
        <f>IF(Tableau2[[#This Row],[- Autofinancement oui/non]]="non",#REF!,"")</f>
        <v>#REF!</v>
      </c>
      <c r="Z26" s="79" t="e">
        <f>#REF!</f>
        <v>#REF!</v>
      </c>
      <c r="AA26" s="76" t="e">
        <f>#REF!</f>
        <v>#REF!</v>
      </c>
      <c r="AB26" s="76" t="e">
        <f>#REF!</f>
        <v>#REF!</v>
      </c>
    </row>
    <row r="27" spans="1:28" x14ac:dyDescent="0.25">
      <c r="A27" s="80" t="e">
        <f>#REF!</f>
        <v>#REF!</v>
      </c>
      <c r="B27" s="80" t="e">
        <f>#REF!</f>
        <v>#REF!</v>
      </c>
      <c r="C27" s="80" t="e">
        <f>#REF!</f>
        <v>#REF!</v>
      </c>
      <c r="D27" s="80" t="e">
        <f>#REF!</f>
        <v>#REF!</v>
      </c>
      <c r="E27" s="76" t="e">
        <f>#REF!</f>
        <v>#REF!</v>
      </c>
      <c r="F27" s="76" t="e">
        <f>#REF!</f>
        <v>#REF!</v>
      </c>
      <c r="G27" s="76" t="e">
        <f>#REF!</f>
        <v>#REF!</v>
      </c>
      <c r="H27" s="76" t="e">
        <f>#REF!</f>
        <v>#REF!</v>
      </c>
      <c r="I27" s="76" t="e">
        <f>#REF!</f>
        <v>#REF!</v>
      </c>
      <c r="J27" s="76" t="e">
        <f>#REF!</f>
        <v>#REF!</v>
      </c>
      <c r="K27" s="76" t="e">
        <f>#REF!</f>
        <v>#REF!</v>
      </c>
      <c r="L27" s="76" t="e">
        <f>#REF!</f>
        <v>#REF!</v>
      </c>
      <c r="M27" s="76" t="e">
        <f>#REF!</f>
        <v>#REF!</v>
      </c>
      <c r="N27" s="76" t="e">
        <f>#REF!</f>
        <v>#REF!</v>
      </c>
      <c r="O27" s="76" t="e">
        <f>#REF!</f>
        <v>#REF!</v>
      </c>
      <c r="P27" s="76" t="e">
        <f>#REF!</f>
        <v>#REF!</v>
      </c>
      <c r="Q27" s="76" t="e">
        <f>#REF!</f>
        <v>#REF!</v>
      </c>
      <c r="R27" s="76" t="e">
        <f>#REF!</f>
        <v>#REF!</v>
      </c>
      <c r="S27" s="76" t="e">
        <f>#REF!</f>
        <v>#REF!</v>
      </c>
      <c r="T27" s="80" t="e">
        <f>#REF!</f>
        <v>#REF!</v>
      </c>
      <c r="U27" s="76" t="e">
        <f>#REF!</f>
        <v>#REF!</v>
      </c>
      <c r="V27" s="80" t="e">
        <f>#REF!</f>
        <v>#REF!</v>
      </c>
      <c r="W27" s="78" t="e">
        <f>IF(Tableau2[[#This Row],[- Autofinancement oui/non]]="non",#REF!,"")</f>
        <v>#REF!</v>
      </c>
      <c r="X27" s="76" t="e">
        <f>IF(Tableau2[[#This Row],[- Autofinancement oui/non]]="non",#REF!,"")</f>
        <v>#REF!</v>
      </c>
      <c r="Y27" s="76" t="e">
        <f>IF(Tableau2[[#This Row],[- Autofinancement oui/non]]="non",#REF!,"")</f>
        <v>#REF!</v>
      </c>
      <c r="Z27" s="79" t="e">
        <f>#REF!</f>
        <v>#REF!</v>
      </c>
      <c r="AA27" s="76" t="e">
        <f>#REF!</f>
        <v>#REF!</v>
      </c>
      <c r="AB27" s="76" t="e">
        <f>#REF!</f>
        <v>#REF!</v>
      </c>
    </row>
    <row r="28" spans="1:28" x14ac:dyDescent="0.25">
      <c r="A28" s="80" t="e">
        <f>#REF!</f>
        <v>#REF!</v>
      </c>
      <c r="B28" s="80" t="e">
        <f>#REF!</f>
        <v>#REF!</v>
      </c>
      <c r="C28" s="80" t="e">
        <f>#REF!</f>
        <v>#REF!</v>
      </c>
      <c r="D28" s="80" t="e">
        <f>#REF!</f>
        <v>#REF!</v>
      </c>
      <c r="E28" s="76" t="e">
        <f>#REF!</f>
        <v>#REF!</v>
      </c>
      <c r="F28" s="76" t="e">
        <f>#REF!</f>
        <v>#REF!</v>
      </c>
      <c r="G28" s="76" t="e">
        <f>#REF!</f>
        <v>#REF!</v>
      </c>
      <c r="H28" s="76" t="e">
        <f>#REF!</f>
        <v>#REF!</v>
      </c>
      <c r="I28" s="76" t="e">
        <f>#REF!</f>
        <v>#REF!</v>
      </c>
      <c r="J28" s="76" t="e">
        <f>#REF!</f>
        <v>#REF!</v>
      </c>
      <c r="K28" s="76" t="e">
        <f>#REF!</f>
        <v>#REF!</v>
      </c>
      <c r="L28" s="76" t="e">
        <f>#REF!</f>
        <v>#REF!</v>
      </c>
      <c r="M28" s="76" t="e">
        <f>#REF!</f>
        <v>#REF!</v>
      </c>
      <c r="N28" s="76" t="e">
        <f>#REF!</f>
        <v>#REF!</v>
      </c>
      <c r="O28" s="76" t="e">
        <f>#REF!</f>
        <v>#REF!</v>
      </c>
      <c r="P28" s="76" t="e">
        <f>#REF!</f>
        <v>#REF!</v>
      </c>
      <c r="Q28" s="76" t="e">
        <f>#REF!</f>
        <v>#REF!</v>
      </c>
      <c r="R28" s="76" t="e">
        <f>#REF!</f>
        <v>#REF!</v>
      </c>
      <c r="S28" s="76" t="e">
        <f>#REF!</f>
        <v>#REF!</v>
      </c>
      <c r="T28" s="80" t="e">
        <f>#REF!</f>
        <v>#REF!</v>
      </c>
      <c r="U28" s="76" t="e">
        <f>#REF!</f>
        <v>#REF!</v>
      </c>
      <c r="V28" s="80" t="e">
        <f>#REF!</f>
        <v>#REF!</v>
      </c>
      <c r="W28" s="78" t="e">
        <f>IF(Tableau2[[#This Row],[- Autofinancement oui/non]]="non",#REF!,"")</f>
        <v>#REF!</v>
      </c>
      <c r="X28" s="76" t="e">
        <f>IF(Tableau2[[#This Row],[- Autofinancement oui/non]]="non",#REF!,"")</f>
        <v>#REF!</v>
      </c>
      <c r="Y28" s="76" t="e">
        <f>IF(Tableau2[[#This Row],[- Autofinancement oui/non]]="non",#REF!,"")</f>
        <v>#REF!</v>
      </c>
      <c r="Z28" s="79" t="e">
        <f>#REF!</f>
        <v>#REF!</v>
      </c>
      <c r="AA28" s="76" t="e">
        <f>#REF!</f>
        <v>#REF!</v>
      </c>
      <c r="AB28" s="76" t="e">
        <f>#REF!</f>
        <v>#REF!</v>
      </c>
    </row>
    <row r="29" spans="1:28" x14ac:dyDescent="0.25">
      <c r="A29" s="80" t="e">
        <f>#REF!</f>
        <v>#REF!</v>
      </c>
      <c r="B29" s="80" t="e">
        <f>#REF!</f>
        <v>#REF!</v>
      </c>
      <c r="C29" s="80" t="e">
        <f>#REF!</f>
        <v>#REF!</v>
      </c>
      <c r="D29" s="80" t="e">
        <f>#REF!</f>
        <v>#REF!</v>
      </c>
      <c r="E29" s="76" t="e">
        <f>#REF!</f>
        <v>#REF!</v>
      </c>
      <c r="F29" s="76" t="e">
        <f>#REF!</f>
        <v>#REF!</v>
      </c>
      <c r="G29" s="76" t="e">
        <f>#REF!</f>
        <v>#REF!</v>
      </c>
      <c r="H29" s="76" t="e">
        <f>#REF!</f>
        <v>#REF!</v>
      </c>
      <c r="I29" s="76" t="e">
        <f>#REF!</f>
        <v>#REF!</v>
      </c>
      <c r="J29" s="76" t="e">
        <f>#REF!</f>
        <v>#REF!</v>
      </c>
      <c r="K29" s="76" t="e">
        <f>#REF!</f>
        <v>#REF!</v>
      </c>
      <c r="L29" s="76" t="e">
        <f>#REF!</f>
        <v>#REF!</v>
      </c>
      <c r="M29" s="76" t="e">
        <f>#REF!</f>
        <v>#REF!</v>
      </c>
      <c r="N29" s="76" t="e">
        <f>#REF!</f>
        <v>#REF!</v>
      </c>
      <c r="O29" s="76" t="e">
        <f>#REF!</f>
        <v>#REF!</v>
      </c>
      <c r="P29" s="76" t="e">
        <f>#REF!</f>
        <v>#REF!</v>
      </c>
      <c r="Q29" s="76" t="e">
        <f>#REF!</f>
        <v>#REF!</v>
      </c>
      <c r="R29" s="76" t="e">
        <f>#REF!</f>
        <v>#REF!</v>
      </c>
      <c r="S29" s="76" t="e">
        <f>#REF!</f>
        <v>#REF!</v>
      </c>
      <c r="T29" s="80" t="e">
        <f>#REF!</f>
        <v>#REF!</v>
      </c>
      <c r="U29" s="76" t="e">
        <f>#REF!</f>
        <v>#REF!</v>
      </c>
      <c r="V29" s="80" t="e">
        <f>#REF!</f>
        <v>#REF!</v>
      </c>
      <c r="W29" s="78" t="e">
        <f>IF(Tableau2[[#This Row],[- Autofinancement oui/non]]="non",#REF!,"")</f>
        <v>#REF!</v>
      </c>
      <c r="X29" s="76" t="e">
        <f>IF(Tableau2[[#This Row],[- Autofinancement oui/non]]="non",#REF!,"")</f>
        <v>#REF!</v>
      </c>
      <c r="Y29" s="76" t="e">
        <f>IF(Tableau2[[#This Row],[- Autofinancement oui/non]]="non",#REF!,"")</f>
        <v>#REF!</v>
      </c>
      <c r="Z29" s="79" t="e">
        <f>#REF!</f>
        <v>#REF!</v>
      </c>
      <c r="AA29" s="76" t="e">
        <f>#REF!</f>
        <v>#REF!</v>
      </c>
      <c r="AB29" s="76" t="e">
        <f>#REF!</f>
        <v>#REF!</v>
      </c>
    </row>
    <row r="30" spans="1:28" x14ac:dyDescent="0.25">
      <c r="A30" s="80" t="e">
        <f>#REF!</f>
        <v>#REF!</v>
      </c>
      <c r="B30" s="80" t="e">
        <f>#REF!</f>
        <v>#REF!</v>
      </c>
      <c r="C30" s="80" t="e">
        <f>#REF!</f>
        <v>#REF!</v>
      </c>
      <c r="D30" s="80" t="e">
        <f>#REF!</f>
        <v>#REF!</v>
      </c>
      <c r="E30" s="76" t="e">
        <f>#REF!</f>
        <v>#REF!</v>
      </c>
      <c r="F30" s="76" t="e">
        <f>#REF!</f>
        <v>#REF!</v>
      </c>
      <c r="G30" s="76" t="e">
        <f>#REF!</f>
        <v>#REF!</v>
      </c>
      <c r="H30" s="76" t="e">
        <f>#REF!</f>
        <v>#REF!</v>
      </c>
      <c r="I30" s="76" t="e">
        <f>#REF!</f>
        <v>#REF!</v>
      </c>
      <c r="J30" s="76" t="e">
        <f>#REF!</f>
        <v>#REF!</v>
      </c>
      <c r="K30" s="76" t="e">
        <f>#REF!</f>
        <v>#REF!</v>
      </c>
      <c r="L30" s="76" t="e">
        <f>#REF!</f>
        <v>#REF!</v>
      </c>
      <c r="M30" s="76" t="e">
        <f>#REF!</f>
        <v>#REF!</v>
      </c>
      <c r="N30" s="76" t="e">
        <f>#REF!</f>
        <v>#REF!</v>
      </c>
      <c r="O30" s="76" t="e">
        <f>#REF!</f>
        <v>#REF!</v>
      </c>
      <c r="P30" s="76" t="e">
        <f>#REF!</f>
        <v>#REF!</v>
      </c>
      <c r="Q30" s="76" t="e">
        <f>#REF!</f>
        <v>#REF!</v>
      </c>
      <c r="R30" s="76" t="e">
        <f>#REF!</f>
        <v>#REF!</v>
      </c>
      <c r="S30" s="76" t="e">
        <f>#REF!</f>
        <v>#REF!</v>
      </c>
      <c r="T30" s="80" t="e">
        <f>#REF!</f>
        <v>#REF!</v>
      </c>
      <c r="U30" s="76" t="e">
        <f>#REF!</f>
        <v>#REF!</v>
      </c>
      <c r="V30" s="80" t="e">
        <f>#REF!</f>
        <v>#REF!</v>
      </c>
      <c r="W30" s="78" t="e">
        <f>IF(Tableau2[[#This Row],[- Autofinancement oui/non]]="non",#REF!,"")</f>
        <v>#REF!</v>
      </c>
      <c r="X30" s="76" t="e">
        <f>IF(Tableau2[[#This Row],[- Autofinancement oui/non]]="non",#REF!,"")</f>
        <v>#REF!</v>
      </c>
      <c r="Y30" s="76" t="e">
        <f>IF(Tableau2[[#This Row],[- Autofinancement oui/non]]="non",#REF!,"")</f>
        <v>#REF!</v>
      </c>
      <c r="Z30" s="79" t="e">
        <f>#REF!</f>
        <v>#REF!</v>
      </c>
      <c r="AA30" s="76" t="e">
        <f>#REF!</f>
        <v>#REF!</v>
      </c>
      <c r="AB30" s="76" t="e">
        <f>#REF!</f>
        <v>#REF!</v>
      </c>
    </row>
    <row r="31" spans="1:28" x14ac:dyDescent="0.25">
      <c r="A31" s="80" t="e">
        <f>#REF!</f>
        <v>#REF!</v>
      </c>
      <c r="B31" s="80" t="e">
        <f>#REF!</f>
        <v>#REF!</v>
      </c>
      <c r="C31" s="80" t="e">
        <f>#REF!</f>
        <v>#REF!</v>
      </c>
      <c r="D31" s="80" t="e">
        <f>#REF!</f>
        <v>#REF!</v>
      </c>
      <c r="E31" s="76" t="e">
        <f>#REF!</f>
        <v>#REF!</v>
      </c>
      <c r="F31" s="76" t="e">
        <f>#REF!</f>
        <v>#REF!</v>
      </c>
      <c r="G31" s="76" t="e">
        <f>#REF!</f>
        <v>#REF!</v>
      </c>
      <c r="H31" s="76" t="e">
        <f>#REF!</f>
        <v>#REF!</v>
      </c>
      <c r="I31" s="76" t="e">
        <f>#REF!</f>
        <v>#REF!</v>
      </c>
      <c r="J31" s="76" t="e">
        <f>#REF!</f>
        <v>#REF!</v>
      </c>
      <c r="K31" s="76" t="e">
        <f>#REF!</f>
        <v>#REF!</v>
      </c>
      <c r="L31" s="76" t="e">
        <f>#REF!</f>
        <v>#REF!</v>
      </c>
      <c r="M31" s="76" t="e">
        <f>#REF!</f>
        <v>#REF!</v>
      </c>
      <c r="N31" s="76" t="e">
        <f>#REF!</f>
        <v>#REF!</v>
      </c>
      <c r="O31" s="76" t="e">
        <f>#REF!</f>
        <v>#REF!</v>
      </c>
      <c r="P31" s="76" t="e">
        <f>#REF!</f>
        <v>#REF!</v>
      </c>
      <c r="Q31" s="76" t="e">
        <f>#REF!</f>
        <v>#REF!</v>
      </c>
      <c r="R31" s="76" t="e">
        <f>#REF!</f>
        <v>#REF!</v>
      </c>
      <c r="S31" s="76" t="e">
        <f>#REF!</f>
        <v>#REF!</v>
      </c>
      <c r="T31" s="80" t="e">
        <f>#REF!</f>
        <v>#REF!</v>
      </c>
      <c r="U31" s="76" t="e">
        <f>#REF!</f>
        <v>#REF!</v>
      </c>
      <c r="V31" s="80" t="e">
        <f>#REF!</f>
        <v>#REF!</v>
      </c>
      <c r="W31" s="78" t="e">
        <f>IF(Tableau2[[#This Row],[- Autofinancement oui/non]]="non",#REF!,"")</f>
        <v>#REF!</v>
      </c>
      <c r="X31" s="76" t="e">
        <f>IF(Tableau2[[#This Row],[- Autofinancement oui/non]]="non",#REF!,"")</f>
        <v>#REF!</v>
      </c>
      <c r="Y31" s="76" t="e">
        <f>IF(Tableau2[[#This Row],[- Autofinancement oui/non]]="non",#REF!,"")</f>
        <v>#REF!</v>
      </c>
      <c r="Z31" s="79" t="e">
        <f>#REF!</f>
        <v>#REF!</v>
      </c>
      <c r="AA31" s="76" t="e">
        <f>#REF!</f>
        <v>#REF!</v>
      </c>
      <c r="AB31" s="76" t="e">
        <f>#REF!</f>
        <v>#REF!</v>
      </c>
    </row>
    <row r="32" spans="1:28" x14ac:dyDescent="0.25">
      <c r="A32" s="80" t="e">
        <f>#REF!</f>
        <v>#REF!</v>
      </c>
      <c r="B32" s="80" t="e">
        <f>#REF!</f>
        <v>#REF!</v>
      </c>
      <c r="C32" s="80" t="e">
        <f>#REF!</f>
        <v>#REF!</v>
      </c>
      <c r="D32" s="80" t="e">
        <f>#REF!</f>
        <v>#REF!</v>
      </c>
      <c r="E32" s="76" t="e">
        <f>#REF!</f>
        <v>#REF!</v>
      </c>
      <c r="F32" s="76" t="e">
        <f>#REF!</f>
        <v>#REF!</v>
      </c>
      <c r="G32" s="76" t="e">
        <f>#REF!</f>
        <v>#REF!</v>
      </c>
      <c r="H32" s="76" t="e">
        <f>#REF!</f>
        <v>#REF!</v>
      </c>
      <c r="I32" s="76" t="e">
        <f>#REF!</f>
        <v>#REF!</v>
      </c>
      <c r="J32" s="76" t="e">
        <f>#REF!</f>
        <v>#REF!</v>
      </c>
      <c r="K32" s="76" t="e">
        <f>#REF!</f>
        <v>#REF!</v>
      </c>
      <c r="L32" s="76" t="e">
        <f>#REF!</f>
        <v>#REF!</v>
      </c>
      <c r="M32" s="76" t="e">
        <f>#REF!</f>
        <v>#REF!</v>
      </c>
      <c r="N32" s="76" t="e">
        <f>#REF!</f>
        <v>#REF!</v>
      </c>
      <c r="O32" s="76" t="e">
        <f>#REF!</f>
        <v>#REF!</v>
      </c>
      <c r="P32" s="76" t="e">
        <f>#REF!</f>
        <v>#REF!</v>
      </c>
      <c r="Q32" s="76" t="e">
        <f>#REF!</f>
        <v>#REF!</v>
      </c>
      <c r="R32" s="76" t="e">
        <f>#REF!</f>
        <v>#REF!</v>
      </c>
      <c r="S32" s="76" t="e">
        <f>#REF!</f>
        <v>#REF!</v>
      </c>
      <c r="T32" s="80" t="e">
        <f>#REF!</f>
        <v>#REF!</v>
      </c>
      <c r="U32" s="76" t="e">
        <f>#REF!</f>
        <v>#REF!</v>
      </c>
      <c r="V32" s="80" t="e">
        <f>#REF!</f>
        <v>#REF!</v>
      </c>
      <c r="W32" s="78" t="e">
        <f>IF(Tableau2[[#This Row],[- Autofinancement oui/non]]="non",#REF!,"")</f>
        <v>#REF!</v>
      </c>
      <c r="X32" s="76" t="e">
        <f>IF(Tableau2[[#This Row],[- Autofinancement oui/non]]="non",#REF!,"")</f>
        <v>#REF!</v>
      </c>
      <c r="Y32" s="76" t="e">
        <f>IF(Tableau2[[#This Row],[- Autofinancement oui/non]]="non",#REF!,"")</f>
        <v>#REF!</v>
      </c>
      <c r="Z32" s="79" t="e">
        <f>#REF!</f>
        <v>#REF!</v>
      </c>
      <c r="AA32" s="76" t="e">
        <f>#REF!</f>
        <v>#REF!</v>
      </c>
      <c r="AB32" s="76" t="e">
        <f>#REF!</f>
        <v>#REF!</v>
      </c>
    </row>
    <row r="33" spans="1:28" x14ac:dyDescent="0.25">
      <c r="A33" s="80" t="e">
        <f>#REF!</f>
        <v>#REF!</v>
      </c>
      <c r="B33" s="80" t="e">
        <f>#REF!</f>
        <v>#REF!</v>
      </c>
      <c r="C33" s="80" t="e">
        <f>#REF!</f>
        <v>#REF!</v>
      </c>
      <c r="D33" s="80" t="e">
        <f>#REF!</f>
        <v>#REF!</v>
      </c>
      <c r="E33" s="76" t="e">
        <f>#REF!</f>
        <v>#REF!</v>
      </c>
      <c r="F33" s="76" t="e">
        <f>#REF!</f>
        <v>#REF!</v>
      </c>
      <c r="G33" s="76" t="e">
        <f>#REF!</f>
        <v>#REF!</v>
      </c>
      <c r="H33" s="76" t="e">
        <f>#REF!</f>
        <v>#REF!</v>
      </c>
      <c r="I33" s="76" t="e">
        <f>#REF!</f>
        <v>#REF!</v>
      </c>
      <c r="J33" s="76" t="e">
        <f>#REF!</f>
        <v>#REF!</v>
      </c>
      <c r="K33" s="76" t="e">
        <f>#REF!</f>
        <v>#REF!</v>
      </c>
      <c r="L33" s="76" t="e">
        <f>#REF!</f>
        <v>#REF!</v>
      </c>
      <c r="M33" s="76" t="e">
        <f>#REF!</f>
        <v>#REF!</v>
      </c>
      <c r="N33" s="76" t="e">
        <f>#REF!</f>
        <v>#REF!</v>
      </c>
      <c r="O33" s="76" t="e">
        <f>#REF!</f>
        <v>#REF!</v>
      </c>
      <c r="P33" s="76" t="e">
        <f>#REF!</f>
        <v>#REF!</v>
      </c>
      <c r="Q33" s="76" t="e">
        <f>#REF!</f>
        <v>#REF!</v>
      </c>
      <c r="R33" s="76" t="e">
        <f>#REF!</f>
        <v>#REF!</v>
      </c>
      <c r="S33" s="76" t="e">
        <f>#REF!</f>
        <v>#REF!</v>
      </c>
      <c r="T33" s="80" t="e">
        <f>#REF!</f>
        <v>#REF!</v>
      </c>
      <c r="U33" s="76" t="e">
        <f>#REF!</f>
        <v>#REF!</v>
      </c>
      <c r="V33" s="80" t="e">
        <f>#REF!</f>
        <v>#REF!</v>
      </c>
      <c r="W33" s="78" t="e">
        <f>IF(Tableau2[[#This Row],[- Autofinancement oui/non]]="non",#REF!,"")</f>
        <v>#REF!</v>
      </c>
      <c r="X33" s="76" t="e">
        <f>IF(Tableau2[[#This Row],[- Autofinancement oui/non]]="non",#REF!,"")</f>
        <v>#REF!</v>
      </c>
      <c r="Y33" s="76" t="e">
        <f>IF(Tableau2[[#This Row],[- Autofinancement oui/non]]="non",#REF!,"")</f>
        <v>#REF!</v>
      </c>
      <c r="Z33" s="79" t="e">
        <f>#REF!</f>
        <v>#REF!</v>
      </c>
      <c r="AA33" s="76" t="e">
        <f>#REF!</f>
        <v>#REF!</v>
      </c>
      <c r="AB33" s="76" t="e">
        <f>#REF!</f>
        <v>#REF!</v>
      </c>
    </row>
    <row r="34" spans="1:28" x14ac:dyDescent="0.25">
      <c r="A34" s="80" t="e">
        <f>#REF!</f>
        <v>#REF!</v>
      </c>
      <c r="B34" s="80" t="e">
        <f>#REF!</f>
        <v>#REF!</v>
      </c>
      <c r="C34" s="80" t="e">
        <f>#REF!</f>
        <v>#REF!</v>
      </c>
      <c r="D34" s="80" t="e">
        <f>#REF!</f>
        <v>#REF!</v>
      </c>
      <c r="E34" s="76" t="e">
        <f>#REF!</f>
        <v>#REF!</v>
      </c>
      <c r="F34" s="76" t="e">
        <f>#REF!</f>
        <v>#REF!</v>
      </c>
      <c r="G34" s="76" t="e">
        <f>#REF!</f>
        <v>#REF!</v>
      </c>
      <c r="H34" s="76" t="e">
        <f>#REF!</f>
        <v>#REF!</v>
      </c>
      <c r="I34" s="76" t="e">
        <f>#REF!</f>
        <v>#REF!</v>
      </c>
      <c r="J34" s="76" t="e">
        <f>#REF!</f>
        <v>#REF!</v>
      </c>
      <c r="K34" s="76" t="e">
        <f>#REF!</f>
        <v>#REF!</v>
      </c>
      <c r="L34" s="76" t="e">
        <f>#REF!</f>
        <v>#REF!</v>
      </c>
      <c r="M34" s="76" t="e">
        <f>#REF!</f>
        <v>#REF!</v>
      </c>
      <c r="N34" s="76" t="e">
        <f>#REF!</f>
        <v>#REF!</v>
      </c>
      <c r="O34" s="76" t="e">
        <f>#REF!</f>
        <v>#REF!</v>
      </c>
      <c r="P34" s="76" t="e">
        <f>#REF!</f>
        <v>#REF!</v>
      </c>
      <c r="Q34" s="76" t="e">
        <f>#REF!</f>
        <v>#REF!</v>
      </c>
      <c r="R34" s="76" t="e">
        <f>#REF!</f>
        <v>#REF!</v>
      </c>
      <c r="S34" s="76" t="e">
        <f>#REF!</f>
        <v>#REF!</v>
      </c>
      <c r="T34" s="80" t="e">
        <f>#REF!</f>
        <v>#REF!</v>
      </c>
      <c r="U34" s="76" t="e">
        <f>#REF!</f>
        <v>#REF!</v>
      </c>
      <c r="V34" s="80" t="e">
        <f>#REF!</f>
        <v>#REF!</v>
      </c>
      <c r="W34" s="78" t="e">
        <f>IF(Tableau2[[#This Row],[- Autofinancement oui/non]]="non",#REF!,"")</f>
        <v>#REF!</v>
      </c>
      <c r="X34" s="76" t="e">
        <f>IF(Tableau2[[#This Row],[- Autofinancement oui/non]]="non",#REF!,"")</f>
        <v>#REF!</v>
      </c>
      <c r="Y34" s="76" t="e">
        <f>IF(Tableau2[[#This Row],[- Autofinancement oui/non]]="non",#REF!,"")</f>
        <v>#REF!</v>
      </c>
      <c r="Z34" s="79" t="e">
        <f>#REF!</f>
        <v>#REF!</v>
      </c>
      <c r="AA34" s="76" t="e">
        <f>#REF!</f>
        <v>#REF!</v>
      </c>
      <c r="AB34" s="76" t="e">
        <f>#REF!</f>
        <v>#REF!</v>
      </c>
    </row>
    <row r="35" spans="1:28" x14ac:dyDescent="0.25">
      <c r="A35" s="80" t="e">
        <f>#REF!</f>
        <v>#REF!</v>
      </c>
      <c r="B35" s="80" t="e">
        <f>#REF!</f>
        <v>#REF!</v>
      </c>
      <c r="C35" s="80" t="e">
        <f>#REF!</f>
        <v>#REF!</v>
      </c>
      <c r="D35" s="80" t="e">
        <f>#REF!</f>
        <v>#REF!</v>
      </c>
      <c r="E35" s="76" t="e">
        <f>#REF!</f>
        <v>#REF!</v>
      </c>
      <c r="F35" s="76" t="e">
        <f>#REF!</f>
        <v>#REF!</v>
      </c>
      <c r="G35" s="76" t="e">
        <f>#REF!</f>
        <v>#REF!</v>
      </c>
      <c r="H35" s="76" t="e">
        <f>#REF!</f>
        <v>#REF!</v>
      </c>
      <c r="I35" s="76" t="e">
        <f>#REF!</f>
        <v>#REF!</v>
      </c>
      <c r="J35" s="76" t="e">
        <f>#REF!</f>
        <v>#REF!</v>
      </c>
      <c r="K35" s="76" t="e">
        <f>#REF!</f>
        <v>#REF!</v>
      </c>
      <c r="L35" s="76" t="e">
        <f>#REF!</f>
        <v>#REF!</v>
      </c>
      <c r="M35" s="76" t="e">
        <f>#REF!</f>
        <v>#REF!</v>
      </c>
      <c r="N35" s="76" t="e">
        <f>#REF!</f>
        <v>#REF!</v>
      </c>
      <c r="O35" s="76" t="e">
        <f>#REF!</f>
        <v>#REF!</v>
      </c>
      <c r="P35" s="76" t="e">
        <f>#REF!</f>
        <v>#REF!</v>
      </c>
      <c r="Q35" s="76" t="e">
        <f>#REF!</f>
        <v>#REF!</v>
      </c>
      <c r="R35" s="76" t="e">
        <f>#REF!</f>
        <v>#REF!</v>
      </c>
      <c r="S35" s="76" t="e">
        <f>#REF!</f>
        <v>#REF!</v>
      </c>
      <c r="T35" s="80" t="e">
        <f>#REF!</f>
        <v>#REF!</v>
      </c>
      <c r="U35" s="76" t="e">
        <f>#REF!</f>
        <v>#REF!</v>
      </c>
      <c r="V35" s="80" t="e">
        <f>#REF!</f>
        <v>#REF!</v>
      </c>
      <c r="W35" s="78" t="e">
        <f>IF(Tableau2[[#This Row],[- Autofinancement oui/non]]="non",#REF!,"")</f>
        <v>#REF!</v>
      </c>
      <c r="X35" s="76" t="e">
        <f>IF(Tableau2[[#This Row],[- Autofinancement oui/non]]="non",#REF!,"")</f>
        <v>#REF!</v>
      </c>
      <c r="Y35" s="76" t="e">
        <f>IF(Tableau2[[#This Row],[- Autofinancement oui/non]]="non",#REF!,"")</f>
        <v>#REF!</v>
      </c>
      <c r="Z35" s="79" t="e">
        <f>#REF!</f>
        <v>#REF!</v>
      </c>
      <c r="AA35" s="76" t="e">
        <f>#REF!</f>
        <v>#REF!</v>
      </c>
      <c r="AB35" s="76" t="e">
        <f>#REF!</f>
        <v>#REF!</v>
      </c>
    </row>
    <row r="36" spans="1:28" x14ac:dyDescent="0.25">
      <c r="A36" s="80" t="e">
        <f>#REF!</f>
        <v>#REF!</v>
      </c>
      <c r="B36" s="80" t="e">
        <f>#REF!</f>
        <v>#REF!</v>
      </c>
      <c r="C36" s="80" t="e">
        <f>#REF!</f>
        <v>#REF!</v>
      </c>
      <c r="D36" s="80" t="e">
        <f>#REF!</f>
        <v>#REF!</v>
      </c>
      <c r="E36" s="76" t="e">
        <f>#REF!</f>
        <v>#REF!</v>
      </c>
      <c r="F36" s="76" t="e">
        <f>#REF!</f>
        <v>#REF!</v>
      </c>
      <c r="G36" s="76" t="e">
        <f>#REF!</f>
        <v>#REF!</v>
      </c>
      <c r="H36" s="76" t="e">
        <f>#REF!</f>
        <v>#REF!</v>
      </c>
      <c r="I36" s="76" t="e">
        <f>#REF!</f>
        <v>#REF!</v>
      </c>
      <c r="J36" s="76" t="e">
        <f>#REF!</f>
        <v>#REF!</v>
      </c>
      <c r="K36" s="76" t="e">
        <f>#REF!</f>
        <v>#REF!</v>
      </c>
      <c r="L36" s="76" t="e">
        <f>#REF!</f>
        <v>#REF!</v>
      </c>
      <c r="M36" s="76" t="e">
        <f>#REF!</f>
        <v>#REF!</v>
      </c>
      <c r="N36" s="76" t="e">
        <f>#REF!</f>
        <v>#REF!</v>
      </c>
      <c r="O36" s="76" t="e">
        <f>#REF!</f>
        <v>#REF!</v>
      </c>
      <c r="P36" s="76" t="e">
        <f>#REF!</f>
        <v>#REF!</v>
      </c>
      <c r="Q36" s="76" t="e">
        <f>#REF!</f>
        <v>#REF!</v>
      </c>
      <c r="R36" s="76" t="e">
        <f>#REF!</f>
        <v>#REF!</v>
      </c>
      <c r="S36" s="76" t="e">
        <f>#REF!</f>
        <v>#REF!</v>
      </c>
      <c r="T36" s="80" t="e">
        <f>#REF!</f>
        <v>#REF!</v>
      </c>
      <c r="U36" s="76" t="e">
        <f>#REF!</f>
        <v>#REF!</v>
      </c>
      <c r="V36" s="80" t="e">
        <f>#REF!</f>
        <v>#REF!</v>
      </c>
      <c r="W36" s="78" t="e">
        <f>IF(Tableau2[[#This Row],[- Autofinancement oui/non]]="non",#REF!,"")</f>
        <v>#REF!</v>
      </c>
      <c r="X36" s="76" t="e">
        <f>IF(Tableau2[[#This Row],[- Autofinancement oui/non]]="non",#REF!,"")</f>
        <v>#REF!</v>
      </c>
      <c r="Y36" s="76" t="e">
        <f>IF(Tableau2[[#This Row],[- Autofinancement oui/non]]="non",#REF!,"")</f>
        <v>#REF!</v>
      </c>
      <c r="Z36" s="79" t="e">
        <f>#REF!</f>
        <v>#REF!</v>
      </c>
      <c r="AA36" s="76" t="e">
        <f>#REF!</f>
        <v>#REF!</v>
      </c>
      <c r="AB36" s="76" t="e">
        <f>#REF!</f>
        <v>#REF!</v>
      </c>
    </row>
    <row r="37" spans="1:28" x14ac:dyDescent="0.25">
      <c r="A37" s="80" t="e">
        <f>#REF!</f>
        <v>#REF!</v>
      </c>
      <c r="B37" s="80" t="e">
        <f>#REF!</f>
        <v>#REF!</v>
      </c>
      <c r="C37" s="80" t="e">
        <f>#REF!</f>
        <v>#REF!</v>
      </c>
      <c r="D37" s="80" t="e">
        <f>#REF!</f>
        <v>#REF!</v>
      </c>
      <c r="E37" s="76" t="e">
        <f>#REF!</f>
        <v>#REF!</v>
      </c>
      <c r="F37" s="76" t="e">
        <f>#REF!</f>
        <v>#REF!</v>
      </c>
      <c r="G37" s="76" t="e">
        <f>#REF!</f>
        <v>#REF!</v>
      </c>
      <c r="H37" s="76" t="e">
        <f>#REF!</f>
        <v>#REF!</v>
      </c>
      <c r="I37" s="76" t="e">
        <f>#REF!</f>
        <v>#REF!</v>
      </c>
      <c r="J37" s="76" t="e">
        <f>#REF!</f>
        <v>#REF!</v>
      </c>
      <c r="K37" s="76" t="e">
        <f>#REF!</f>
        <v>#REF!</v>
      </c>
      <c r="L37" s="76" t="e">
        <f>#REF!</f>
        <v>#REF!</v>
      </c>
      <c r="M37" s="76" t="e">
        <f>#REF!</f>
        <v>#REF!</v>
      </c>
      <c r="N37" s="76" t="e">
        <f>#REF!</f>
        <v>#REF!</v>
      </c>
      <c r="O37" s="76" t="e">
        <f>#REF!</f>
        <v>#REF!</v>
      </c>
      <c r="P37" s="76" t="e">
        <f>#REF!</f>
        <v>#REF!</v>
      </c>
      <c r="Q37" s="76" t="e">
        <f>#REF!</f>
        <v>#REF!</v>
      </c>
      <c r="R37" s="76" t="e">
        <f>#REF!</f>
        <v>#REF!</v>
      </c>
      <c r="S37" s="76" t="e">
        <f>#REF!</f>
        <v>#REF!</v>
      </c>
      <c r="T37" s="80" t="e">
        <f>#REF!</f>
        <v>#REF!</v>
      </c>
      <c r="U37" s="76" t="e">
        <f>#REF!</f>
        <v>#REF!</v>
      </c>
      <c r="V37" s="80" t="e">
        <f>#REF!</f>
        <v>#REF!</v>
      </c>
      <c r="W37" s="78" t="e">
        <f>IF(Tableau2[[#This Row],[- Autofinancement oui/non]]="non",#REF!,"")</f>
        <v>#REF!</v>
      </c>
      <c r="X37" s="76" t="e">
        <f>IF(Tableau2[[#This Row],[- Autofinancement oui/non]]="non",#REF!,"")</f>
        <v>#REF!</v>
      </c>
      <c r="Y37" s="76" t="e">
        <f>IF(Tableau2[[#This Row],[- Autofinancement oui/non]]="non",#REF!,"")</f>
        <v>#REF!</v>
      </c>
      <c r="Z37" s="79" t="e">
        <f>#REF!</f>
        <v>#REF!</v>
      </c>
      <c r="AA37" s="76" t="e">
        <f>#REF!</f>
        <v>#REF!</v>
      </c>
      <c r="AB37" s="76" t="e">
        <f>#REF!</f>
        <v>#REF!</v>
      </c>
    </row>
    <row r="38" spans="1:28" x14ac:dyDescent="0.25">
      <c r="A38" s="80" t="e">
        <f>#REF!</f>
        <v>#REF!</v>
      </c>
      <c r="B38" s="80" t="e">
        <f>#REF!</f>
        <v>#REF!</v>
      </c>
      <c r="C38" s="80" t="e">
        <f>#REF!</f>
        <v>#REF!</v>
      </c>
      <c r="D38" s="80" t="e">
        <f>#REF!</f>
        <v>#REF!</v>
      </c>
      <c r="E38" s="76" t="e">
        <f>#REF!</f>
        <v>#REF!</v>
      </c>
      <c r="F38" s="76" t="e">
        <f>#REF!</f>
        <v>#REF!</v>
      </c>
      <c r="G38" s="76" t="e">
        <f>#REF!</f>
        <v>#REF!</v>
      </c>
      <c r="H38" s="76" t="e">
        <f>#REF!</f>
        <v>#REF!</v>
      </c>
      <c r="I38" s="76" t="e">
        <f>#REF!</f>
        <v>#REF!</v>
      </c>
      <c r="J38" s="76" t="e">
        <f>#REF!</f>
        <v>#REF!</v>
      </c>
      <c r="K38" s="76" t="e">
        <f>#REF!</f>
        <v>#REF!</v>
      </c>
      <c r="L38" s="76" t="e">
        <f>#REF!</f>
        <v>#REF!</v>
      </c>
      <c r="M38" s="76" t="e">
        <f>#REF!</f>
        <v>#REF!</v>
      </c>
      <c r="N38" s="76" t="e">
        <f>#REF!</f>
        <v>#REF!</v>
      </c>
      <c r="O38" s="76" t="e">
        <f>#REF!</f>
        <v>#REF!</v>
      </c>
      <c r="P38" s="76" t="e">
        <f>#REF!</f>
        <v>#REF!</v>
      </c>
      <c r="Q38" s="76" t="e">
        <f>#REF!</f>
        <v>#REF!</v>
      </c>
      <c r="R38" s="76" t="e">
        <f>#REF!</f>
        <v>#REF!</v>
      </c>
      <c r="S38" s="76" t="e">
        <f>#REF!</f>
        <v>#REF!</v>
      </c>
      <c r="T38" s="80" t="e">
        <f>#REF!</f>
        <v>#REF!</v>
      </c>
      <c r="U38" s="76" t="e">
        <f>#REF!</f>
        <v>#REF!</v>
      </c>
      <c r="V38" s="80" t="e">
        <f>#REF!</f>
        <v>#REF!</v>
      </c>
      <c r="W38" s="78" t="e">
        <f>IF(Tableau2[[#This Row],[- Autofinancement oui/non]]="non",#REF!,"")</f>
        <v>#REF!</v>
      </c>
      <c r="X38" s="76" t="e">
        <f>IF(Tableau2[[#This Row],[- Autofinancement oui/non]]="non",#REF!,"")</f>
        <v>#REF!</v>
      </c>
      <c r="Y38" s="76" t="e">
        <f>IF(Tableau2[[#This Row],[- Autofinancement oui/non]]="non",#REF!,"")</f>
        <v>#REF!</v>
      </c>
      <c r="Z38" s="79" t="e">
        <f>#REF!</f>
        <v>#REF!</v>
      </c>
      <c r="AA38" s="76" t="e">
        <f>#REF!</f>
        <v>#REF!</v>
      </c>
      <c r="AB38" s="76" t="e">
        <f>#REF!</f>
        <v>#REF!</v>
      </c>
    </row>
    <row r="39" spans="1:28" x14ac:dyDescent="0.25">
      <c r="A39" s="80" t="e">
        <f>#REF!</f>
        <v>#REF!</v>
      </c>
      <c r="B39" s="80" t="e">
        <f>#REF!</f>
        <v>#REF!</v>
      </c>
      <c r="C39" s="80" t="e">
        <f>#REF!</f>
        <v>#REF!</v>
      </c>
      <c r="D39" s="80" t="e">
        <f>#REF!</f>
        <v>#REF!</v>
      </c>
      <c r="E39" s="76" t="e">
        <f>#REF!</f>
        <v>#REF!</v>
      </c>
      <c r="F39" s="76" t="e">
        <f>#REF!</f>
        <v>#REF!</v>
      </c>
      <c r="G39" s="76" t="e">
        <f>#REF!</f>
        <v>#REF!</v>
      </c>
      <c r="H39" s="76" t="e">
        <f>#REF!</f>
        <v>#REF!</v>
      </c>
      <c r="I39" s="76" t="e">
        <f>#REF!</f>
        <v>#REF!</v>
      </c>
      <c r="J39" s="76" t="e">
        <f>#REF!</f>
        <v>#REF!</v>
      </c>
      <c r="K39" s="76" t="e">
        <f>#REF!</f>
        <v>#REF!</v>
      </c>
      <c r="L39" s="76" t="e">
        <f>#REF!</f>
        <v>#REF!</v>
      </c>
      <c r="M39" s="76" t="e">
        <f>#REF!</f>
        <v>#REF!</v>
      </c>
      <c r="N39" s="76" t="e">
        <f>#REF!</f>
        <v>#REF!</v>
      </c>
      <c r="O39" s="76" t="e">
        <f>#REF!</f>
        <v>#REF!</v>
      </c>
      <c r="P39" s="76" t="e">
        <f>#REF!</f>
        <v>#REF!</v>
      </c>
      <c r="Q39" s="76" t="e">
        <f>#REF!</f>
        <v>#REF!</v>
      </c>
      <c r="R39" s="76" t="e">
        <f>#REF!</f>
        <v>#REF!</v>
      </c>
      <c r="S39" s="76" t="e">
        <f>#REF!</f>
        <v>#REF!</v>
      </c>
      <c r="T39" s="80" t="e">
        <f>#REF!</f>
        <v>#REF!</v>
      </c>
      <c r="U39" s="76" t="e">
        <f>#REF!</f>
        <v>#REF!</v>
      </c>
      <c r="V39" s="80" t="e">
        <f>#REF!</f>
        <v>#REF!</v>
      </c>
      <c r="W39" s="78" t="e">
        <f>IF(Tableau2[[#This Row],[- Autofinancement oui/non]]="non",#REF!,"")</f>
        <v>#REF!</v>
      </c>
      <c r="X39" s="76" t="e">
        <f>IF(Tableau2[[#This Row],[- Autofinancement oui/non]]="non",#REF!,"")</f>
        <v>#REF!</v>
      </c>
      <c r="Y39" s="76" t="e">
        <f>IF(Tableau2[[#This Row],[- Autofinancement oui/non]]="non",#REF!,"")</f>
        <v>#REF!</v>
      </c>
      <c r="Z39" s="79" t="e">
        <f>#REF!</f>
        <v>#REF!</v>
      </c>
      <c r="AA39" s="76" t="e">
        <f>#REF!</f>
        <v>#REF!</v>
      </c>
      <c r="AB39" s="76" t="e">
        <f>#REF!</f>
        <v>#REF!</v>
      </c>
    </row>
    <row r="40" spans="1:28" x14ac:dyDescent="0.25">
      <c r="A40" s="80" t="e">
        <f>#REF!</f>
        <v>#REF!</v>
      </c>
      <c r="B40" s="80" t="e">
        <f>#REF!</f>
        <v>#REF!</v>
      </c>
      <c r="C40" s="80" t="e">
        <f>#REF!</f>
        <v>#REF!</v>
      </c>
      <c r="D40" s="80" t="e">
        <f>#REF!</f>
        <v>#REF!</v>
      </c>
      <c r="E40" s="76" t="e">
        <f>#REF!</f>
        <v>#REF!</v>
      </c>
      <c r="F40" s="76" t="e">
        <f>#REF!</f>
        <v>#REF!</v>
      </c>
      <c r="G40" s="76" t="e">
        <f>#REF!</f>
        <v>#REF!</v>
      </c>
      <c r="H40" s="76" t="e">
        <f>#REF!</f>
        <v>#REF!</v>
      </c>
      <c r="I40" s="76" t="e">
        <f>#REF!</f>
        <v>#REF!</v>
      </c>
      <c r="J40" s="76" t="e">
        <f>#REF!</f>
        <v>#REF!</v>
      </c>
      <c r="K40" s="76" t="e">
        <f>#REF!</f>
        <v>#REF!</v>
      </c>
      <c r="L40" s="76" t="e">
        <f>#REF!</f>
        <v>#REF!</v>
      </c>
      <c r="M40" s="76" t="e">
        <f>#REF!</f>
        <v>#REF!</v>
      </c>
      <c r="N40" s="76" t="e">
        <f>#REF!</f>
        <v>#REF!</v>
      </c>
      <c r="O40" s="76" t="e">
        <f>#REF!</f>
        <v>#REF!</v>
      </c>
      <c r="P40" s="76" t="e">
        <f>#REF!</f>
        <v>#REF!</v>
      </c>
      <c r="Q40" s="76" t="e">
        <f>#REF!</f>
        <v>#REF!</v>
      </c>
      <c r="R40" s="76" t="e">
        <f>#REF!</f>
        <v>#REF!</v>
      </c>
      <c r="S40" s="76" t="e">
        <f>#REF!</f>
        <v>#REF!</v>
      </c>
      <c r="T40" s="80" t="e">
        <f>#REF!</f>
        <v>#REF!</v>
      </c>
      <c r="U40" s="76" t="e">
        <f>#REF!</f>
        <v>#REF!</v>
      </c>
      <c r="V40" s="80" t="e">
        <f>#REF!</f>
        <v>#REF!</v>
      </c>
      <c r="W40" s="78" t="e">
        <f>IF(Tableau2[[#This Row],[- Autofinancement oui/non]]="non",#REF!,"")</f>
        <v>#REF!</v>
      </c>
      <c r="X40" s="76" t="e">
        <f>IF(Tableau2[[#This Row],[- Autofinancement oui/non]]="non",#REF!,"")</f>
        <v>#REF!</v>
      </c>
      <c r="Y40" s="76" t="e">
        <f>IF(Tableau2[[#This Row],[- Autofinancement oui/non]]="non",#REF!,"")</f>
        <v>#REF!</v>
      </c>
      <c r="Z40" s="79" t="e">
        <f>#REF!</f>
        <v>#REF!</v>
      </c>
      <c r="AA40" s="76" t="e">
        <f>#REF!</f>
        <v>#REF!</v>
      </c>
      <c r="AB40" s="76" t="e">
        <f>#REF!</f>
        <v>#REF!</v>
      </c>
    </row>
    <row r="41" spans="1:28" x14ac:dyDescent="0.25">
      <c r="A41" s="80" t="e">
        <f>#REF!</f>
        <v>#REF!</v>
      </c>
      <c r="B41" s="80" t="e">
        <f>#REF!</f>
        <v>#REF!</v>
      </c>
      <c r="C41" s="80" t="e">
        <f>#REF!</f>
        <v>#REF!</v>
      </c>
      <c r="D41" s="80" t="e">
        <f>#REF!</f>
        <v>#REF!</v>
      </c>
      <c r="E41" s="76" t="e">
        <f>#REF!</f>
        <v>#REF!</v>
      </c>
      <c r="F41" s="76" t="e">
        <f>#REF!</f>
        <v>#REF!</v>
      </c>
      <c r="G41" s="76" t="e">
        <f>#REF!</f>
        <v>#REF!</v>
      </c>
      <c r="H41" s="76" t="e">
        <f>#REF!</f>
        <v>#REF!</v>
      </c>
      <c r="I41" s="76" t="e">
        <f>#REF!</f>
        <v>#REF!</v>
      </c>
      <c r="J41" s="76" t="e">
        <f>#REF!</f>
        <v>#REF!</v>
      </c>
      <c r="K41" s="76" t="e">
        <f>#REF!</f>
        <v>#REF!</v>
      </c>
      <c r="L41" s="76" t="e">
        <f>#REF!</f>
        <v>#REF!</v>
      </c>
      <c r="M41" s="76" t="e">
        <f>#REF!</f>
        <v>#REF!</v>
      </c>
      <c r="N41" s="76" t="e">
        <f>#REF!</f>
        <v>#REF!</v>
      </c>
      <c r="O41" s="76" t="e">
        <f>#REF!</f>
        <v>#REF!</v>
      </c>
      <c r="P41" s="76" t="e">
        <f>#REF!</f>
        <v>#REF!</v>
      </c>
      <c r="Q41" s="76" t="e">
        <f>#REF!</f>
        <v>#REF!</v>
      </c>
      <c r="R41" s="76" t="e">
        <f>#REF!</f>
        <v>#REF!</v>
      </c>
      <c r="S41" s="76" t="e">
        <f>#REF!</f>
        <v>#REF!</v>
      </c>
      <c r="T41" s="80" t="e">
        <f>#REF!</f>
        <v>#REF!</v>
      </c>
      <c r="U41" s="76" t="e">
        <f>#REF!</f>
        <v>#REF!</v>
      </c>
      <c r="V41" s="80" t="e">
        <f>#REF!</f>
        <v>#REF!</v>
      </c>
      <c r="W41" s="78" t="e">
        <f>IF(Tableau2[[#This Row],[- Autofinancement oui/non]]="non",#REF!,"")</f>
        <v>#REF!</v>
      </c>
      <c r="X41" s="76" t="e">
        <f>IF(Tableau2[[#This Row],[- Autofinancement oui/non]]="non",#REF!,"")</f>
        <v>#REF!</v>
      </c>
      <c r="Y41" s="76" t="e">
        <f>IF(Tableau2[[#This Row],[- Autofinancement oui/non]]="non",#REF!,"")</f>
        <v>#REF!</v>
      </c>
      <c r="Z41" s="79" t="e">
        <f>#REF!</f>
        <v>#REF!</v>
      </c>
      <c r="AA41" s="76" t="e">
        <f>#REF!</f>
        <v>#REF!</v>
      </c>
      <c r="AB41" s="76" t="e">
        <f>#REF!</f>
        <v>#REF!</v>
      </c>
    </row>
    <row r="42" spans="1:28" x14ac:dyDescent="0.25">
      <c r="A42" s="80" t="e">
        <f>#REF!</f>
        <v>#REF!</v>
      </c>
      <c r="B42" s="80" t="e">
        <f>#REF!</f>
        <v>#REF!</v>
      </c>
      <c r="C42" s="80" t="e">
        <f>#REF!</f>
        <v>#REF!</v>
      </c>
      <c r="D42" s="80" t="e">
        <f>#REF!</f>
        <v>#REF!</v>
      </c>
      <c r="E42" s="76" t="e">
        <f>#REF!</f>
        <v>#REF!</v>
      </c>
      <c r="F42" s="76" t="e">
        <f>#REF!</f>
        <v>#REF!</v>
      </c>
      <c r="G42" s="76" t="e">
        <f>#REF!</f>
        <v>#REF!</v>
      </c>
      <c r="H42" s="76" t="e">
        <f>#REF!</f>
        <v>#REF!</v>
      </c>
      <c r="I42" s="76" t="e">
        <f>#REF!</f>
        <v>#REF!</v>
      </c>
      <c r="J42" s="76" t="e">
        <f>#REF!</f>
        <v>#REF!</v>
      </c>
      <c r="K42" s="76" t="e">
        <f>#REF!</f>
        <v>#REF!</v>
      </c>
      <c r="L42" s="76" t="e">
        <f>#REF!</f>
        <v>#REF!</v>
      </c>
      <c r="M42" s="76" t="e">
        <f>#REF!</f>
        <v>#REF!</v>
      </c>
      <c r="N42" s="76" t="e">
        <f>#REF!</f>
        <v>#REF!</v>
      </c>
      <c r="O42" s="76" t="e">
        <f>#REF!</f>
        <v>#REF!</v>
      </c>
      <c r="P42" s="76" t="e">
        <f>#REF!</f>
        <v>#REF!</v>
      </c>
      <c r="Q42" s="76" t="e">
        <f>#REF!</f>
        <v>#REF!</v>
      </c>
      <c r="R42" s="76" t="e">
        <f>#REF!</f>
        <v>#REF!</v>
      </c>
      <c r="S42" s="76" t="e">
        <f>#REF!</f>
        <v>#REF!</v>
      </c>
      <c r="T42" s="80" t="e">
        <f>#REF!</f>
        <v>#REF!</v>
      </c>
      <c r="U42" s="76" t="e">
        <f>#REF!</f>
        <v>#REF!</v>
      </c>
      <c r="V42" s="80" t="e">
        <f>#REF!</f>
        <v>#REF!</v>
      </c>
      <c r="W42" s="78" t="e">
        <f>IF(Tableau2[[#This Row],[- Autofinancement oui/non]]="non",#REF!,"")</f>
        <v>#REF!</v>
      </c>
      <c r="X42" s="76" t="e">
        <f>IF(Tableau2[[#This Row],[- Autofinancement oui/non]]="non",#REF!,"")</f>
        <v>#REF!</v>
      </c>
      <c r="Y42" s="76" t="e">
        <f>IF(Tableau2[[#This Row],[- Autofinancement oui/non]]="non",#REF!,"")</f>
        <v>#REF!</v>
      </c>
      <c r="Z42" s="79" t="e">
        <f>#REF!</f>
        <v>#REF!</v>
      </c>
      <c r="AA42" s="76" t="e">
        <f>#REF!</f>
        <v>#REF!</v>
      </c>
      <c r="AB42" s="76" t="e">
        <f>#REF!</f>
        <v>#REF!</v>
      </c>
    </row>
    <row r="43" spans="1:28" x14ac:dyDescent="0.25">
      <c r="A43" s="80" t="e">
        <f>#REF!</f>
        <v>#REF!</v>
      </c>
      <c r="B43" s="80" t="e">
        <f>#REF!</f>
        <v>#REF!</v>
      </c>
      <c r="C43" s="80" t="e">
        <f>#REF!</f>
        <v>#REF!</v>
      </c>
      <c r="D43" s="80" t="e">
        <f>#REF!</f>
        <v>#REF!</v>
      </c>
      <c r="E43" s="76" t="e">
        <f>#REF!</f>
        <v>#REF!</v>
      </c>
      <c r="F43" s="76" t="e">
        <f>#REF!</f>
        <v>#REF!</v>
      </c>
      <c r="G43" s="76" t="e">
        <f>#REF!</f>
        <v>#REF!</v>
      </c>
      <c r="H43" s="76" t="e">
        <f>#REF!</f>
        <v>#REF!</v>
      </c>
      <c r="I43" s="76" t="e">
        <f>#REF!</f>
        <v>#REF!</v>
      </c>
      <c r="J43" s="76" t="e">
        <f>#REF!</f>
        <v>#REF!</v>
      </c>
      <c r="K43" s="76" t="e">
        <f>#REF!</f>
        <v>#REF!</v>
      </c>
      <c r="L43" s="76" t="e">
        <f>#REF!</f>
        <v>#REF!</v>
      </c>
      <c r="M43" s="76" t="e">
        <f>#REF!</f>
        <v>#REF!</v>
      </c>
      <c r="N43" s="76" t="e">
        <f>#REF!</f>
        <v>#REF!</v>
      </c>
      <c r="O43" s="76" t="e">
        <f>#REF!</f>
        <v>#REF!</v>
      </c>
      <c r="P43" s="76" t="e">
        <f>#REF!</f>
        <v>#REF!</v>
      </c>
      <c r="Q43" s="76" t="e">
        <f>#REF!</f>
        <v>#REF!</v>
      </c>
      <c r="R43" s="76" t="e">
        <f>#REF!</f>
        <v>#REF!</v>
      </c>
      <c r="S43" s="76" t="e">
        <f>#REF!</f>
        <v>#REF!</v>
      </c>
      <c r="T43" s="80" t="e">
        <f>#REF!</f>
        <v>#REF!</v>
      </c>
      <c r="U43" s="76" t="e">
        <f>#REF!</f>
        <v>#REF!</v>
      </c>
      <c r="V43" s="80" t="e">
        <f>#REF!</f>
        <v>#REF!</v>
      </c>
      <c r="W43" s="78" t="e">
        <f>IF(Tableau2[[#This Row],[- Autofinancement oui/non]]="non",#REF!,"")</f>
        <v>#REF!</v>
      </c>
      <c r="X43" s="76" t="e">
        <f>IF(Tableau2[[#This Row],[- Autofinancement oui/non]]="non",#REF!,"")</f>
        <v>#REF!</v>
      </c>
      <c r="Y43" s="76" t="e">
        <f>IF(Tableau2[[#This Row],[- Autofinancement oui/non]]="non",#REF!,"")</f>
        <v>#REF!</v>
      </c>
      <c r="Z43" s="79" t="e">
        <f>#REF!</f>
        <v>#REF!</v>
      </c>
      <c r="AA43" s="76" t="e">
        <f>#REF!</f>
        <v>#REF!</v>
      </c>
      <c r="AB43" s="76" t="e">
        <f>#REF!</f>
        <v>#REF!</v>
      </c>
    </row>
    <row r="44" spans="1:28" x14ac:dyDescent="0.25">
      <c r="A44" s="80" t="e">
        <f>#REF!</f>
        <v>#REF!</v>
      </c>
      <c r="B44" s="80" t="e">
        <f>#REF!</f>
        <v>#REF!</v>
      </c>
      <c r="C44" s="80" t="e">
        <f>#REF!</f>
        <v>#REF!</v>
      </c>
      <c r="D44" s="80" t="e">
        <f>#REF!</f>
        <v>#REF!</v>
      </c>
      <c r="E44" s="76" t="e">
        <f>#REF!</f>
        <v>#REF!</v>
      </c>
      <c r="F44" s="76" t="e">
        <f>#REF!</f>
        <v>#REF!</v>
      </c>
      <c r="G44" s="76" t="e">
        <f>#REF!</f>
        <v>#REF!</v>
      </c>
      <c r="H44" s="76" t="e">
        <f>#REF!</f>
        <v>#REF!</v>
      </c>
      <c r="I44" s="76" t="e">
        <f>#REF!</f>
        <v>#REF!</v>
      </c>
      <c r="J44" s="76" t="e">
        <f>#REF!</f>
        <v>#REF!</v>
      </c>
      <c r="K44" s="76" t="e">
        <f>#REF!</f>
        <v>#REF!</v>
      </c>
      <c r="L44" s="76" t="e">
        <f>#REF!</f>
        <v>#REF!</v>
      </c>
      <c r="M44" s="76" t="e">
        <f>#REF!</f>
        <v>#REF!</v>
      </c>
      <c r="N44" s="76" t="e">
        <f>#REF!</f>
        <v>#REF!</v>
      </c>
      <c r="O44" s="76" t="e">
        <f>#REF!</f>
        <v>#REF!</v>
      </c>
      <c r="P44" s="76" t="e">
        <f>#REF!</f>
        <v>#REF!</v>
      </c>
      <c r="Q44" s="76" t="e">
        <f>#REF!</f>
        <v>#REF!</v>
      </c>
      <c r="R44" s="76" t="e">
        <f>#REF!</f>
        <v>#REF!</v>
      </c>
      <c r="S44" s="76" t="e">
        <f>#REF!</f>
        <v>#REF!</v>
      </c>
      <c r="T44" s="80" t="e">
        <f>#REF!</f>
        <v>#REF!</v>
      </c>
      <c r="U44" s="76" t="e">
        <f>#REF!</f>
        <v>#REF!</v>
      </c>
      <c r="V44" s="80" t="e">
        <f>#REF!</f>
        <v>#REF!</v>
      </c>
      <c r="W44" s="78" t="e">
        <f>IF(Tableau2[[#This Row],[- Autofinancement oui/non]]="non",#REF!,"")</f>
        <v>#REF!</v>
      </c>
      <c r="X44" s="76" t="e">
        <f>IF(Tableau2[[#This Row],[- Autofinancement oui/non]]="non",#REF!,"")</f>
        <v>#REF!</v>
      </c>
      <c r="Y44" s="76" t="e">
        <f>IF(Tableau2[[#This Row],[- Autofinancement oui/non]]="non",#REF!,"")</f>
        <v>#REF!</v>
      </c>
      <c r="Z44" s="79" t="e">
        <f>#REF!</f>
        <v>#REF!</v>
      </c>
      <c r="AA44" s="76" t="e">
        <f>#REF!</f>
        <v>#REF!</v>
      </c>
      <c r="AB44" s="76" t="e">
        <f>#REF!</f>
        <v>#REF!</v>
      </c>
    </row>
    <row r="45" spans="1:28" x14ac:dyDescent="0.25">
      <c r="A45" s="80" t="e">
        <f>#REF!</f>
        <v>#REF!</v>
      </c>
      <c r="B45" s="80" t="e">
        <f>#REF!</f>
        <v>#REF!</v>
      </c>
      <c r="C45" s="80" t="e">
        <f>#REF!</f>
        <v>#REF!</v>
      </c>
      <c r="D45" s="80" t="e">
        <f>#REF!</f>
        <v>#REF!</v>
      </c>
      <c r="E45" s="76" t="e">
        <f>#REF!</f>
        <v>#REF!</v>
      </c>
      <c r="F45" s="76" t="e">
        <f>#REF!</f>
        <v>#REF!</v>
      </c>
      <c r="G45" s="76" t="e">
        <f>#REF!</f>
        <v>#REF!</v>
      </c>
      <c r="H45" s="76" t="e">
        <f>#REF!</f>
        <v>#REF!</v>
      </c>
      <c r="I45" s="76" t="e">
        <f>#REF!</f>
        <v>#REF!</v>
      </c>
      <c r="J45" s="76" t="e">
        <f>#REF!</f>
        <v>#REF!</v>
      </c>
      <c r="K45" s="76" t="e">
        <f>#REF!</f>
        <v>#REF!</v>
      </c>
      <c r="L45" s="76" t="e">
        <f>#REF!</f>
        <v>#REF!</v>
      </c>
      <c r="M45" s="76" t="e">
        <f>#REF!</f>
        <v>#REF!</v>
      </c>
      <c r="N45" s="76" t="e">
        <f>#REF!</f>
        <v>#REF!</v>
      </c>
      <c r="O45" s="76" t="e">
        <f>#REF!</f>
        <v>#REF!</v>
      </c>
      <c r="P45" s="76" t="e">
        <f>#REF!</f>
        <v>#REF!</v>
      </c>
      <c r="Q45" s="76" t="e">
        <f>#REF!</f>
        <v>#REF!</v>
      </c>
      <c r="R45" s="76" t="e">
        <f>#REF!</f>
        <v>#REF!</v>
      </c>
      <c r="S45" s="76" t="e">
        <f>#REF!</f>
        <v>#REF!</v>
      </c>
      <c r="T45" s="80" t="e">
        <f>#REF!</f>
        <v>#REF!</v>
      </c>
      <c r="U45" s="76" t="e">
        <f>#REF!</f>
        <v>#REF!</v>
      </c>
      <c r="V45" s="80" t="e">
        <f>#REF!</f>
        <v>#REF!</v>
      </c>
      <c r="W45" s="78" t="e">
        <f>IF(Tableau2[[#This Row],[- Autofinancement oui/non]]="non",#REF!,"")</f>
        <v>#REF!</v>
      </c>
      <c r="X45" s="76" t="e">
        <f>IF(Tableau2[[#This Row],[- Autofinancement oui/non]]="non",#REF!,"")</f>
        <v>#REF!</v>
      </c>
      <c r="Y45" s="76" t="e">
        <f>IF(Tableau2[[#This Row],[- Autofinancement oui/non]]="non",#REF!,"")</f>
        <v>#REF!</v>
      </c>
      <c r="Z45" s="79" t="e">
        <f>#REF!</f>
        <v>#REF!</v>
      </c>
      <c r="AA45" s="76" t="e">
        <f>#REF!</f>
        <v>#REF!</v>
      </c>
      <c r="AB45" s="76" t="e">
        <f>#REF!</f>
        <v>#REF!</v>
      </c>
    </row>
    <row r="46" spans="1:28" x14ac:dyDescent="0.25">
      <c r="A46" s="80" t="e">
        <f>#REF!</f>
        <v>#REF!</v>
      </c>
      <c r="B46" s="80" t="e">
        <f>#REF!</f>
        <v>#REF!</v>
      </c>
      <c r="C46" s="80" t="e">
        <f>#REF!</f>
        <v>#REF!</v>
      </c>
      <c r="D46" s="80" t="e">
        <f>#REF!</f>
        <v>#REF!</v>
      </c>
      <c r="E46" s="76" t="e">
        <f>#REF!</f>
        <v>#REF!</v>
      </c>
      <c r="F46" s="76" t="e">
        <f>#REF!</f>
        <v>#REF!</v>
      </c>
      <c r="G46" s="76" t="e">
        <f>#REF!</f>
        <v>#REF!</v>
      </c>
      <c r="H46" s="76" t="e">
        <f>#REF!</f>
        <v>#REF!</v>
      </c>
      <c r="I46" s="76" t="e">
        <f>#REF!</f>
        <v>#REF!</v>
      </c>
      <c r="J46" s="76" t="e">
        <f>#REF!</f>
        <v>#REF!</v>
      </c>
      <c r="K46" s="76" t="e">
        <f>#REF!</f>
        <v>#REF!</v>
      </c>
      <c r="L46" s="76" t="e">
        <f>#REF!</f>
        <v>#REF!</v>
      </c>
      <c r="M46" s="76" t="e">
        <f>#REF!</f>
        <v>#REF!</v>
      </c>
      <c r="N46" s="76" t="e">
        <f>#REF!</f>
        <v>#REF!</v>
      </c>
      <c r="O46" s="76" t="e">
        <f>#REF!</f>
        <v>#REF!</v>
      </c>
      <c r="P46" s="76" t="e">
        <f>#REF!</f>
        <v>#REF!</v>
      </c>
      <c r="Q46" s="76" t="e">
        <f>#REF!</f>
        <v>#REF!</v>
      </c>
      <c r="R46" s="76" t="e">
        <f>#REF!</f>
        <v>#REF!</v>
      </c>
      <c r="S46" s="76" t="e">
        <f>#REF!</f>
        <v>#REF!</v>
      </c>
      <c r="T46" s="80" t="e">
        <f>#REF!</f>
        <v>#REF!</v>
      </c>
      <c r="U46" s="76" t="e">
        <f>#REF!</f>
        <v>#REF!</v>
      </c>
      <c r="V46" s="80" t="e">
        <f>#REF!</f>
        <v>#REF!</v>
      </c>
      <c r="W46" s="78" t="e">
        <f>IF(Tableau2[[#This Row],[- Autofinancement oui/non]]="non",#REF!,"")</f>
        <v>#REF!</v>
      </c>
      <c r="X46" s="76" t="e">
        <f>IF(Tableau2[[#This Row],[- Autofinancement oui/non]]="non",#REF!,"")</f>
        <v>#REF!</v>
      </c>
      <c r="Y46" s="76" t="e">
        <f>IF(Tableau2[[#This Row],[- Autofinancement oui/non]]="non",#REF!,"")</f>
        <v>#REF!</v>
      </c>
      <c r="Z46" s="79" t="e">
        <f>#REF!</f>
        <v>#REF!</v>
      </c>
      <c r="AA46" s="76" t="e">
        <f>#REF!</f>
        <v>#REF!</v>
      </c>
      <c r="AB46" s="76" t="e">
        <f>#REF!</f>
        <v>#REF!</v>
      </c>
    </row>
    <row r="47" spans="1:28" x14ac:dyDescent="0.25">
      <c r="A47" s="80" t="e">
        <f>#REF!</f>
        <v>#REF!</v>
      </c>
      <c r="B47" s="80" t="e">
        <f>#REF!</f>
        <v>#REF!</v>
      </c>
      <c r="C47" s="80" t="e">
        <f>#REF!</f>
        <v>#REF!</v>
      </c>
      <c r="D47" s="80" t="e">
        <f>#REF!</f>
        <v>#REF!</v>
      </c>
      <c r="E47" s="76" t="e">
        <f>#REF!</f>
        <v>#REF!</v>
      </c>
      <c r="F47" s="76" t="e">
        <f>#REF!</f>
        <v>#REF!</v>
      </c>
      <c r="G47" s="76" t="e">
        <f>#REF!</f>
        <v>#REF!</v>
      </c>
      <c r="H47" s="76" t="e">
        <f>#REF!</f>
        <v>#REF!</v>
      </c>
      <c r="I47" s="76" t="e">
        <f>#REF!</f>
        <v>#REF!</v>
      </c>
      <c r="J47" s="76" t="e">
        <f>#REF!</f>
        <v>#REF!</v>
      </c>
      <c r="K47" s="76" t="e">
        <f>#REF!</f>
        <v>#REF!</v>
      </c>
      <c r="L47" s="76" t="e">
        <f>#REF!</f>
        <v>#REF!</v>
      </c>
      <c r="M47" s="76" t="e">
        <f>#REF!</f>
        <v>#REF!</v>
      </c>
      <c r="N47" s="76" t="e">
        <f>#REF!</f>
        <v>#REF!</v>
      </c>
      <c r="O47" s="76" t="e">
        <f>#REF!</f>
        <v>#REF!</v>
      </c>
      <c r="P47" s="76" t="e">
        <f>#REF!</f>
        <v>#REF!</v>
      </c>
      <c r="Q47" s="76" t="e">
        <f>#REF!</f>
        <v>#REF!</v>
      </c>
      <c r="R47" s="76" t="e">
        <f>#REF!</f>
        <v>#REF!</v>
      </c>
      <c r="S47" s="76" t="e">
        <f>#REF!</f>
        <v>#REF!</v>
      </c>
      <c r="T47" s="80" t="e">
        <f>#REF!</f>
        <v>#REF!</v>
      </c>
      <c r="U47" s="76" t="e">
        <f>#REF!</f>
        <v>#REF!</v>
      </c>
      <c r="V47" s="80" t="e">
        <f>#REF!</f>
        <v>#REF!</v>
      </c>
      <c r="W47" s="78" t="e">
        <f>IF(Tableau2[[#This Row],[- Autofinancement oui/non]]="non",#REF!,"")</f>
        <v>#REF!</v>
      </c>
      <c r="X47" s="76" t="e">
        <f>IF(Tableau2[[#This Row],[- Autofinancement oui/non]]="non",#REF!,"")</f>
        <v>#REF!</v>
      </c>
      <c r="Y47" s="76" t="e">
        <f>IF(Tableau2[[#This Row],[- Autofinancement oui/non]]="non",#REF!,"")</f>
        <v>#REF!</v>
      </c>
      <c r="Z47" s="79" t="e">
        <f>#REF!</f>
        <v>#REF!</v>
      </c>
      <c r="AA47" s="76" t="e">
        <f>#REF!</f>
        <v>#REF!</v>
      </c>
      <c r="AB47" s="76" t="e">
        <f>#REF!</f>
        <v>#REF!</v>
      </c>
    </row>
    <row r="48" spans="1:28" x14ac:dyDescent="0.25">
      <c r="A48" s="80" t="e">
        <f>#REF!</f>
        <v>#REF!</v>
      </c>
      <c r="B48" s="80" t="e">
        <f>#REF!</f>
        <v>#REF!</v>
      </c>
      <c r="C48" s="80" t="e">
        <f>#REF!</f>
        <v>#REF!</v>
      </c>
      <c r="D48" s="80" t="e">
        <f>#REF!</f>
        <v>#REF!</v>
      </c>
      <c r="E48" s="76" t="e">
        <f>#REF!</f>
        <v>#REF!</v>
      </c>
      <c r="F48" s="76" t="e">
        <f>#REF!</f>
        <v>#REF!</v>
      </c>
      <c r="G48" s="76" t="e">
        <f>#REF!</f>
        <v>#REF!</v>
      </c>
      <c r="H48" s="76" t="e">
        <f>#REF!</f>
        <v>#REF!</v>
      </c>
      <c r="I48" s="76" t="e">
        <f>#REF!</f>
        <v>#REF!</v>
      </c>
      <c r="J48" s="76" t="e">
        <f>#REF!</f>
        <v>#REF!</v>
      </c>
      <c r="K48" s="76" t="e">
        <f>#REF!</f>
        <v>#REF!</v>
      </c>
      <c r="L48" s="76" t="e">
        <f>#REF!</f>
        <v>#REF!</v>
      </c>
      <c r="M48" s="76" t="e">
        <f>#REF!</f>
        <v>#REF!</v>
      </c>
      <c r="N48" s="76" t="e">
        <f>#REF!</f>
        <v>#REF!</v>
      </c>
      <c r="O48" s="76" t="e">
        <f>#REF!</f>
        <v>#REF!</v>
      </c>
      <c r="P48" s="76" t="e">
        <f>#REF!</f>
        <v>#REF!</v>
      </c>
      <c r="Q48" s="76" t="e">
        <f>#REF!</f>
        <v>#REF!</v>
      </c>
      <c r="R48" s="76" t="e">
        <f>#REF!</f>
        <v>#REF!</v>
      </c>
      <c r="S48" s="76" t="e">
        <f>#REF!</f>
        <v>#REF!</v>
      </c>
      <c r="T48" s="80" t="e">
        <f>#REF!</f>
        <v>#REF!</v>
      </c>
      <c r="U48" s="76" t="e">
        <f>#REF!</f>
        <v>#REF!</v>
      </c>
      <c r="V48" s="80" t="e">
        <f>#REF!</f>
        <v>#REF!</v>
      </c>
      <c r="W48" s="78" t="e">
        <f>IF(Tableau2[[#This Row],[- Autofinancement oui/non]]="non",#REF!,"")</f>
        <v>#REF!</v>
      </c>
      <c r="X48" s="76" t="e">
        <f>IF(Tableau2[[#This Row],[- Autofinancement oui/non]]="non",#REF!,"")</f>
        <v>#REF!</v>
      </c>
      <c r="Y48" s="76" t="e">
        <f>IF(Tableau2[[#This Row],[- Autofinancement oui/non]]="non",#REF!,"")</f>
        <v>#REF!</v>
      </c>
      <c r="Z48" s="79" t="e">
        <f>#REF!</f>
        <v>#REF!</v>
      </c>
      <c r="AA48" s="76" t="e">
        <f>#REF!</f>
        <v>#REF!</v>
      </c>
      <c r="AB48" s="76" t="e">
        <f>#REF!</f>
        <v>#REF!</v>
      </c>
    </row>
    <row r="49" spans="1:28" x14ac:dyDescent="0.25">
      <c r="A49" s="80" t="e">
        <f>#REF!</f>
        <v>#REF!</v>
      </c>
      <c r="B49" s="80" t="e">
        <f>#REF!</f>
        <v>#REF!</v>
      </c>
      <c r="C49" s="80" t="e">
        <f>#REF!</f>
        <v>#REF!</v>
      </c>
      <c r="D49" s="80" t="e">
        <f>#REF!</f>
        <v>#REF!</v>
      </c>
      <c r="E49" s="76" t="e">
        <f>#REF!</f>
        <v>#REF!</v>
      </c>
      <c r="F49" s="76" t="e">
        <f>#REF!</f>
        <v>#REF!</v>
      </c>
      <c r="G49" s="76" t="e">
        <f>#REF!</f>
        <v>#REF!</v>
      </c>
      <c r="H49" s="76" t="e">
        <f>#REF!</f>
        <v>#REF!</v>
      </c>
      <c r="I49" s="76" t="e">
        <f>#REF!</f>
        <v>#REF!</v>
      </c>
      <c r="J49" s="76" t="e">
        <f>#REF!</f>
        <v>#REF!</v>
      </c>
      <c r="K49" s="76" t="e">
        <f>#REF!</f>
        <v>#REF!</v>
      </c>
      <c r="L49" s="76" t="e">
        <f>#REF!</f>
        <v>#REF!</v>
      </c>
      <c r="M49" s="76" t="e">
        <f>#REF!</f>
        <v>#REF!</v>
      </c>
      <c r="N49" s="76" t="e">
        <f>#REF!</f>
        <v>#REF!</v>
      </c>
      <c r="O49" s="76" t="e">
        <f>#REF!</f>
        <v>#REF!</v>
      </c>
      <c r="P49" s="76" t="e">
        <f>#REF!</f>
        <v>#REF!</v>
      </c>
      <c r="Q49" s="76" t="e">
        <f>#REF!</f>
        <v>#REF!</v>
      </c>
      <c r="R49" s="76" t="e">
        <f>#REF!</f>
        <v>#REF!</v>
      </c>
      <c r="S49" s="76" t="e">
        <f>#REF!</f>
        <v>#REF!</v>
      </c>
      <c r="T49" s="80" t="e">
        <f>#REF!</f>
        <v>#REF!</v>
      </c>
      <c r="U49" s="76" t="e">
        <f>#REF!</f>
        <v>#REF!</v>
      </c>
      <c r="V49" s="80" t="e">
        <f>#REF!</f>
        <v>#REF!</v>
      </c>
      <c r="W49" s="78" t="e">
        <f>IF(Tableau2[[#This Row],[- Autofinancement oui/non]]="non",#REF!,"")</f>
        <v>#REF!</v>
      </c>
      <c r="X49" s="76" t="e">
        <f>IF(Tableau2[[#This Row],[- Autofinancement oui/non]]="non",#REF!,"")</f>
        <v>#REF!</v>
      </c>
      <c r="Y49" s="76" t="e">
        <f>IF(Tableau2[[#This Row],[- Autofinancement oui/non]]="non",#REF!,"")</f>
        <v>#REF!</v>
      </c>
      <c r="Z49" s="79" t="e">
        <f>#REF!</f>
        <v>#REF!</v>
      </c>
      <c r="AA49" s="76" t="e">
        <f>#REF!</f>
        <v>#REF!</v>
      </c>
      <c r="AB49" s="76" t="e">
        <f>#REF!</f>
        <v>#REF!</v>
      </c>
    </row>
    <row r="50" spans="1:28" x14ac:dyDescent="0.25">
      <c r="A50" s="80" t="e">
        <f>#REF!</f>
        <v>#REF!</v>
      </c>
      <c r="B50" s="80" t="e">
        <f>#REF!</f>
        <v>#REF!</v>
      </c>
      <c r="C50" s="80" t="e">
        <f>#REF!</f>
        <v>#REF!</v>
      </c>
      <c r="D50" s="80" t="e">
        <f>#REF!</f>
        <v>#REF!</v>
      </c>
      <c r="E50" s="76" t="e">
        <f>#REF!</f>
        <v>#REF!</v>
      </c>
      <c r="F50" s="76" t="e">
        <f>#REF!</f>
        <v>#REF!</v>
      </c>
      <c r="G50" s="76" t="e">
        <f>#REF!</f>
        <v>#REF!</v>
      </c>
      <c r="H50" s="76" t="e">
        <f>#REF!</f>
        <v>#REF!</v>
      </c>
      <c r="I50" s="76" t="e">
        <f>#REF!</f>
        <v>#REF!</v>
      </c>
      <c r="J50" s="76" t="e">
        <f>#REF!</f>
        <v>#REF!</v>
      </c>
      <c r="K50" s="76" t="e">
        <f>#REF!</f>
        <v>#REF!</v>
      </c>
      <c r="L50" s="76" t="e">
        <f>#REF!</f>
        <v>#REF!</v>
      </c>
      <c r="M50" s="76" t="e">
        <f>#REF!</f>
        <v>#REF!</v>
      </c>
      <c r="N50" s="76" t="e">
        <f>#REF!</f>
        <v>#REF!</v>
      </c>
      <c r="O50" s="76" t="e">
        <f>#REF!</f>
        <v>#REF!</v>
      </c>
      <c r="P50" s="76" t="e">
        <f>#REF!</f>
        <v>#REF!</v>
      </c>
      <c r="Q50" s="76" t="e">
        <f>#REF!</f>
        <v>#REF!</v>
      </c>
      <c r="R50" s="76" t="e">
        <f>#REF!</f>
        <v>#REF!</v>
      </c>
      <c r="S50" s="76" t="e">
        <f>#REF!</f>
        <v>#REF!</v>
      </c>
      <c r="T50" s="80" t="e">
        <f>#REF!</f>
        <v>#REF!</v>
      </c>
      <c r="U50" s="76" t="e">
        <f>#REF!</f>
        <v>#REF!</v>
      </c>
      <c r="V50" s="80" t="e">
        <f>#REF!</f>
        <v>#REF!</v>
      </c>
      <c r="W50" s="78" t="e">
        <f>IF(Tableau2[[#This Row],[- Autofinancement oui/non]]="non",#REF!,"")</f>
        <v>#REF!</v>
      </c>
      <c r="X50" s="76" t="e">
        <f>IF(Tableau2[[#This Row],[- Autofinancement oui/non]]="non",#REF!,"")</f>
        <v>#REF!</v>
      </c>
      <c r="Y50" s="76" t="e">
        <f>IF(Tableau2[[#This Row],[- Autofinancement oui/non]]="non",#REF!,"")</f>
        <v>#REF!</v>
      </c>
      <c r="Z50" s="79" t="e">
        <f>#REF!</f>
        <v>#REF!</v>
      </c>
      <c r="AA50" s="76" t="e">
        <f>#REF!</f>
        <v>#REF!</v>
      </c>
      <c r="AB50" s="76" t="e">
        <f>#REF!</f>
        <v>#REF!</v>
      </c>
    </row>
    <row r="51" spans="1:28" x14ac:dyDescent="0.25">
      <c r="A51" s="80" t="e">
        <f>#REF!</f>
        <v>#REF!</v>
      </c>
      <c r="B51" s="80" t="e">
        <f>#REF!</f>
        <v>#REF!</v>
      </c>
      <c r="C51" s="80" t="e">
        <f>#REF!</f>
        <v>#REF!</v>
      </c>
      <c r="D51" s="80" t="e">
        <f>#REF!</f>
        <v>#REF!</v>
      </c>
      <c r="E51" s="76" t="e">
        <f>#REF!</f>
        <v>#REF!</v>
      </c>
      <c r="F51" s="76" t="e">
        <f>#REF!</f>
        <v>#REF!</v>
      </c>
      <c r="G51" s="76" t="e">
        <f>#REF!</f>
        <v>#REF!</v>
      </c>
      <c r="H51" s="76" t="e">
        <f>#REF!</f>
        <v>#REF!</v>
      </c>
      <c r="I51" s="76" t="e">
        <f>#REF!</f>
        <v>#REF!</v>
      </c>
      <c r="J51" s="76" t="e">
        <f>#REF!</f>
        <v>#REF!</v>
      </c>
      <c r="K51" s="76" t="e">
        <f>#REF!</f>
        <v>#REF!</v>
      </c>
      <c r="L51" s="76" t="e">
        <f>#REF!</f>
        <v>#REF!</v>
      </c>
      <c r="M51" s="76" t="e">
        <f>#REF!</f>
        <v>#REF!</v>
      </c>
      <c r="N51" s="76" t="e">
        <f>#REF!</f>
        <v>#REF!</v>
      </c>
      <c r="O51" s="76" t="e">
        <f>#REF!</f>
        <v>#REF!</v>
      </c>
      <c r="P51" s="76" t="e">
        <f>#REF!</f>
        <v>#REF!</v>
      </c>
      <c r="Q51" s="76" t="e">
        <f>#REF!</f>
        <v>#REF!</v>
      </c>
      <c r="R51" s="76" t="e">
        <f>#REF!</f>
        <v>#REF!</v>
      </c>
      <c r="S51" s="76" t="e">
        <f>#REF!</f>
        <v>#REF!</v>
      </c>
      <c r="T51" s="80" t="e">
        <f>#REF!</f>
        <v>#REF!</v>
      </c>
      <c r="U51" s="76" t="e">
        <f>#REF!</f>
        <v>#REF!</v>
      </c>
      <c r="V51" s="80" t="e">
        <f>#REF!</f>
        <v>#REF!</v>
      </c>
      <c r="W51" s="78" t="e">
        <f>IF(Tableau2[[#This Row],[- Autofinancement oui/non]]="non",#REF!,"")</f>
        <v>#REF!</v>
      </c>
      <c r="X51" s="76" t="e">
        <f>IF(Tableau2[[#This Row],[- Autofinancement oui/non]]="non",#REF!,"")</f>
        <v>#REF!</v>
      </c>
      <c r="Y51" s="76" t="e">
        <f>IF(Tableau2[[#This Row],[- Autofinancement oui/non]]="non",#REF!,"")</f>
        <v>#REF!</v>
      </c>
      <c r="Z51" s="79" t="e">
        <f>#REF!</f>
        <v>#REF!</v>
      </c>
      <c r="AA51" s="76" t="e">
        <f>#REF!</f>
        <v>#REF!</v>
      </c>
      <c r="AB51" s="76" t="e">
        <f>#REF!</f>
        <v>#REF!</v>
      </c>
    </row>
    <row r="52" spans="1:28" x14ac:dyDescent="0.25">
      <c r="A52" s="80" t="e">
        <f>#REF!</f>
        <v>#REF!</v>
      </c>
      <c r="B52" s="80" t="e">
        <f>#REF!</f>
        <v>#REF!</v>
      </c>
      <c r="C52" s="80" t="e">
        <f>#REF!</f>
        <v>#REF!</v>
      </c>
      <c r="D52" s="80" t="e">
        <f>#REF!</f>
        <v>#REF!</v>
      </c>
      <c r="E52" s="76" t="e">
        <f>#REF!</f>
        <v>#REF!</v>
      </c>
      <c r="F52" s="76" t="e">
        <f>#REF!</f>
        <v>#REF!</v>
      </c>
      <c r="G52" s="76" t="e">
        <f>#REF!</f>
        <v>#REF!</v>
      </c>
      <c r="H52" s="76" t="e">
        <f>#REF!</f>
        <v>#REF!</v>
      </c>
      <c r="I52" s="76" t="e">
        <f>#REF!</f>
        <v>#REF!</v>
      </c>
      <c r="J52" s="76" t="e">
        <f>#REF!</f>
        <v>#REF!</v>
      </c>
      <c r="K52" s="76" t="e">
        <f>#REF!</f>
        <v>#REF!</v>
      </c>
      <c r="L52" s="76" t="e">
        <f>#REF!</f>
        <v>#REF!</v>
      </c>
      <c r="M52" s="76" t="e">
        <f>#REF!</f>
        <v>#REF!</v>
      </c>
      <c r="N52" s="76" t="e">
        <f>#REF!</f>
        <v>#REF!</v>
      </c>
      <c r="O52" s="76" t="e">
        <f>#REF!</f>
        <v>#REF!</v>
      </c>
      <c r="P52" s="76" t="e">
        <f>#REF!</f>
        <v>#REF!</v>
      </c>
      <c r="Q52" s="76" t="e">
        <f>#REF!</f>
        <v>#REF!</v>
      </c>
      <c r="R52" s="76" t="e">
        <f>#REF!</f>
        <v>#REF!</v>
      </c>
      <c r="S52" s="76" t="e">
        <f>#REF!</f>
        <v>#REF!</v>
      </c>
      <c r="T52" s="80" t="e">
        <f>#REF!</f>
        <v>#REF!</v>
      </c>
      <c r="U52" s="76" t="e">
        <f>#REF!</f>
        <v>#REF!</v>
      </c>
      <c r="V52" s="80" t="e">
        <f>#REF!</f>
        <v>#REF!</v>
      </c>
      <c r="W52" s="78" t="e">
        <f>IF(Tableau2[[#This Row],[- Autofinancement oui/non]]="non",#REF!,"")</f>
        <v>#REF!</v>
      </c>
      <c r="X52" s="76" t="e">
        <f>IF(Tableau2[[#This Row],[- Autofinancement oui/non]]="non",#REF!,"")</f>
        <v>#REF!</v>
      </c>
      <c r="Y52" s="76" t="e">
        <f>IF(Tableau2[[#This Row],[- Autofinancement oui/non]]="non",#REF!,"")</f>
        <v>#REF!</v>
      </c>
      <c r="Z52" s="79" t="e">
        <f>#REF!</f>
        <v>#REF!</v>
      </c>
      <c r="AA52" s="76" t="e">
        <f>#REF!</f>
        <v>#REF!</v>
      </c>
      <c r="AB52" s="76" t="e">
        <f>#REF!</f>
        <v>#REF!</v>
      </c>
    </row>
    <row r="53" spans="1:28" x14ac:dyDescent="0.25">
      <c r="A53" s="80" t="e">
        <f>#REF!</f>
        <v>#REF!</v>
      </c>
      <c r="B53" s="80" t="e">
        <f>#REF!</f>
        <v>#REF!</v>
      </c>
      <c r="C53" s="80" t="e">
        <f>#REF!</f>
        <v>#REF!</v>
      </c>
      <c r="D53" s="80" t="e">
        <f>#REF!</f>
        <v>#REF!</v>
      </c>
      <c r="E53" s="76" t="e">
        <f>#REF!</f>
        <v>#REF!</v>
      </c>
      <c r="F53" s="76" t="e">
        <f>#REF!</f>
        <v>#REF!</v>
      </c>
      <c r="G53" s="76" t="e">
        <f>#REF!</f>
        <v>#REF!</v>
      </c>
      <c r="H53" s="76" t="e">
        <f>#REF!</f>
        <v>#REF!</v>
      </c>
      <c r="I53" s="76" t="e">
        <f>#REF!</f>
        <v>#REF!</v>
      </c>
      <c r="J53" s="76" t="e">
        <f>#REF!</f>
        <v>#REF!</v>
      </c>
      <c r="K53" s="76" t="e">
        <f>#REF!</f>
        <v>#REF!</v>
      </c>
      <c r="L53" s="76" t="e">
        <f>#REF!</f>
        <v>#REF!</v>
      </c>
      <c r="M53" s="76" t="e">
        <f>#REF!</f>
        <v>#REF!</v>
      </c>
      <c r="N53" s="76" t="e">
        <f>#REF!</f>
        <v>#REF!</v>
      </c>
      <c r="O53" s="76" t="e">
        <f>#REF!</f>
        <v>#REF!</v>
      </c>
      <c r="P53" s="76" t="e">
        <f>#REF!</f>
        <v>#REF!</v>
      </c>
      <c r="Q53" s="76" t="e">
        <f>#REF!</f>
        <v>#REF!</v>
      </c>
      <c r="R53" s="76" t="e">
        <f>#REF!</f>
        <v>#REF!</v>
      </c>
      <c r="S53" s="76" t="e">
        <f>#REF!</f>
        <v>#REF!</v>
      </c>
      <c r="T53" s="80" t="e">
        <f>#REF!</f>
        <v>#REF!</v>
      </c>
      <c r="U53" s="76" t="e">
        <f>#REF!</f>
        <v>#REF!</v>
      </c>
      <c r="V53" s="80" t="e">
        <f>#REF!</f>
        <v>#REF!</v>
      </c>
      <c r="W53" s="78" t="e">
        <f>IF(Tableau2[[#This Row],[- Autofinancement oui/non]]="non",#REF!,"")</f>
        <v>#REF!</v>
      </c>
      <c r="X53" s="76" t="e">
        <f>IF(Tableau2[[#This Row],[- Autofinancement oui/non]]="non",#REF!,"")</f>
        <v>#REF!</v>
      </c>
      <c r="Y53" s="76" t="e">
        <f>IF(Tableau2[[#This Row],[- Autofinancement oui/non]]="non",#REF!,"")</f>
        <v>#REF!</v>
      </c>
      <c r="Z53" s="79" t="e">
        <f>#REF!</f>
        <v>#REF!</v>
      </c>
      <c r="AA53" s="76" t="e">
        <f>#REF!</f>
        <v>#REF!</v>
      </c>
      <c r="AB53" s="76" t="e">
        <f>#REF!</f>
        <v>#REF!</v>
      </c>
    </row>
    <row r="54" spans="1:28" x14ac:dyDescent="0.25">
      <c r="A54" s="80" t="e">
        <f>#REF!</f>
        <v>#REF!</v>
      </c>
      <c r="B54" s="80" t="e">
        <f>#REF!</f>
        <v>#REF!</v>
      </c>
      <c r="C54" s="80" t="e">
        <f>#REF!</f>
        <v>#REF!</v>
      </c>
      <c r="D54" s="80" t="e">
        <f>#REF!</f>
        <v>#REF!</v>
      </c>
      <c r="E54" s="76" t="e">
        <f>#REF!</f>
        <v>#REF!</v>
      </c>
      <c r="F54" s="76" t="e">
        <f>#REF!</f>
        <v>#REF!</v>
      </c>
      <c r="G54" s="76" t="e">
        <f>#REF!</f>
        <v>#REF!</v>
      </c>
      <c r="H54" s="76" t="e">
        <f>#REF!</f>
        <v>#REF!</v>
      </c>
      <c r="I54" s="76" t="e">
        <f>#REF!</f>
        <v>#REF!</v>
      </c>
      <c r="J54" s="76" t="e">
        <f>#REF!</f>
        <v>#REF!</v>
      </c>
      <c r="K54" s="76" t="e">
        <f>#REF!</f>
        <v>#REF!</v>
      </c>
      <c r="L54" s="76" t="e">
        <f>#REF!</f>
        <v>#REF!</v>
      </c>
      <c r="M54" s="76" t="e">
        <f>#REF!</f>
        <v>#REF!</v>
      </c>
      <c r="N54" s="76" t="e">
        <f>#REF!</f>
        <v>#REF!</v>
      </c>
      <c r="O54" s="76" t="e">
        <f>#REF!</f>
        <v>#REF!</v>
      </c>
      <c r="P54" s="76" t="e">
        <f>#REF!</f>
        <v>#REF!</v>
      </c>
      <c r="Q54" s="76" t="e">
        <f>#REF!</f>
        <v>#REF!</v>
      </c>
      <c r="R54" s="76" t="e">
        <f>#REF!</f>
        <v>#REF!</v>
      </c>
      <c r="S54" s="76" t="e">
        <f>#REF!</f>
        <v>#REF!</v>
      </c>
      <c r="T54" s="80" t="e">
        <f>#REF!</f>
        <v>#REF!</v>
      </c>
      <c r="U54" s="76" t="e">
        <f>#REF!</f>
        <v>#REF!</v>
      </c>
      <c r="V54" s="80" t="e">
        <f>#REF!</f>
        <v>#REF!</v>
      </c>
      <c r="W54" s="78" t="e">
        <f>IF(Tableau2[[#This Row],[- Autofinancement oui/non]]="non",#REF!,"")</f>
        <v>#REF!</v>
      </c>
      <c r="X54" s="76" t="e">
        <f>IF(Tableau2[[#This Row],[- Autofinancement oui/non]]="non",#REF!,"")</f>
        <v>#REF!</v>
      </c>
      <c r="Y54" s="76" t="e">
        <f>IF(Tableau2[[#This Row],[- Autofinancement oui/non]]="non",#REF!,"")</f>
        <v>#REF!</v>
      </c>
      <c r="Z54" s="79" t="e">
        <f>#REF!</f>
        <v>#REF!</v>
      </c>
      <c r="AA54" s="76" t="e">
        <f>#REF!</f>
        <v>#REF!</v>
      </c>
      <c r="AB54" s="76" t="e">
        <f>#REF!</f>
        <v>#REF!</v>
      </c>
    </row>
    <row r="55" spans="1:28" x14ac:dyDescent="0.25">
      <c r="A55" s="80" t="e">
        <f>#REF!</f>
        <v>#REF!</v>
      </c>
      <c r="B55" s="80" t="e">
        <f>#REF!</f>
        <v>#REF!</v>
      </c>
      <c r="C55" s="80" t="e">
        <f>#REF!</f>
        <v>#REF!</v>
      </c>
      <c r="D55" s="80" t="e">
        <f>#REF!</f>
        <v>#REF!</v>
      </c>
      <c r="E55" s="76" t="e">
        <f>#REF!</f>
        <v>#REF!</v>
      </c>
      <c r="F55" s="76" t="e">
        <f>#REF!</f>
        <v>#REF!</v>
      </c>
      <c r="G55" s="76" t="e">
        <f>#REF!</f>
        <v>#REF!</v>
      </c>
      <c r="H55" s="76" t="e">
        <f>#REF!</f>
        <v>#REF!</v>
      </c>
      <c r="I55" s="76" t="e">
        <f>#REF!</f>
        <v>#REF!</v>
      </c>
      <c r="J55" s="76" t="e">
        <f>#REF!</f>
        <v>#REF!</v>
      </c>
      <c r="K55" s="76" t="e">
        <f>#REF!</f>
        <v>#REF!</v>
      </c>
      <c r="L55" s="76" t="e">
        <f>#REF!</f>
        <v>#REF!</v>
      </c>
      <c r="M55" s="76" t="e">
        <f>#REF!</f>
        <v>#REF!</v>
      </c>
      <c r="N55" s="76" t="e">
        <f>#REF!</f>
        <v>#REF!</v>
      </c>
      <c r="O55" s="76" t="e">
        <f>#REF!</f>
        <v>#REF!</v>
      </c>
      <c r="P55" s="76" t="e">
        <f>#REF!</f>
        <v>#REF!</v>
      </c>
      <c r="Q55" s="76" t="e">
        <f>#REF!</f>
        <v>#REF!</v>
      </c>
      <c r="R55" s="76" t="e">
        <f>#REF!</f>
        <v>#REF!</v>
      </c>
      <c r="S55" s="76" t="e">
        <f>#REF!</f>
        <v>#REF!</v>
      </c>
      <c r="T55" s="80" t="e">
        <f>#REF!</f>
        <v>#REF!</v>
      </c>
      <c r="U55" s="76" t="e">
        <f>#REF!</f>
        <v>#REF!</v>
      </c>
      <c r="V55" s="80" t="e">
        <f>#REF!</f>
        <v>#REF!</v>
      </c>
      <c r="W55" s="78" t="e">
        <f>IF(Tableau2[[#This Row],[- Autofinancement oui/non]]="non",#REF!,"")</f>
        <v>#REF!</v>
      </c>
      <c r="X55" s="76" t="e">
        <f>IF(Tableau2[[#This Row],[- Autofinancement oui/non]]="non",#REF!,"")</f>
        <v>#REF!</v>
      </c>
      <c r="Y55" s="76" t="e">
        <f>IF(Tableau2[[#This Row],[- Autofinancement oui/non]]="non",#REF!,"")</f>
        <v>#REF!</v>
      </c>
      <c r="Z55" s="79" t="e">
        <f>#REF!</f>
        <v>#REF!</v>
      </c>
      <c r="AA55" s="76" t="e">
        <f>#REF!</f>
        <v>#REF!</v>
      </c>
      <c r="AB55" s="76" t="e">
        <f>#REF!</f>
        <v>#REF!</v>
      </c>
    </row>
    <row r="56" spans="1:28" x14ac:dyDescent="0.25">
      <c r="A56" s="80" t="e">
        <f>#REF!</f>
        <v>#REF!</v>
      </c>
      <c r="B56" s="80" t="e">
        <f>#REF!</f>
        <v>#REF!</v>
      </c>
      <c r="C56" s="80" t="e">
        <f>#REF!</f>
        <v>#REF!</v>
      </c>
      <c r="D56" s="80" t="e">
        <f>#REF!</f>
        <v>#REF!</v>
      </c>
      <c r="E56" s="76" t="e">
        <f>#REF!</f>
        <v>#REF!</v>
      </c>
      <c r="F56" s="76" t="e">
        <f>#REF!</f>
        <v>#REF!</v>
      </c>
      <c r="G56" s="76" t="e">
        <f>#REF!</f>
        <v>#REF!</v>
      </c>
      <c r="H56" s="76" t="e">
        <f>#REF!</f>
        <v>#REF!</v>
      </c>
      <c r="I56" s="76" t="e">
        <f>#REF!</f>
        <v>#REF!</v>
      </c>
      <c r="J56" s="76" t="e">
        <f>#REF!</f>
        <v>#REF!</v>
      </c>
      <c r="K56" s="76" t="e">
        <f>#REF!</f>
        <v>#REF!</v>
      </c>
      <c r="L56" s="76" t="e">
        <f>#REF!</f>
        <v>#REF!</v>
      </c>
      <c r="M56" s="76" t="e">
        <f>#REF!</f>
        <v>#REF!</v>
      </c>
      <c r="N56" s="76" t="e">
        <f>#REF!</f>
        <v>#REF!</v>
      </c>
      <c r="O56" s="76" t="e">
        <f>#REF!</f>
        <v>#REF!</v>
      </c>
      <c r="P56" s="76" t="e">
        <f>#REF!</f>
        <v>#REF!</v>
      </c>
      <c r="Q56" s="76" t="e">
        <f>#REF!</f>
        <v>#REF!</v>
      </c>
      <c r="R56" s="76" t="e">
        <f>#REF!</f>
        <v>#REF!</v>
      </c>
      <c r="S56" s="76" t="e">
        <f>#REF!</f>
        <v>#REF!</v>
      </c>
      <c r="T56" s="80" t="e">
        <f>#REF!</f>
        <v>#REF!</v>
      </c>
      <c r="U56" s="76" t="e">
        <f>#REF!</f>
        <v>#REF!</v>
      </c>
      <c r="V56" s="80" t="e">
        <f>#REF!</f>
        <v>#REF!</v>
      </c>
      <c r="W56" s="78" t="e">
        <f>IF(Tableau2[[#This Row],[- Autofinancement oui/non]]="non",#REF!,"")</f>
        <v>#REF!</v>
      </c>
      <c r="X56" s="76" t="e">
        <f>IF(Tableau2[[#This Row],[- Autofinancement oui/non]]="non",#REF!,"")</f>
        <v>#REF!</v>
      </c>
      <c r="Y56" s="76" t="e">
        <f>IF(Tableau2[[#This Row],[- Autofinancement oui/non]]="non",#REF!,"")</f>
        <v>#REF!</v>
      </c>
      <c r="Z56" s="79" t="e">
        <f>#REF!</f>
        <v>#REF!</v>
      </c>
      <c r="AA56" s="76" t="e">
        <f>#REF!</f>
        <v>#REF!</v>
      </c>
      <c r="AB56" s="76" t="e">
        <f>#REF!</f>
        <v>#REF!</v>
      </c>
    </row>
    <row r="57" spans="1:28" x14ac:dyDescent="0.25">
      <c r="A57" s="80" t="e">
        <f>#REF!</f>
        <v>#REF!</v>
      </c>
      <c r="B57" s="80" t="e">
        <f>#REF!</f>
        <v>#REF!</v>
      </c>
      <c r="C57" s="80" t="e">
        <f>#REF!</f>
        <v>#REF!</v>
      </c>
      <c r="D57" s="80" t="e">
        <f>#REF!</f>
        <v>#REF!</v>
      </c>
      <c r="E57" s="76" t="e">
        <f>#REF!</f>
        <v>#REF!</v>
      </c>
      <c r="F57" s="76" t="e">
        <f>#REF!</f>
        <v>#REF!</v>
      </c>
      <c r="G57" s="76" t="e">
        <f>#REF!</f>
        <v>#REF!</v>
      </c>
      <c r="H57" s="76" t="e">
        <f>#REF!</f>
        <v>#REF!</v>
      </c>
      <c r="I57" s="76" t="e">
        <f>#REF!</f>
        <v>#REF!</v>
      </c>
      <c r="J57" s="76" t="e">
        <f>#REF!</f>
        <v>#REF!</v>
      </c>
      <c r="K57" s="76" t="e">
        <f>#REF!</f>
        <v>#REF!</v>
      </c>
      <c r="L57" s="76" t="e">
        <f>#REF!</f>
        <v>#REF!</v>
      </c>
      <c r="M57" s="76" t="e">
        <f>#REF!</f>
        <v>#REF!</v>
      </c>
      <c r="N57" s="76" t="e">
        <f>#REF!</f>
        <v>#REF!</v>
      </c>
      <c r="O57" s="76" t="e">
        <f>#REF!</f>
        <v>#REF!</v>
      </c>
      <c r="P57" s="76" t="e">
        <f>#REF!</f>
        <v>#REF!</v>
      </c>
      <c r="Q57" s="76" t="e">
        <f>#REF!</f>
        <v>#REF!</v>
      </c>
      <c r="R57" s="76" t="e">
        <f>#REF!</f>
        <v>#REF!</v>
      </c>
      <c r="S57" s="76" t="e">
        <f>#REF!</f>
        <v>#REF!</v>
      </c>
      <c r="T57" s="80" t="e">
        <f>#REF!</f>
        <v>#REF!</v>
      </c>
      <c r="U57" s="76" t="e">
        <f>#REF!</f>
        <v>#REF!</v>
      </c>
      <c r="V57" s="80" t="e">
        <f>#REF!</f>
        <v>#REF!</v>
      </c>
      <c r="W57" s="78" t="e">
        <f>IF(Tableau2[[#This Row],[- Autofinancement oui/non]]="non",#REF!,"")</f>
        <v>#REF!</v>
      </c>
      <c r="X57" s="76" t="e">
        <f>IF(Tableau2[[#This Row],[- Autofinancement oui/non]]="non",#REF!,"")</f>
        <v>#REF!</v>
      </c>
      <c r="Y57" s="76" t="e">
        <f>IF(Tableau2[[#This Row],[- Autofinancement oui/non]]="non",#REF!,"")</f>
        <v>#REF!</v>
      </c>
      <c r="Z57" s="79" t="e">
        <f>#REF!</f>
        <v>#REF!</v>
      </c>
      <c r="AA57" s="76" t="e">
        <f>#REF!</f>
        <v>#REF!</v>
      </c>
      <c r="AB57" s="76" t="e">
        <f>#REF!</f>
        <v>#REF!</v>
      </c>
    </row>
    <row r="58" spans="1:28" x14ac:dyDescent="0.25">
      <c r="A58" s="80" t="e">
        <f>#REF!</f>
        <v>#REF!</v>
      </c>
      <c r="B58" s="80" t="e">
        <f>#REF!</f>
        <v>#REF!</v>
      </c>
      <c r="C58" s="80" t="e">
        <f>#REF!</f>
        <v>#REF!</v>
      </c>
      <c r="D58" s="80" t="e">
        <f>#REF!</f>
        <v>#REF!</v>
      </c>
      <c r="E58" s="76" t="e">
        <f>#REF!</f>
        <v>#REF!</v>
      </c>
      <c r="F58" s="76" t="e">
        <f>#REF!</f>
        <v>#REF!</v>
      </c>
      <c r="G58" s="76" t="e">
        <f>#REF!</f>
        <v>#REF!</v>
      </c>
      <c r="H58" s="76" t="e">
        <f>#REF!</f>
        <v>#REF!</v>
      </c>
      <c r="I58" s="76" t="e">
        <f>#REF!</f>
        <v>#REF!</v>
      </c>
      <c r="J58" s="76" t="e">
        <f>#REF!</f>
        <v>#REF!</v>
      </c>
      <c r="K58" s="76" t="e">
        <f>#REF!</f>
        <v>#REF!</v>
      </c>
      <c r="L58" s="76" t="e">
        <f>#REF!</f>
        <v>#REF!</v>
      </c>
      <c r="M58" s="76" t="e">
        <f>#REF!</f>
        <v>#REF!</v>
      </c>
      <c r="N58" s="76" t="e">
        <f>#REF!</f>
        <v>#REF!</v>
      </c>
      <c r="O58" s="76" t="e">
        <f>#REF!</f>
        <v>#REF!</v>
      </c>
      <c r="P58" s="76" t="e">
        <f>#REF!</f>
        <v>#REF!</v>
      </c>
      <c r="Q58" s="76" t="e">
        <f>#REF!</f>
        <v>#REF!</v>
      </c>
      <c r="R58" s="76" t="e">
        <f>#REF!</f>
        <v>#REF!</v>
      </c>
      <c r="S58" s="76" t="e">
        <f>#REF!</f>
        <v>#REF!</v>
      </c>
      <c r="T58" s="80" t="e">
        <f>#REF!</f>
        <v>#REF!</v>
      </c>
      <c r="U58" s="76" t="e">
        <f>#REF!</f>
        <v>#REF!</v>
      </c>
      <c r="V58" s="80" t="e">
        <f>#REF!</f>
        <v>#REF!</v>
      </c>
      <c r="W58" s="78" t="e">
        <f>IF(Tableau2[[#This Row],[- Autofinancement oui/non]]="non",#REF!,"")</f>
        <v>#REF!</v>
      </c>
      <c r="X58" s="76" t="e">
        <f>IF(Tableau2[[#This Row],[- Autofinancement oui/non]]="non",#REF!,"")</f>
        <v>#REF!</v>
      </c>
      <c r="Y58" s="76" t="e">
        <f>IF(Tableau2[[#This Row],[- Autofinancement oui/non]]="non",#REF!,"")</f>
        <v>#REF!</v>
      </c>
      <c r="Z58" s="79" t="e">
        <f>#REF!</f>
        <v>#REF!</v>
      </c>
      <c r="AA58" s="76" t="e">
        <f>#REF!</f>
        <v>#REF!</v>
      </c>
      <c r="AB58" s="76" t="e">
        <f>#REF!</f>
        <v>#REF!</v>
      </c>
    </row>
    <row r="59" spans="1:28" x14ac:dyDescent="0.25">
      <c r="A59" s="80" t="e">
        <f>#REF!</f>
        <v>#REF!</v>
      </c>
      <c r="B59" s="80" t="e">
        <f>#REF!</f>
        <v>#REF!</v>
      </c>
      <c r="C59" s="80" t="e">
        <f>#REF!</f>
        <v>#REF!</v>
      </c>
      <c r="D59" s="80" t="e">
        <f>#REF!</f>
        <v>#REF!</v>
      </c>
      <c r="E59" s="76" t="e">
        <f>#REF!</f>
        <v>#REF!</v>
      </c>
      <c r="F59" s="76" t="e">
        <f>#REF!</f>
        <v>#REF!</v>
      </c>
      <c r="G59" s="76" t="e">
        <f>#REF!</f>
        <v>#REF!</v>
      </c>
      <c r="H59" s="76" t="e">
        <f>#REF!</f>
        <v>#REF!</v>
      </c>
      <c r="I59" s="76" t="e">
        <f>#REF!</f>
        <v>#REF!</v>
      </c>
      <c r="J59" s="76" t="e">
        <f>#REF!</f>
        <v>#REF!</v>
      </c>
      <c r="K59" s="76" t="e">
        <f>#REF!</f>
        <v>#REF!</v>
      </c>
      <c r="L59" s="76" t="e">
        <f>#REF!</f>
        <v>#REF!</v>
      </c>
      <c r="M59" s="76" t="e">
        <f>#REF!</f>
        <v>#REF!</v>
      </c>
      <c r="N59" s="76" t="e">
        <f>#REF!</f>
        <v>#REF!</v>
      </c>
      <c r="O59" s="76" t="e">
        <f>#REF!</f>
        <v>#REF!</v>
      </c>
      <c r="P59" s="76" t="e">
        <f>#REF!</f>
        <v>#REF!</v>
      </c>
      <c r="Q59" s="76" t="e">
        <f>#REF!</f>
        <v>#REF!</v>
      </c>
      <c r="R59" s="76" t="e">
        <f>#REF!</f>
        <v>#REF!</v>
      </c>
      <c r="S59" s="76" t="e">
        <f>#REF!</f>
        <v>#REF!</v>
      </c>
      <c r="T59" s="80" t="e">
        <f>#REF!</f>
        <v>#REF!</v>
      </c>
      <c r="U59" s="76" t="e">
        <f>#REF!</f>
        <v>#REF!</v>
      </c>
      <c r="V59" s="80" t="e">
        <f>#REF!</f>
        <v>#REF!</v>
      </c>
      <c r="W59" s="78" t="e">
        <f>IF(Tableau2[[#This Row],[- Autofinancement oui/non]]="non",#REF!,"")</f>
        <v>#REF!</v>
      </c>
      <c r="X59" s="76" t="e">
        <f>IF(Tableau2[[#This Row],[- Autofinancement oui/non]]="non",#REF!,"")</f>
        <v>#REF!</v>
      </c>
      <c r="Y59" s="76" t="e">
        <f>IF(Tableau2[[#This Row],[- Autofinancement oui/non]]="non",#REF!,"")</f>
        <v>#REF!</v>
      </c>
      <c r="Z59" s="79" t="e">
        <f>#REF!</f>
        <v>#REF!</v>
      </c>
      <c r="AA59" s="76" t="e">
        <f>#REF!</f>
        <v>#REF!</v>
      </c>
      <c r="AB59" s="76" t="e">
        <f>#REF!</f>
        <v>#REF!</v>
      </c>
    </row>
    <row r="60" spans="1:28" x14ac:dyDescent="0.25">
      <c r="A60" s="80" t="e">
        <f>#REF!</f>
        <v>#REF!</v>
      </c>
      <c r="B60" s="80" t="e">
        <f>#REF!</f>
        <v>#REF!</v>
      </c>
      <c r="C60" s="80" t="e">
        <f>#REF!</f>
        <v>#REF!</v>
      </c>
      <c r="D60" s="80" t="e">
        <f>#REF!</f>
        <v>#REF!</v>
      </c>
      <c r="E60" s="76" t="e">
        <f>#REF!</f>
        <v>#REF!</v>
      </c>
      <c r="F60" s="76" t="e">
        <f>#REF!</f>
        <v>#REF!</v>
      </c>
      <c r="G60" s="76" t="e">
        <f>#REF!</f>
        <v>#REF!</v>
      </c>
      <c r="H60" s="76" t="e">
        <f>#REF!</f>
        <v>#REF!</v>
      </c>
      <c r="I60" s="76" t="e">
        <f>#REF!</f>
        <v>#REF!</v>
      </c>
      <c r="J60" s="76" t="e">
        <f>#REF!</f>
        <v>#REF!</v>
      </c>
      <c r="K60" s="76" t="e">
        <f>#REF!</f>
        <v>#REF!</v>
      </c>
      <c r="L60" s="76" t="e">
        <f>#REF!</f>
        <v>#REF!</v>
      </c>
      <c r="M60" s="76" t="e">
        <f>#REF!</f>
        <v>#REF!</v>
      </c>
      <c r="N60" s="76" t="e">
        <f>#REF!</f>
        <v>#REF!</v>
      </c>
      <c r="O60" s="76" t="e">
        <f>#REF!</f>
        <v>#REF!</v>
      </c>
      <c r="P60" s="76" t="e">
        <f>#REF!</f>
        <v>#REF!</v>
      </c>
      <c r="Q60" s="76" t="e">
        <f>#REF!</f>
        <v>#REF!</v>
      </c>
      <c r="R60" s="76" t="e">
        <f>#REF!</f>
        <v>#REF!</v>
      </c>
      <c r="S60" s="76" t="e">
        <f>#REF!</f>
        <v>#REF!</v>
      </c>
      <c r="T60" s="80" t="e">
        <f>#REF!</f>
        <v>#REF!</v>
      </c>
      <c r="U60" s="76" t="e">
        <f>#REF!</f>
        <v>#REF!</v>
      </c>
      <c r="V60" s="80" t="e">
        <f>#REF!</f>
        <v>#REF!</v>
      </c>
      <c r="W60" s="78" t="e">
        <f>IF(Tableau2[[#This Row],[- Autofinancement oui/non]]="non",#REF!,"")</f>
        <v>#REF!</v>
      </c>
      <c r="X60" s="76" t="e">
        <f>IF(Tableau2[[#This Row],[- Autofinancement oui/non]]="non",#REF!,"")</f>
        <v>#REF!</v>
      </c>
      <c r="Y60" s="76" t="e">
        <f>IF(Tableau2[[#This Row],[- Autofinancement oui/non]]="non",#REF!,"")</f>
        <v>#REF!</v>
      </c>
      <c r="Z60" s="79" t="e">
        <f>#REF!</f>
        <v>#REF!</v>
      </c>
      <c r="AA60" s="76" t="e">
        <f>#REF!</f>
        <v>#REF!</v>
      </c>
      <c r="AB60" s="76" t="e">
        <f>#REF!</f>
        <v>#REF!</v>
      </c>
    </row>
    <row r="61" spans="1:28" x14ac:dyDescent="0.25">
      <c r="A61" s="80" t="e">
        <f>#REF!</f>
        <v>#REF!</v>
      </c>
      <c r="B61" s="80" t="e">
        <f>#REF!</f>
        <v>#REF!</v>
      </c>
      <c r="C61" s="80" t="e">
        <f>#REF!</f>
        <v>#REF!</v>
      </c>
      <c r="D61" s="80" t="e">
        <f>#REF!</f>
        <v>#REF!</v>
      </c>
      <c r="E61" s="76" t="e">
        <f>#REF!</f>
        <v>#REF!</v>
      </c>
      <c r="F61" s="76" t="e">
        <f>#REF!</f>
        <v>#REF!</v>
      </c>
      <c r="G61" s="76" t="e">
        <f>#REF!</f>
        <v>#REF!</v>
      </c>
      <c r="H61" s="76" t="e">
        <f>#REF!</f>
        <v>#REF!</v>
      </c>
      <c r="I61" s="76" t="e">
        <f>#REF!</f>
        <v>#REF!</v>
      </c>
      <c r="J61" s="76" t="e">
        <f>#REF!</f>
        <v>#REF!</v>
      </c>
      <c r="K61" s="76" t="e">
        <f>#REF!</f>
        <v>#REF!</v>
      </c>
      <c r="L61" s="76" t="e">
        <f>#REF!</f>
        <v>#REF!</v>
      </c>
      <c r="M61" s="76" t="e">
        <f>#REF!</f>
        <v>#REF!</v>
      </c>
      <c r="N61" s="76" t="e">
        <f>#REF!</f>
        <v>#REF!</v>
      </c>
      <c r="O61" s="76" t="e">
        <f>#REF!</f>
        <v>#REF!</v>
      </c>
      <c r="P61" s="76" t="e">
        <f>#REF!</f>
        <v>#REF!</v>
      </c>
      <c r="Q61" s="76" t="e">
        <f>#REF!</f>
        <v>#REF!</v>
      </c>
      <c r="R61" s="76" t="e">
        <f>#REF!</f>
        <v>#REF!</v>
      </c>
      <c r="S61" s="76" t="e">
        <f>#REF!</f>
        <v>#REF!</v>
      </c>
      <c r="T61" s="80" t="e">
        <f>#REF!</f>
        <v>#REF!</v>
      </c>
      <c r="U61" s="76" t="e">
        <f>#REF!</f>
        <v>#REF!</v>
      </c>
      <c r="V61" s="80" t="e">
        <f>#REF!</f>
        <v>#REF!</v>
      </c>
      <c r="W61" s="78" t="e">
        <f>IF(Tableau2[[#This Row],[- Autofinancement oui/non]]="non",#REF!,"")</f>
        <v>#REF!</v>
      </c>
      <c r="X61" s="76" t="e">
        <f>IF(Tableau2[[#This Row],[- Autofinancement oui/non]]="non",#REF!,"")</f>
        <v>#REF!</v>
      </c>
      <c r="Y61" s="76" t="e">
        <f>IF(Tableau2[[#This Row],[- Autofinancement oui/non]]="non",#REF!,"")</f>
        <v>#REF!</v>
      </c>
      <c r="Z61" s="79" t="e">
        <f>#REF!</f>
        <v>#REF!</v>
      </c>
      <c r="AA61" s="76" t="e">
        <f>#REF!</f>
        <v>#REF!</v>
      </c>
      <c r="AB61" s="76" t="e">
        <f>#REF!</f>
        <v>#REF!</v>
      </c>
    </row>
    <row r="62" spans="1:28" ht="14.25" customHeight="1" x14ac:dyDescent="0.25">
      <c r="A62" s="80" t="e">
        <f>#REF!</f>
        <v>#REF!</v>
      </c>
      <c r="B62" s="80" t="e">
        <f>#REF!</f>
        <v>#REF!</v>
      </c>
      <c r="C62" s="80" t="e">
        <f>#REF!</f>
        <v>#REF!</v>
      </c>
      <c r="D62" s="80" t="e">
        <f>#REF!</f>
        <v>#REF!</v>
      </c>
      <c r="E62" s="76" t="e">
        <f>#REF!</f>
        <v>#REF!</v>
      </c>
      <c r="F62" s="76" t="e">
        <f>#REF!</f>
        <v>#REF!</v>
      </c>
      <c r="G62" s="76" t="e">
        <f>#REF!</f>
        <v>#REF!</v>
      </c>
      <c r="H62" s="76" t="e">
        <f>#REF!</f>
        <v>#REF!</v>
      </c>
      <c r="I62" s="76" t="e">
        <f>#REF!</f>
        <v>#REF!</v>
      </c>
      <c r="J62" s="76" t="e">
        <f>#REF!</f>
        <v>#REF!</v>
      </c>
      <c r="K62" s="76" t="e">
        <f>#REF!</f>
        <v>#REF!</v>
      </c>
      <c r="L62" s="76" t="e">
        <f>#REF!</f>
        <v>#REF!</v>
      </c>
      <c r="M62" s="76" t="e">
        <f>#REF!</f>
        <v>#REF!</v>
      </c>
      <c r="N62" s="76" t="e">
        <f>#REF!</f>
        <v>#REF!</v>
      </c>
      <c r="O62" s="76" t="e">
        <f>#REF!</f>
        <v>#REF!</v>
      </c>
      <c r="P62" s="76" t="e">
        <f>#REF!</f>
        <v>#REF!</v>
      </c>
      <c r="Q62" s="76" t="e">
        <f>#REF!</f>
        <v>#REF!</v>
      </c>
      <c r="R62" s="76" t="e">
        <f>#REF!</f>
        <v>#REF!</v>
      </c>
      <c r="S62" s="76" t="e">
        <f>#REF!</f>
        <v>#REF!</v>
      </c>
      <c r="T62" s="80" t="e">
        <f>#REF!</f>
        <v>#REF!</v>
      </c>
      <c r="U62" s="76" t="e">
        <f>#REF!</f>
        <v>#REF!</v>
      </c>
      <c r="V62" s="80" t="e">
        <f>#REF!</f>
        <v>#REF!</v>
      </c>
      <c r="W62" s="78" t="e">
        <f>IF(Tableau2[[#This Row],[- Autofinancement oui/non]]="non",#REF!,"")</f>
        <v>#REF!</v>
      </c>
      <c r="X62" s="76" t="e">
        <f>IF(Tableau2[[#This Row],[- Autofinancement oui/non]]="non",#REF!,"")</f>
        <v>#REF!</v>
      </c>
      <c r="Y62" s="76" t="e">
        <f>IF(Tableau2[[#This Row],[- Autofinancement oui/non]]="non",#REF!,"")</f>
        <v>#REF!</v>
      </c>
      <c r="Z62" s="79" t="e">
        <f>#REF!</f>
        <v>#REF!</v>
      </c>
      <c r="AA62" s="76" t="e">
        <f>#REF!</f>
        <v>#REF!</v>
      </c>
      <c r="AB62" s="76" t="e">
        <f>#REF!</f>
        <v>#REF!</v>
      </c>
    </row>
    <row r="63" spans="1:28" x14ac:dyDescent="0.25">
      <c r="A63" s="80" t="e">
        <f>#REF!</f>
        <v>#REF!</v>
      </c>
      <c r="B63" s="80" t="e">
        <f>#REF!</f>
        <v>#REF!</v>
      </c>
      <c r="C63" s="80" t="e">
        <f>#REF!</f>
        <v>#REF!</v>
      </c>
      <c r="D63" s="80" t="e">
        <f>#REF!</f>
        <v>#REF!</v>
      </c>
      <c r="E63" s="76" t="e">
        <f>#REF!</f>
        <v>#REF!</v>
      </c>
      <c r="F63" s="76" t="e">
        <f>#REF!</f>
        <v>#REF!</v>
      </c>
      <c r="G63" s="76" t="e">
        <f>#REF!</f>
        <v>#REF!</v>
      </c>
      <c r="H63" s="76" t="e">
        <f>#REF!</f>
        <v>#REF!</v>
      </c>
      <c r="I63" s="76" t="e">
        <f>#REF!</f>
        <v>#REF!</v>
      </c>
      <c r="J63" s="76" t="e">
        <f>#REF!</f>
        <v>#REF!</v>
      </c>
      <c r="K63" s="76" t="e">
        <f>#REF!</f>
        <v>#REF!</v>
      </c>
      <c r="L63" s="76" t="e">
        <f>#REF!</f>
        <v>#REF!</v>
      </c>
      <c r="M63" s="76" t="e">
        <f>#REF!</f>
        <v>#REF!</v>
      </c>
      <c r="N63" s="76" t="e">
        <f>#REF!</f>
        <v>#REF!</v>
      </c>
      <c r="O63" s="76" t="e">
        <f>#REF!</f>
        <v>#REF!</v>
      </c>
      <c r="P63" s="76" t="e">
        <f>#REF!</f>
        <v>#REF!</v>
      </c>
      <c r="Q63" s="76" t="e">
        <f>#REF!</f>
        <v>#REF!</v>
      </c>
      <c r="R63" s="76" t="e">
        <f>#REF!</f>
        <v>#REF!</v>
      </c>
      <c r="S63" s="76" t="e">
        <f>#REF!</f>
        <v>#REF!</v>
      </c>
      <c r="T63" s="80" t="e">
        <f>#REF!</f>
        <v>#REF!</v>
      </c>
      <c r="U63" s="76" t="e">
        <f>#REF!</f>
        <v>#REF!</v>
      </c>
      <c r="V63" s="80" t="e">
        <f>#REF!</f>
        <v>#REF!</v>
      </c>
      <c r="W63" s="78" t="e">
        <f>IF(Tableau2[[#This Row],[- Autofinancement oui/non]]="non",#REF!,"")</f>
        <v>#REF!</v>
      </c>
      <c r="X63" s="76" t="e">
        <f>IF(Tableau2[[#This Row],[- Autofinancement oui/non]]="non",#REF!,"")</f>
        <v>#REF!</v>
      </c>
      <c r="Y63" s="76" t="e">
        <f>IF(Tableau2[[#This Row],[- Autofinancement oui/non]]="non",#REF!,"")</f>
        <v>#REF!</v>
      </c>
      <c r="Z63" s="79" t="e">
        <f>#REF!</f>
        <v>#REF!</v>
      </c>
      <c r="AA63" s="76" t="e">
        <f>#REF!</f>
        <v>#REF!</v>
      </c>
      <c r="AB63" s="76" t="e">
        <f>#REF!</f>
        <v>#REF!</v>
      </c>
    </row>
    <row r="64" spans="1:28" x14ac:dyDescent="0.25">
      <c r="A64" s="80" t="e">
        <f>#REF!</f>
        <v>#REF!</v>
      </c>
      <c r="B64" s="80" t="e">
        <f>#REF!</f>
        <v>#REF!</v>
      </c>
      <c r="C64" s="80" t="e">
        <f>#REF!</f>
        <v>#REF!</v>
      </c>
      <c r="D64" s="80" t="e">
        <f>#REF!</f>
        <v>#REF!</v>
      </c>
      <c r="E64" s="76" t="e">
        <f>#REF!</f>
        <v>#REF!</v>
      </c>
      <c r="F64" s="76" t="e">
        <f>#REF!</f>
        <v>#REF!</v>
      </c>
      <c r="G64" s="76" t="e">
        <f>#REF!</f>
        <v>#REF!</v>
      </c>
      <c r="H64" s="76" t="e">
        <f>#REF!</f>
        <v>#REF!</v>
      </c>
      <c r="I64" s="76" t="e">
        <f>#REF!</f>
        <v>#REF!</v>
      </c>
      <c r="J64" s="76" t="e">
        <f>#REF!</f>
        <v>#REF!</v>
      </c>
      <c r="K64" s="76" t="e">
        <f>#REF!</f>
        <v>#REF!</v>
      </c>
      <c r="L64" s="76" t="e">
        <f>#REF!</f>
        <v>#REF!</v>
      </c>
      <c r="M64" s="76" t="e">
        <f>#REF!</f>
        <v>#REF!</v>
      </c>
      <c r="N64" s="76" t="e">
        <f>#REF!</f>
        <v>#REF!</v>
      </c>
      <c r="O64" s="76" t="e">
        <f>#REF!</f>
        <v>#REF!</v>
      </c>
      <c r="P64" s="76" t="e">
        <f>#REF!</f>
        <v>#REF!</v>
      </c>
      <c r="Q64" s="76" t="e">
        <f>#REF!</f>
        <v>#REF!</v>
      </c>
      <c r="R64" s="76" t="e">
        <f>#REF!</f>
        <v>#REF!</v>
      </c>
      <c r="S64" s="76" t="e">
        <f>#REF!</f>
        <v>#REF!</v>
      </c>
      <c r="T64" s="80" t="e">
        <f>#REF!</f>
        <v>#REF!</v>
      </c>
      <c r="U64" s="76" t="e">
        <f>#REF!</f>
        <v>#REF!</v>
      </c>
      <c r="V64" s="80" t="e">
        <f>#REF!</f>
        <v>#REF!</v>
      </c>
      <c r="W64" s="78" t="e">
        <f>IF(Tableau2[[#This Row],[- Autofinancement oui/non]]="non",#REF!,"")</f>
        <v>#REF!</v>
      </c>
      <c r="X64" s="76" t="e">
        <f>IF(Tableau2[[#This Row],[- Autofinancement oui/non]]="non",#REF!,"")</f>
        <v>#REF!</v>
      </c>
      <c r="Y64" s="76" t="e">
        <f>IF(Tableau2[[#This Row],[- Autofinancement oui/non]]="non",#REF!,"")</f>
        <v>#REF!</v>
      </c>
      <c r="Z64" s="79" t="e">
        <f>#REF!</f>
        <v>#REF!</v>
      </c>
      <c r="AA64" s="76" t="e">
        <f>#REF!</f>
        <v>#REF!</v>
      </c>
      <c r="AB64" s="76" t="e">
        <f>#REF!</f>
        <v>#REF!</v>
      </c>
    </row>
    <row r="65" spans="1:28" x14ac:dyDescent="0.25">
      <c r="A65" s="80" t="e">
        <f>#REF!</f>
        <v>#REF!</v>
      </c>
      <c r="B65" s="80" t="e">
        <f>#REF!</f>
        <v>#REF!</v>
      </c>
      <c r="C65" s="80" t="e">
        <f>#REF!</f>
        <v>#REF!</v>
      </c>
      <c r="D65" s="80" t="e">
        <f>#REF!</f>
        <v>#REF!</v>
      </c>
      <c r="E65" s="76" t="e">
        <f>#REF!</f>
        <v>#REF!</v>
      </c>
      <c r="F65" s="76" t="e">
        <f>#REF!</f>
        <v>#REF!</v>
      </c>
      <c r="G65" s="76" t="e">
        <f>#REF!</f>
        <v>#REF!</v>
      </c>
      <c r="H65" s="76" t="e">
        <f>#REF!</f>
        <v>#REF!</v>
      </c>
      <c r="I65" s="76" t="e">
        <f>#REF!</f>
        <v>#REF!</v>
      </c>
      <c r="J65" s="76" t="e">
        <f>#REF!</f>
        <v>#REF!</v>
      </c>
      <c r="K65" s="76" t="e">
        <f>#REF!</f>
        <v>#REF!</v>
      </c>
      <c r="L65" s="76" t="e">
        <f>#REF!</f>
        <v>#REF!</v>
      </c>
      <c r="M65" s="76" t="e">
        <f>#REF!</f>
        <v>#REF!</v>
      </c>
      <c r="N65" s="76" t="e">
        <f>#REF!</f>
        <v>#REF!</v>
      </c>
      <c r="O65" s="76" t="e">
        <f>#REF!</f>
        <v>#REF!</v>
      </c>
      <c r="P65" s="76" t="e">
        <f>#REF!</f>
        <v>#REF!</v>
      </c>
      <c r="Q65" s="76" t="e">
        <f>#REF!</f>
        <v>#REF!</v>
      </c>
      <c r="R65" s="76" t="e">
        <f>#REF!</f>
        <v>#REF!</v>
      </c>
      <c r="S65" s="76" t="e">
        <f>#REF!</f>
        <v>#REF!</v>
      </c>
      <c r="T65" s="80" t="e">
        <f>#REF!</f>
        <v>#REF!</v>
      </c>
      <c r="U65" s="76" t="e">
        <f>#REF!</f>
        <v>#REF!</v>
      </c>
      <c r="V65" s="80" t="e">
        <f>#REF!</f>
        <v>#REF!</v>
      </c>
      <c r="W65" s="78" t="e">
        <f>IF(Tableau2[[#This Row],[- Autofinancement oui/non]]="non",#REF!,"")</f>
        <v>#REF!</v>
      </c>
      <c r="X65" s="76" t="e">
        <f>IF(Tableau2[[#This Row],[- Autofinancement oui/non]]="non",#REF!,"")</f>
        <v>#REF!</v>
      </c>
      <c r="Y65" s="76" t="e">
        <f>IF(Tableau2[[#This Row],[- Autofinancement oui/non]]="non",#REF!,"")</f>
        <v>#REF!</v>
      </c>
      <c r="Z65" s="79" t="e">
        <f>#REF!</f>
        <v>#REF!</v>
      </c>
      <c r="AA65" s="76" t="e">
        <f>#REF!</f>
        <v>#REF!</v>
      </c>
      <c r="AB65" s="76" t="e">
        <f>#REF!</f>
        <v>#REF!</v>
      </c>
    </row>
    <row r="66" spans="1:28" x14ac:dyDescent="0.25">
      <c r="A66" s="80" t="e">
        <f>#REF!</f>
        <v>#REF!</v>
      </c>
      <c r="B66" s="80" t="e">
        <f>#REF!</f>
        <v>#REF!</v>
      </c>
      <c r="C66" s="80" t="e">
        <f>#REF!</f>
        <v>#REF!</v>
      </c>
      <c r="D66" s="80" t="e">
        <f>#REF!</f>
        <v>#REF!</v>
      </c>
      <c r="E66" s="76" t="e">
        <f>#REF!</f>
        <v>#REF!</v>
      </c>
      <c r="F66" s="76" t="e">
        <f>#REF!</f>
        <v>#REF!</v>
      </c>
      <c r="G66" s="76" t="e">
        <f>#REF!</f>
        <v>#REF!</v>
      </c>
      <c r="H66" s="76" t="e">
        <f>#REF!</f>
        <v>#REF!</v>
      </c>
      <c r="I66" s="76" t="e">
        <f>#REF!</f>
        <v>#REF!</v>
      </c>
      <c r="J66" s="76" t="e">
        <f>#REF!</f>
        <v>#REF!</v>
      </c>
      <c r="K66" s="76" t="e">
        <f>#REF!</f>
        <v>#REF!</v>
      </c>
      <c r="L66" s="76" t="e">
        <f>#REF!</f>
        <v>#REF!</v>
      </c>
      <c r="M66" s="76" t="e">
        <f>#REF!</f>
        <v>#REF!</v>
      </c>
      <c r="N66" s="76" t="e">
        <f>#REF!</f>
        <v>#REF!</v>
      </c>
      <c r="O66" s="76" t="e">
        <f>#REF!</f>
        <v>#REF!</v>
      </c>
      <c r="P66" s="76" t="e">
        <f>#REF!</f>
        <v>#REF!</v>
      </c>
      <c r="Q66" s="76" t="e">
        <f>#REF!</f>
        <v>#REF!</v>
      </c>
      <c r="R66" s="76" t="e">
        <f>#REF!</f>
        <v>#REF!</v>
      </c>
      <c r="S66" s="76" t="e">
        <f>#REF!</f>
        <v>#REF!</v>
      </c>
      <c r="T66" s="80" t="e">
        <f>#REF!</f>
        <v>#REF!</v>
      </c>
      <c r="U66" s="76" t="e">
        <f>#REF!</f>
        <v>#REF!</v>
      </c>
      <c r="V66" s="80" t="e">
        <f>#REF!</f>
        <v>#REF!</v>
      </c>
      <c r="W66" s="78" t="e">
        <f>IF(Tableau2[[#This Row],[- Autofinancement oui/non]]="non",#REF!,"")</f>
        <v>#REF!</v>
      </c>
      <c r="X66" s="76" t="e">
        <f>IF(Tableau2[[#This Row],[- Autofinancement oui/non]]="non",#REF!,"")</f>
        <v>#REF!</v>
      </c>
      <c r="Y66" s="76" t="e">
        <f>IF(Tableau2[[#This Row],[- Autofinancement oui/non]]="non",#REF!,"")</f>
        <v>#REF!</v>
      </c>
      <c r="Z66" s="79" t="e">
        <f>#REF!</f>
        <v>#REF!</v>
      </c>
      <c r="AA66" s="76" t="e">
        <f>#REF!</f>
        <v>#REF!</v>
      </c>
      <c r="AB66" s="76" t="e">
        <f>#REF!</f>
        <v>#REF!</v>
      </c>
    </row>
    <row r="67" spans="1:28" x14ac:dyDescent="0.25">
      <c r="A67" s="80" t="e">
        <f>#REF!</f>
        <v>#REF!</v>
      </c>
      <c r="B67" s="80" t="e">
        <f>#REF!</f>
        <v>#REF!</v>
      </c>
      <c r="C67" s="80" t="e">
        <f>#REF!</f>
        <v>#REF!</v>
      </c>
      <c r="D67" s="80" t="e">
        <f>#REF!</f>
        <v>#REF!</v>
      </c>
      <c r="E67" s="76" t="e">
        <f>#REF!</f>
        <v>#REF!</v>
      </c>
      <c r="F67" s="76" t="e">
        <f>#REF!</f>
        <v>#REF!</v>
      </c>
      <c r="G67" s="76" t="e">
        <f>#REF!</f>
        <v>#REF!</v>
      </c>
      <c r="H67" s="76" t="e">
        <f>#REF!</f>
        <v>#REF!</v>
      </c>
      <c r="I67" s="76" t="e">
        <f>#REF!</f>
        <v>#REF!</v>
      </c>
      <c r="J67" s="76" t="e">
        <f>#REF!</f>
        <v>#REF!</v>
      </c>
      <c r="K67" s="76" t="e">
        <f>#REF!</f>
        <v>#REF!</v>
      </c>
      <c r="L67" s="76" t="e">
        <f>#REF!</f>
        <v>#REF!</v>
      </c>
      <c r="M67" s="76" t="e">
        <f>#REF!</f>
        <v>#REF!</v>
      </c>
      <c r="N67" s="76" t="e">
        <f>#REF!</f>
        <v>#REF!</v>
      </c>
      <c r="O67" s="76" t="e">
        <f>#REF!</f>
        <v>#REF!</v>
      </c>
      <c r="P67" s="76" t="e">
        <f>#REF!</f>
        <v>#REF!</v>
      </c>
      <c r="Q67" s="76" t="e">
        <f>#REF!</f>
        <v>#REF!</v>
      </c>
      <c r="R67" s="76" t="e">
        <f>#REF!</f>
        <v>#REF!</v>
      </c>
      <c r="S67" s="76" t="e">
        <f>#REF!</f>
        <v>#REF!</v>
      </c>
      <c r="T67" s="80" t="e">
        <f>#REF!</f>
        <v>#REF!</v>
      </c>
      <c r="U67" s="76" t="e">
        <f>#REF!</f>
        <v>#REF!</v>
      </c>
      <c r="V67" s="80" t="e">
        <f>#REF!</f>
        <v>#REF!</v>
      </c>
      <c r="W67" s="78" t="e">
        <f>IF(Tableau2[[#This Row],[- Autofinancement oui/non]]="non",#REF!,"")</f>
        <v>#REF!</v>
      </c>
      <c r="X67" s="76" t="e">
        <f>IF(Tableau2[[#This Row],[- Autofinancement oui/non]]="non",#REF!,"")</f>
        <v>#REF!</v>
      </c>
      <c r="Y67" s="76" t="e">
        <f>IF(Tableau2[[#This Row],[- Autofinancement oui/non]]="non",#REF!,"")</f>
        <v>#REF!</v>
      </c>
      <c r="Z67" s="79" t="e">
        <f>#REF!</f>
        <v>#REF!</v>
      </c>
      <c r="AA67" s="76" t="e">
        <f>#REF!</f>
        <v>#REF!</v>
      </c>
      <c r="AB67" s="76" t="e">
        <f>#REF!</f>
        <v>#REF!</v>
      </c>
    </row>
    <row r="68" spans="1:28" x14ac:dyDescent="0.25">
      <c r="A68" s="80" t="e">
        <f>#REF!</f>
        <v>#REF!</v>
      </c>
      <c r="B68" s="80" t="e">
        <f>#REF!</f>
        <v>#REF!</v>
      </c>
      <c r="C68" s="80" t="e">
        <f>#REF!</f>
        <v>#REF!</v>
      </c>
      <c r="D68" s="80" t="e">
        <f>#REF!</f>
        <v>#REF!</v>
      </c>
      <c r="E68" s="76" t="e">
        <f>#REF!</f>
        <v>#REF!</v>
      </c>
      <c r="F68" s="76" t="e">
        <f>#REF!</f>
        <v>#REF!</v>
      </c>
      <c r="G68" s="76" t="e">
        <f>#REF!</f>
        <v>#REF!</v>
      </c>
      <c r="H68" s="76" t="e">
        <f>#REF!</f>
        <v>#REF!</v>
      </c>
      <c r="I68" s="76" t="e">
        <f>#REF!</f>
        <v>#REF!</v>
      </c>
      <c r="J68" s="76" t="e">
        <f>#REF!</f>
        <v>#REF!</v>
      </c>
      <c r="K68" s="76" t="e">
        <f>#REF!</f>
        <v>#REF!</v>
      </c>
      <c r="L68" s="76" t="e">
        <f>#REF!</f>
        <v>#REF!</v>
      </c>
      <c r="M68" s="76" t="e">
        <f>#REF!</f>
        <v>#REF!</v>
      </c>
      <c r="N68" s="76" t="e">
        <f>#REF!</f>
        <v>#REF!</v>
      </c>
      <c r="O68" s="76" t="e">
        <f>#REF!</f>
        <v>#REF!</v>
      </c>
      <c r="P68" s="76" t="e">
        <f>#REF!</f>
        <v>#REF!</v>
      </c>
      <c r="Q68" s="76" t="e">
        <f>#REF!</f>
        <v>#REF!</v>
      </c>
      <c r="R68" s="76" t="e">
        <f>#REF!</f>
        <v>#REF!</v>
      </c>
      <c r="S68" s="76" t="e">
        <f>#REF!</f>
        <v>#REF!</v>
      </c>
      <c r="T68" s="80" t="e">
        <f>#REF!</f>
        <v>#REF!</v>
      </c>
      <c r="U68" s="76" t="e">
        <f>#REF!</f>
        <v>#REF!</v>
      </c>
      <c r="V68" s="80" t="e">
        <f>#REF!</f>
        <v>#REF!</v>
      </c>
      <c r="W68" s="78" t="e">
        <f>IF(Tableau2[[#This Row],[- Autofinancement oui/non]]="non",#REF!,"")</f>
        <v>#REF!</v>
      </c>
      <c r="X68" s="76" t="e">
        <f>IF(Tableau2[[#This Row],[- Autofinancement oui/non]]="non",#REF!,"")</f>
        <v>#REF!</v>
      </c>
      <c r="Y68" s="76" t="e">
        <f>IF(Tableau2[[#This Row],[- Autofinancement oui/non]]="non",#REF!,"")</f>
        <v>#REF!</v>
      </c>
      <c r="Z68" s="79" t="e">
        <f>#REF!</f>
        <v>#REF!</v>
      </c>
      <c r="AA68" s="76" t="e">
        <f>#REF!</f>
        <v>#REF!</v>
      </c>
      <c r="AB68" s="76" t="e">
        <f>#REF!</f>
        <v>#REF!</v>
      </c>
    </row>
    <row r="69" spans="1:28" x14ac:dyDescent="0.25">
      <c r="A69" s="80" t="e">
        <f>#REF!</f>
        <v>#REF!</v>
      </c>
      <c r="B69" s="80" t="e">
        <f>#REF!</f>
        <v>#REF!</v>
      </c>
      <c r="C69" s="80" t="e">
        <f>#REF!</f>
        <v>#REF!</v>
      </c>
      <c r="D69" s="80" t="e">
        <f>#REF!</f>
        <v>#REF!</v>
      </c>
      <c r="E69" s="76" t="e">
        <f>#REF!</f>
        <v>#REF!</v>
      </c>
      <c r="F69" s="76" t="e">
        <f>#REF!</f>
        <v>#REF!</v>
      </c>
      <c r="G69" s="76" t="e">
        <f>#REF!</f>
        <v>#REF!</v>
      </c>
      <c r="H69" s="76" t="e">
        <f>#REF!</f>
        <v>#REF!</v>
      </c>
      <c r="I69" s="76" t="e">
        <f>#REF!</f>
        <v>#REF!</v>
      </c>
      <c r="J69" s="76" t="e">
        <f>#REF!</f>
        <v>#REF!</v>
      </c>
      <c r="K69" s="76" t="e">
        <f>#REF!</f>
        <v>#REF!</v>
      </c>
      <c r="L69" s="76" t="e">
        <f>#REF!</f>
        <v>#REF!</v>
      </c>
      <c r="M69" s="76" t="e">
        <f>#REF!</f>
        <v>#REF!</v>
      </c>
      <c r="N69" s="76" t="e">
        <f>#REF!</f>
        <v>#REF!</v>
      </c>
      <c r="O69" s="76" t="e">
        <f>#REF!</f>
        <v>#REF!</v>
      </c>
      <c r="P69" s="76" t="e">
        <f>#REF!</f>
        <v>#REF!</v>
      </c>
      <c r="Q69" s="76" t="e">
        <f>#REF!</f>
        <v>#REF!</v>
      </c>
      <c r="R69" s="76" t="e">
        <f>#REF!</f>
        <v>#REF!</v>
      </c>
      <c r="S69" s="76" t="e">
        <f>#REF!</f>
        <v>#REF!</v>
      </c>
      <c r="T69" s="80" t="e">
        <f>#REF!</f>
        <v>#REF!</v>
      </c>
      <c r="U69" s="76" t="e">
        <f>#REF!</f>
        <v>#REF!</v>
      </c>
      <c r="V69" s="80" t="e">
        <f>#REF!</f>
        <v>#REF!</v>
      </c>
      <c r="W69" s="78" t="e">
        <f>IF(Tableau2[[#This Row],[- Autofinancement oui/non]]="non",#REF!,"")</f>
        <v>#REF!</v>
      </c>
      <c r="X69" s="76" t="e">
        <f>IF(Tableau2[[#This Row],[- Autofinancement oui/non]]="non",#REF!,"")</f>
        <v>#REF!</v>
      </c>
      <c r="Y69" s="76" t="e">
        <f>IF(Tableau2[[#This Row],[- Autofinancement oui/non]]="non",#REF!,"")</f>
        <v>#REF!</v>
      </c>
      <c r="Z69" s="79" t="e">
        <f>#REF!</f>
        <v>#REF!</v>
      </c>
      <c r="AA69" s="76" t="e">
        <f>#REF!</f>
        <v>#REF!</v>
      </c>
      <c r="AB69" s="76" t="e">
        <f>#REF!</f>
        <v>#REF!</v>
      </c>
    </row>
    <row r="70" spans="1:28" x14ac:dyDescent="0.25">
      <c r="A70" s="80" t="e">
        <f>#REF!</f>
        <v>#REF!</v>
      </c>
      <c r="B70" s="80" t="e">
        <f>#REF!</f>
        <v>#REF!</v>
      </c>
      <c r="C70" s="80" t="e">
        <f>#REF!</f>
        <v>#REF!</v>
      </c>
      <c r="D70" s="80" t="e">
        <f>#REF!</f>
        <v>#REF!</v>
      </c>
      <c r="E70" s="76" t="e">
        <f>#REF!</f>
        <v>#REF!</v>
      </c>
      <c r="F70" s="76" t="e">
        <f>#REF!</f>
        <v>#REF!</v>
      </c>
      <c r="G70" s="76" t="e">
        <f>#REF!</f>
        <v>#REF!</v>
      </c>
      <c r="H70" s="76" t="e">
        <f>#REF!</f>
        <v>#REF!</v>
      </c>
      <c r="I70" s="76" t="e">
        <f>#REF!</f>
        <v>#REF!</v>
      </c>
      <c r="J70" s="76" t="e">
        <f>#REF!</f>
        <v>#REF!</v>
      </c>
      <c r="K70" s="76" t="e">
        <f>#REF!</f>
        <v>#REF!</v>
      </c>
      <c r="L70" s="76" t="e">
        <f>#REF!</f>
        <v>#REF!</v>
      </c>
      <c r="M70" s="76" t="e">
        <f>#REF!</f>
        <v>#REF!</v>
      </c>
      <c r="N70" s="76" t="e">
        <f>#REF!</f>
        <v>#REF!</v>
      </c>
      <c r="O70" s="76" t="e">
        <f>#REF!</f>
        <v>#REF!</v>
      </c>
      <c r="P70" s="76" t="e">
        <f>#REF!</f>
        <v>#REF!</v>
      </c>
      <c r="Q70" s="76" t="e">
        <f>#REF!</f>
        <v>#REF!</v>
      </c>
      <c r="R70" s="76" t="e">
        <f>#REF!</f>
        <v>#REF!</v>
      </c>
      <c r="S70" s="76" t="e">
        <f>#REF!</f>
        <v>#REF!</v>
      </c>
      <c r="T70" s="80" t="e">
        <f>#REF!</f>
        <v>#REF!</v>
      </c>
      <c r="U70" s="76" t="e">
        <f>#REF!</f>
        <v>#REF!</v>
      </c>
      <c r="V70" s="80" t="e">
        <f>#REF!</f>
        <v>#REF!</v>
      </c>
      <c r="W70" s="78" t="e">
        <f>IF(Tableau2[[#This Row],[- Autofinancement oui/non]]="non",#REF!,"")</f>
        <v>#REF!</v>
      </c>
      <c r="X70" s="76" t="e">
        <f>IF(Tableau2[[#This Row],[- Autofinancement oui/non]]="non",#REF!,"")</f>
        <v>#REF!</v>
      </c>
      <c r="Y70" s="76" t="e">
        <f>IF(Tableau2[[#This Row],[- Autofinancement oui/non]]="non",#REF!,"")</f>
        <v>#REF!</v>
      </c>
      <c r="Z70" s="79" t="e">
        <f>#REF!</f>
        <v>#REF!</v>
      </c>
      <c r="AA70" s="76" t="e">
        <f>#REF!</f>
        <v>#REF!</v>
      </c>
      <c r="AB70" s="76" t="e">
        <f>#REF!</f>
        <v>#REF!</v>
      </c>
    </row>
    <row r="71" spans="1:28" x14ac:dyDescent="0.25">
      <c r="A71" s="80" t="e">
        <f>#REF!</f>
        <v>#REF!</v>
      </c>
      <c r="B71" s="80" t="e">
        <f>#REF!</f>
        <v>#REF!</v>
      </c>
      <c r="C71" s="80" t="e">
        <f>#REF!</f>
        <v>#REF!</v>
      </c>
      <c r="D71" s="80" t="e">
        <f>#REF!</f>
        <v>#REF!</v>
      </c>
      <c r="E71" s="76" t="e">
        <f>#REF!</f>
        <v>#REF!</v>
      </c>
      <c r="F71" s="76" t="e">
        <f>#REF!</f>
        <v>#REF!</v>
      </c>
      <c r="G71" s="76" t="e">
        <f>#REF!</f>
        <v>#REF!</v>
      </c>
      <c r="H71" s="76" t="e">
        <f>#REF!</f>
        <v>#REF!</v>
      </c>
      <c r="I71" s="76" t="e">
        <f>#REF!</f>
        <v>#REF!</v>
      </c>
      <c r="J71" s="76" t="e">
        <f>#REF!</f>
        <v>#REF!</v>
      </c>
      <c r="K71" s="76" t="e">
        <f>#REF!</f>
        <v>#REF!</v>
      </c>
      <c r="L71" s="76" t="e">
        <f>#REF!</f>
        <v>#REF!</v>
      </c>
      <c r="M71" s="76" t="e">
        <f>#REF!</f>
        <v>#REF!</v>
      </c>
      <c r="N71" s="76" t="e">
        <f>#REF!</f>
        <v>#REF!</v>
      </c>
      <c r="O71" s="76" t="e">
        <f>#REF!</f>
        <v>#REF!</v>
      </c>
      <c r="P71" s="76" t="e">
        <f>#REF!</f>
        <v>#REF!</v>
      </c>
      <c r="Q71" s="76" t="e">
        <f>#REF!</f>
        <v>#REF!</v>
      </c>
      <c r="R71" s="76" t="e">
        <f>#REF!</f>
        <v>#REF!</v>
      </c>
      <c r="S71" s="76" t="e">
        <f>#REF!</f>
        <v>#REF!</v>
      </c>
      <c r="T71" s="80" t="e">
        <f>#REF!</f>
        <v>#REF!</v>
      </c>
      <c r="U71" s="76" t="e">
        <f>#REF!</f>
        <v>#REF!</v>
      </c>
      <c r="V71" s="80" t="e">
        <f>#REF!</f>
        <v>#REF!</v>
      </c>
      <c r="W71" s="78" t="e">
        <f>IF(Tableau2[[#This Row],[- Autofinancement oui/non]]="non",#REF!,"")</f>
        <v>#REF!</v>
      </c>
      <c r="X71" s="76" t="e">
        <f>IF(Tableau2[[#This Row],[- Autofinancement oui/non]]="non",#REF!,"")</f>
        <v>#REF!</v>
      </c>
      <c r="Y71" s="76" t="e">
        <f>IF(Tableau2[[#This Row],[- Autofinancement oui/non]]="non",#REF!,"")</f>
        <v>#REF!</v>
      </c>
      <c r="Z71" s="79" t="e">
        <f>#REF!</f>
        <v>#REF!</v>
      </c>
      <c r="AA71" s="76" t="e">
        <f>#REF!</f>
        <v>#REF!</v>
      </c>
      <c r="AB71" s="76" t="e">
        <f>#REF!</f>
        <v>#REF!</v>
      </c>
    </row>
    <row r="72" spans="1:28" x14ac:dyDescent="0.25">
      <c r="A72" s="80" t="e">
        <f>#REF!</f>
        <v>#REF!</v>
      </c>
      <c r="B72" s="80" t="e">
        <f>#REF!</f>
        <v>#REF!</v>
      </c>
      <c r="C72" s="80" t="e">
        <f>#REF!</f>
        <v>#REF!</v>
      </c>
      <c r="D72" s="80" t="e">
        <f>#REF!</f>
        <v>#REF!</v>
      </c>
      <c r="E72" s="76" t="e">
        <f>#REF!</f>
        <v>#REF!</v>
      </c>
      <c r="F72" s="76" t="e">
        <f>#REF!</f>
        <v>#REF!</v>
      </c>
      <c r="G72" s="76" t="e">
        <f>#REF!</f>
        <v>#REF!</v>
      </c>
      <c r="H72" s="76" t="e">
        <f>#REF!</f>
        <v>#REF!</v>
      </c>
      <c r="I72" s="76" t="e">
        <f>#REF!</f>
        <v>#REF!</v>
      </c>
      <c r="J72" s="76" t="e">
        <f>#REF!</f>
        <v>#REF!</v>
      </c>
      <c r="K72" s="76" t="e">
        <f>#REF!</f>
        <v>#REF!</v>
      </c>
      <c r="L72" s="76" t="e">
        <f>#REF!</f>
        <v>#REF!</v>
      </c>
      <c r="M72" s="76" t="e">
        <f>#REF!</f>
        <v>#REF!</v>
      </c>
      <c r="N72" s="76" t="e">
        <f>#REF!</f>
        <v>#REF!</v>
      </c>
      <c r="O72" s="76" t="e">
        <f>#REF!</f>
        <v>#REF!</v>
      </c>
      <c r="P72" s="76" t="e">
        <f>#REF!</f>
        <v>#REF!</v>
      </c>
      <c r="Q72" s="76" t="e">
        <f>#REF!</f>
        <v>#REF!</v>
      </c>
      <c r="R72" s="76" t="e">
        <f>#REF!</f>
        <v>#REF!</v>
      </c>
      <c r="S72" s="76" t="e">
        <f>#REF!</f>
        <v>#REF!</v>
      </c>
      <c r="T72" s="80" t="e">
        <f>#REF!</f>
        <v>#REF!</v>
      </c>
      <c r="U72" s="76" t="e">
        <f>#REF!</f>
        <v>#REF!</v>
      </c>
      <c r="V72" s="80" t="e">
        <f>#REF!</f>
        <v>#REF!</v>
      </c>
      <c r="W72" s="78" t="e">
        <f>IF(Tableau2[[#This Row],[- Autofinancement oui/non]]="non",#REF!,"")</f>
        <v>#REF!</v>
      </c>
      <c r="X72" s="76" t="e">
        <f>IF(Tableau2[[#This Row],[- Autofinancement oui/non]]="non",#REF!,"")</f>
        <v>#REF!</v>
      </c>
      <c r="Y72" s="76" t="e">
        <f>IF(Tableau2[[#This Row],[- Autofinancement oui/non]]="non",#REF!,"")</f>
        <v>#REF!</v>
      </c>
      <c r="Z72" s="79" t="e">
        <f>#REF!</f>
        <v>#REF!</v>
      </c>
      <c r="AA72" s="76" t="e">
        <f>#REF!</f>
        <v>#REF!</v>
      </c>
      <c r="AB72" s="76" t="e">
        <f>#REF!</f>
        <v>#REF!</v>
      </c>
    </row>
    <row r="73" spans="1:28" x14ac:dyDescent="0.25">
      <c r="A73" s="80" t="e">
        <f>#REF!</f>
        <v>#REF!</v>
      </c>
      <c r="B73" s="80" t="e">
        <f>#REF!</f>
        <v>#REF!</v>
      </c>
      <c r="C73" s="80" t="e">
        <f>#REF!</f>
        <v>#REF!</v>
      </c>
      <c r="D73" s="80" t="e">
        <f>#REF!</f>
        <v>#REF!</v>
      </c>
      <c r="E73" s="76" t="e">
        <f>#REF!</f>
        <v>#REF!</v>
      </c>
      <c r="F73" s="76" t="e">
        <f>#REF!</f>
        <v>#REF!</v>
      </c>
      <c r="G73" s="76" t="e">
        <f>#REF!</f>
        <v>#REF!</v>
      </c>
      <c r="H73" s="76" t="e">
        <f>#REF!</f>
        <v>#REF!</v>
      </c>
      <c r="I73" s="76" t="e">
        <f>#REF!</f>
        <v>#REF!</v>
      </c>
      <c r="J73" s="76" t="e">
        <f>#REF!</f>
        <v>#REF!</v>
      </c>
      <c r="K73" s="76" t="e">
        <f>#REF!</f>
        <v>#REF!</v>
      </c>
      <c r="L73" s="76" t="e">
        <f>#REF!</f>
        <v>#REF!</v>
      </c>
      <c r="M73" s="76" t="e">
        <f>#REF!</f>
        <v>#REF!</v>
      </c>
      <c r="N73" s="76" t="e">
        <f>#REF!</f>
        <v>#REF!</v>
      </c>
      <c r="O73" s="76" t="e">
        <f>#REF!</f>
        <v>#REF!</v>
      </c>
      <c r="P73" s="76" t="e">
        <f>#REF!</f>
        <v>#REF!</v>
      </c>
      <c r="Q73" s="76" t="e">
        <f>#REF!</f>
        <v>#REF!</v>
      </c>
      <c r="R73" s="76" t="e">
        <f>#REF!</f>
        <v>#REF!</v>
      </c>
      <c r="S73" s="76" t="e">
        <f>#REF!</f>
        <v>#REF!</v>
      </c>
      <c r="T73" s="80" t="e">
        <f>#REF!</f>
        <v>#REF!</v>
      </c>
      <c r="U73" s="76" t="e">
        <f>#REF!</f>
        <v>#REF!</v>
      </c>
      <c r="V73" s="80" t="e">
        <f>#REF!</f>
        <v>#REF!</v>
      </c>
      <c r="W73" s="78" t="e">
        <f>IF(Tableau2[[#This Row],[- Autofinancement oui/non]]="non",#REF!,"")</f>
        <v>#REF!</v>
      </c>
      <c r="X73" s="76" t="e">
        <f>IF(Tableau2[[#This Row],[- Autofinancement oui/non]]="non",#REF!,"")</f>
        <v>#REF!</v>
      </c>
      <c r="Y73" s="76" t="e">
        <f>IF(Tableau2[[#This Row],[- Autofinancement oui/non]]="non",#REF!,"")</f>
        <v>#REF!</v>
      </c>
      <c r="Z73" s="79" t="e">
        <f>#REF!</f>
        <v>#REF!</v>
      </c>
      <c r="AA73" s="76" t="e">
        <f>#REF!</f>
        <v>#REF!</v>
      </c>
      <c r="AB73" s="76" t="e">
        <f>#REF!</f>
        <v>#REF!</v>
      </c>
    </row>
    <row r="74" spans="1:28" x14ac:dyDescent="0.25">
      <c r="A74" s="80" t="e">
        <f>#REF!</f>
        <v>#REF!</v>
      </c>
      <c r="B74" s="80" t="e">
        <f>#REF!</f>
        <v>#REF!</v>
      </c>
      <c r="C74" s="80" t="e">
        <f>#REF!</f>
        <v>#REF!</v>
      </c>
      <c r="D74" s="80" t="e">
        <f>#REF!</f>
        <v>#REF!</v>
      </c>
      <c r="E74" s="76" t="e">
        <f>#REF!</f>
        <v>#REF!</v>
      </c>
      <c r="F74" s="76" t="e">
        <f>#REF!</f>
        <v>#REF!</v>
      </c>
      <c r="G74" s="76" t="e">
        <f>#REF!</f>
        <v>#REF!</v>
      </c>
      <c r="H74" s="76" t="e">
        <f>#REF!</f>
        <v>#REF!</v>
      </c>
      <c r="I74" s="76" t="e">
        <f>#REF!</f>
        <v>#REF!</v>
      </c>
      <c r="J74" s="76" t="e">
        <f>#REF!</f>
        <v>#REF!</v>
      </c>
      <c r="K74" s="76" t="e">
        <f>#REF!</f>
        <v>#REF!</v>
      </c>
      <c r="L74" s="76" t="e">
        <f>#REF!</f>
        <v>#REF!</v>
      </c>
      <c r="M74" s="76" t="e">
        <f>#REF!</f>
        <v>#REF!</v>
      </c>
      <c r="N74" s="76" t="e">
        <f>#REF!</f>
        <v>#REF!</v>
      </c>
      <c r="O74" s="76" t="e">
        <f>#REF!</f>
        <v>#REF!</v>
      </c>
      <c r="P74" s="76" t="e">
        <f>#REF!</f>
        <v>#REF!</v>
      </c>
      <c r="Q74" s="76" t="e">
        <f>#REF!</f>
        <v>#REF!</v>
      </c>
      <c r="R74" s="76" t="e">
        <f>#REF!</f>
        <v>#REF!</v>
      </c>
      <c r="S74" s="76" t="e">
        <f>#REF!</f>
        <v>#REF!</v>
      </c>
      <c r="T74" s="80" t="e">
        <f>#REF!</f>
        <v>#REF!</v>
      </c>
      <c r="U74" s="76" t="e">
        <f>#REF!</f>
        <v>#REF!</v>
      </c>
      <c r="V74" s="80" t="e">
        <f>#REF!</f>
        <v>#REF!</v>
      </c>
      <c r="W74" s="78" t="e">
        <f>IF(Tableau2[[#This Row],[- Autofinancement oui/non]]="non",#REF!,"")</f>
        <v>#REF!</v>
      </c>
      <c r="X74" s="76" t="e">
        <f>IF(Tableau2[[#This Row],[- Autofinancement oui/non]]="non",#REF!,"")</f>
        <v>#REF!</v>
      </c>
      <c r="Y74" s="76" t="e">
        <f>IF(Tableau2[[#This Row],[- Autofinancement oui/non]]="non",#REF!,"")</f>
        <v>#REF!</v>
      </c>
      <c r="Z74" s="79" t="e">
        <f>#REF!</f>
        <v>#REF!</v>
      </c>
      <c r="AA74" s="76" t="e">
        <f>#REF!</f>
        <v>#REF!</v>
      </c>
      <c r="AB74" s="76" t="e">
        <f>#REF!</f>
        <v>#REF!</v>
      </c>
    </row>
    <row r="75" spans="1:28" x14ac:dyDescent="0.25">
      <c r="A75" s="80" t="e">
        <f>#REF!</f>
        <v>#REF!</v>
      </c>
      <c r="B75" s="80" t="e">
        <f>#REF!</f>
        <v>#REF!</v>
      </c>
      <c r="C75" s="80" t="e">
        <f>#REF!</f>
        <v>#REF!</v>
      </c>
      <c r="D75" s="80" t="e">
        <f>#REF!</f>
        <v>#REF!</v>
      </c>
      <c r="E75" s="76" t="e">
        <f>#REF!</f>
        <v>#REF!</v>
      </c>
      <c r="F75" s="76" t="e">
        <f>#REF!</f>
        <v>#REF!</v>
      </c>
      <c r="G75" s="76" t="e">
        <f>#REF!</f>
        <v>#REF!</v>
      </c>
      <c r="H75" s="76" t="e">
        <f>#REF!</f>
        <v>#REF!</v>
      </c>
      <c r="I75" s="76" t="e">
        <f>#REF!</f>
        <v>#REF!</v>
      </c>
      <c r="J75" s="76" t="e">
        <f>#REF!</f>
        <v>#REF!</v>
      </c>
      <c r="K75" s="76" t="e">
        <f>#REF!</f>
        <v>#REF!</v>
      </c>
      <c r="L75" s="76" t="e">
        <f>#REF!</f>
        <v>#REF!</v>
      </c>
      <c r="M75" s="76" t="e">
        <f>#REF!</f>
        <v>#REF!</v>
      </c>
      <c r="N75" s="76" t="e">
        <f>#REF!</f>
        <v>#REF!</v>
      </c>
      <c r="O75" s="76" t="e">
        <f>#REF!</f>
        <v>#REF!</v>
      </c>
      <c r="P75" s="76" t="e">
        <f>#REF!</f>
        <v>#REF!</v>
      </c>
      <c r="Q75" s="76" t="e">
        <f>#REF!</f>
        <v>#REF!</v>
      </c>
      <c r="R75" s="76" t="e">
        <f>#REF!</f>
        <v>#REF!</v>
      </c>
      <c r="S75" s="76" t="e">
        <f>#REF!</f>
        <v>#REF!</v>
      </c>
      <c r="T75" s="80" t="e">
        <f>#REF!</f>
        <v>#REF!</v>
      </c>
      <c r="U75" s="76" t="e">
        <f>#REF!</f>
        <v>#REF!</v>
      </c>
      <c r="V75" s="80" t="e">
        <f>#REF!</f>
        <v>#REF!</v>
      </c>
      <c r="W75" s="78" t="e">
        <f>IF(Tableau2[[#This Row],[- Autofinancement oui/non]]="non",#REF!,"")</f>
        <v>#REF!</v>
      </c>
      <c r="X75" s="76" t="e">
        <f>IF(Tableau2[[#This Row],[- Autofinancement oui/non]]="non",#REF!,"")</f>
        <v>#REF!</v>
      </c>
      <c r="Y75" s="76" t="e">
        <f>IF(Tableau2[[#This Row],[- Autofinancement oui/non]]="non",#REF!,"")</f>
        <v>#REF!</v>
      </c>
      <c r="Z75" s="79" t="e">
        <f>#REF!</f>
        <v>#REF!</v>
      </c>
      <c r="AA75" s="76" t="e">
        <f>#REF!</f>
        <v>#REF!</v>
      </c>
      <c r="AB75" s="76" t="e">
        <f>#REF!</f>
        <v>#REF!</v>
      </c>
    </row>
    <row r="76" spans="1:28" x14ac:dyDescent="0.25">
      <c r="A76" s="80" t="e">
        <f>#REF!</f>
        <v>#REF!</v>
      </c>
      <c r="B76" s="80" t="e">
        <f>#REF!</f>
        <v>#REF!</v>
      </c>
      <c r="C76" s="80" t="e">
        <f>#REF!</f>
        <v>#REF!</v>
      </c>
      <c r="D76" s="80" t="e">
        <f>#REF!</f>
        <v>#REF!</v>
      </c>
      <c r="E76" s="76" t="e">
        <f>#REF!</f>
        <v>#REF!</v>
      </c>
      <c r="F76" s="76" t="e">
        <f>#REF!</f>
        <v>#REF!</v>
      </c>
      <c r="G76" s="76" t="e">
        <f>#REF!</f>
        <v>#REF!</v>
      </c>
      <c r="H76" s="76" t="e">
        <f>#REF!</f>
        <v>#REF!</v>
      </c>
      <c r="I76" s="76" t="e">
        <f>#REF!</f>
        <v>#REF!</v>
      </c>
      <c r="J76" s="76" t="e">
        <f>#REF!</f>
        <v>#REF!</v>
      </c>
      <c r="K76" s="76" t="e">
        <f>#REF!</f>
        <v>#REF!</v>
      </c>
      <c r="L76" s="76" t="e">
        <f>#REF!</f>
        <v>#REF!</v>
      </c>
      <c r="M76" s="76" t="e">
        <f>#REF!</f>
        <v>#REF!</v>
      </c>
      <c r="N76" s="76" t="e">
        <f>#REF!</f>
        <v>#REF!</v>
      </c>
      <c r="O76" s="76" t="e">
        <f>#REF!</f>
        <v>#REF!</v>
      </c>
      <c r="P76" s="76" t="e">
        <f>#REF!</f>
        <v>#REF!</v>
      </c>
      <c r="Q76" s="76" t="e">
        <f>#REF!</f>
        <v>#REF!</v>
      </c>
      <c r="R76" s="76" t="e">
        <f>#REF!</f>
        <v>#REF!</v>
      </c>
      <c r="S76" s="76" t="e">
        <f>#REF!</f>
        <v>#REF!</v>
      </c>
      <c r="T76" s="80" t="e">
        <f>#REF!</f>
        <v>#REF!</v>
      </c>
      <c r="U76" s="76" t="e">
        <f>#REF!</f>
        <v>#REF!</v>
      </c>
      <c r="V76" s="80" t="e">
        <f>#REF!</f>
        <v>#REF!</v>
      </c>
      <c r="W76" s="78" t="e">
        <f>IF(Tableau2[[#This Row],[- Autofinancement oui/non]]="non",#REF!,"")</f>
        <v>#REF!</v>
      </c>
      <c r="X76" s="76" t="e">
        <f>IF(Tableau2[[#This Row],[- Autofinancement oui/non]]="non",#REF!,"")</f>
        <v>#REF!</v>
      </c>
      <c r="Y76" s="76" t="e">
        <f>IF(Tableau2[[#This Row],[- Autofinancement oui/non]]="non",#REF!,"")</f>
        <v>#REF!</v>
      </c>
      <c r="Z76" s="79" t="e">
        <f>#REF!</f>
        <v>#REF!</v>
      </c>
      <c r="AA76" s="76" t="e">
        <f>#REF!</f>
        <v>#REF!</v>
      </c>
      <c r="AB76" s="76" t="e">
        <f>#REF!</f>
        <v>#REF!</v>
      </c>
    </row>
    <row r="77" spans="1:28" x14ac:dyDescent="0.25">
      <c r="A77" s="80" t="e">
        <f>#REF!</f>
        <v>#REF!</v>
      </c>
      <c r="B77" s="80" t="e">
        <f>#REF!</f>
        <v>#REF!</v>
      </c>
      <c r="C77" s="80" t="e">
        <f>#REF!</f>
        <v>#REF!</v>
      </c>
      <c r="D77" s="80" t="e">
        <f>#REF!</f>
        <v>#REF!</v>
      </c>
      <c r="E77" s="76" t="e">
        <f>#REF!</f>
        <v>#REF!</v>
      </c>
      <c r="F77" s="76" t="e">
        <f>#REF!</f>
        <v>#REF!</v>
      </c>
      <c r="G77" s="76" t="e">
        <f>#REF!</f>
        <v>#REF!</v>
      </c>
      <c r="H77" s="76" t="e">
        <f>#REF!</f>
        <v>#REF!</v>
      </c>
      <c r="I77" s="76" t="e">
        <f>#REF!</f>
        <v>#REF!</v>
      </c>
      <c r="J77" s="76" t="e">
        <f>#REF!</f>
        <v>#REF!</v>
      </c>
      <c r="K77" s="76" t="e">
        <f>#REF!</f>
        <v>#REF!</v>
      </c>
      <c r="L77" s="76" t="e">
        <f>#REF!</f>
        <v>#REF!</v>
      </c>
      <c r="M77" s="76" t="e">
        <f>#REF!</f>
        <v>#REF!</v>
      </c>
      <c r="N77" s="76" t="e">
        <f>#REF!</f>
        <v>#REF!</v>
      </c>
      <c r="O77" s="76" t="e">
        <f>#REF!</f>
        <v>#REF!</v>
      </c>
      <c r="P77" s="76" t="e">
        <f>#REF!</f>
        <v>#REF!</v>
      </c>
      <c r="Q77" s="76" t="e">
        <f>#REF!</f>
        <v>#REF!</v>
      </c>
      <c r="R77" s="76" t="e">
        <f>#REF!</f>
        <v>#REF!</v>
      </c>
      <c r="S77" s="76" t="e">
        <f>#REF!</f>
        <v>#REF!</v>
      </c>
      <c r="T77" s="80" t="e">
        <f>#REF!</f>
        <v>#REF!</v>
      </c>
      <c r="U77" s="76" t="e">
        <f>#REF!</f>
        <v>#REF!</v>
      </c>
      <c r="V77" s="80" t="e">
        <f>#REF!</f>
        <v>#REF!</v>
      </c>
      <c r="W77" s="78" t="e">
        <f>IF(Tableau2[[#This Row],[- Autofinancement oui/non]]="non",#REF!,"")</f>
        <v>#REF!</v>
      </c>
      <c r="X77" s="76" t="e">
        <f>IF(Tableau2[[#This Row],[- Autofinancement oui/non]]="non",#REF!,"")</f>
        <v>#REF!</v>
      </c>
      <c r="Y77" s="76" t="e">
        <f>IF(Tableau2[[#This Row],[- Autofinancement oui/non]]="non",#REF!,"")</f>
        <v>#REF!</v>
      </c>
      <c r="Z77" s="79" t="e">
        <f>#REF!</f>
        <v>#REF!</v>
      </c>
      <c r="AA77" s="76" t="e">
        <f>#REF!</f>
        <v>#REF!</v>
      </c>
      <c r="AB77" s="76" t="e">
        <f>#REF!</f>
        <v>#REF!</v>
      </c>
    </row>
    <row r="78" spans="1:28" x14ac:dyDescent="0.25">
      <c r="A78" s="80" t="e">
        <f>#REF!</f>
        <v>#REF!</v>
      </c>
      <c r="B78" s="80" t="e">
        <f>#REF!</f>
        <v>#REF!</v>
      </c>
      <c r="C78" s="80" t="e">
        <f>#REF!</f>
        <v>#REF!</v>
      </c>
      <c r="D78" s="80" t="e">
        <f>#REF!</f>
        <v>#REF!</v>
      </c>
      <c r="E78" s="76" t="e">
        <f>#REF!</f>
        <v>#REF!</v>
      </c>
      <c r="F78" s="76" t="e">
        <f>#REF!</f>
        <v>#REF!</v>
      </c>
      <c r="G78" s="76" t="e">
        <f>#REF!</f>
        <v>#REF!</v>
      </c>
      <c r="H78" s="76" t="e">
        <f>#REF!</f>
        <v>#REF!</v>
      </c>
      <c r="I78" s="76" t="e">
        <f>#REF!</f>
        <v>#REF!</v>
      </c>
      <c r="J78" s="76" t="e">
        <f>#REF!</f>
        <v>#REF!</v>
      </c>
      <c r="K78" s="76" t="e">
        <f>#REF!</f>
        <v>#REF!</v>
      </c>
      <c r="L78" s="76" t="e">
        <f>#REF!</f>
        <v>#REF!</v>
      </c>
      <c r="M78" s="76" t="e">
        <f>#REF!</f>
        <v>#REF!</v>
      </c>
      <c r="N78" s="76" t="e">
        <f>#REF!</f>
        <v>#REF!</v>
      </c>
      <c r="O78" s="76" t="e">
        <f>#REF!</f>
        <v>#REF!</v>
      </c>
      <c r="P78" s="76" t="e">
        <f>#REF!</f>
        <v>#REF!</v>
      </c>
      <c r="Q78" s="76" t="e">
        <f>#REF!</f>
        <v>#REF!</v>
      </c>
      <c r="R78" s="76" t="e">
        <f>#REF!</f>
        <v>#REF!</v>
      </c>
      <c r="S78" s="76" t="e">
        <f>#REF!</f>
        <v>#REF!</v>
      </c>
      <c r="T78" s="80" t="e">
        <f>#REF!</f>
        <v>#REF!</v>
      </c>
      <c r="U78" s="76" t="e">
        <f>#REF!</f>
        <v>#REF!</v>
      </c>
      <c r="V78" s="80" t="e">
        <f>#REF!</f>
        <v>#REF!</v>
      </c>
      <c r="W78" s="78" t="e">
        <f>IF(Tableau2[[#This Row],[- Autofinancement oui/non]]="non",#REF!,"")</f>
        <v>#REF!</v>
      </c>
      <c r="X78" s="76" t="e">
        <f>IF(Tableau2[[#This Row],[- Autofinancement oui/non]]="non",#REF!,"")</f>
        <v>#REF!</v>
      </c>
      <c r="Y78" s="76" t="e">
        <f>IF(Tableau2[[#This Row],[- Autofinancement oui/non]]="non",#REF!,"")</f>
        <v>#REF!</v>
      </c>
      <c r="Z78" s="79" t="e">
        <f>#REF!</f>
        <v>#REF!</v>
      </c>
      <c r="AA78" s="76" t="e">
        <f>#REF!</f>
        <v>#REF!</v>
      </c>
      <c r="AB78" s="76" t="e">
        <f>#REF!</f>
        <v>#REF!</v>
      </c>
    </row>
    <row r="79" spans="1:28" x14ac:dyDescent="0.25">
      <c r="A79" s="80" t="e">
        <f>#REF!</f>
        <v>#REF!</v>
      </c>
      <c r="B79" s="80" t="e">
        <f>#REF!</f>
        <v>#REF!</v>
      </c>
      <c r="C79" s="80" t="e">
        <f>#REF!</f>
        <v>#REF!</v>
      </c>
      <c r="D79" s="80" t="e">
        <f>#REF!</f>
        <v>#REF!</v>
      </c>
      <c r="E79" s="76" t="e">
        <f>#REF!</f>
        <v>#REF!</v>
      </c>
      <c r="F79" s="76" t="e">
        <f>#REF!</f>
        <v>#REF!</v>
      </c>
      <c r="G79" s="76" t="e">
        <f>#REF!</f>
        <v>#REF!</v>
      </c>
      <c r="H79" s="76" t="e">
        <f>#REF!</f>
        <v>#REF!</v>
      </c>
      <c r="I79" s="76" t="e">
        <f>#REF!</f>
        <v>#REF!</v>
      </c>
      <c r="J79" s="76" t="e">
        <f>#REF!</f>
        <v>#REF!</v>
      </c>
      <c r="K79" s="76" t="e">
        <f>#REF!</f>
        <v>#REF!</v>
      </c>
      <c r="L79" s="76" t="e">
        <f>#REF!</f>
        <v>#REF!</v>
      </c>
      <c r="M79" s="76" t="e">
        <f>#REF!</f>
        <v>#REF!</v>
      </c>
      <c r="N79" s="76" t="e">
        <f>#REF!</f>
        <v>#REF!</v>
      </c>
      <c r="O79" s="76" t="e">
        <f>#REF!</f>
        <v>#REF!</v>
      </c>
      <c r="P79" s="76" t="e">
        <f>#REF!</f>
        <v>#REF!</v>
      </c>
      <c r="Q79" s="76" t="e">
        <f>#REF!</f>
        <v>#REF!</v>
      </c>
      <c r="R79" s="76" t="e">
        <f>#REF!</f>
        <v>#REF!</v>
      </c>
      <c r="S79" s="76" t="e">
        <f>#REF!</f>
        <v>#REF!</v>
      </c>
      <c r="T79" s="80" t="e">
        <f>#REF!</f>
        <v>#REF!</v>
      </c>
      <c r="U79" s="76" t="e">
        <f>#REF!</f>
        <v>#REF!</v>
      </c>
      <c r="V79" s="80" t="e">
        <f>#REF!</f>
        <v>#REF!</v>
      </c>
      <c r="W79" s="78" t="e">
        <f>IF(Tableau2[[#This Row],[- Autofinancement oui/non]]="non",#REF!,"")</f>
        <v>#REF!</v>
      </c>
      <c r="X79" s="76" t="e">
        <f>IF(Tableau2[[#This Row],[- Autofinancement oui/non]]="non",#REF!,"")</f>
        <v>#REF!</v>
      </c>
      <c r="Y79" s="76" t="e">
        <f>IF(Tableau2[[#This Row],[- Autofinancement oui/non]]="non",#REF!,"")</f>
        <v>#REF!</v>
      </c>
      <c r="Z79" s="79" t="e">
        <f>#REF!</f>
        <v>#REF!</v>
      </c>
      <c r="AA79" s="76" t="e">
        <f>#REF!</f>
        <v>#REF!</v>
      </c>
      <c r="AB79" s="76" t="e">
        <f>#REF!</f>
        <v>#REF!</v>
      </c>
    </row>
    <row r="80" spans="1:28" x14ac:dyDescent="0.25">
      <c r="A80" s="80" t="e">
        <f>#REF!</f>
        <v>#REF!</v>
      </c>
      <c r="B80" s="80" t="e">
        <f>#REF!</f>
        <v>#REF!</v>
      </c>
      <c r="C80" s="80" t="e">
        <f>#REF!</f>
        <v>#REF!</v>
      </c>
      <c r="D80" s="80" t="e">
        <f>#REF!</f>
        <v>#REF!</v>
      </c>
      <c r="E80" s="76" t="e">
        <f>#REF!</f>
        <v>#REF!</v>
      </c>
      <c r="F80" s="76" t="e">
        <f>#REF!</f>
        <v>#REF!</v>
      </c>
      <c r="G80" s="76" t="e">
        <f>#REF!</f>
        <v>#REF!</v>
      </c>
      <c r="H80" s="76" t="e">
        <f>#REF!</f>
        <v>#REF!</v>
      </c>
      <c r="I80" s="76" t="e">
        <f>#REF!</f>
        <v>#REF!</v>
      </c>
      <c r="J80" s="76" t="e">
        <f>#REF!</f>
        <v>#REF!</v>
      </c>
      <c r="K80" s="76" t="e">
        <f>#REF!</f>
        <v>#REF!</v>
      </c>
      <c r="L80" s="76" t="e">
        <f>#REF!</f>
        <v>#REF!</v>
      </c>
      <c r="M80" s="76" t="e">
        <f>#REF!</f>
        <v>#REF!</v>
      </c>
      <c r="N80" s="76" t="e">
        <f>#REF!</f>
        <v>#REF!</v>
      </c>
      <c r="O80" s="76" t="e">
        <f>#REF!</f>
        <v>#REF!</v>
      </c>
      <c r="P80" s="76" t="e">
        <f>#REF!</f>
        <v>#REF!</v>
      </c>
      <c r="Q80" s="76" t="e">
        <f>#REF!</f>
        <v>#REF!</v>
      </c>
      <c r="R80" s="76" t="e">
        <f>#REF!</f>
        <v>#REF!</v>
      </c>
      <c r="S80" s="76" t="e">
        <f>#REF!</f>
        <v>#REF!</v>
      </c>
      <c r="T80" s="80" t="e">
        <f>#REF!</f>
        <v>#REF!</v>
      </c>
      <c r="U80" s="76" t="e">
        <f>#REF!</f>
        <v>#REF!</v>
      </c>
      <c r="V80" s="80" t="e">
        <f>#REF!</f>
        <v>#REF!</v>
      </c>
      <c r="W80" s="78" t="e">
        <f>IF(Tableau2[[#This Row],[- Autofinancement oui/non]]="non",#REF!,"")</f>
        <v>#REF!</v>
      </c>
      <c r="X80" s="76" t="e">
        <f>IF(Tableau2[[#This Row],[- Autofinancement oui/non]]="non",#REF!,"")</f>
        <v>#REF!</v>
      </c>
      <c r="Y80" s="76" t="e">
        <f>IF(Tableau2[[#This Row],[- Autofinancement oui/non]]="non",#REF!,"")</f>
        <v>#REF!</v>
      </c>
      <c r="Z80" s="79" t="e">
        <f>#REF!</f>
        <v>#REF!</v>
      </c>
      <c r="AA80" s="76" t="e">
        <f>#REF!</f>
        <v>#REF!</v>
      </c>
      <c r="AB80" s="76" t="e">
        <f>#REF!</f>
        <v>#REF!</v>
      </c>
    </row>
    <row r="81" spans="1:28" x14ac:dyDescent="0.25">
      <c r="A81" s="80" t="e">
        <f>#REF!</f>
        <v>#REF!</v>
      </c>
      <c r="B81" s="80" t="e">
        <f>#REF!</f>
        <v>#REF!</v>
      </c>
      <c r="C81" s="80" t="e">
        <f>#REF!</f>
        <v>#REF!</v>
      </c>
      <c r="D81" s="80" t="e">
        <f>#REF!</f>
        <v>#REF!</v>
      </c>
      <c r="E81" s="76" t="e">
        <f>#REF!</f>
        <v>#REF!</v>
      </c>
      <c r="F81" s="76" t="e">
        <f>#REF!</f>
        <v>#REF!</v>
      </c>
      <c r="G81" s="76" t="e">
        <f>#REF!</f>
        <v>#REF!</v>
      </c>
      <c r="H81" s="76" t="e">
        <f>#REF!</f>
        <v>#REF!</v>
      </c>
      <c r="I81" s="76" t="e">
        <f>#REF!</f>
        <v>#REF!</v>
      </c>
      <c r="J81" s="76" t="e">
        <f>#REF!</f>
        <v>#REF!</v>
      </c>
      <c r="K81" s="76" t="e">
        <f>#REF!</f>
        <v>#REF!</v>
      </c>
      <c r="L81" s="76" t="e">
        <f>#REF!</f>
        <v>#REF!</v>
      </c>
      <c r="M81" s="76" t="e">
        <f>#REF!</f>
        <v>#REF!</v>
      </c>
      <c r="N81" s="76" t="e">
        <f>#REF!</f>
        <v>#REF!</v>
      </c>
      <c r="O81" s="76" t="e">
        <f>#REF!</f>
        <v>#REF!</v>
      </c>
      <c r="P81" s="76" t="e">
        <f>#REF!</f>
        <v>#REF!</v>
      </c>
      <c r="Q81" s="76" t="e">
        <f>#REF!</f>
        <v>#REF!</v>
      </c>
      <c r="R81" s="76" t="e">
        <f>#REF!</f>
        <v>#REF!</v>
      </c>
      <c r="S81" s="76" t="e">
        <f>#REF!</f>
        <v>#REF!</v>
      </c>
      <c r="T81" s="80" t="e">
        <f>#REF!</f>
        <v>#REF!</v>
      </c>
      <c r="U81" s="76" t="e">
        <f>#REF!</f>
        <v>#REF!</v>
      </c>
      <c r="V81" s="80" t="e">
        <f>#REF!</f>
        <v>#REF!</v>
      </c>
      <c r="W81" s="78" t="e">
        <f>IF(Tableau2[[#This Row],[- Autofinancement oui/non]]="non",#REF!,"")</f>
        <v>#REF!</v>
      </c>
      <c r="X81" s="76" t="e">
        <f>IF(Tableau2[[#This Row],[- Autofinancement oui/non]]="non",#REF!,"")</f>
        <v>#REF!</v>
      </c>
      <c r="Y81" s="76" t="e">
        <f>IF(Tableau2[[#This Row],[- Autofinancement oui/non]]="non",#REF!,"")</f>
        <v>#REF!</v>
      </c>
      <c r="Z81" s="79" t="e">
        <f>#REF!</f>
        <v>#REF!</v>
      </c>
      <c r="AA81" s="76" t="e">
        <f>#REF!</f>
        <v>#REF!</v>
      </c>
      <c r="AB81" s="76" t="e">
        <f>#REF!</f>
        <v>#REF!</v>
      </c>
    </row>
    <row r="82" spans="1:28" x14ac:dyDescent="0.25">
      <c r="A82" s="80" t="e">
        <f>#REF!</f>
        <v>#REF!</v>
      </c>
      <c r="B82" s="80" t="e">
        <f>#REF!</f>
        <v>#REF!</v>
      </c>
      <c r="C82" s="80" t="e">
        <f>#REF!</f>
        <v>#REF!</v>
      </c>
      <c r="D82" s="80" t="e">
        <f>#REF!</f>
        <v>#REF!</v>
      </c>
      <c r="E82" s="76" t="e">
        <f>#REF!</f>
        <v>#REF!</v>
      </c>
      <c r="F82" s="76" t="e">
        <f>#REF!</f>
        <v>#REF!</v>
      </c>
      <c r="G82" s="76" t="e">
        <f>#REF!</f>
        <v>#REF!</v>
      </c>
      <c r="H82" s="76" t="e">
        <f>#REF!</f>
        <v>#REF!</v>
      </c>
      <c r="I82" s="76" t="e">
        <f>#REF!</f>
        <v>#REF!</v>
      </c>
      <c r="J82" s="76" t="e">
        <f>#REF!</f>
        <v>#REF!</v>
      </c>
      <c r="K82" s="76" t="e">
        <f>#REF!</f>
        <v>#REF!</v>
      </c>
      <c r="L82" s="76" t="e">
        <f>#REF!</f>
        <v>#REF!</v>
      </c>
      <c r="M82" s="76" t="e">
        <f>#REF!</f>
        <v>#REF!</v>
      </c>
      <c r="N82" s="76" t="e">
        <f>#REF!</f>
        <v>#REF!</v>
      </c>
      <c r="O82" s="76" t="e">
        <f>#REF!</f>
        <v>#REF!</v>
      </c>
      <c r="P82" s="76" t="e">
        <f>#REF!</f>
        <v>#REF!</v>
      </c>
      <c r="Q82" s="76" t="e">
        <f>#REF!</f>
        <v>#REF!</v>
      </c>
      <c r="R82" s="76" t="e">
        <f>#REF!</f>
        <v>#REF!</v>
      </c>
      <c r="S82" s="76" t="e">
        <f>#REF!</f>
        <v>#REF!</v>
      </c>
      <c r="T82" s="80" t="e">
        <f>#REF!</f>
        <v>#REF!</v>
      </c>
      <c r="U82" s="76" t="e">
        <f>#REF!</f>
        <v>#REF!</v>
      </c>
      <c r="V82" s="80" t="e">
        <f>#REF!</f>
        <v>#REF!</v>
      </c>
      <c r="W82" s="78" t="e">
        <f>IF(Tableau2[[#This Row],[- Autofinancement oui/non]]="non",#REF!,"")</f>
        <v>#REF!</v>
      </c>
      <c r="X82" s="76" t="e">
        <f>IF(Tableau2[[#This Row],[- Autofinancement oui/non]]="non",#REF!,"")</f>
        <v>#REF!</v>
      </c>
      <c r="Y82" s="76" t="e">
        <f>IF(Tableau2[[#This Row],[- Autofinancement oui/non]]="non",#REF!,"")</f>
        <v>#REF!</v>
      </c>
      <c r="Z82" s="79" t="e">
        <f>#REF!</f>
        <v>#REF!</v>
      </c>
      <c r="AA82" s="76" t="e">
        <f>#REF!</f>
        <v>#REF!</v>
      </c>
      <c r="AB82" s="76" t="e">
        <f>#REF!</f>
        <v>#REF!</v>
      </c>
    </row>
    <row r="83" spans="1:28" x14ac:dyDescent="0.25">
      <c r="A83" s="80" t="e">
        <f>#REF!</f>
        <v>#REF!</v>
      </c>
      <c r="B83" s="80" t="e">
        <f>#REF!</f>
        <v>#REF!</v>
      </c>
      <c r="C83" s="80" t="e">
        <f>#REF!</f>
        <v>#REF!</v>
      </c>
      <c r="D83" s="80" t="e">
        <f>#REF!</f>
        <v>#REF!</v>
      </c>
      <c r="E83" s="76" t="e">
        <f>#REF!</f>
        <v>#REF!</v>
      </c>
      <c r="F83" s="76" t="e">
        <f>#REF!</f>
        <v>#REF!</v>
      </c>
      <c r="G83" s="76" t="e">
        <f>#REF!</f>
        <v>#REF!</v>
      </c>
      <c r="H83" s="76" t="e">
        <f>#REF!</f>
        <v>#REF!</v>
      </c>
      <c r="I83" s="76" t="e">
        <f>#REF!</f>
        <v>#REF!</v>
      </c>
      <c r="J83" s="76" t="e">
        <f>#REF!</f>
        <v>#REF!</v>
      </c>
      <c r="K83" s="76" t="e">
        <f>#REF!</f>
        <v>#REF!</v>
      </c>
      <c r="L83" s="76" t="e">
        <f>#REF!</f>
        <v>#REF!</v>
      </c>
      <c r="M83" s="76" t="e">
        <f>#REF!</f>
        <v>#REF!</v>
      </c>
      <c r="N83" s="76" t="e">
        <f>#REF!</f>
        <v>#REF!</v>
      </c>
      <c r="O83" s="76" t="e">
        <f>#REF!</f>
        <v>#REF!</v>
      </c>
      <c r="P83" s="76" t="e">
        <f>#REF!</f>
        <v>#REF!</v>
      </c>
      <c r="Q83" s="76" t="e">
        <f>#REF!</f>
        <v>#REF!</v>
      </c>
      <c r="R83" s="76" t="e">
        <f>#REF!</f>
        <v>#REF!</v>
      </c>
      <c r="S83" s="76" t="e">
        <f>#REF!</f>
        <v>#REF!</v>
      </c>
      <c r="T83" s="80" t="e">
        <f>#REF!</f>
        <v>#REF!</v>
      </c>
      <c r="U83" s="76" t="e">
        <f>#REF!</f>
        <v>#REF!</v>
      </c>
      <c r="V83" s="80" t="e">
        <f>#REF!</f>
        <v>#REF!</v>
      </c>
      <c r="W83" s="78" t="e">
        <f>IF(Tableau2[[#This Row],[- Autofinancement oui/non]]="non",#REF!,"")</f>
        <v>#REF!</v>
      </c>
      <c r="X83" s="76" t="e">
        <f>IF(Tableau2[[#This Row],[- Autofinancement oui/non]]="non",#REF!,"")</f>
        <v>#REF!</v>
      </c>
      <c r="Y83" s="76" t="e">
        <f>IF(Tableau2[[#This Row],[- Autofinancement oui/non]]="non",#REF!,"")</f>
        <v>#REF!</v>
      </c>
      <c r="Z83" s="79" t="e">
        <f>#REF!</f>
        <v>#REF!</v>
      </c>
      <c r="AA83" s="76" t="e">
        <f>#REF!</f>
        <v>#REF!</v>
      </c>
      <c r="AB83" s="76" t="e">
        <f>#REF!</f>
        <v>#REF!</v>
      </c>
    </row>
    <row r="84" spans="1:28" x14ac:dyDescent="0.25">
      <c r="A84" s="80" t="e">
        <f>#REF!</f>
        <v>#REF!</v>
      </c>
      <c r="B84" s="80" t="e">
        <f>#REF!</f>
        <v>#REF!</v>
      </c>
      <c r="C84" s="80" t="e">
        <f>#REF!</f>
        <v>#REF!</v>
      </c>
      <c r="D84" s="80" t="e">
        <f>#REF!</f>
        <v>#REF!</v>
      </c>
      <c r="E84" s="76" t="e">
        <f>#REF!</f>
        <v>#REF!</v>
      </c>
      <c r="F84" s="76" t="e">
        <f>#REF!</f>
        <v>#REF!</v>
      </c>
      <c r="G84" s="76" t="e">
        <f>#REF!</f>
        <v>#REF!</v>
      </c>
      <c r="H84" s="76" t="e">
        <f>#REF!</f>
        <v>#REF!</v>
      </c>
      <c r="I84" s="76" t="e">
        <f>#REF!</f>
        <v>#REF!</v>
      </c>
      <c r="J84" s="76" t="e">
        <f>#REF!</f>
        <v>#REF!</v>
      </c>
      <c r="K84" s="76" t="e">
        <f>#REF!</f>
        <v>#REF!</v>
      </c>
      <c r="L84" s="76" t="e">
        <f>#REF!</f>
        <v>#REF!</v>
      </c>
      <c r="M84" s="76" t="e">
        <f>#REF!</f>
        <v>#REF!</v>
      </c>
      <c r="N84" s="76" t="e">
        <f>#REF!</f>
        <v>#REF!</v>
      </c>
      <c r="O84" s="76" t="e">
        <f>#REF!</f>
        <v>#REF!</v>
      </c>
      <c r="P84" s="76" t="e">
        <f>#REF!</f>
        <v>#REF!</v>
      </c>
      <c r="Q84" s="76" t="e">
        <f>#REF!</f>
        <v>#REF!</v>
      </c>
      <c r="R84" s="76" t="e">
        <f>#REF!</f>
        <v>#REF!</v>
      </c>
      <c r="S84" s="76" t="e">
        <f>#REF!</f>
        <v>#REF!</v>
      </c>
      <c r="T84" s="80" t="e">
        <f>#REF!</f>
        <v>#REF!</v>
      </c>
      <c r="U84" s="76" t="e">
        <f>#REF!</f>
        <v>#REF!</v>
      </c>
      <c r="V84" s="80" t="e">
        <f>#REF!</f>
        <v>#REF!</v>
      </c>
      <c r="W84" s="78" t="e">
        <f>IF(Tableau2[[#This Row],[- Autofinancement oui/non]]="non",#REF!,"")</f>
        <v>#REF!</v>
      </c>
      <c r="X84" s="76" t="e">
        <f>IF(Tableau2[[#This Row],[- Autofinancement oui/non]]="non",#REF!,"")</f>
        <v>#REF!</v>
      </c>
      <c r="Y84" s="76" t="e">
        <f>IF(Tableau2[[#This Row],[- Autofinancement oui/non]]="non",#REF!,"")</f>
        <v>#REF!</v>
      </c>
      <c r="Z84" s="79" t="e">
        <f>#REF!</f>
        <v>#REF!</v>
      </c>
      <c r="AA84" s="76" t="e">
        <f>#REF!</f>
        <v>#REF!</v>
      </c>
      <c r="AB84" s="76" t="e">
        <f>#REF!</f>
        <v>#REF!</v>
      </c>
    </row>
    <row r="85" spans="1:28" x14ac:dyDescent="0.25">
      <c r="A85" s="80" t="e">
        <f>#REF!</f>
        <v>#REF!</v>
      </c>
      <c r="B85" s="80" t="e">
        <f>#REF!</f>
        <v>#REF!</v>
      </c>
      <c r="C85" s="80" t="e">
        <f>#REF!</f>
        <v>#REF!</v>
      </c>
      <c r="D85" s="80" t="e">
        <f>#REF!</f>
        <v>#REF!</v>
      </c>
      <c r="E85" s="76" t="e">
        <f>#REF!</f>
        <v>#REF!</v>
      </c>
      <c r="F85" s="76" t="e">
        <f>#REF!</f>
        <v>#REF!</v>
      </c>
      <c r="G85" s="76" t="e">
        <f>#REF!</f>
        <v>#REF!</v>
      </c>
      <c r="H85" s="76" t="e">
        <f>#REF!</f>
        <v>#REF!</v>
      </c>
      <c r="I85" s="76" t="e">
        <f>#REF!</f>
        <v>#REF!</v>
      </c>
      <c r="J85" s="76" t="e">
        <f>#REF!</f>
        <v>#REF!</v>
      </c>
      <c r="K85" s="76" t="e">
        <f>#REF!</f>
        <v>#REF!</v>
      </c>
      <c r="L85" s="76" t="e">
        <f>#REF!</f>
        <v>#REF!</v>
      </c>
      <c r="M85" s="76" t="e">
        <f>#REF!</f>
        <v>#REF!</v>
      </c>
      <c r="N85" s="76" t="e">
        <f>#REF!</f>
        <v>#REF!</v>
      </c>
      <c r="O85" s="76" t="e">
        <f>#REF!</f>
        <v>#REF!</v>
      </c>
      <c r="P85" s="76" t="e">
        <f>#REF!</f>
        <v>#REF!</v>
      </c>
      <c r="Q85" s="76" t="e">
        <f>#REF!</f>
        <v>#REF!</v>
      </c>
      <c r="R85" s="76" t="e">
        <f>#REF!</f>
        <v>#REF!</v>
      </c>
      <c r="S85" s="76" t="e">
        <f>#REF!</f>
        <v>#REF!</v>
      </c>
      <c r="T85" s="80" t="e">
        <f>#REF!</f>
        <v>#REF!</v>
      </c>
      <c r="U85" s="76" t="e">
        <f>#REF!</f>
        <v>#REF!</v>
      </c>
      <c r="V85" s="80" t="e">
        <f>#REF!</f>
        <v>#REF!</v>
      </c>
      <c r="W85" s="78" t="e">
        <f>IF(Tableau2[[#This Row],[- Autofinancement oui/non]]="non",#REF!,"")</f>
        <v>#REF!</v>
      </c>
      <c r="X85" s="76" t="e">
        <f>IF(Tableau2[[#This Row],[- Autofinancement oui/non]]="non",#REF!,"")</f>
        <v>#REF!</v>
      </c>
      <c r="Y85" s="76" t="e">
        <f>IF(Tableau2[[#This Row],[- Autofinancement oui/non]]="non",#REF!,"")</f>
        <v>#REF!</v>
      </c>
      <c r="Z85" s="79" t="e">
        <f>#REF!</f>
        <v>#REF!</v>
      </c>
      <c r="AA85" s="76" t="e">
        <f>#REF!</f>
        <v>#REF!</v>
      </c>
      <c r="AB85" s="76" t="e">
        <f>#REF!</f>
        <v>#REF!</v>
      </c>
    </row>
    <row r="86" spans="1:28" x14ac:dyDescent="0.25">
      <c r="A86" s="80" t="e">
        <f>#REF!</f>
        <v>#REF!</v>
      </c>
      <c r="B86" s="80" t="e">
        <f>#REF!</f>
        <v>#REF!</v>
      </c>
      <c r="C86" s="80" t="e">
        <f>#REF!</f>
        <v>#REF!</v>
      </c>
      <c r="D86" s="80" t="e">
        <f>#REF!</f>
        <v>#REF!</v>
      </c>
      <c r="E86" s="76" t="e">
        <f>#REF!</f>
        <v>#REF!</v>
      </c>
      <c r="F86" s="76" t="e">
        <f>#REF!</f>
        <v>#REF!</v>
      </c>
      <c r="G86" s="76" t="e">
        <f>#REF!</f>
        <v>#REF!</v>
      </c>
      <c r="H86" s="76" t="e">
        <f>#REF!</f>
        <v>#REF!</v>
      </c>
      <c r="I86" s="76" t="e">
        <f>#REF!</f>
        <v>#REF!</v>
      </c>
      <c r="J86" s="76" t="e">
        <f>#REF!</f>
        <v>#REF!</v>
      </c>
      <c r="K86" s="76" t="e">
        <f>#REF!</f>
        <v>#REF!</v>
      </c>
      <c r="L86" s="76" t="e">
        <f>#REF!</f>
        <v>#REF!</v>
      </c>
      <c r="M86" s="76" t="e">
        <f>#REF!</f>
        <v>#REF!</v>
      </c>
      <c r="N86" s="76" t="e">
        <f>#REF!</f>
        <v>#REF!</v>
      </c>
      <c r="O86" s="76" t="e">
        <f>#REF!</f>
        <v>#REF!</v>
      </c>
      <c r="P86" s="76" t="e">
        <f>#REF!</f>
        <v>#REF!</v>
      </c>
      <c r="Q86" s="76" t="e">
        <f>#REF!</f>
        <v>#REF!</v>
      </c>
      <c r="R86" s="76" t="e">
        <f>#REF!</f>
        <v>#REF!</v>
      </c>
      <c r="S86" s="76" t="e">
        <f>#REF!</f>
        <v>#REF!</v>
      </c>
      <c r="T86" s="80" t="e">
        <f>#REF!</f>
        <v>#REF!</v>
      </c>
      <c r="U86" s="76" t="e">
        <f>#REF!</f>
        <v>#REF!</v>
      </c>
      <c r="V86" s="80" t="e">
        <f>#REF!</f>
        <v>#REF!</v>
      </c>
      <c r="W86" s="78" t="e">
        <f>IF(Tableau2[[#This Row],[- Autofinancement oui/non]]="non",#REF!,"")</f>
        <v>#REF!</v>
      </c>
      <c r="X86" s="76" t="e">
        <f>IF(Tableau2[[#This Row],[- Autofinancement oui/non]]="non",#REF!,"")</f>
        <v>#REF!</v>
      </c>
      <c r="Y86" s="76" t="e">
        <f>IF(Tableau2[[#This Row],[- Autofinancement oui/non]]="non",#REF!,"")</f>
        <v>#REF!</v>
      </c>
      <c r="Z86" s="79" t="e">
        <f>#REF!</f>
        <v>#REF!</v>
      </c>
      <c r="AA86" s="76" t="e">
        <f>#REF!</f>
        <v>#REF!</v>
      </c>
      <c r="AB86" s="76" t="e">
        <f>#REF!</f>
        <v>#REF!</v>
      </c>
    </row>
    <row r="87" spans="1:28" x14ac:dyDescent="0.25">
      <c r="A87" s="80" t="e">
        <f>#REF!</f>
        <v>#REF!</v>
      </c>
      <c r="B87" s="80" t="e">
        <f>#REF!</f>
        <v>#REF!</v>
      </c>
      <c r="C87" s="80" t="e">
        <f>#REF!</f>
        <v>#REF!</v>
      </c>
      <c r="D87" s="80" t="e">
        <f>#REF!</f>
        <v>#REF!</v>
      </c>
      <c r="E87" s="76" t="e">
        <f>#REF!</f>
        <v>#REF!</v>
      </c>
      <c r="F87" s="76" t="e">
        <f>#REF!</f>
        <v>#REF!</v>
      </c>
      <c r="G87" s="76" t="e">
        <f>#REF!</f>
        <v>#REF!</v>
      </c>
      <c r="H87" s="76" t="e">
        <f>#REF!</f>
        <v>#REF!</v>
      </c>
      <c r="I87" s="76" t="e">
        <f>#REF!</f>
        <v>#REF!</v>
      </c>
      <c r="J87" s="76" t="e">
        <f>#REF!</f>
        <v>#REF!</v>
      </c>
      <c r="K87" s="76" t="e">
        <f>#REF!</f>
        <v>#REF!</v>
      </c>
      <c r="L87" s="76" t="e">
        <f>#REF!</f>
        <v>#REF!</v>
      </c>
      <c r="M87" s="76" t="e">
        <f>#REF!</f>
        <v>#REF!</v>
      </c>
      <c r="N87" s="76" t="e">
        <f>#REF!</f>
        <v>#REF!</v>
      </c>
      <c r="O87" s="76" t="e">
        <f>#REF!</f>
        <v>#REF!</v>
      </c>
      <c r="P87" s="76" t="e">
        <f>#REF!</f>
        <v>#REF!</v>
      </c>
      <c r="Q87" s="76" t="e">
        <f>#REF!</f>
        <v>#REF!</v>
      </c>
      <c r="R87" s="76" t="e">
        <f>#REF!</f>
        <v>#REF!</v>
      </c>
      <c r="S87" s="76" t="e">
        <f>#REF!</f>
        <v>#REF!</v>
      </c>
      <c r="T87" s="80" t="e">
        <f>#REF!</f>
        <v>#REF!</v>
      </c>
      <c r="U87" s="76" t="e">
        <f>#REF!</f>
        <v>#REF!</v>
      </c>
      <c r="V87" s="80" t="e">
        <f>#REF!</f>
        <v>#REF!</v>
      </c>
      <c r="W87" s="78" t="e">
        <f>IF(Tableau2[[#This Row],[- Autofinancement oui/non]]="non",#REF!,"")</f>
        <v>#REF!</v>
      </c>
      <c r="X87" s="76" t="e">
        <f>IF(Tableau2[[#This Row],[- Autofinancement oui/non]]="non",#REF!,"")</f>
        <v>#REF!</v>
      </c>
      <c r="Y87" s="76" t="e">
        <f>IF(Tableau2[[#This Row],[- Autofinancement oui/non]]="non",#REF!,"")</f>
        <v>#REF!</v>
      </c>
      <c r="Z87" s="79" t="e">
        <f>#REF!</f>
        <v>#REF!</v>
      </c>
      <c r="AA87" s="76" t="e">
        <f>#REF!</f>
        <v>#REF!</v>
      </c>
      <c r="AB87" s="76" t="e">
        <f>#REF!</f>
        <v>#REF!</v>
      </c>
    </row>
    <row r="88" spans="1:28" x14ac:dyDescent="0.25">
      <c r="A88" s="80" t="e">
        <f>#REF!</f>
        <v>#REF!</v>
      </c>
      <c r="B88" s="80" t="e">
        <f>#REF!</f>
        <v>#REF!</v>
      </c>
      <c r="C88" s="80" t="e">
        <f>#REF!</f>
        <v>#REF!</v>
      </c>
      <c r="D88" s="80" t="e">
        <f>#REF!</f>
        <v>#REF!</v>
      </c>
      <c r="E88" s="76" t="e">
        <f>#REF!</f>
        <v>#REF!</v>
      </c>
      <c r="F88" s="76" t="e">
        <f>#REF!</f>
        <v>#REF!</v>
      </c>
      <c r="G88" s="76" t="e">
        <f>#REF!</f>
        <v>#REF!</v>
      </c>
      <c r="H88" s="76" t="e">
        <f>#REF!</f>
        <v>#REF!</v>
      </c>
      <c r="I88" s="76" t="e">
        <f>#REF!</f>
        <v>#REF!</v>
      </c>
      <c r="J88" s="76" t="e">
        <f>#REF!</f>
        <v>#REF!</v>
      </c>
      <c r="K88" s="76" t="e">
        <f>#REF!</f>
        <v>#REF!</v>
      </c>
      <c r="L88" s="76" t="e">
        <f>#REF!</f>
        <v>#REF!</v>
      </c>
      <c r="M88" s="76" t="e">
        <f>#REF!</f>
        <v>#REF!</v>
      </c>
      <c r="N88" s="76" t="e">
        <f>#REF!</f>
        <v>#REF!</v>
      </c>
      <c r="O88" s="76" t="e">
        <f>#REF!</f>
        <v>#REF!</v>
      </c>
      <c r="P88" s="76" t="e">
        <f>#REF!</f>
        <v>#REF!</v>
      </c>
      <c r="Q88" s="76" t="e">
        <f>#REF!</f>
        <v>#REF!</v>
      </c>
      <c r="R88" s="76" t="e">
        <f>#REF!</f>
        <v>#REF!</v>
      </c>
      <c r="S88" s="76" t="e">
        <f>#REF!</f>
        <v>#REF!</v>
      </c>
      <c r="T88" s="80" t="e">
        <f>#REF!</f>
        <v>#REF!</v>
      </c>
      <c r="U88" s="76" t="e">
        <f>#REF!</f>
        <v>#REF!</v>
      </c>
      <c r="V88" s="80" t="e">
        <f>#REF!</f>
        <v>#REF!</v>
      </c>
      <c r="W88" s="78" t="e">
        <f>IF(Tableau2[[#This Row],[- Autofinancement oui/non]]="non",#REF!,"")</f>
        <v>#REF!</v>
      </c>
      <c r="X88" s="76" t="e">
        <f>IF(Tableau2[[#This Row],[- Autofinancement oui/non]]="non",#REF!,"")</f>
        <v>#REF!</v>
      </c>
      <c r="Y88" s="76" t="e">
        <f>IF(Tableau2[[#This Row],[- Autofinancement oui/non]]="non",#REF!,"")</f>
        <v>#REF!</v>
      </c>
      <c r="Z88" s="79" t="e">
        <f>#REF!</f>
        <v>#REF!</v>
      </c>
      <c r="AA88" s="76" t="e">
        <f>#REF!</f>
        <v>#REF!</v>
      </c>
      <c r="AB88" s="76" t="e">
        <f>#REF!</f>
        <v>#REF!</v>
      </c>
    </row>
    <row r="89" spans="1:28" x14ac:dyDescent="0.25">
      <c r="A89" s="80" t="e">
        <f>#REF!</f>
        <v>#REF!</v>
      </c>
      <c r="B89" s="80" t="e">
        <f>#REF!</f>
        <v>#REF!</v>
      </c>
      <c r="C89" s="80" t="e">
        <f>#REF!</f>
        <v>#REF!</v>
      </c>
      <c r="D89" s="80" t="e">
        <f>#REF!</f>
        <v>#REF!</v>
      </c>
      <c r="E89" s="76" t="e">
        <f>#REF!</f>
        <v>#REF!</v>
      </c>
      <c r="F89" s="76" t="e">
        <f>#REF!</f>
        <v>#REF!</v>
      </c>
      <c r="G89" s="76" t="e">
        <f>#REF!</f>
        <v>#REF!</v>
      </c>
      <c r="H89" s="76" t="e">
        <f>#REF!</f>
        <v>#REF!</v>
      </c>
      <c r="I89" s="76" t="e">
        <f>#REF!</f>
        <v>#REF!</v>
      </c>
      <c r="J89" s="76" t="e">
        <f>#REF!</f>
        <v>#REF!</v>
      </c>
      <c r="K89" s="76" t="e">
        <f>#REF!</f>
        <v>#REF!</v>
      </c>
      <c r="L89" s="76" t="e">
        <f>#REF!</f>
        <v>#REF!</v>
      </c>
      <c r="M89" s="76" t="e">
        <f>#REF!</f>
        <v>#REF!</v>
      </c>
      <c r="N89" s="76" t="e">
        <f>#REF!</f>
        <v>#REF!</v>
      </c>
      <c r="O89" s="76" t="e">
        <f>#REF!</f>
        <v>#REF!</v>
      </c>
      <c r="P89" s="76" t="e">
        <f>#REF!</f>
        <v>#REF!</v>
      </c>
      <c r="Q89" s="76" t="e">
        <f>#REF!</f>
        <v>#REF!</v>
      </c>
      <c r="R89" s="76" t="e">
        <f>#REF!</f>
        <v>#REF!</v>
      </c>
      <c r="S89" s="76" t="e">
        <f>#REF!</f>
        <v>#REF!</v>
      </c>
      <c r="T89" s="80" t="e">
        <f>#REF!</f>
        <v>#REF!</v>
      </c>
      <c r="U89" s="76" t="e">
        <f>#REF!</f>
        <v>#REF!</v>
      </c>
      <c r="V89" s="80" t="e">
        <f>#REF!</f>
        <v>#REF!</v>
      </c>
      <c r="W89" s="78" t="e">
        <f>IF(Tableau2[[#This Row],[- Autofinancement oui/non]]="non",#REF!,"")</f>
        <v>#REF!</v>
      </c>
      <c r="X89" s="76" t="e">
        <f>IF(Tableau2[[#This Row],[- Autofinancement oui/non]]="non",#REF!,"")</f>
        <v>#REF!</v>
      </c>
      <c r="Y89" s="76" t="e">
        <f>IF(Tableau2[[#This Row],[- Autofinancement oui/non]]="non",#REF!,"")</f>
        <v>#REF!</v>
      </c>
      <c r="Z89" s="79" t="e">
        <f>#REF!</f>
        <v>#REF!</v>
      </c>
      <c r="AA89" s="76" t="e">
        <f>#REF!</f>
        <v>#REF!</v>
      </c>
      <c r="AB89" s="76" t="e">
        <f>#REF!</f>
        <v>#REF!</v>
      </c>
    </row>
    <row r="90" spans="1:28" x14ac:dyDescent="0.25">
      <c r="A90" s="80" t="e">
        <f>#REF!</f>
        <v>#REF!</v>
      </c>
      <c r="B90" s="80" t="e">
        <f>#REF!</f>
        <v>#REF!</v>
      </c>
      <c r="C90" s="80" t="e">
        <f>#REF!</f>
        <v>#REF!</v>
      </c>
      <c r="D90" s="80" t="e">
        <f>#REF!</f>
        <v>#REF!</v>
      </c>
      <c r="E90" s="76" t="e">
        <f>#REF!</f>
        <v>#REF!</v>
      </c>
      <c r="F90" s="76" t="e">
        <f>#REF!</f>
        <v>#REF!</v>
      </c>
      <c r="G90" s="76" t="e">
        <f>#REF!</f>
        <v>#REF!</v>
      </c>
      <c r="H90" s="76" t="e">
        <f>#REF!</f>
        <v>#REF!</v>
      </c>
      <c r="I90" s="76" t="e">
        <f>#REF!</f>
        <v>#REF!</v>
      </c>
      <c r="J90" s="76" t="e">
        <f>#REF!</f>
        <v>#REF!</v>
      </c>
      <c r="K90" s="76" t="e">
        <f>#REF!</f>
        <v>#REF!</v>
      </c>
      <c r="L90" s="76" t="e">
        <f>#REF!</f>
        <v>#REF!</v>
      </c>
      <c r="M90" s="76" t="e">
        <f>#REF!</f>
        <v>#REF!</v>
      </c>
      <c r="N90" s="76" t="e">
        <f>#REF!</f>
        <v>#REF!</v>
      </c>
      <c r="O90" s="76" t="e">
        <f>#REF!</f>
        <v>#REF!</v>
      </c>
      <c r="P90" s="76" t="e">
        <f>#REF!</f>
        <v>#REF!</v>
      </c>
      <c r="Q90" s="76" t="e">
        <f>#REF!</f>
        <v>#REF!</v>
      </c>
      <c r="R90" s="76" t="e">
        <f>#REF!</f>
        <v>#REF!</v>
      </c>
      <c r="S90" s="76" t="e">
        <f>#REF!</f>
        <v>#REF!</v>
      </c>
      <c r="T90" s="80" t="e">
        <f>#REF!</f>
        <v>#REF!</v>
      </c>
      <c r="U90" s="76" t="e">
        <f>#REF!</f>
        <v>#REF!</v>
      </c>
      <c r="V90" s="80" t="e">
        <f>#REF!</f>
        <v>#REF!</v>
      </c>
      <c r="W90" s="78" t="e">
        <f>IF(Tableau2[[#This Row],[- Autofinancement oui/non]]="non",#REF!,"")</f>
        <v>#REF!</v>
      </c>
      <c r="X90" s="76" t="e">
        <f>IF(Tableau2[[#This Row],[- Autofinancement oui/non]]="non",#REF!,"")</f>
        <v>#REF!</v>
      </c>
      <c r="Y90" s="76" t="e">
        <f>IF(Tableau2[[#This Row],[- Autofinancement oui/non]]="non",#REF!,"")</f>
        <v>#REF!</v>
      </c>
      <c r="Z90" s="79" t="e">
        <f>#REF!</f>
        <v>#REF!</v>
      </c>
      <c r="AA90" s="76" t="e">
        <f>#REF!</f>
        <v>#REF!</v>
      </c>
      <c r="AB90" s="76" t="e">
        <f>#REF!</f>
        <v>#REF!</v>
      </c>
    </row>
    <row r="91" spans="1:28" x14ac:dyDescent="0.25">
      <c r="A91" s="80" t="e">
        <f>#REF!</f>
        <v>#REF!</v>
      </c>
      <c r="B91" s="80" t="e">
        <f>#REF!</f>
        <v>#REF!</v>
      </c>
      <c r="C91" s="80" t="e">
        <f>#REF!</f>
        <v>#REF!</v>
      </c>
      <c r="D91" s="80" t="e">
        <f>#REF!</f>
        <v>#REF!</v>
      </c>
      <c r="E91" s="76" t="e">
        <f>#REF!</f>
        <v>#REF!</v>
      </c>
      <c r="F91" s="76" t="e">
        <f>#REF!</f>
        <v>#REF!</v>
      </c>
      <c r="G91" s="76" t="e">
        <f>#REF!</f>
        <v>#REF!</v>
      </c>
      <c r="H91" s="76" t="e">
        <f>#REF!</f>
        <v>#REF!</v>
      </c>
      <c r="I91" s="76" t="e">
        <f>#REF!</f>
        <v>#REF!</v>
      </c>
      <c r="J91" s="76" t="e">
        <f>#REF!</f>
        <v>#REF!</v>
      </c>
      <c r="K91" s="76" t="e">
        <f>#REF!</f>
        <v>#REF!</v>
      </c>
      <c r="L91" s="76" t="e">
        <f>#REF!</f>
        <v>#REF!</v>
      </c>
      <c r="M91" s="76" t="e">
        <f>#REF!</f>
        <v>#REF!</v>
      </c>
      <c r="N91" s="76" t="e">
        <f>#REF!</f>
        <v>#REF!</v>
      </c>
      <c r="O91" s="76" t="e">
        <f>#REF!</f>
        <v>#REF!</v>
      </c>
      <c r="P91" s="76" t="e">
        <f>#REF!</f>
        <v>#REF!</v>
      </c>
      <c r="Q91" s="76" t="e">
        <f>#REF!</f>
        <v>#REF!</v>
      </c>
      <c r="R91" s="76" t="e">
        <f>#REF!</f>
        <v>#REF!</v>
      </c>
      <c r="S91" s="76" t="e">
        <f>#REF!</f>
        <v>#REF!</v>
      </c>
      <c r="T91" s="80" t="e">
        <f>#REF!</f>
        <v>#REF!</v>
      </c>
      <c r="U91" s="76" t="e">
        <f>#REF!</f>
        <v>#REF!</v>
      </c>
      <c r="V91" s="80" t="e">
        <f>#REF!</f>
        <v>#REF!</v>
      </c>
      <c r="W91" s="78" t="e">
        <f>IF(Tableau2[[#This Row],[- Autofinancement oui/non]]="non",#REF!,"")</f>
        <v>#REF!</v>
      </c>
      <c r="X91" s="76" t="e">
        <f>IF(Tableau2[[#This Row],[- Autofinancement oui/non]]="non",#REF!,"")</f>
        <v>#REF!</v>
      </c>
      <c r="Y91" s="76" t="e">
        <f>IF(Tableau2[[#This Row],[- Autofinancement oui/non]]="non",#REF!,"")</f>
        <v>#REF!</v>
      </c>
      <c r="Z91" s="79" t="e">
        <f>#REF!</f>
        <v>#REF!</v>
      </c>
      <c r="AA91" s="76" t="e">
        <f>#REF!</f>
        <v>#REF!</v>
      </c>
      <c r="AB91" s="76" t="e">
        <f>#REF!</f>
        <v>#REF!</v>
      </c>
    </row>
    <row r="92" spans="1:28" x14ac:dyDescent="0.25">
      <c r="A92" s="80" t="e">
        <f>#REF!</f>
        <v>#REF!</v>
      </c>
      <c r="B92" s="80" t="e">
        <f>#REF!</f>
        <v>#REF!</v>
      </c>
      <c r="C92" s="80" t="e">
        <f>#REF!</f>
        <v>#REF!</v>
      </c>
      <c r="D92" s="80" t="e">
        <f>#REF!</f>
        <v>#REF!</v>
      </c>
      <c r="E92" s="76" t="e">
        <f>#REF!</f>
        <v>#REF!</v>
      </c>
      <c r="F92" s="76" t="e">
        <f>#REF!</f>
        <v>#REF!</v>
      </c>
      <c r="G92" s="76" t="e">
        <f>#REF!</f>
        <v>#REF!</v>
      </c>
      <c r="H92" s="76" t="e">
        <f>#REF!</f>
        <v>#REF!</v>
      </c>
      <c r="I92" s="76" t="e">
        <f>#REF!</f>
        <v>#REF!</v>
      </c>
      <c r="J92" s="76" t="e">
        <f>#REF!</f>
        <v>#REF!</v>
      </c>
      <c r="K92" s="76" t="e">
        <f>#REF!</f>
        <v>#REF!</v>
      </c>
      <c r="L92" s="76" t="e">
        <f>#REF!</f>
        <v>#REF!</v>
      </c>
      <c r="M92" s="76" t="e">
        <f>#REF!</f>
        <v>#REF!</v>
      </c>
      <c r="N92" s="76" t="e">
        <f>#REF!</f>
        <v>#REF!</v>
      </c>
      <c r="O92" s="76" t="e">
        <f>#REF!</f>
        <v>#REF!</v>
      </c>
      <c r="P92" s="76" t="e">
        <f>#REF!</f>
        <v>#REF!</v>
      </c>
      <c r="Q92" s="76" t="e">
        <f>#REF!</f>
        <v>#REF!</v>
      </c>
      <c r="R92" s="76" t="e">
        <f>#REF!</f>
        <v>#REF!</v>
      </c>
      <c r="S92" s="76" t="e">
        <f>#REF!</f>
        <v>#REF!</v>
      </c>
      <c r="T92" s="80" t="e">
        <f>#REF!</f>
        <v>#REF!</v>
      </c>
      <c r="U92" s="76" t="e">
        <f>#REF!</f>
        <v>#REF!</v>
      </c>
      <c r="V92" s="80" t="e">
        <f>#REF!</f>
        <v>#REF!</v>
      </c>
      <c r="W92" s="78" t="e">
        <f>IF(Tableau2[[#This Row],[- Autofinancement oui/non]]="non",#REF!,"")</f>
        <v>#REF!</v>
      </c>
      <c r="X92" s="76" t="e">
        <f>IF(Tableau2[[#This Row],[- Autofinancement oui/non]]="non",#REF!,"")</f>
        <v>#REF!</v>
      </c>
      <c r="Y92" s="76" t="e">
        <f>IF(Tableau2[[#This Row],[- Autofinancement oui/non]]="non",#REF!,"")</f>
        <v>#REF!</v>
      </c>
      <c r="Z92" s="79" t="e">
        <f>#REF!</f>
        <v>#REF!</v>
      </c>
      <c r="AA92" s="76" t="e">
        <f>#REF!</f>
        <v>#REF!</v>
      </c>
      <c r="AB92" s="76" t="e">
        <f>#REF!</f>
        <v>#REF!</v>
      </c>
    </row>
    <row r="93" spans="1:28" x14ac:dyDescent="0.25">
      <c r="A93" s="80" t="e">
        <f>#REF!</f>
        <v>#REF!</v>
      </c>
      <c r="B93" s="80" t="e">
        <f>#REF!</f>
        <v>#REF!</v>
      </c>
      <c r="C93" s="80" t="e">
        <f>#REF!</f>
        <v>#REF!</v>
      </c>
      <c r="D93" s="80" t="e">
        <f>#REF!</f>
        <v>#REF!</v>
      </c>
      <c r="E93" s="76" t="e">
        <f>#REF!</f>
        <v>#REF!</v>
      </c>
      <c r="F93" s="76" t="e">
        <f>#REF!</f>
        <v>#REF!</v>
      </c>
      <c r="G93" s="76" t="e">
        <f>#REF!</f>
        <v>#REF!</v>
      </c>
      <c r="H93" s="76" t="e">
        <f>#REF!</f>
        <v>#REF!</v>
      </c>
      <c r="I93" s="76" t="e">
        <f>#REF!</f>
        <v>#REF!</v>
      </c>
      <c r="J93" s="76" t="e">
        <f>#REF!</f>
        <v>#REF!</v>
      </c>
      <c r="K93" s="76" t="e">
        <f>#REF!</f>
        <v>#REF!</v>
      </c>
      <c r="L93" s="76" t="e">
        <f>#REF!</f>
        <v>#REF!</v>
      </c>
      <c r="M93" s="76" t="e">
        <f>#REF!</f>
        <v>#REF!</v>
      </c>
      <c r="N93" s="76" t="e">
        <f>#REF!</f>
        <v>#REF!</v>
      </c>
      <c r="O93" s="76" t="e">
        <f>#REF!</f>
        <v>#REF!</v>
      </c>
      <c r="P93" s="76" t="e">
        <f>#REF!</f>
        <v>#REF!</v>
      </c>
      <c r="Q93" s="76" t="e">
        <f>#REF!</f>
        <v>#REF!</v>
      </c>
      <c r="R93" s="76" t="e">
        <f>#REF!</f>
        <v>#REF!</v>
      </c>
      <c r="S93" s="76" t="e">
        <f>#REF!</f>
        <v>#REF!</v>
      </c>
      <c r="T93" s="80" t="e">
        <f>#REF!</f>
        <v>#REF!</v>
      </c>
      <c r="U93" s="76" t="e">
        <f>#REF!</f>
        <v>#REF!</v>
      </c>
      <c r="V93" s="80" t="e">
        <f>#REF!</f>
        <v>#REF!</v>
      </c>
      <c r="W93" s="78" t="e">
        <f>IF(Tableau2[[#This Row],[- Autofinancement oui/non]]="non",#REF!,"")</f>
        <v>#REF!</v>
      </c>
      <c r="X93" s="76" t="e">
        <f>IF(Tableau2[[#This Row],[- Autofinancement oui/non]]="non",#REF!,"")</f>
        <v>#REF!</v>
      </c>
      <c r="Y93" s="76" t="e">
        <f>IF(Tableau2[[#This Row],[- Autofinancement oui/non]]="non",#REF!,"")</f>
        <v>#REF!</v>
      </c>
      <c r="Z93" s="79" t="e">
        <f>#REF!</f>
        <v>#REF!</v>
      </c>
      <c r="AA93" s="76" t="e">
        <f>#REF!</f>
        <v>#REF!</v>
      </c>
      <c r="AB93" s="76" t="e">
        <f>#REF!</f>
        <v>#REF!</v>
      </c>
    </row>
    <row r="94" spans="1:28" x14ac:dyDescent="0.25">
      <c r="A94" s="80" t="e">
        <f>#REF!</f>
        <v>#REF!</v>
      </c>
      <c r="B94" s="80" t="e">
        <f>#REF!</f>
        <v>#REF!</v>
      </c>
      <c r="C94" s="80" t="e">
        <f>#REF!</f>
        <v>#REF!</v>
      </c>
      <c r="D94" s="80" t="e">
        <f>#REF!</f>
        <v>#REF!</v>
      </c>
      <c r="E94" s="76" t="e">
        <f>#REF!</f>
        <v>#REF!</v>
      </c>
      <c r="F94" s="76" t="e">
        <f>#REF!</f>
        <v>#REF!</v>
      </c>
      <c r="G94" s="76" t="e">
        <f>#REF!</f>
        <v>#REF!</v>
      </c>
      <c r="H94" s="76" t="e">
        <f>#REF!</f>
        <v>#REF!</v>
      </c>
      <c r="I94" s="76" t="e">
        <f>#REF!</f>
        <v>#REF!</v>
      </c>
      <c r="J94" s="76" t="e">
        <f>#REF!</f>
        <v>#REF!</v>
      </c>
      <c r="K94" s="76" t="e">
        <f>#REF!</f>
        <v>#REF!</v>
      </c>
      <c r="L94" s="76" t="e">
        <f>#REF!</f>
        <v>#REF!</v>
      </c>
      <c r="M94" s="76" t="e">
        <f>#REF!</f>
        <v>#REF!</v>
      </c>
      <c r="N94" s="76" t="e">
        <f>#REF!</f>
        <v>#REF!</v>
      </c>
      <c r="O94" s="76" t="e">
        <f>#REF!</f>
        <v>#REF!</v>
      </c>
      <c r="P94" s="76" t="e">
        <f>#REF!</f>
        <v>#REF!</v>
      </c>
      <c r="Q94" s="76" t="e">
        <f>#REF!</f>
        <v>#REF!</v>
      </c>
      <c r="R94" s="76" t="e">
        <f>#REF!</f>
        <v>#REF!</v>
      </c>
      <c r="S94" s="76" t="e">
        <f>#REF!</f>
        <v>#REF!</v>
      </c>
      <c r="T94" s="80" t="e">
        <f>#REF!</f>
        <v>#REF!</v>
      </c>
      <c r="U94" s="76" t="e">
        <f>#REF!</f>
        <v>#REF!</v>
      </c>
      <c r="V94" s="80" t="e">
        <f>#REF!</f>
        <v>#REF!</v>
      </c>
      <c r="W94" s="78" t="e">
        <f>IF(Tableau2[[#This Row],[- Autofinancement oui/non]]="non",#REF!,"")</f>
        <v>#REF!</v>
      </c>
      <c r="X94" s="76" t="e">
        <f>IF(Tableau2[[#This Row],[- Autofinancement oui/non]]="non",#REF!,"")</f>
        <v>#REF!</v>
      </c>
      <c r="Y94" s="76" t="e">
        <f>IF(Tableau2[[#This Row],[- Autofinancement oui/non]]="non",#REF!,"")</f>
        <v>#REF!</v>
      </c>
      <c r="Z94" s="79" t="e">
        <f>#REF!</f>
        <v>#REF!</v>
      </c>
      <c r="AA94" s="76" t="e">
        <f>#REF!</f>
        <v>#REF!</v>
      </c>
      <c r="AB94" s="76" t="e">
        <f>#REF!</f>
        <v>#REF!</v>
      </c>
    </row>
    <row r="95" spans="1:28" x14ac:dyDescent="0.25">
      <c r="A95" s="80" t="e">
        <f>#REF!</f>
        <v>#REF!</v>
      </c>
      <c r="B95" s="80" t="e">
        <f>#REF!</f>
        <v>#REF!</v>
      </c>
      <c r="C95" s="80" t="e">
        <f>#REF!</f>
        <v>#REF!</v>
      </c>
      <c r="D95" s="80" t="e">
        <f>#REF!</f>
        <v>#REF!</v>
      </c>
      <c r="E95" s="76" t="e">
        <f>#REF!</f>
        <v>#REF!</v>
      </c>
      <c r="F95" s="76" t="e">
        <f>#REF!</f>
        <v>#REF!</v>
      </c>
      <c r="G95" s="76" t="e">
        <f>#REF!</f>
        <v>#REF!</v>
      </c>
      <c r="H95" s="76" t="e">
        <f>#REF!</f>
        <v>#REF!</v>
      </c>
      <c r="I95" s="76" t="e">
        <f>#REF!</f>
        <v>#REF!</v>
      </c>
      <c r="J95" s="76" t="e">
        <f>#REF!</f>
        <v>#REF!</v>
      </c>
      <c r="K95" s="76" t="e">
        <f>#REF!</f>
        <v>#REF!</v>
      </c>
      <c r="L95" s="76" t="e">
        <f>#REF!</f>
        <v>#REF!</v>
      </c>
      <c r="M95" s="76" t="e">
        <f>#REF!</f>
        <v>#REF!</v>
      </c>
      <c r="N95" s="76" t="e">
        <f>#REF!</f>
        <v>#REF!</v>
      </c>
      <c r="O95" s="76" t="e">
        <f>#REF!</f>
        <v>#REF!</v>
      </c>
      <c r="P95" s="76" t="e">
        <f>#REF!</f>
        <v>#REF!</v>
      </c>
      <c r="Q95" s="76" t="e">
        <f>#REF!</f>
        <v>#REF!</v>
      </c>
      <c r="R95" s="76" t="e">
        <f>#REF!</f>
        <v>#REF!</v>
      </c>
      <c r="S95" s="76" t="e">
        <f>#REF!</f>
        <v>#REF!</v>
      </c>
      <c r="T95" s="80" t="e">
        <f>#REF!</f>
        <v>#REF!</v>
      </c>
      <c r="U95" s="76" t="e">
        <f>#REF!</f>
        <v>#REF!</v>
      </c>
      <c r="V95" s="80" t="e">
        <f>#REF!</f>
        <v>#REF!</v>
      </c>
      <c r="W95" s="78" t="e">
        <f>IF(Tableau2[[#This Row],[- Autofinancement oui/non]]="non",#REF!,"")</f>
        <v>#REF!</v>
      </c>
      <c r="X95" s="76" t="e">
        <f>IF(Tableau2[[#This Row],[- Autofinancement oui/non]]="non",#REF!,"")</f>
        <v>#REF!</v>
      </c>
      <c r="Y95" s="76" t="e">
        <f>IF(Tableau2[[#This Row],[- Autofinancement oui/non]]="non",#REF!,"")</f>
        <v>#REF!</v>
      </c>
      <c r="Z95" s="79" t="e">
        <f>#REF!</f>
        <v>#REF!</v>
      </c>
      <c r="AA95" s="76" t="e">
        <f>#REF!</f>
        <v>#REF!</v>
      </c>
      <c r="AB95" s="76" t="e">
        <f>#REF!</f>
        <v>#REF!</v>
      </c>
    </row>
    <row r="96" spans="1:28" x14ac:dyDescent="0.25">
      <c r="A96" s="80" t="e">
        <f>#REF!</f>
        <v>#REF!</v>
      </c>
      <c r="B96" s="80" t="e">
        <f>#REF!</f>
        <v>#REF!</v>
      </c>
      <c r="C96" s="80" t="e">
        <f>#REF!</f>
        <v>#REF!</v>
      </c>
      <c r="D96" s="80" t="e">
        <f>#REF!</f>
        <v>#REF!</v>
      </c>
      <c r="E96" s="76" t="e">
        <f>#REF!</f>
        <v>#REF!</v>
      </c>
      <c r="F96" s="76" t="e">
        <f>#REF!</f>
        <v>#REF!</v>
      </c>
      <c r="G96" s="76" t="e">
        <f>#REF!</f>
        <v>#REF!</v>
      </c>
      <c r="H96" s="76" t="e">
        <f>#REF!</f>
        <v>#REF!</v>
      </c>
      <c r="I96" s="76" t="e">
        <f>#REF!</f>
        <v>#REF!</v>
      </c>
      <c r="J96" s="76" t="e">
        <f>#REF!</f>
        <v>#REF!</v>
      </c>
      <c r="K96" s="76" t="e">
        <f>#REF!</f>
        <v>#REF!</v>
      </c>
      <c r="L96" s="76" t="e">
        <f>#REF!</f>
        <v>#REF!</v>
      </c>
      <c r="M96" s="76" t="e">
        <f>#REF!</f>
        <v>#REF!</v>
      </c>
      <c r="N96" s="76" t="e">
        <f>#REF!</f>
        <v>#REF!</v>
      </c>
      <c r="O96" s="76" t="e">
        <f>#REF!</f>
        <v>#REF!</v>
      </c>
      <c r="P96" s="76" t="e">
        <f>#REF!</f>
        <v>#REF!</v>
      </c>
      <c r="Q96" s="76" t="e">
        <f>#REF!</f>
        <v>#REF!</v>
      </c>
      <c r="R96" s="76" t="e">
        <f>#REF!</f>
        <v>#REF!</v>
      </c>
      <c r="S96" s="76" t="e">
        <f>#REF!</f>
        <v>#REF!</v>
      </c>
      <c r="T96" s="80" t="e">
        <f>#REF!</f>
        <v>#REF!</v>
      </c>
      <c r="U96" s="76" t="e">
        <f>#REF!</f>
        <v>#REF!</v>
      </c>
      <c r="V96" s="80" t="e">
        <f>#REF!</f>
        <v>#REF!</v>
      </c>
      <c r="W96" s="78" t="e">
        <f>IF(Tableau2[[#This Row],[- Autofinancement oui/non]]="non",#REF!,"")</f>
        <v>#REF!</v>
      </c>
      <c r="X96" s="76" t="e">
        <f>IF(Tableau2[[#This Row],[- Autofinancement oui/non]]="non",#REF!,"")</f>
        <v>#REF!</v>
      </c>
      <c r="Y96" s="76" t="e">
        <f>IF(Tableau2[[#This Row],[- Autofinancement oui/non]]="non",#REF!,"")</f>
        <v>#REF!</v>
      </c>
      <c r="Z96" s="79" t="e">
        <f>#REF!</f>
        <v>#REF!</v>
      </c>
      <c r="AA96" s="76" t="e">
        <f>#REF!</f>
        <v>#REF!</v>
      </c>
      <c r="AB96" s="76" t="e">
        <f>#REF!</f>
        <v>#REF!</v>
      </c>
    </row>
    <row r="97" spans="1:28" x14ac:dyDescent="0.25">
      <c r="A97" s="80" t="e">
        <f>#REF!</f>
        <v>#REF!</v>
      </c>
      <c r="B97" s="80" t="e">
        <f>#REF!</f>
        <v>#REF!</v>
      </c>
      <c r="C97" s="80" t="e">
        <f>#REF!</f>
        <v>#REF!</v>
      </c>
      <c r="D97" s="80" t="e">
        <f>#REF!</f>
        <v>#REF!</v>
      </c>
      <c r="E97" s="76" t="e">
        <f>#REF!</f>
        <v>#REF!</v>
      </c>
      <c r="F97" s="76" t="e">
        <f>#REF!</f>
        <v>#REF!</v>
      </c>
      <c r="G97" s="76" t="e">
        <f>#REF!</f>
        <v>#REF!</v>
      </c>
      <c r="H97" s="76" t="e">
        <f>#REF!</f>
        <v>#REF!</v>
      </c>
      <c r="I97" s="76" t="e">
        <f>#REF!</f>
        <v>#REF!</v>
      </c>
      <c r="J97" s="76" t="e">
        <f>#REF!</f>
        <v>#REF!</v>
      </c>
      <c r="K97" s="76" t="e">
        <f>#REF!</f>
        <v>#REF!</v>
      </c>
      <c r="L97" s="76" t="e">
        <f>#REF!</f>
        <v>#REF!</v>
      </c>
      <c r="M97" s="76" t="e">
        <f>#REF!</f>
        <v>#REF!</v>
      </c>
      <c r="N97" s="76" t="e">
        <f>#REF!</f>
        <v>#REF!</v>
      </c>
      <c r="O97" s="76" t="e">
        <f>#REF!</f>
        <v>#REF!</v>
      </c>
      <c r="P97" s="76" t="e">
        <f>#REF!</f>
        <v>#REF!</v>
      </c>
      <c r="Q97" s="76" t="e">
        <f>#REF!</f>
        <v>#REF!</v>
      </c>
      <c r="R97" s="76" t="e">
        <f>#REF!</f>
        <v>#REF!</v>
      </c>
      <c r="S97" s="76" t="e">
        <f>#REF!</f>
        <v>#REF!</v>
      </c>
      <c r="T97" s="80" t="e">
        <f>#REF!</f>
        <v>#REF!</v>
      </c>
      <c r="U97" s="76" t="e">
        <f>#REF!</f>
        <v>#REF!</v>
      </c>
      <c r="V97" s="80" t="e">
        <f>#REF!</f>
        <v>#REF!</v>
      </c>
      <c r="W97" s="78" t="e">
        <f>IF(Tableau2[[#This Row],[- Autofinancement oui/non]]="non",#REF!,"")</f>
        <v>#REF!</v>
      </c>
      <c r="X97" s="76" t="e">
        <f>IF(Tableau2[[#This Row],[- Autofinancement oui/non]]="non",#REF!,"")</f>
        <v>#REF!</v>
      </c>
      <c r="Y97" s="76" t="e">
        <f>IF(Tableau2[[#This Row],[- Autofinancement oui/non]]="non",#REF!,"")</f>
        <v>#REF!</v>
      </c>
      <c r="Z97" s="79" t="e">
        <f>#REF!</f>
        <v>#REF!</v>
      </c>
      <c r="AA97" s="76" t="e">
        <f>#REF!</f>
        <v>#REF!</v>
      </c>
      <c r="AB97" s="76" t="e">
        <f>#REF!</f>
        <v>#REF!</v>
      </c>
    </row>
    <row r="98" spans="1:28" x14ac:dyDescent="0.25">
      <c r="A98" s="80" t="e">
        <f>#REF!</f>
        <v>#REF!</v>
      </c>
      <c r="B98" s="80" t="e">
        <f>#REF!</f>
        <v>#REF!</v>
      </c>
      <c r="C98" s="80" t="e">
        <f>#REF!</f>
        <v>#REF!</v>
      </c>
      <c r="D98" s="80" t="e">
        <f>#REF!</f>
        <v>#REF!</v>
      </c>
      <c r="E98" s="76" t="e">
        <f>#REF!</f>
        <v>#REF!</v>
      </c>
      <c r="F98" s="76" t="e">
        <f>#REF!</f>
        <v>#REF!</v>
      </c>
      <c r="G98" s="76" t="e">
        <f>#REF!</f>
        <v>#REF!</v>
      </c>
      <c r="H98" s="76" t="e">
        <f>#REF!</f>
        <v>#REF!</v>
      </c>
      <c r="I98" s="76" t="e">
        <f>#REF!</f>
        <v>#REF!</v>
      </c>
      <c r="J98" s="76" t="e">
        <f>#REF!</f>
        <v>#REF!</v>
      </c>
      <c r="K98" s="76" t="e">
        <f>#REF!</f>
        <v>#REF!</v>
      </c>
      <c r="L98" s="76" t="e">
        <f>#REF!</f>
        <v>#REF!</v>
      </c>
      <c r="M98" s="76" t="e">
        <f>#REF!</f>
        <v>#REF!</v>
      </c>
      <c r="N98" s="76" t="e">
        <f>#REF!</f>
        <v>#REF!</v>
      </c>
      <c r="O98" s="76" t="e">
        <f>#REF!</f>
        <v>#REF!</v>
      </c>
      <c r="P98" s="76" t="e">
        <f>#REF!</f>
        <v>#REF!</v>
      </c>
      <c r="Q98" s="76" t="e">
        <f>#REF!</f>
        <v>#REF!</v>
      </c>
      <c r="R98" s="76" t="e">
        <f>#REF!</f>
        <v>#REF!</v>
      </c>
      <c r="S98" s="76" t="e">
        <f>#REF!</f>
        <v>#REF!</v>
      </c>
      <c r="T98" s="80" t="e">
        <f>#REF!</f>
        <v>#REF!</v>
      </c>
      <c r="U98" s="76" t="e">
        <f>#REF!</f>
        <v>#REF!</v>
      </c>
      <c r="V98" s="80" t="e">
        <f>#REF!</f>
        <v>#REF!</v>
      </c>
      <c r="W98" s="78" t="e">
        <f>IF(Tableau2[[#This Row],[- Autofinancement oui/non]]="non",#REF!,"")</f>
        <v>#REF!</v>
      </c>
      <c r="X98" s="76" t="e">
        <f>IF(Tableau2[[#This Row],[- Autofinancement oui/non]]="non",#REF!,"")</f>
        <v>#REF!</v>
      </c>
      <c r="Y98" s="76" t="e">
        <f>IF(Tableau2[[#This Row],[- Autofinancement oui/non]]="non",#REF!,"")</f>
        <v>#REF!</v>
      </c>
      <c r="Z98" s="79" t="e">
        <f>#REF!</f>
        <v>#REF!</v>
      </c>
      <c r="AA98" s="76" t="e">
        <f>#REF!</f>
        <v>#REF!</v>
      </c>
      <c r="AB98" s="76" t="e">
        <f>#REF!</f>
        <v>#REF!</v>
      </c>
    </row>
    <row r="99" spans="1:28" x14ac:dyDescent="0.25">
      <c r="A99" s="80" t="e">
        <f>#REF!</f>
        <v>#REF!</v>
      </c>
      <c r="B99" s="80" t="e">
        <f>#REF!</f>
        <v>#REF!</v>
      </c>
      <c r="C99" s="80" t="e">
        <f>#REF!</f>
        <v>#REF!</v>
      </c>
      <c r="D99" s="80" t="e">
        <f>#REF!</f>
        <v>#REF!</v>
      </c>
      <c r="E99" s="76" t="e">
        <f>#REF!</f>
        <v>#REF!</v>
      </c>
      <c r="F99" s="76" t="e">
        <f>#REF!</f>
        <v>#REF!</v>
      </c>
      <c r="G99" s="76" t="e">
        <f>#REF!</f>
        <v>#REF!</v>
      </c>
      <c r="H99" s="76" t="e">
        <f>#REF!</f>
        <v>#REF!</v>
      </c>
      <c r="I99" s="76" t="e">
        <f>#REF!</f>
        <v>#REF!</v>
      </c>
      <c r="J99" s="76" t="e">
        <f>#REF!</f>
        <v>#REF!</v>
      </c>
      <c r="K99" s="76" t="e">
        <f>#REF!</f>
        <v>#REF!</v>
      </c>
      <c r="L99" s="76" t="e">
        <f>#REF!</f>
        <v>#REF!</v>
      </c>
      <c r="M99" s="76" t="e">
        <f>#REF!</f>
        <v>#REF!</v>
      </c>
      <c r="N99" s="76" t="e">
        <f>#REF!</f>
        <v>#REF!</v>
      </c>
      <c r="O99" s="76" t="e">
        <f>#REF!</f>
        <v>#REF!</v>
      </c>
      <c r="P99" s="76" t="e">
        <f>#REF!</f>
        <v>#REF!</v>
      </c>
      <c r="Q99" s="76" t="e">
        <f>#REF!</f>
        <v>#REF!</v>
      </c>
      <c r="R99" s="76" t="e">
        <f>#REF!</f>
        <v>#REF!</v>
      </c>
      <c r="S99" s="76" t="e">
        <f>#REF!</f>
        <v>#REF!</v>
      </c>
      <c r="T99" s="80" t="e">
        <f>#REF!</f>
        <v>#REF!</v>
      </c>
      <c r="U99" s="76" t="e">
        <f>#REF!</f>
        <v>#REF!</v>
      </c>
      <c r="V99" s="80" t="e">
        <f>#REF!</f>
        <v>#REF!</v>
      </c>
      <c r="W99" s="78" t="e">
        <f>IF(Tableau2[[#This Row],[- Autofinancement oui/non]]="non",#REF!,"")</f>
        <v>#REF!</v>
      </c>
      <c r="X99" s="76" t="e">
        <f>IF(Tableau2[[#This Row],[- Autofinancement oui/non]]="non",#REF!,"")</f>
        <v>#REF!</v>
      </c>
      <c r="Y99" s="76" t="e">
        <f>IF(Tableau2[[#This Row],[- Autofinancement oui/non]]="non",#REF!,"")</f>
        <v>#REF!</v>
      </c>
      <c r="Z99" s="79" t="e">
        <f>#REF!</f>
        <v>#REF!</v>
      </c>
      <c r="AA99" s="76" t="e">
        <f>#REF!</f>
        <v>#REF!</v>
      </c>
      <c r="AB99" s="76" t="e">
        <f>#REF!</f>
        <v>#REF!</v>
      </c>
    </row>
    <row r="100" spans="1:28" x14ac:dyDescent="0.25">
      <c r="A100" s="80" t="e">
        <f>#REF!</f>
        <v>#REF!</v>
      </c>
      <c r="B100" s="80" t="e">
        <f>#REF!</f>
        <v>#REF!</v>
      </c>
      <c r="C100" s="80" t="e">
        <f>#REF!</f>
        <v>#REF!</v>
      </c>
      <c r="D100" s="80" t="e">
        <f>#REF!</f>
        <v>#REF!</v>
      </c>
      <c r="E100" s="76" t="e">
        <f>#REF!</f>
        <v>#REF!</v>
      </c>
      <c r="F100" s="76" t="e">
        <f>#REF!</f>
        <v>#REF!</v>
      </c>
      <c r="G100" s="76" t="e">
        <f>#REF!</f>
        <v>#REF!</v>
      </c>
      <c r="H100" s="76" t="e">
        <f>#REF!</f>
        <v>#REF!</v>
      </c>
      <c r="I100" s="76" t="e">
        <f>#REF!</f>
        <v>#REF!</v>
      </c>
      <c r="J100" s="76" t="e">
        <f>#REF!</f>
        <v>#REF!</v>
      </c>
      <c r="K100" s="76" t="e">
        <f>#REF!</f>
        <v>#REF!</v>
      </c>
      <c r="L100" s="76" t="e">
        <f>#REF!</f>
        <v>#REF!</v>
      </c>
      <c r="M100" s="76" t="e">
        <f>#REF!</f>
        <v>#REF!</v>
      </c>
      <c r="N100" s="76" t="e">
        <f>#REF!</f>
        <v>#REF!</v>
      </c>
      <c r="O100" s="76" t="e">
        <f>#REF!</f>
        <v>#REF!</v>
      </c>
      <c r="P100" s="76" t="e">
        <f>#REF!</f>
        <v>#REF!</v>
      </c>
      <c r="Q100" s="76" t="e">
        <f>#REF!</f>
        <v>#REF!</v>
      </c>
      <c r="R100" s="76" t="e">
        <f>#REF!</f>
        <v>#REF!</v>
      </c>
      <c r="S100" s="76" t="e">
        <f>#REF!</f>
        <v>#REF!</v>
      </c>
      <c r="T100" s="80" t="e">
        <f>#REF!</f>
        <v>#REF!</v>
      </c>
      <c r="U100" s="76" t="e">
        <f>#REF!</f>
        <v>#REF!</v>
      </c>
      <c r="V100" s="80" t="e">
        <f>#REF!</f>
        <v>#REF!</v>
      </c>
      <c r="W100" s="78" t="e">
        <f>IF(Tableau2[[#This Row],[- Autofinancement oui/non]]="non",#REF!,"")</f>
        <v>#REF!</v>
      </c>
      <c r="X100" s="76" t="e">
        <f>IF(Tableau2[[#This Row],[- Autofinancement oui/non]]="non",#REF!,"")</f>
        <v>#REF!</v>
      </c>
      <c r="Y100" s="76" t="e">
        <f>IF(Tableau2[[#This Row],[- Autofinancement oui/non]]="non",#REF!,"")</f>
        <v>#REF!</v>
      </c>
      <c r="Z100" s="79" t="e">
        <f>#REF!</f>
        <v>#REF!</v>
      </c>
      <c r="AA100" s="76" t="e">
        <f>#REF!</f>
        <v>#REF!</v>
      </c>
      <c r="AB100" s="76" t="e">
        <f>#REF!</f>
        <v>#REF!</v>
      </c>
    </row>
    <row r="101" spans="1:28" x14ac:dyDescent="0.25">
      <c r="A101" s="80" t="e">
        <f>#REF!</f>
        <v>#REF!</v>
      </c>
      <c r="B101" s="80" t="e">
        <f>#REF!</f>
        <v>#REF!</v>
      </c>
      <c r="C101" s="80" t="e">
        <f>#REF!</f>
        <v>#REF!</v>
      </c>
      <c r="D101" s="80" t="e">
        <f>#REF!</f>
        <v>#REF!</v>
      </c>
      <c r="E101" s="76" t="e">
        <f>#REF!</f>
        <v>#REF!</v>
      </c>
      <c r="F101" s="76" t="e">
        <f>#REF!</f>
        <v>#REF!</v>
      </c>
      <c r="G101" s="76" t="e">
        <f>#REF!</f>
        <v>#REF!</v>
      </c>
      <c r="H101" s="76" t="e">
        <f>#REF!</f>
        <v>#REF!</v>
      </c>
      <c r="I101" s="76" t="e">
        <f>#REF!</f>
        <v>#REF!</v>
      </c>
      <c r="J101" s="76" t="e">
        <f>#REF!</f>
        <v>#REF!</v>
      </c>
      <c r="K101" s="76" t="e">
        <f>#REF!</f>
        <v>#REF!</v>
      </c>
      <c r="L101" s="76" t="e">
        <f>#REF!</f>
        <v>#REF!</v>
      </c>
      <c r="M101" s="76" t="e">
        <f>#REF!</f>
        <v>#REF!</v>
      </c>
      <c r="N101" s="76" t="e">
        <f>#REF!</f>
        <v>#REF!</v>
      </c>
      <c r="O101" s="76" t="e">
        <f>#REF!</f>
        <v>#REF!</v>
      </c>
      <c r="P101" s="76" t="e">
        <f>#REF!</f>
        <v>#REF!</v>
      </c>
      <c r="Q101" s="76" t="e">
        <f>#REF!</f>
        <v>#REF!</v>
      </c>
      <c r="R101" s="76" t="e">
        <f>#REF!</f>
        <v>#REF!</v>
      </c>
      <c r="S101" s="76" t="e">
        <f>#REF!</f>
        <v>#REF!</v>
      </c>
      <c r="T101" s="80" t="e">
        <f>#REF!</f>
        <v>#REF!</v>
      </c>
      <c r="U101" s="76" t="e">
        <f>#REF!</f>
        <v>#REF!</v>
      </c>
      <c r="V101" s="80" t="e">
        <f>#REF!</f>
        <v>#REF!</v>
      </c>
      <c r="W101" s="78" t="e">
        <f>IF(Tableau2[[#This Row],[- Autofinancement oui/non]]="non",#REF!,"")</f>
        <v>#REF!</v>
      </c>
      <c r="X101" s="76" t="e">
        <f>IF(Tableau2[[#This Row],[- Autofinancement oui/non]]="non",#REF!,"")</f>
        <v>#REF!</v>
      </c>
      <c r="Y101" s="76" t="e">
        <f>IF(Tableau2[[#This Row],[- Autofinancement oui/non]]="non",#REF!,"")</f>
        <v>#REF!</v>
      </c>
      <c r="Z101" s="79" t="e">
        <f>#REF!</f>
        <v>#REF!</v>
      </c>
      <c r="AA101" s="76" t="e">
        <f>#REF!</f>
        <v>#REF!</v>
      </c>
      <c r="AB101" s="76" t="e">
        <f>#REF!</f>
        <v>#REF!</v>
      </c>
    </row>
    <row r="102" spans="1:28" x14ac:dyDescent="0.25">
      <c r="A102" s="80" t="e">
        <f>#REF!</f>
        <v>#REF!</v>
      </c>
      <c r="B102" s="80" t="e">
        <f>#REF!</f>
        <v>#REF!</v>
      </c>
      <c r="C102" s="80" t="e">
        <f>#REF!</f>
        <v>#REF!</v>
      </c>
      <c r="D102" s="80" t="e">
        <f>#REF!</f>
        <v>#REF!</v>
      </c>
      <c r="E102" s="76" t="e">
        <f>#REF!</f>
        <v>#REF!</v>
      </c>
      <c r="F102" s="76" t="e">
        <f>#REF!</f>
        <v>#REF!</v>
      </c>
      <c r="G102" s="76" t="e">
        <f>#REF!</f>
        <v>#REF!</v>
      </c>
      <c r="H102" s="76" t="e">
        <f>#REF!</f>
        <v>#REF!</v>
      </c>
      <c r="I102" s="76" t="e">
        <f>#REF!</f>
        <v>#REF!</v>
      </c>
      <c r="J102" s="76" t="e">
        <f>#REF!</f>
        <v>#REF!</v>
      </c>
      <c r="K102" s="76" t="e">
        <f>#REF!</f>
        <v>#REF!</v>
      </c>
      <c r="L102" s="76" t="e">
        <f>#REF!</f>
        <v>#REF!</v>
      </c>
      <c r="M102" s="76" t="e">
        <f>#REF!</f>
        <v>#REF!</v>
      </c>
      <c r="N102" s="76" t="e">
        <f>#REF!</f>
        <v>#REF!</v>
      </c>
      <c r="O102" s="76" t="e">
        <f>#REF!</f>
        <v>#REF!</v>
      </c>
      <c r="P102" s="76" t="e">
        <f>#REF!</f>
        <v>#REF!</v>
      </c>
      <c r="Q102" s="76" t="e">
        <f>#REF!</f>
        <v>#REF!</v>
      </c>
      <c r="R102" s="76" t="e">
        <f>#REF!</f>
        <v>#REF!</v>
      </c>
      <c r="S102" s="76" t="e">
        <f>#REF!</f>
        <v>#REF!</v>
      </c>
      <c r="T102" s="80" t="e">
        <f>#REF!</f>
        <v>#REF!</v>
      </c>
      <c r="U102" s="76" t="e">
        <f>#REF!</f>
        <v>#REF!</v>
      </c>
      <c r="V102" s="80" t="e">
        <f>#REF!</f>
        <v>#REF!</v>
      </c>
      <c r="W102" s="78" t="e">
        <f>IF(Tableau2[[#This Row],[- Autofinancement oui/non]]="non",#REF!,"")</f>
        <v>#REF!</v>
      </c>
      <c r="X102" s="76" t="e">
        <f>IF(Tableau2[[#This Row],[- Autofinancement oui/non]]="non",#REF!,"")</f>
        <v>#REF!</v>
      </c>
      <c r="Y102" s="76" t="e">
        <f>IF(Tableau2[[#This Row],[- Autofinancement oui/non]]="non",#REF!,"")</f>
        <v>#REF!</v>
      </c>
      <c r="Z102" s="79" t="e">
        <f>#REF!</f>
        <v>#REF!</v>
      </c>
      <c r="AA102" s="76" t="e">
        <f>#REF!</f>
        <v>#REF!</v>
      </c>
      <c r="AB102" s="76" t="e">
        <f>#REF!</f>
        <v>#REF!</v>
      </c>
    </row>
    <row r="103" spans="1:28" x14ac:dyDescent="0.25">
      <c r="A103" s="80" t="e">
        <f>#REF!</f>
        <v>#REF!</v>
      </c>
      <c r="B103" s="80" t="e">
        <f>#REF!</f>
        <v>#REF!</v>
      </c>
      <c r="C103" s="80" t="e">
        <f>#REF!</f>
        <v>#REF!</v>
      </c>
      <c r="D103" s="80" t="e">
        <f>#REF!</f>
        <v>#REF!</v>
      </c>
      <c r="E103" s="76" t="e">
        <f>#REF!</f>
        <v>#REF!</v>
      </c>
      <c r="F103" s="76" t="e">
        <f>#REF!</f>
        <v>#REF!</v>
      </c>
      <c r="G103" s="76" t="e">
        <f>#REF!</f>
        <v>#REF!</v>
      </c>
      <c r="H103" s="76" t="e">
        <f>#REF!</f>
        <v>#REF!</v>
      </c>
      <c r="I103" s="76" t="e">
        <f>#REF!</f>
        <v>#REF!</v>
      </c>
      <c r="J103" s="76" t="e">
        <f>#REF!</f>
        <v>#REF!</v>
      </c>
      <c r="K103" s="76" t="e">
        <f>#REF!</f>
        <v>#REF!</v>
      </c>
      <c r="L103" s="76" t="e">
        <f>#REF!</f>
        <v>#REF!</v>
      </c>
      <c r="M103" s="76" t="e">
        <f>#REF!</f>
        <v>#REF!</v>
      </c>
      <c r="N103" s="76" t="e">
        <f>#REF!</f>
        <v>#REF!</v>
      </c>
      <c r="O103" s="76" t="e">
        <f>#REF!</f>
        <v>#REF!</v>
      </c>
      <c r="P103" s="76" t="e">
        <f>#REF!</f>
        <v>#REF!</v>
      </c>
      <c r="Q103" s="76" t="e">
        <f>#REF!</f>
        <v>#REF!</v>
      </c>
      <c r="R103" s="76" t="e">
        <f>#REF!</f>
        <v>#REF!</v>
      </c>
      <c r="S103" s="76" t="e">
        <f>#REF!</f>
        <v>#REF!</v>
      </c>
      <c r="T103" s="80" t="e">
        <f>#REF!</f>
        <v>#REF!</v>
      </c>
      <c r="U103" s="76" t="e">
        <f>#REF!</f>
        <v>#REF!</v>
      </c>
      <c r="V103" s="80" t="e">
        <f>#REF!</f>
        <v>#REF!</v>
      </c>
      <c r="W103" s="78" t="e">
        <f>IF(Tableau2[[#This Row],[- Autofinancement oui/non]]="non",#REF!,"")</f>
        <v>#REF!</v>
      </c>
      <c r="X103" s="76" t="e">
        <f>IF(Tableau2[[#This Row],[- Autofinancement oui/non]]="non",#REF!,"")</f>
        <v>#REF!</v>
      </c>
      <c r="Y103" s="76" t="e">
        <f>IF(Tableau2[[#This Row],[- Autofinancement oui/non]]="non",#REF!,"")</f>
        <v>#REF!</v>
      </c>
      <c r="Z103" s="79" t="e">
        <f>#REF!</f>
        <v>#REF!</v>
      </c>
      <c r="AA103" s="76" t="e">
        <f>#REF!</f>
        <v>#REF!</v>
      </c>
      <c r="AB103" s="76" t="e">
        <f>#REF!</f>
        <v>#REF!</v>
      </c>
    </row>
    <row r="104" spans="1:28" x14ac:dyDescent="0.25">
      <c r="A104" s="80" t="e">
        <f>#REF!</f>
        <v>#REF!</v>
      </c>
      <c r="B104" s="80" t="e">
        <f>#REF!</f>
        <v>#REF!</v>
      </c>
      <c r="C104" s="80" t="e">
        <f>#REF!</f>
        <v>#REF!</v>
      </c>
      <c r="D104" s="80" t="e">
        <f>#REF!</f>
        <v>#REF!</v>
      </c>
      <c r="E104" s="76" t="e">
        <f>#REF!</f>
        <v>#REF!</v>
      </c>
      <c r="F104" s="76" t="e">
        <f>#REF!</f>
        <v>#REF!</v>
      </c>
      <c r="G104" s="76" t="e">
        <f>#REF!</f>
        <v>#REF!</v>
      </c>
      <c r="H104" s="76" t="e">
        <f>#REF!</f>
        <v>#REF!</v>
      </c>
      <c r="I104" s="76" t="e">
        <f>#REF!</f>
        <v>#REF!</v>
      </c>
      <c r="J104" s="76" t="e">
        <f>#REF!</f>
        <v>#REF!</v>
      </c>
      <c r="K104" s="76" t="e">
        <f>#REF!</f>
        <v>#REF!</v>
      </c>
      <c r="L104" s="76" t="e">
        <f>#REF!</f>
        <v>#REF!</v>
      </c>
      <c r="M104" s="76" t="e">
        <f>#REF!</f>
        <v>#REF!</v>
      </c>
      <c r="N104" s="76" t="e">
        <f>#REF!</f>
        <v>#REF!</v>
      </c>
      <c r="O104" s="76" t="e">
        <f>#REF!</f>
        <v>#REF!</v>
      </c>
      <c r="P104" s="76" t="e">
        <f>#REF!</f>
        <v>#REF!</v>
      </c>
      <c r="Q104" s="76" t="e">
        <f>#REF!</f>
        <v>#REF!</v>
      </c>
      <c r="R104" s="76" t="e">
        <f>#REF!</f>
        <v>#REF!</v>
      </c>
      <c r="S104" s="76" t="e">
        <f>#REF!</f>
        <v>#REF!</v>
      </c>
      <c r="T104" s="80" t="e">
        <f>#REF!</f>
        <v>#REF!</v>
      </c>
      <c r="U104" s="76" t="e">
        <f>#REF!</f>
        <v>#REF!</v>
      </c>
      <c r="V104" s="80" t="e">
        <f>#REF!</f>
        <v>#REF!</v>
      </c>
      <c r="W104" s="78" t="e">
        <f>IF(Tableau2[[#This Row],[- Autofinancement oui/non]]="non",#REF!,"")</f>
        <v>#REF!</v>
      </c>
      <c r="X104" s="76" t="e">
        <f>IF(Tableau2[[#This Row],[- Autofinancement oui/non]]="non",#REF!,"")</f>
        <v>#REF!</v>
      </c>
      <c r="Y104" s="76" t="e">
        <f>IF(Tableau2[[#This Row],[- Autofinancement oui/non]]="non",#REF!,"")</f>
        <v>#REF!</v>
      </c>
      <c r="Z104" s="79" t="e">
        <f>#REF!</f>
        <v>#REF!</v>
      </c>
      <c r="AA104" s="76" t="e">
        <f>#REF!</f>
        <v>#REF!</v>
      </c>
      <c r="AB104" s="76" t="e">
        <f>#REF!</f>
        <v>#REF!</v>
      </c>
    </row>
    <row r="105" spans="1:28" x14ac:dyDescent="0.25">
      <c r="A105" s="80" t="e">
        <f>#REF!</f>
        <v>#REF!</v>
      </c>
      <c r="B105" s="80" t="e">
        <f>#REF!</f>
        <v>#REF!</v>
      </c>
      <c r="C105" s="80" t="e">
        <f>#REF!</f>
        <v>#REF!</v>
      </c>
      <c r="D105" s="80" t="e">
        <f>#REF!</f>
        <v>#REF!</v>
      </c>
      <c r="E105" s="76" t="e">
        <f>#REF!</f>
        <v>#REF!</v>
      </c>
      <c r="F105" s="76" t="e">
        <f>#REF!</f>
        <v>#REF!</v>
      </c>
      <c r="G105" s="76" t="e">
        <f>#REF!</f>
        <v>#REF!</v>
      </c>
      <c r="H105" s="76" t="e">
        <f>#REF!</f>
        <v>#REF!</v>
      </c>
      <c r="I105" s="76" t="e">
        <f>#REF!</f>
        <v>#REF!</v>
      </c>
      <c r="J105" s="76" t="e">
        <f>#REF!</f>
        <v>#REF!</v>
      </c>
      <c r="K105" s="76" t="e">
        <f>#REF!</f>
        <v>#REF!</v>
      </c>
      <c r="L105" s="76" t="e">
        <f>#REF!</f>
        <v>#REF!</v>
      </c>
      <c r="M105" s="76" t="e">
        <f>#REF!</f>
        <v>#REF!</v>
      </c>
      <c r="N105" s="76" t="e">
        <f>#REF!</f>
        <v>#REF!</v>
      </c>
      <c r="O105" s="76" t="e">
        <f>#REF!</f>
        <v>#REF!</v>
      </c>
      <c r="P105" s="76" t="e">
        <f>#REF!</f>
        <v>#REF!</v>
      </c>
      <c r="Q105" s="76" t="e">
        <f>#REF!</f>
        <v>#REF!</v>
      </c>
      <c r="R105" s="76" t="e">
        <f>#REF!</f>
        <v>#REF!</v>
      </c>
      <c r="S105" s="76" t="e">
        <f>#REF!</f>
        <v>#REF!</v>
      </c>
      <c r="T105" s="80" t="e">
        <f>#REF!</f>
        <v>#REF!</v>
      </c>
      <c r="U105" s="76" t="e">
        <f>#REF!</f>
        <v>#REF!</v>
      </c>
      <c r="V105" s="80" t="e">
        <f>#REF!</f>
        <v>#REF!</v>
      </c>
      <c r="W105" s="78" t="e">
        <f>IF(Tableau2[[#This Row],[- Autofinancement oui/non]]="non",#REF!,"")</f>
        <v>#REF!</v>
      </c>
      <c r="X105" s="76" t="e">
        <f>IF(Tableau2[[#This Row],[- Autofinancement oui/non]]="non",#REF!,"")</f>
        <v>#REF!</v>
      </c>
      <c r="Y105" s="76" t="e">
        <f>IF(Tableau2[[#This Row],[- Autofinancement oui/non]]="non",#REF!,"")</f>
        <v>#REF!</v>
      </c>
      <c r="Z105" s="79" t="e">
        <f>#REF!</f>
        <v>#REF!</v>
      </c>
      <c r="AA105" s="76" t="e">
        <f>#REF!</f>
        <v>#REF!</v>
      </c>
      <c r="AB105" s="76" t="e">
        <f>#REF!</f>
        <v>#REF!</v>
      </c>
    </row>
    <row r="106" spans="1:28" x14ac:dyDescent="0.25">
      <c r="A106" s="80" t="e">
        <f>#REF!</f>
        <v>#REF!</v>
      </c>
      <c r="B106" s="80" t="e">
        <f>#REF!</f>
        <v>#REF!</v>
      </c>
      <c r="C106" s="80" t="e">
        <f>#REF!</f>
        <v>#REF!</v>
      </c>
      <c r="D106" s="80" t="e">
        <f>#REF!</f>
        <v>#REF!</v>
      </c>
      <c r="E106" s="76" t="e">
        <f>#REF!</f>
        <v>#REF!</v>
      </c>
      <c r="F106" s="76" t="e">
        <f>#REF!</f>
        <v>#REF!</v>
      </c>
      <c r="G106" s="76" t="e">
        <f>#REF!</f>
        <v>#REF!</v>
      </c>
      <c r="H106" s="76" t="e">
        <f>#REF!</f>
        <v>#REF!</v>
      </c>
      <c r="I106" s="76" t="e">
        <f>#REF!</f>
        <v>#REF!</v>
      </c>
      <c r="J106" s="76" t="e">
        <f>#REF!</f>
        <v>#REF!</v>
      </c>
      <c r="K106" s="76" t="e">
        <f>#REF!</f>
        <v>#REF!</v>
      </c>
      <c r="L106" s="76" t="e">
        <f>#REF!</f>
        <v>#REF!</v>
      </c>
      <c r="M106" s="76" t="e">
        <f>#REF!</f>
        <v>#REF!</v>
      </c>
      <c r="N106" s="76" t="e">
        <f>#REF!</f>
        <v>#REF!</v>
      </c>
      <c r="O106" s="76" t="e">
        <f>#REF!</f>
        <v>#REF!</v>
      </c>
      <c r="P106" s="76" t="e">
        <f>#REF!</f>
        <v>#REF!</v>
      </c>
      <c r="Q106" s="76" t="e">
        <f>#REF!</f>
        <v>#REF!</v>
      </c>
      <c r="R106" s="76" t="e">
        <f>#REF!</f>
        <v>#REF!</v>
      </c>
      <c r="S106" s="76" t="e">
        <f>#REF!</f>
        <v>#REF!</v>
      </c>
      <c r="T106" s="80" t="e">
        <f>#REF!</f>
        <v>#REF!</v>
      </c>
      <c r="U106" s="76" t="e">
        <f>#REF!</f>
        <v>#REF!</v>
      </c>
      <c r="V106" s="80" t="e">
        <f>#REF!</f>
        <v>#REF!</v>
      </c>
      <c r="W106" s="78" t="e">
        <f>IF(Tableau2[[#This Row],[- Autofinancement oui/non]]="non",#REF!,"")</f>
        <v>#REF!</v>
      </c>
      <c r="X106" s="76" t="e">
        <f>IF(Tableau2[[#This Row],[- Autofinancement oui/non]]="non",#REF!,"")</f>
        <v>#REF!</v>
      </c>
      <c r="Y106" s="76" t="e">
        <f>IF(Tableau2[[#This Row],[- Autofinancement oui/non]]="non",#REF!,"")</f>
        <v>#REF!</v>
      </c>
      <c r="Z106" s="79" t="e">
        <f>#REF!</f>
        <v>#REF!</v>
      </c>
      <c r="AA106" s="76" t="e">
        <f>#REF!</f>
        <v>#REF!</v>
      </c>
      <c r="AB106" s="76" t="e">
        <f>#REF!</f>
        <v>#REF!</v>
      </c>
    </row>
    <row r="107" spans="1:28" x14ac:dyDescent="0.25">
      <c r="A107" s="80" t="e">
        <f>#REF!</f>
        <v>#REF!</v>
      </c>
      <c r="B107" s="80" t="e">
        <f>#REF!</f>
        <v>#REF!</v>
      </c>
      <c r="C107" s="80" t="e">
        <f>#REF!</f>
        <v>#REF!</v>
      </c>
      <c r="D107" s="80" t="e">
        <f>#REF!</f>
        <v>#REF!</v>
      </c>
      <c r="E107" s="76" t="e">
        <f>#REF!</f>
        <v>#REF!</v>
      </c>
      <c r="F107" s="76" t="e">
        <f>#REF!</f>
        <v>#REF!</v>
      </c>
      <c r="G107" s="76" t="e">
        <f>#REF!</f>
        <v>#REF!</v>
      </c>
      <c r="H107" s="76" t="e">
        <f>#REF!</f>
        <v>#REF!</v>
      </c>
      <c r="I107" s="76" t="e">
        <f>#REF!</f>
        <v>#REF!</v>
      </c>
      <c r="J107" s="76" t="e">
        <f>#REF!</f>
        <v>#REF!</v>
      </c>
      <c r="K107" s="76" t="e">
        <f>#REF!</f>
        <v>#REF!</v>
      </c>
      <c r="L107" s="76" t="e">
        <f>#REF!</f>
        <v>#REF!</v>
      </c>
      <c r="M107" s="76" t="e">
        <f>#REF!</f>
        <v>#REF!</v>
      </c>
      <c r="N107" s="76" t="e">
        <f>#REF!</f>
        <v>#REF!</v>
      </c>
      <c r="O107" s="76" t="e">
        <f>#REF!</f>
        <v>#REF!</v>
      </c>
      <c r="P107" s="76" t="e">
        <f>#REF!</f>
        <v>#REF!</v>
      </c>
      <c r="Q107" s="76" t="e">
        <f>#REF!</f>
        <v>#REF!</v>
      </c>
      <c r="R107" s="76" t="e">
        <f>#REF!</f>
        <v>#REF!</v>
      </c>
      <c r="S107" s="76" t="e">
        <f>#REF!</f>
        <v>#REF!</v>
      </c>
      <c r="T107" s="80" t="e">
        <f>#REF!</f>
        <v>#REF!</v>
      </c>
      <c r="U107" s="76" t="e">
        <f>#REF!</f>
        <v>#REF!</v>
      </c>
      <c r="V107" s="80" t="e">
        <f>#REF!</f>
        <v>#REF!</v>
      </c>
      <c r="W107" s="78" t="e">
        <f>IF(Tableau2[[#This Row],[- Autofinancement oui/non]]="non",#REF!,"")</f>
        <v>#REF!</v>
      </c>
      <c r="X107" s="76" t="e">
        <f>IF(Tableau2[[#This Row],[- Autofinancement oui/non]]="non",#REF!,"")</f>
        <v>#REF!</v>
      </c>
      <c r="Y107" s="76" t="e">
        <f>IF(Tableau2[[#This Row],[- Autofinancement oui/non]]="non",#REF!,"")</f>
        <v>#REF!</v>
      </c>
      <c r="Z107" s="79" t="e">
        <f>#REF!</f>
        <v>#REF!</v>
      </c>
      <c r="AA107" s="76" t="e">
        <f>#REF!</f>
        <v>#REF!</v>
      </c>
      <c r="AB107" s="76" t="e">
        <f>#REF!</f>
        <v>#REF!</v>
      </c>
    </row>
    <row r="108" spans="1:28" x14ac:dyDescent="0.25">
      <c r="A108" s="80" t="e">
        <f>#REF!</f>
        <v>#REF!</v>
      </c>
      <c r="B108" s="80" t="e">
        <f>#REF!</f>
        <v>#REF!</v>
      </c>
      <c r="C108" s="80" t="e">
        <f>#REF!</f>
        <v>#REF!</v>
      </c>
      <c r="D108" s="80" t="e">
        <f>#REF!</f>
        <v>#REF!</v>
      </c>
      <c r="E108" s="76" t="e">
        <f>#REF!</f>
        <v>#REF!</v>
      </c>
      <c r="F108" s="76" t="e">
        <f>#REF!</f>
        <v>#REF!</v>
      </c>
      <c r="G108" s="76" t="e">
        <f>#REF!</f>
        <v>#REF!</v>
      </c>
      <c r="H108" s="76" t="e">
        <f>#REF!</f>
        <v>#REF!</v>
      </c>
      <c r="I108" s="76" t="e">
        <f>#REF!</f>
        <v>#REF!</v>
      </c>
      <c r="J108" s="76" t="e">
        <f>#REF!</f>
        <v>#REF!</v>
      </c>
      <c r="K108" s="76" t="e">
        <f>#REF!</f>
        <v>#REF!</v>
      </c>
      <c r="L108" s="76" t="e">
        <f>#REF!</f>
        <v>#REF!</v>
      </c>
      <c r="M108" s="76" t="e">
        <f>#REF!</f>
        <v>#REF!</v>
      </c>
      <c r="N108" s="76" t="e">
        <f>#REF!</f>
        <v>#REF!</v>
      </c>
      <c r="O108" s="76" t="e">
        <f>#REF!</f>
        <v>#REF!</v>
      </c>
      <c r="P108" s="76" t="e">
        <f>#REF!</f>
        <v>#REF!</v>
      </c>
      <c r="Q108" s="76" t="e">
        <f>#REF!</f>
        <v>#REF!</v>
      </c>
      <c r="R108" s="76" t="e">
        <f>#REF!</f>
        <v>#REF!</v>
      </c>
      <c r="S108" s="76" t="e">
        <f>#REF!</f>
        <v>#REF!</v>
      </c>
      <c r="T108" s="80" t="e">
        <f>#REF!</f>
        <v>#REF!</v>
      </c>
      <c r="U108" s="76" t="e">
        <f>#REF!</f>
        <v>#REF!</v>
      </c>
      <c r="V108" s="80" t="e">
        <f>#REF!</f>
        <v>#REF!</v>
      </c>
      <c r="W108" s="78" t="e">
        <f>IF(Tableau2[[#This Row],[- Autofinancement oui/non]]="non",#REF!,"")</f>
        <v>#REF!</v>
      </c>
      <c r="X108" s="76" t="e">
        <f>IF(Tableau2[[#This Row],[- Autofinancement oui/non]]="non",#REF!,"")</f>
        <v>#REF!</v>
      </c>
      <c r="Y108" s="76" t="e">
        <f>IF(Tableau2[[#This Row],[- Autofinancement oui/non]]="non",#REF!,"")</f>
        <v>#REF!</v>
      </c>
      <c r="Z108" s="79" t="e">
        <f>#REF!</f>
        <v>#REF!</v>
      </c>
      <c r="AA108" s="76" t="e">
        <f>#REF!</f>
        <v>#REF!</v>
      </c>
      <c r="AB108" s="76" t="e">
        <f>#REF!</f>
        <v>#REF!</v>
      </c>
    </row>
    <row r="109" spans="1:28" x14ac:dyDescent="0.25">
      <c r="A109" s="80" t="e">
        <f>#REF!</f>
        <v>#REF!</v>
      </c>
      <c r="B109" s="80" t="e">
        <f>#REF!</f>
        <v>#REF!</v>
      </c>
      <c r="C109" s="80" t="e">
        <f>#REF!</f>
        <v>#REF!</v>
      </c>
      <c r="D109" s="80" t="e">
        <f>#REF!</f>
        <v>#REF!</v>
      </c>
      <c r="E109" s="76" t="e">
        <f>#REF!</f>
        <v>#REF!</v>
      </c>
      <c r="F109" s="76" t="e">
        <f>#REF!</f>
        <v>#REF!</v>
      </c>
      <c r="G109" s="76" t="e">
        <f>#REF!</f>
        <v>#REF!</v>
      </c>
      <c r="H109" s="76" t="e">
        <f>#REF!</f>
        <v>#REF!</v>
      </c>
      <c r="I109" s="76" t="e">
        <f>#REF!</f>
        <v>#REF!</v>
      </c>
      <c r="J109" s="76" t="e">
        <f>#REF!</f>
        <v>#REF!</v>
      </c>
      <c r="K109" s="76" t="e">
        <f>#REF!</f>
        <v>#REF!</v>
      </c>
      <c r="L109" s="76" t="e">
        <f>#REF!</f>
        <v>#REF!</v>
      </c>
      <c r="M109" s="76" t="e">
        <f>#REF!</f>
        <v>#REF!</v>
      </c>
      <c r="N109" s="76" t="e">
        <f>#REF!</f>
        <v>#REF!</v>
      </c>
      <c r="O109" s="76" t="e">
        <f>#REF!</f>
        <v>#REF!</v>
      </c>
      <c r="P109" s="76" t="e">
        <f>#REF!</f>
        <v>#REF!</v>
      </c>
      <c r="Q109" s="76" t="e">
        <f>#REF!</f>
        <v>#REF!</v>
      </c>
      <c r="R109" s="76" t="e">
        <f>#REF!</f>
        <v>#REF!</v>
      </c>
      <c r="S109" s="76" t="e">
        <f>#REF!</f>
        <v>#REF!</v>
      </c>
      <c r="T109" s="80" t="e">
        <f>#REF!</f>
        <v>#REF!</v>
      </c>
      <c r="U109" s="76" t="e">
        <f>#REF!</f>
        <v>#REF!</v>
      </c>
      <c r="V109" s="80" t="e">
        <f>#REF!</f>
        <v>#REF!</v>
      </c>
      <c r="W109" s="78" t="e">
        <f>IF(Tableau2[[#This Row],[- Autofinancement oui/non]]="non",#REF!,"")</f>
        <v>#REF!</v>
      </c>
      <c r="X109" s="76" t="e">
        <f>IF(Tableau2[[#This Row],[- Autofinancement oui/non]]="non",#REF!,"")</f>
        <v>#REF!</v>
      </c>
      <c r="Y109" s="76" t="e">
        <f>IF(Tableau2[[#This Row],[- Autofinancement oui/non]]="non",#REF!,"")</f>
        <v>#REF!</v>
      </c>
      <c r="Z109" s="79" t="e">
        <f>#REF!</f>
        <v>#REF!</v>
      </c>
      <c r="AA109" s="76" t="e">
        <f>#REF!</f>
        <v>#REF!</v>
      </c>
      <c r="AB109" s="76" t="e">
        <f>#REF!</f>
        <v>#REF!</v>
      </c>
    </row>
    <row r="110" spans="1:28" x14ac:dyDescent="0.25">
      <c r="A110" s="80" t="e">
        <f>#REF!</f>
        <v>#REF!</v>
      </c>
      <c r="B110" s="80" t="e">
        <f>#REF!</f>
        <v>#REF!</v>
      </c>
      <c r="C110" s="80" t="e">
        <f>#REF!</f>
        <v>#REF!</v>
      </c>
      <c r="D110" s="80" t="e">
        <f>#REF!</f>
        <v>#REF!</v>
      </c>
      <c r="E110" s="76" t="e">
        <f>#REF!</f>
        <v>#REF!</v>
      </c>
      <c r="F110" s="76" t="e">
        <f>#REF!</f>
        <v>#REF!</v>
      </c>
      <c r="G110" s="76" t="e">
        <f>#REF!</f>
        <v>#REF!</v>
      </c>
      <c r="H110" s="76" t="e">
        <f>#REF!</f>
        <v>#REF!</v>
      </c>
      <c r="I110" s="76" t="e">
        <f>#REF!</f>
        <v>#REF!</v>
      </c>
      <c r="J110" s="76" t="e">
        <f>#REF!</f>
        <v>#REF!</v>
      </c>
      <c r="K110" s="76" t="e">
        <f>#REF!</f>
        <v>#REF!</v>
      </c>
      <c r="L110" s="76" t="e">
        <f>#REF!</f>
        <v>#REF!</v>
      </c>
      <c r="M110" s="76" t="e">
        <f>#REF!</f>
        <v>#REF!</v>
      </c>
      <c r="N110" s="76" t="e">
        <f>#REF!</f>
        <v>#REF!</v>
      </c>
      <c r="O110" s="76" t="e">
        <f>#REF!</f>
        <v>#REF!</v>
      </c>
      <c r="P110" s="76" t="e">
        <f>#REF!</f>
        <v>#REF!</v>
      </c>
      <c r="Q110" s="76" t="e">
        <f>#REF!</f>
        <v>#REF!</v>
      </c>
      <c r="R110" s="76" t="e">
        <f>#REF!</f>
        <v>#REF!</v>
      </c>
      <c r="S110" s="76" t="e">
        <f>#REF!</f>
        <v>#REF!</v>
      </c>
      <c r="T110" s="80" t="e">
        <f>#REF!</f>
        <v>#REF!</v>
      </c>
      <c r="U110" s="76" t="e">
        <f>#REF!</f>
        <v>#REF!</v>
      </c>
      <c r="V110" s="80" t="e">
        <f>#REF!</f>
        <v>#REF!</v>
      </c>
      <c r="W110" s="78" t="e">
        <f>IF(Tableau2[[#This Row],[- Autofinancement oui/non]]="non",#REF!,"")</f>
        <v>#REF!</v>
      </c>
      <c r="X110" s="76" t="e">
        <f>IF(Tableau2[[#This Row],[- Autofinancement oui/non]]="non",#REF!,"")</f>
        <v>#REF!</v>
      </c>
      <c r="Y110" s="76" t="e">
        <f>IF(Tableau2[[#This Row],[- Autofinancement oui/non]]="non",#REF!,"")</f>
        <v>#REF!</v>
      </c>
      <c r="Z110" s="79" t="e">
        <f>#REF!</f>
        <v>#REF!</v>
      </c>
      <c r="AA110" s="76" t="e">
        <f>#REF!</f>
        <v>#REF!</v>
      </c>
      <c r="AB110" s="76" t="e">
        <f>#REF!</f>
        <v>#REF!</v>
      </c>
    </row>
    <row r="111" spans="1:28" x14ac:dyDescent="0.25">
      <c r="A111" s="80" t="e">
        <f>#REF!</f>
        <v>#REF!</v>
      </c>
      <c r="B111" s="80" t="e">
        <f>#REF!</f>
        <v>#REF!</v>
      </c>
      <c r="C111" s="80" t="e">
        <f>#REF!</f>
        <v>#REF!</v>
      </c>
      <c r="D111" s="80" t="e">
        <f>#REF!</f>
        <v>#REF!</v>
      </c>
      <c r="E111" s="76" t="e">
        <f>#REF!</f>
        <v>#REF!</v>
      </c>
      <c r="F111" s="76" t="e">
        <f>#REF!</f>
        <v>#REF!</v>
      </c>
      <c r="G111" s="76" t="e">
        <f>#REF!</f>
        <v>#REF!</v>
      </c>
      <c r="H111" s="76" t="e">
        <f>#REF!</f>
        <v>#REF!</v>
      </c>
      <c r="I111" s="76" t="e">
        <f>#REF!</f>
        <v>#REF!</v>
      </c>
      <c r="J111" s="76" t="e">
        <f>#REF!</f>
        <v>#REF!</v>
      </c>
      <c r="K111" s="76" t="e">
        <f>#REF!</f>
        <v>#REF!</v>
      </c>
      <c r="L111" s="76" t="e">
        <f>#REF!</f>
        <v>#REF!</v>
      </c>
      <c r="M111" s="76" t="e">
        <f>#REF!</f>
        <v>#REF!</v>
      </c>
      <c r="N111" s="76" t="e">
        <f>#REF!</f>
        <v>#REF!</v>
      </c>
      <c r="O111" s="76" t="e">
        <f>#REF!</f>
        <v>#REF!</v>
      </c>
      <c r="P111" s="76" t="e">
        <f>#REF!</f>
        <v>#REF!</v>
      </c>
      <c r="Q111" s="76" t="e">
        <f>#REF!</f>
        <v>#REF!</v>
      </c>
      <c r="R111" s="76" t="e">
        <f>#REF!</f>
        <v>#REF!</v>
      </c>
      <c r="S111" s="76" t="e">
        <f>#REF!</f>
        <v>#REF!</v>
      </c>
      <c r="T111" s="80" t="e">
        <f>#REF!</f>
        <v>#REF!</v>
      </c>
      <c r="U111" s="76" t="e">
        <f>#REF!</f>
        <v>#REF!</v>
      </c>
      <c r="V111" s="80" t="e">
        <f>#REF!</f>
        <v>#REF!</v>
      </c>
      <c r="W111" s="78" t="e">
        <f>IF(Tableau2[[#This Row],[- Autofinancement oui/non]]="non",#REF!,"")</f>
        <v>#REF!</v>
      </c>
      <c r="X111" s="76" t="e">
        <f>IF(Tableau2[[#This Row],[- Autofinancement oui/non]]="non",#REF!,"")</f>
        <v>#REF!</v>
      </c>
      <c r="Y111" s="76" t="e">
        <f>IF(Tableau2[[#This Row],[- Autofinancement oui/non]]="non",#REF!,"")</f>
        <v>#REF!</v>
      </c>
      <c r="Z111" s="79" t="e">
        <f>#REF!</f>
        <v>#REF!</v>
      </c>
      <c r="AA111" s="76" t="e">
        <f>#REF!</f>
        <v>#REF!</v>
      </c>
      <c r="AB111" s="76" t="e">
        <f>#REF!</f>
        <v>#REF!</v>
      </c>
    </row>
    <row r="112" spans="1:28" x14ac:dyDescent="0.25">
      <c r="A112" s="80" t="e">
        <f>#REF!</f>
        <v>#REF!</v>
      </c>
      <c r="B112" s="80" t="e">
        <f>#REF!</f>
        <v>#REF!</v>
      </c>
      <c r="C112" s="80" t="e">
        <f>#REF!</f>
        <v>#REF!</v>
      </c>
      <c r="D112" s="80" t="e">
        <f>#REF!</f>
        <v>#REF!</v>
      </c>
      <c r="E112" s="76" t="e">
        <f>#REF!</f>
        <v>#REF!</v>
      </c>
      <c r="F112" s="76" t="e">
        <f>#REF!</f>
        <v>#REF!</v>
      </c>
      <c r="G112" s="76" t="e">
        <f>#REF!</f>
        <v>#REF!</v>
      </c>
      <c r="H112" s="76" t="e">
        <f>#REF!</f>
        <v>#REF!</v>
      </c>
      <c r="I112" s="76" t="e">
        <f>#REF!</f>
        <v>#REF!</v>
      </c>
      <c r="J112" s="76" t="e">
        <f>#REF!</f>
        <v>#REF!</v>
      </c>
      <c r="K112" s="76" t="e">
        <f>#REF!</f>
        <v>#REF!</v>
      </c>
      <c r="L112" s="76" t="e">
        <f>#REF!</f>
        <v>#REF!</v>
      </c>
      <c r="M112" s="76" t="e">
        <f>#REF!</f>
        <v>#REF!</v>
      </c>
      <c r="N112" s="76" t="e">
        <f>#REF!</f>
        <v>#REF!</v>
      </c>
      <c r="O112" s="76" t="e">
        <f>#REF!</f>
        <v>#REF!</v>
      </c>
      <c r="P112" s="76" t="e">
        <f>#REF!</f>
        <v>#REF!</v>
      </c>
      <c r="Q112" s="76" t="e">
        <f>#REF!</f>
        <v>#REF!</v>
      </c>
      <c r="R112" s="76" t="e">
        <f>#REF!</f>
        <v>#REF!</v>
      </c>
      <c r="S112" s="76" t="e">
        <f>#REF!</f>
        <v>#REF!</v>
      </c>
      <c r="T112" s="80" t="e">
        <f>#REF!</f>
        <v>#REF!</v>
      </c>
      <c r="U112" s="76" t="e">
        <f>#REF!</f>
        <v>#REF!</v>
      </c>
      <c r="V112" s="80" t="e">
        <f>#REF!</f>
        <v>#REF!</v>
      </c>
      <c r="W112" s="78" t="e">
        <f>IF(Tableau2[[#This Row],[- Autofinancement oui/non]]="non",#REF!,"")</f>
        <v>#REF!</v>
      </c>
      <c r="X112" s="76" t="e">
        <f>IF(Tableau2[[#This Row],[- Autofinancement oui/non]]="non",#REF!,"")</f>
        <v>#REF!</v>
      </c>
      <c r="Y112" s="76" t="e">
        <f>IF(Tableau2[[#This Row],[- Autofinancement oui/non]]="non",#REF!,"")</f>
        <v>#REF!</v>
      </c>
      <c r="Z112" s="79" t="e">
        <f>#REF!</f>
        <v>#REF!</v>
      </c>
      <c r="AA112" s="76" t="e">
        <f>#REF!</f>
        <v>#REF!</v>
      </c>
      <c r="AB112" s="76" t="e">
        <f>#REF!</f>
        <v>#REF!</v>
      </c>
    </row>
    <row r="113" spans="1:28" x14ac:dyDescent="0.25">
      <c r="A113" s="80" t="e">
        <f>#REF!</f>
        <v>#REF!</v>
      </c>
      <c r="B113" s="80" t="e">
        <f>#REF!</f>
        <v>#REF!</v>
      </c>
      <c r="C113" s="80" t="e">
        <f>#REF!</f>
        <v>#REF!</v>
      </c>
      <c r="D113" s="80" t="e">
        <f>#REF!</f>
        <v>#REF!</v>
      </c>
      <c r="E113" s="76" t="e">
        <f>#REF!</f>
        <v>#REF!</v>
      </c>
      <c r="F113" s="76" t="e">
        <f>#REF!</f>
        <v>#REF!</v>
      </c>
      <c r="G113" s="76" t="e">
        <f>#REF!</f>
        <v>#REF!</v>
      </c>
      <c r="H113" s="76" t="e">
        <f>#REF!</f>
        <v>#REF!</v>
      </c>
      <c r="I113" s="76" t="e">
        <f>#REF!</f>
        <v>#REF!</v>
      </c>
      <c r="J113" s="76" t="e">
        <f>#REF!</f>
        <v>#REF!</v>
      </c>
      <c r="K113" s="76" t="e">
        <f>#REF!</f>
        <v>#REF!</v>
      </c>
      <c r="L113" s="76" t="e">
        <f>#REF!</f>
        <v>#REF!</v>
      </c>
      <c r="M113" s="76" t="e">
        <f>#REF!</f>
        <v>#REF!</v>
      </c>
      <c r="N113" s="76" t="e">
        <f>#REF!</f>
        <v>#REF!</v>
      </c>
      <c r="O113" s="76" t="e">
        <f>#REF!</f>
        <v>#REF!</v>
      </c>
      <c r="P113" s="76" t="e">
        <f>#REF!</f>
        <v>#REF!</v>
      </c>
      <c r="Q113" s="76" t="e">
        <f>#REF!</f>
        <v>#REF!</v>
      </c>
      <c r="R113" s="76" t="e">
        <f>#REF!</f>
        <v>#REF!</v>
      </c>
      <c r="S113" s="76" t="e">
        <f>#REF!</f>
        <v>#REF!</v>
      </c>
      <c r="T113" s="80" t="e">
        <f>#REF!</f>
        <v>#REF!</v>
      </c>
      <c r="U113" s="76" t="e">
        <f>#REF!</f>
        <v>#REF!</v>
      </c>
      <c r="V113" s="80" t="e">
        <f>#REF!</f>
        <v>#REF!</v>
      </c>
      <c r="W113" s="78" t="e">
        <f>IF(Tableau2[[#This Row],[- Autofinancement oui/non]]="non",#REF!,"")</f>
        <v>#REF!</v>
      </c>
      <c r="X113" s="76" t="e">
        <f>IF(Tableau2[[#This Row],[- Autofinancement oui/non]]="non",#REF!,"")</f>
        <v>#REF!</v>
      </c>
      <c r="Y113" s="76" t="e">
        <f>IF(Tableau2[[#This Row],[- Autofinancement oui/non]]="non",#REF!,"")</f>
        <v>#REF!</v>
      </c>
      <c r="Z113" s="79" t="e">
        <f>#REF!</f>
        <v>#REF!</v>
      </c>
      <c r="AA113" s="76" t="e">
        <f>#REF!</f>
        <v>#REF!</v>
      </c>
      <c r="AB113" s="76" t="e">
        <f>#REF!</f>
        <v>#REF!</v>
      </c>
    </row>
    <row r="114" spans="1:28" x14ac:dyDescent="0.25">
      <c r="A114" s="80" t="e">
        <f>#REF!</f>
        <v>#REF!</v>
      </c>
      <c r="B114" s="80" t="e">
        <f>#REF!</f>
        <v>#REF!</v>
      </c>
      <c r="C114" s="80" t="e">
        <f>#REF!</f>
        <v>#REF!</v>
      </c>
      <c r="D114" s="80" t="e">
        <f>#REF!</f>
        <v>#REF!</v>
      </c>
      <c r="E114" s="76" t="e">
        <f>#REF!</f>
        <v>#REF!</v>
      </c>
      <c r="F114" s="76" t="e">
        <f>#REF!</f>
        <v>#REF!</v>
      </c>
      <c r="G114" s="76" t="e">
        <f>#REF!</f>
        <v>#REF!</v>
      </c>
      <c r="H114" s="76" t="e">
        <f>#REF!</f>
        <v>#REF!</v>
      </c>
      <c r="I114" s="76" t="e">
        <f>#REF!</f>
        <v>#REF!</v>
      </c>
      <c r="J114" s="76" t="e">
        <f>#REF!</f>
        <v>#REF!</v>
      </c>
      <c r="K114" s="76" t="e">
        <f>#REF!</f>
        <v>#REF!</v>
      </c>
      <c r="L114" s="76" t="e">
        <f>#REF!</f>
        <v>#REF!</v>
      </c>
      <c r="M114" s="76" t="e">
        <f>#REF!</f>
        <v>#REF!</v>
      </c>
      <c r="N114" s="76" t="e">
        <f>#REF!</f>
        <v>#REF!</v>
      </c>
      <c r="O114" s="76" t="e">
        <f>#REF!</f>
        <v>#REF!</v>
      </c>
      <c r="P114" s="76" t="e">
        <f>#REF!</f>
        <v>#REF!</v>
      </c>
      <c r="Q114" s="76" t="e">
        <f>#REF!</f>
        <v>#REF!</v>
      </c>
      <c r="R114" s="76" t="e">
        <f>#REF!</f>
        <v>#REF!</v>
      </c>
      <c r="S114" s="76" t="e">
        <f>#REF!</f>
        <v>#REF!</v>
      </c>
      <c r="T114" s="80" t="e">
        <f>#REF!</f>
        <v>#REF!</v>
      </c>
      <c r="U114" s="76" t="e">
        <f>#REF!</f>
        <v>#REF!</v>
      </c>
      <c r="V114" s="80" t="e">
        <f>#REF!</f>
        <v>#REF!</v>
      </c>
      <c r="W114" s="78" t="e">
        <f>IF(Tableau2[[#This Row],[- Autofinancement oui/non]]="non",#REF!,"")</f>
        <v>#REF!</v>
      </c>
      <c r="X114" s="76" t="e">
        <f>IF(Tableau2[[#This Row],[- Autofinancement oui/non]]="non",#REF!,"")</f>
        <v>#REF!</v>
      </c>
      <c r="Y114" s="76" t="e">
        <f>IF(Tableau2[[#This Row],[- Autofinancement oui/non]]="non",#REF!,"")</f>
        <v>#REF!</v>
      </c>
      <c r="Z114" s="79" t="e">
        <f>#REF!</f>
        <v>#REF!</v>
      </c>
      <c r="AA114" s="76" t="e">
        <f>#REF!</f>
        <v>#REF!</v>
      </c>
      <c r="AB114" s="76" t="e">
        <f>#REF!</f>
        <v>#REF!</v>
      </c>
    </row>
    <row r="115" spans="1:28" x14ac:dyDescent="0.25">
      <c r="A115" s="80" t="e">
        <f>#REF!</f>
        <v>#REF!</v>
      </c>
      <c r="B115" s="80" t="e">
        <f>#REF!</f>
        <v>#REF!</v>
      </c>
      <c r="C115" s="80" t="e">
        <f>#REF!</f>
        <v>#REF!</v>
      </c>
      <c r="D115" s="80" t="e">
        <f>#REF!</f>
        <v>#REF!</v>
      </c>
      <c r="E115" s="76" t="e">
        <f>#REF!</f>
        <v>#REF!</v>
      </c>
      <c r="F115" s="76" t="e">
        <f>#REF!</f>
        <v>#REF!</v>
      </c>
      <c r="G115" s="76" t="e">
        <f>#REF!</f>
        <v>#REF!</v>
      </c>
      <c r="H115" s="76" t="e">
        <f>#REF!</f>
        <v>#REF!</v>
      </c>
      <c r="I115" s="76" t="e">
        <f>#REF!</f>
        <v>#REF!</v>
      </c>
      <c r="J115" s="76" t="e">
        <f>#REF!</f>
        <v>#REF!</v>
      </c>
      <c r="K115" s="76" t="e">
        <f>#REF!</f>
        <v>#REF!</v>
      </c>
      <c r="L115" s="76" t="e">
        <f>#REF!</f>
        <v>#REF!</v>
      </c>
      <c r="M115" s="76" t="e">
        <f>#REF!</f>
        <v>#REF!</v>
      </c>
      <c r="N115" s="76" t="e">
        <f>#REF!</f>
        <v>#REF!</v>
      </c>
      <c r="O115" s="76" t="e">
        <f>#REF!</f>
        <v>#REF!</v>
      </c>
      <c r="P115" s="76" t="e">
        <f>#REF!</f>
        <v>#REF!</v>
      </c>
      <c r="Q115" s="76" t="e">
        <f>#REF!</f>
        <v>#REF!</v>
      </c>
      <c r="R115" s="76" t="e">
        <f>#REF!</f>
        <v>#REF!</v>
      </c>
      <c r="S115" s="76" t="e">
        <f>#REF!</f>
        <v>#REF!</v>
      </c>
      <c r="T115" s="80" t="e">
        <f>#REF!</f>
        <v>#REF!</v>
      </c>
      <c r="U115" s="76" t="e">
        <f>#REF!</f>
        <v>#REF!</v>
      </c>
      <c r="V115" s="80" t="e">
        <f>#REF!</f>
        <v>#REF!</v>
      </c>
      <c r="W115" s="78" t="e">
        <f>IF(Tableau2[[#This Row],[- Autofinancement oui/non]]="non",#REF!,"")</f>
        <v>#REF!</v>
      </c>
      <c r="X115" s="76" t="e">
        <f>IF(Tableau2[[#This Row],[- Autofinancement oui/non]]="non",#REF!,"")</f>
        <v>#REF!</v>
      </c>
      <c r="Y115" s="76" t="e">
        <f>IF(Tableau2[[#This Row],[- Autofinancement oui/non]]="non",#REF!,"")</f>
        <v>#REF!</v>
      </c>
      <c r="Z115" s="79" t="e">
        <f>#REF!</f>
        <v>#REF!</v>
      </c>
      <c r="AA115" s="76" t="e">
        <f>#REF!</f>
        <v>#REF!</v>
      </c>
      <c r="AB115" s="76" t="e">
        <f>#REF!</f>
        <v>#REF!</v>
      </c>
    </row>
    <row r="116" spans="1:28" x14ac:dyDescent="0.25">
      <c r="A116" s="80" t="e">
        <f>#REF!</f>
        <v>#REF!</v>
      </c>
      <c r="B116" s="80" t="e">
        <f>#REF!</f>
        <v>#REF!</v>
      </c>
      <c r="C116" s="80" t="e">
        <f>#REF!</f>
        <v>#REF!</v>
      </c>
      <c r="D116" s="80" t="e">
        <f>#REF!</f>
        <v>#REF!</v>
      </c>
      <c r="E116" s="76" t="e">
        <f>#REF!</f>
        <v>#REF!</v>
      </c>
      <c r="F116" s="76" t="e">
        <f>#REF!</f>
        <v>#REF!</v>
      </c>
      <c r="G116" s="76" t="e">
        <f>#REF!</f>
        <v>#REF!</v>
      </c>
      <c r="H116" s="76" t="e">
        <f>#REF!</f>
        <v>#REF!</v>
      </c>
      <c r="I116" s="76" t="e">
        <f>#REF!</f>
        <v>#REF!</v>
      </c>
      <c r="J116" s="76" t="e">
        <f>#REF!</f>
        <v>#REF!</v>
      </c>
      <c r="K116" s="76" t="e">
        <f>#REF!</f>
        <v>#REF!</v>
      </c>
      <c r="L116" s="76" t="e">
        <f>#REF!</f>
        <v>#REF!</v>
      </c>
      <c r="M116" s="76" t="e">
        <f>#REF!</f>
        <v>#REF!</v>
      </c>
      <c r="N116" s="76" t="e">
        <f>#REF!</f>
        <v>#REF!</v>
      </c>
      <c r="O116" s="76" t="e">
        <f>#REF!</f>
        <v>#REF!</v>
      </c>
      <c r="P116" s="76" t="e">
        <f>#REF!</f>
        <v>#REF!</v>
      </c>
      <c r="Q116" s="76" t="e">
        <f>#REF!</f>
        <v>#REF!</v>
      </c>
      <c r="R116" s="76" t="e">
        <f>#REF!</f>
        <v>#REF!</v>
      </c>
      <c r="S116" s="76" t="e">
        <f>#REF!</f>
        <v>#REF!</v>
      </c>
      <c r="T116" s="80" t="e">
        <f>#REF!</f>
        <v>#REF!</v>
      </c>
      <c r="U116" s="76" t="e">
        <f>#REF!</f>
        <v>#REF!</v>
      </c>
      <c r="V116" s="80" t="e">
        <f>#REF!</f>
        <v>#REF!</v>
      </c>
      <c r="W116" s="78" t="e">
        <f>IF(Tableau2[[#This Row],[- Autofinancement oui/non]]="non",#REF!,"")</f>
        <v>#REF!</v>
      </c>
      <c r="X116" s="76" t="e">
        <f>IF(Tableau2[[#This Row],[- Autofinancement oui/non]]="non",#REF!,"")</f>
        <v>#REF!</v>
      </c>
      <c r="Y116" s="76" t="e">
        <f>IF(Tableau2[[#This Row],[- Autofinancement oui/non]]="non",#REF!,"")</f>
        <v>#REF!</v>
      </c>
      <c r="Z116" s="79" t="e">
        <f>#REF!</f>
        <v>#REF!</v>
      </c>
      <c r="AA116" s="76" t="e">
        <f>#REF!</f>
        <v>#REF!</v>
      </c>
      <c r="AB116" s="76" t="e">
        <f>#REF!</f>
        <v>#REF!</v>
      </c>
    </row>
    <row r="117" spans="1:28" x14ac:dyDescent="0.25">
      <c r="A117" s="80" t="e">
        <f>#REF!</f>
        <v>#REF!</v>
      </c>
      <c r="B117" s="80" t="e">
        <f>#REF!</f>
        <v>#REF!</v>
      </c>
      <c r="C117" s="80" t="e">
        <f>#REF!</f>
        <v>#REF!</v>
      </c>
      <c r="D117" s="80" t="e">
        <f>#REF!</f>
        <v>#REF!</v>
      </c>
      <c r="E117" s="76" t="e">
        <f>#REF!</f>
        <v>#REF!</v>
      </c>
      <c r="F117" s="76" t="e">
        <f>#REF!</f>
        <v>#REF!</v>
      </c>
      <c r="G117" s="76" t="e">
        <f>#REF!</f>
        <v>#REF!</v>
      </c>
      <c r="H117" s="76" t="e">
        <f>#REF!</f>
        <v>#REF!</v>
      </c>
      <c r="I117" s="76" t="e">
        <f>#REF!</f>
        <v>#REF!</v>
      </c>
      <c r="J117" s="76" t="e">
        <f>#REF!</f>
        <v>#REF!</v>
      </c>
      <c r="K117" s="76" t="e">
        <f>#REF!</f>
        <v>#REF!</v>
      </c>
      <c r="L117" s="76" t="e">
        <f>#REF!</f>
        <v>#REF!</v>
      </c>
      <c r="M117" s="76" t="e">
        <f>#REF!</f>
        <v>#REF!</v>
      </c>
      <c r="N117" s="76" t="e">
        <f>#REF!</f>
        <v>#REF!</v>
      </c>
      <c r="O117" s="76" t="e">
        <f>#REF!</f>
        <v>#REF!</v>
      </c>
      <c r="P117" s="76" t="e">
        <f>#REF!</f>
        <v>#REF!</v>
      </c>
      <c r="Q117" s="76" t="e">
        <f>#REF!</f>
        <v>#REF!</v>
      </c>
      <c r="R117" s="76" t="e">
        <f>#REF!</f>
        <v>#REF!</v>
      </c>
      <c r="S117" s="76" t="e">
        <f>#REF!</f>
        <v>#REF!</v>
      </c>
      <c r="T117" s="80" t="e">
        <f>#REF!</f>
        <v>#REF!</v>
      </c>
      <c r="U117" s="76" t="e">
        <f>#REF!</f>
        <v>#REF!</v>
      </c>
      <c r="V117" s="80" t="e">
        <f>#REF!</f>
        <v>#REF!</v>
      </c>
      <c r="W117" s="78" t="e">
        <f>IF(Tableau2[[#This Row],[- Autofinancement oui/non]]="non",#REF!,"")</f>
        <v>#REF!</v>
      </c>
      <c r="X117" s="76" t="e">
        <f>IF(Tableau2[[#This Row],[- Autofinancement oui/non]]="non",#REF!,"")</f>
        <v>#REF!</v>
      </c>
      <c r="Y117" s="76" t="e">
        <f>IF(Tableau2[[#This Row],[- Autofinancement oui/non]]="non",#REF!,"")</f>
        <v>#REF!</v>
      </c>
      <c r="Z117" s="79" t="e">
        <f>#REF!</f>
        <v>#REF!</v>
      </c>
      <c r="AA117" s="76" t="e">
        <f>#REF!</f>
        <v>#REF!</v>
      </c>
      <c r="AB117" s="76" t="e">
        <f>#REF!</f>
        <v>#REF!</v>
      </c>
    </row>
    <row r="118" spans="1:28" x14ac:dyDescent="0.25">
      <c r="A118" s="80" t="e">
        <f>#REF!</f>
        <v>#REF!</v>
      </c>
      <c r="B118" s="80" t="e">
        <f>#REF!</f>
        <v>#REF!</v>
      </c>
      <c r="C118" s="80" t="e">
        <f>#REF!</f>
        <v>#REF!</v>
      </c>
      <c r="D118" s="80" t="e">
        <f>#REF!</f>
        <v>#REF!</v>
      </c>
      <c r="E118" s="76" t="e">
        <f>#REF!</f>
        <v>#REF!</v>
      </c>
      <c r="F118" s="76" t="e">
        <f>#REF!</f>
        <v>#REF!</v>
      </c>
      <c r="G118" s="76" t="e">
        <f>#REF!</f>
        <v>#REF!</v>
      </c>
      <c r="H118" s="76" t="e">
        <f>#REF!</f>
        <v>#REF!</v>
      </c>
      <c r="I118" s="76" t="e">
        <f>#REF!</f>
        <v>#REF!</v>
      </c>
      <c r="J118" s="76" t="e">
        <f>#REF!</f>
        <v>#REF!</v>
      </c>
      <c r="K118" s="76" t="e">
        <f>#REF!</f>
        <v>#REF!</v>
      </c>
      <c r="L118" s="76" t="e">
        <f>#REF!</f>
        <v>#REF!</v>
      </c>
      <c r="M118" s="76" t="e">
        <f>#REF!</f>
        <v>#REF!</v>
      </c>
      <c r="N118" s="76" t="e">
        <f>#REF!</f>
        <v>#REF!</v>
      </c>
      <c r="O118" s="76" t="e">
        <f>#REF!</f>
        <v>#REF!</v>
      </c>
      <c r="P118" s="76" t="e">
        <f>#REF!</f>
        <v>#REF!</v>
      </c>
      <c r="Q118" s="76" t="e">
        <f>#REF!</f>
        <v>#REF!</v>
      </c>
      <c r="R118" s="76" t="e">
        <f>#REF!</f>
        <v>#REF!</v>
      </c>
      <c r="S118" s="76" t="e">
        <f>#REF!</f>
        <v>#REF!</v>
      </c>
      <c r="T118" s="80" t="e">
        <f>#REF!</f>
        <v>#REF!</v>
      </c>
      <c r="U118" s="76" t="e">
        <f>#REF!</f>
        <v>#REF!</v>
      </c>
      <c r="V118" s="80" t="e">
        <f>#REF!</f>
        <v>#REF!</v>
      </c>
      <c r="W118" s="78" t="e">
        <f>IF(Tableau2[[#This Row],[- Autofinancement oui/non]]="non",#REF!,"")</f>
        <v>#REF!</v>
      </c>
      <c r="X118" s="76" t="e">
        <f>IF(Tableau2[[#This Row],[- Autofinancement oui/non]]="non",#REF!,"")</f>
        <v>#REF!</v>
      </c>
      <c r="Y118" s="76" t="e">
        <f>IF(Tableau2[[#This Row],[- Autofinancement oui/non]]="non",#REF!,"")</f>
        <v>#REF!</v>
      </c>
      <c r="Z118" s="79" t="e">
        <f>#REF!</f>
        <v>#REF!</v>
      </c>
      <c r="AA118" s="76" t="e">
        <f>#REF!</f>
        <v>#REF!</v>
      </c>
      <c r="AB118" s="76" t="e">
        <f>#REF!</f>
        <v>#REF!</v>
      </c>
    </row>
    <row r="119" spans="1:28" x14ac:dyDescent="0.25">
      <c r="A119" s="80" t="e">
        <f>#REF!</f>
        <v>#REF!</v>
      </c>
      <c r="B119" s="80" t="e">
        <f>#REF!</f>
        <v>#REF!</v>
      </c>
      <c r="C119" s="80" t="e">
        <f>#REF!</f>
        <v>#REF!</v>
      </c>
      <c r="D119" s="80" t="e">
        <f>#REF!</f>
        <v>#REF!</v>
      </c>
      <c r="E119" s="76" t="e">
        <f>#REF!</f>
        <v>#REF!</v>
      </c>
      <c r="F119" s="76" t="e">
        <f>#REF!</f>
        <v>#REF!</v>
      </c>
      <c r="G119" s="76" t="e">
        <f>#REF!</f>
        <v>#REF!</v>
      </c>
      <c r="H119" s="76" t="e">
        <f>#REF!</f>
        <v>#REF!</v>
      </c>
      <c r="I119" s="76" t="e">
        <f>#REF!</f>
        <v>#REF!</v>
      </c>
      <c r="J119" s="76" t="e">
        <f>#REF!</f>
        <v>#REF!</v>
      </c>
      <c r="K119" s="76" t="e">
        <f>#REF!</f>
        <v>#REF!</v>
      </c>
      <c r="L119" s="76" t="e">
        <f>#REF!</f>
        <v>#REF!</v>
      </c>
      <c r="M119" s="76" t="e">
        <f>#REF!</f>
        <v>#REF!</v>
      </c>
      <c r="N119" s="76" t="e">
        <f>#REF!</f>
        <v>#REF!</v>
      </c>
      <c r="O119" s="76" t="e">
        <f>#REF!</f>
        <v>#REF!</v>
      </c>
      <c r="P119" s="76" t="e">
        <f>#REF!</f>
        <v>#REF!</v>
      </c>
      <c r="Q119" s="76" t="e">
        <f>#REF!</f>
        <v>#REF!</v>
      </c>
      <c r="R119" s="76" t="e">
        <f>#REF!</f>
        <v>#REF!</v>
      </c>
      <c r="S119" s="76" t="e">
        <f>#REF!</f>
        <v>#REF!</v>
      </c>
      <c r="T119" s="80" t="e">
        <f>#REF!</f>
        <v>#REF!</v>
      </c>
      <c r="U119" s="76" t="e">
        <f>#REF!</f>
        <v>#REF!</v>
      </c>
      <c r="V119" s="80" t="e">
        <f>#REF!</f>
        <v>#REF!</v>
      </c>
      <c r="W119" s="78" t="e">
        <f>IF(Tableau2[[#This Row],[- Autofinancement oui/non]]="non",#REF!,"")</f>
        <v>#REF!</v>
      </c>
      <c r="X119" s="76" t="e">
        <f>IF(Tableau2[[#This Row],[- Autofinancement oui/non]]="non",#REF!,"")</f>
        <v>#REF!</v>
      </c>
      <c r="Y119" s="76" t="e">
        <f>IF(Tableau2[[#This Row],[- Autofinancement oui/non]]="non",#REF!,"")</f>
        <v>#REF!</v>
      </c>
      <c r="Z119" s="79" t="e">
        <f>#REF!</f>
        <v>#REF!</v>
      </c>
      <c r="AA119" s="76" t="e">
        <f>#REF!</f>
        <v>#REF!</v>
      </c>
      <c r="AB119" s="76" t="e">
        <f>#REF!</f>
        <v>#REF!</v>
      </c>
    </row>
    <row r="120" spans="1:28" x14ac:dyDescent="0.25">
      <c r="A120" s="80" t="e">
        <f>#REF!</f>
        <v>#REF!</v>
      </c>
      <c r="B120" s="80" t="e">
        <f>#REF!</f>
        <v>#REF!</v>
      </c>
      <c r="C120" s="80" t="e">
        <f>#REF!</f>
        <v>#REF!</v>
      </c>
      <c r="D120" s="80" t="e">
        <f>#REF!</f>
        <v>#REF!</v>
      </c>
      <c r="E120" s="76" t="e">
        <f>#REF!</f>
        <v>#REF!</v>
      </c>
      <c r="F120" s="76" t="e">
        <f>#REF!</f>
        <v>#REF!</v>
      </c>
      <c r="G120" s="76" t="e">
        <f>#REF!</f>
        <v>#REF!</v>
      </c>
      <c r="H120" s="76" t="e">
        <f>#REF!</f>
        <v>#REF!</v>
      </c>
      <c r="I120" s="76" t="e">
        <f>#REF!</f>
        <v>#REF!</v>
      </c>
      <c r="J120" s="76" t="e">
        <f>#REF!</f>
        <v>#REF!</v>
      </c>
      <c r="K120" s="76" t="e">
        <f>#REF!</f>
        <v>#REF!</v>
      </c>
      <c r="L120" s="76" t="e">
        <f>#REF!</f>
        <v>#REF!</v>
      </c>
      <c r="M120" s="76" t="e">
        <f>#REF!</f>
        <v>#REF!</v>
      </c>
      <c r="N120" s="76" t="e">
        <f>#REF!</f>
        <v>#REF!</v>
      </c>
      <c r="O120" s="76" t="e">
        <f>#REF!</f>
        <v>#REF!</v>
      </c>
      <c r="P120" s="76" t="e">
        <f>#REF!</f>
        <v>#REF!</v>
      </c>
      <c r="Q120" s="76" t="e">
        <f>#REF!</f>
        <v>#REF!</v>
      </c>
      <c r="R120" s="76" t="e">
        <f>#REF!</f>
        <v>#REF!</v>
      </c>
      <c r="S120" s="76" t="e">
        <f>#REF!</f>
        <v>#REF!</v>
      </c>
      <c r="T120" s="80" t="e">
        <f>#REF!</f>
        <v>#REF!</v>
      </c>
      <c r="U120" s="76" t="e">
        <f>#REF!</f>
        <v>#REF!</v>
      </c>
      <c r="V120" s="80" t="e">
        <f>#REF!</f>
        <v>#REF!</v>
      </c>
      <c r="W120" s="78" t="e">
        <f>IF(Tableau2[[#This Row],[- Autofinancement oui/non]]="non",#REF!,"")</f>
        <v>#REF!</v>
      </c>
      <c r="X120" s="76" t="e">
        <f>IF(Tableau2[[#This Row],[- Autofinancement oui/non]]="non",#REF!,"")</f>
        <v>#REF!</v>
      </c>
      <c r="Y120" s="76" t="e">
        <f>IF(Tableau2[[#This Row],[- Autofinancement oui/non]]="non",#REF!,"")</f>
        <v>#REF!</v>
      </c>
      <c r="Z120" s="79" t="e">
        <f>#REF!</f>
        <v>#REF!</v>
      </c>
      <c r="AA120" s="76" t="e">
        <f>#REF!</f>
        <v>#REF!</v>
      </c>
      <c r="AB120" s="76" t="e">
        <f>#REF!</f>
        <v>#REF!</v>
      </c>
    </row>
    <row r="121" spans="1:28" x14ac:dyDescent="0.25">
      <c r="A121" s="80" t="e">
        <f>#REF!</f>
        <v>#REF!</v>
      </c>
      <c r="B121" s="80" t="e">
        <f>#REF!</f>
        <v>#REF!</v>
      </c>
      <c r="C121" s="80" t="e">
        <f>#REF!</f>
        <v>#REF!</v>
      </c>
      <c r="D121" s="80" t="e">
        <f>#REF!</f>
        <v>#REF!</v>
      </c>
      <c r="E121" s="76" t="e">
        <f>#REF!</f>
        <v>#REF!</v>
      </c>
      <c r="F121" s="76" t="e">
        <f>#REF!</f>
        <v>#REF!</v>
      </c>
      <c r="G121" s="76" t="e">
        <f>#REF!</f>
        <v>#REF!</v>
      </c>
      <c r="H121" s="76" t="e">
        <f>#REF!</f>
        <v>#REF!</v>
      </c>
      <c r="I121" s="76" t="e">
        <f>#REF!</f>
        <v>#REF!</v>
      </c>
      <c r="J121" s="76" t="e">
        <f>#REF!</f>
        <v>#REF!</v>
      </c>
      <c r="K121" s="76" t="e">
        <f>#REF!</f>
        <v>#REF!</v>
      </c>
      <c r="L121" s="76" t="e">
        <f>#REF!</f>
        <v>#REF!</v>
      </c>
      <c r="M121" s="76" t="e">
        <f>#REF!</f>
        <v>#REF!</v>
      </c>
      <c r="N121" s="76" t="e">
        <f>#REF!</f>
        <v>#REF!</v>
      </c>
      <c r="O121" s="76" t="e">
        <f>#REF!</f>
        <v>#REF!</v>
      </c>
      <c r="P121" s="76" t="e">
        <f>#REF!</f>
        <v>#REF!</v>
      </c>
      <c r="Q121" s="76" t="e">
        <f>#REF!</f>
        <v>#REF!</v>
      </c>
      <c r="R121" s="76" t="e">
        <f>#REF!</f>
        <v>#REF!</v>
      </c>
      <c r="S121" s="76" t="e">
        <f>#REF!</f>
        <v>#REF!</v>
      </c>
      <c r="T121" s="80" t="e">
        <f>#REF!</f>
        <v>#REF!</v>
      </c>
      <c r="U121" s="76" t="e">
        <f>#REF!</f>
        <v>#REF!</v>
      </c>
      <c r="V121" s="80" t="e">
        <f>#REF!</f>
        <v>#REF!</v>
      </c>
      <c r="W121" s="78" t="e">
        <f>IF(Tableau2[[#This Row],[- Autofinancement oui/non]]="non",#REF!,"")</f>
        <v>#REF!</v>
      </c>
      <c r="X121" s="76" t="e">
        <f>IF(Tableau2[[#This Row],[- Autofinancement oui/non]]="non",#REF!,"")</f>
        <v>#REF!</v>
      </c>
      <c r="Y121" s="76" t="e">
        <f>IF(Tableau2[[#This Row],[- Autofinancement oui/non]]="non",#REF!,"")</f>
        <v>#REF!</v>
      </c>
      <c r="Z121" s="79" t="e">
        <f>#REF!</f>
        <v>#REF!</v>
      </c>
      <c r="AA121" s="76" t="e">
        <f>#REF!</f>
        <v>#REF!</v>
      </c>
      <c r="AB121" s="76" t="e">
        <f>#REF!</f>
        <v>#REF!</v>
      </c>
    </row>
    <row r="122" spans="1:28" x14ac:dyDescent="0.25">
      <c r="A122" s="80" t="e">
        <f>#REF!</f>
        <v>#REF!</v>
      </c>
      <c r="B122" s="80" t="e">
        <f>#REF!</f>
        <v>#REF!</v>
      </c>
      <c r="C122" s="80" t="e">
        <f>#REF!</f>
        <v>#REF!</v>
      </c>
      <c r="D122" s="80" t="e">
        <f>#REF!</f>
        <v>#REF!</v>
      </c>
      <c r="E122" s="76" t="e">
        <f>#REF!</f>
        <v>#REF!</v>
      </c>
      <c r="F122" s="76" t="e">
        <f>#REF!</f>
        <v>#REF!</v>
      </c>
      <c r="G122" s="76" t="e">
        <f>#REF!</f>
        <v>#REF!</v>
      </c>
      <c r="H122" s="76" t="e">
        <f>#REF!</f>
        <v>#REF!</v>
      </c>
      <c r="I122" s="76" t="e">
        <f>#REF!</f>
        <v>#REF!</v>
      </c>
      <c r="J122" s="76" t="e">
        <f>#REF!</f>
        <v>#REF!</v>
      </c>
      <c r="K122" s="76" t="e">
        <f>#REF!</f>
        <v>#REF!</v>
      </c>
      <c r="L122" s="76" t="e">
        <f>#REF!</f>
        <v>#REF!</v>
      </c>
      <c r="M122" s="76" t="e">
        <f>#REF!</f>
        <v>#REF!</v>
      </c>
      <c r="N122" s="76" t="e">
        <f>#REF!</f>
        <v>#REF!</v>
      </c>
      <c r="O122" s="76" t="e">
        <f>#REF!</f>
        <v>#REF!</v>
      </c>
      <c r="P122" s="76" t="e">
        <f>#REF!</f>
        <v>#REF!</v>
      </c>
      <c r="Q122" s="76" t="e">
        <f>#REF!</f>
        <v>#REF!</v>
      </c>
      <c r="R122" s="76" t="e">
        <f>#REF!</f>
        <v>#REF!</v>
      </c>
      <c r="S122" s="76" t="e">
        <f>#REF!</f>
        <v>#REF!</v>
      </c>
      <c r="T122" s="80" t="e">
        <f>#REF!</f>
        <v>#REF!</v>
      </c>
      <c r="U122" s="76" t="e">
        <f>#REF!</f>
        <v>#REF!</v>
      </c>
      <c r="V122" s="80" t="e">
        <f>#REF!</f>
        <v>#REF!</v>
      </c>
      <c r="W122" s="78" t="e">
        <f>IF(Tableau2[[#This Row],[- Autofinancement oui/non]]="non",#REF!,"")</f>
        <v>#REF!</v>
      </c>
      <c r="X122" s="76" t="e">
        <f>IF(Tableau2[[#This Row],[- Autofinancement oui/non]]="non",#REF!,"")</f>
        <v>#REF!</v>
      </c>
      <c r="Y122" s="76" t="e">
        <f>IF(Tableau2[[#This Row],[- Autofinancement oui/non]]="non",#REF!,"")</f>
        <v>#REF!</v>
      </c>
      <c r="Z122" s="79" t="e">
        <f>#REF!</f>
        <v>#REF!</v>
      </c>
      <c r="AA122" s="76" t="e">
        <f>#REF!</f>
        <v>#REF!</v>
      </c>
      <c r="AB122" s="76" t="e">
        <f>#REF!</f>
        <v>#REF!</v>
      </c>
    </row>
    <row r="123" spans="1:28" x14ac:dyDescent="0.25">
      <c r="A123" s="80" t="e">
        <f>#REF!</f>
        <v>#REF!</v>
      </c>
      <c r="B123" s="80" t="e">
        <f>#REF!</f>
        <v>#REF!</v>
      </c>
      <c r="C123" s="80" t="e">
        <f>#REF!</f>
        <v>#REF!</v>
      </c>
      <c r="D123" s="80" t="e">
        <f>#REF!</f>
        <v>#REF!</v>
      </c>
      <c r="E123" s="76" t="e">
        <f>#REF!</f>
        <v>#REF!</v>
      </c>
      <c r="F123" s="76" t="e">
        <f>#REF!</f>
        <v>#REF!</v>
      </c>
      <c r="G123" s="76" t="e">
        <f>#REF!</f>
        <v>#REF!</v>
      </c>
      <c r="H123" s="76" t="e">
        <f>#REF!</f>
        <v>#REF!</v>
      </c>
      <c r="I123" s="76" t="e">
        <f>#REF!</f>
        <v>#REF!</v>
      </c>
      <c r="J123" s="76" t="e">
        <f>#REF!</f>
        <v>#REF!</v>
      </c>
      <c r="K123" s="76" t="e">
        <f>#REF!</f>
        <v>#REF!</v>
      </c>
      <c r="L123" s="76" t="e">
        <f>#REF!</f>
        <v>#REF!</v>
      </c>
      <c r="M123" s="76" t="e">
        <f>#REF!</f>
        <v>#REF!</v>
      </c>
      <c r="N123" s="76" t="e">
        <f>#REF!</f>
        <v>#REF!</v>
      </c>
      <c r="O123" s="76" t="e">
        <f>#REF!</f>
        <v>#REF!</v>
      </c>
      <c r="P123" s="76" t="e">
        <f>#REF!</f>
        <v>#REF!</v>
      </c>
      <c r="Q123" s="76" t="e">
        <f>#REF!</f>
        <v>#REF!</v>
      </c>
      <c r="R123" s="76" t="e">
        <f>#REF!</f>
        <v>#REF!</v>
      </c>
      <c r="S123" s="76" t="e">
        <f>#REF!</f>
        <v>#REF!</v>
      </c>
      <c r="T123" s="80" t="e">
        <f>#REF!</f>
        <v>#REF!</v>
      </c>
      <c r="U123" s="76" t="e">
        <f>#REF!</f>
        <v>#REF!</v>
      </c>
      <c r="V123" s="80" t="e">
        <f>#REF!</f>
        <v>#REF!</v>
      </c>
      <c r="W123" s="78" t="e">
        <f>IF(Tableau2[[#This Row],[- Autofinancement oui/non]]="non",#REF!,"")</f>
        <v>#REF!</v>
      </c>
      <c r="X123" s="76" t="e">
        <f>IF(Tableau2[[#This Row],[- Autofinancement oui/non]]="non",#REF!,"")</f>
        <v>#REF!</v>
      </c>
      <c r="Y123" s="76" t="e">
        <f>IF(Tableau2[[#This Row],[- Autofinancement oui/non]]="non",#REF!,"")</f>
        <v>#REF!</v>
      </c>
      <c r="Z123" s="79" t="e">
        <f>#REF!</f>
        <v>#REF!</v>
      </c>
      <c r="AA123" s="76" t="e">
        <f>#REF!</f>
        <v>#REF!</v>
      </c>
      <c r="AB123" s="76" t="e">
        <f>#REF!</f>
        <v>#REF!</v>
      </c>
    </row>
    <row r="124" spans="1:28" ht="14.25" customHeight="1" x14ac:dyDescent="0.25">
      <c r="A124" s="80" t="e">
        <f>#REF!</f>
        <v>#REF!</v>
      </c>
      <c r="B124" s="80" t="e">
        <f>#REF!</f>
        <v>#REF!</v>
      </c>
      <c r="C124" s="80" t="e">
        <f>#REF!</f>
        <v>#REF!</v>
      </c>
      <c r="D124" s="80" t="e">
        <f>#REF!</f>
        <v>#REF!</v>
      </c>
      <c r="E124" s="76" t="e">
        <f>#REF!</f>
        <v>#REF!</v>
      </c>
      <c r="F124" s="76" t="e">
        <f>#REF!</f>
        <v>#REF!</v>
      </c>
      <c r="G124" s="76" t="e">
        <f>#REF!</f>
        <v>#REF!</v>
      </c>
      <c r="H124" s="76" t="e">
        <f>#REF!</f>
        <v>#REF!</v>
      </c>
      <c r="I124" s="76" t="e">
        <f>#REF!</f>
        <v>#REF!</v>
      </c>
      <c r="J124" s="76" t="e">
        <f>#REF!</f>
        <v>#REF!</v>
      </c>
      <c r="K124" s="76" t="e">
        <f>#REF!</f>
        <v>#REF!</v>
      </c>
      <c r="L124" s="76" t="e">
        <f>#REF!</f>
        <v>#REF!</v>
      </c>
      <c r="M124" s="76" t="e">
        <f>#REF!</f>
        <v>#REF!</v>
      </c>
      <c r="N124" s="76" t="e">
        <f>#REF!</f>
        <v>#REF!</v>
      </c>
      <c r="O124" s="76" t="e">
        <f>#REF!</f>
        <v>#REF!</v>
      </c>
      <c r="P124" s="76" t="e">
        <f>#REF!</f>
        <v>#REF!</v>
      </c>
      <c r="Q124" s="76" t="e">
        <f>#REF!</f>
        <v>#REF!</v>
      </c>
      <c r="R124" s="76" t="e">
        <f>#REF!</f>
        <v>#REF!</v>
      </c>
      <c r="S124" s="76" t="e">
        <f>#REF!</f>
        <v>#REF!</v>
      </c>
      <c r="T124" s="80" t="e">
        <f>#REF!</f>
        <v>#REF!</v>
      </c>
      <c r="U124" s="76" t="e">
        <f>#REF!</f>
        <v>#REF!</v>
      </c>
      <c r="V124" s="80" t="e">
        <f>#REF!</f>
        <v>#REF!</v>
      </c>
      <c r="W124" s="78" t="e">
        <f>IF(Tableau2[[#This Row],[- Autofinancement oui/non]]="non",#REF!,"")</f>
        <v>#REF!</v>
      </c>
      <c r="X124" s="76" t="e">
        <f>IF(Tableau2[[#This Row],[- Autofinancement oui/non]]="non",#REF!,"")</f>
        <v>#REF!</v>
      </c>
      <c r="Y124" s="76" t="e">
        <f>IF(Tableau2[[#This Row],[- Autofinancement oui/non]]="non",#REF!,"")</f>
        <v>#REF!</v>
      </c>
      <c r="Z124" s="79" t="e">
        <f>#REF!</f>
        <v>#REF!</v>
      </c>
      <c r="AA124" s="76" t="e">
        <f>#REF!</f>
        <v>#REF!</v>
      </c>
      <c r="AB124" s="76" t="e">
        <f>#REF!</f>
        <v>#REF!</v>
      </c>
    </row>
    <row r="125" spans="1:28" x14ac:dyDescent="0.25">
      <c r="A125" s="80" t="e">
        <f>#REF!</f>
        <v>#REF!</v>
      </c>
      <c r="B125" s="80" t="e">
        <f>#REF!</f>
        <v>#REF!</v>
      </c>
      <c r="C125" s="80" t="e">
        <f>#REF!</f>
        <v>#REF!</v>
      </c>
      <c r="D125" s="80" t="e">
        <f>#REF!</f>
        <v>#REF!</v>
      </c>
      <c r="E125" s="76" t="e">
        <f>#REF!</f>
        <v>#REF!</v>
      </c>
      <c r="F125" s="76" t="e">
        <f>#REF!</f>
        <v>#REF!</v>
      </c>
      <c r="G125" s="76" t="e">
        <f>#REF!</f>
        <v>#REF!</v>
      </c>
      <c r="H125" s="76" t="e">
        <f>#REF!</f>
        <v>#REF!</v>
      </c>
      <c r="I125" s="76" t="e">
        <f>#REF!</f>
        <v>#REF!</v>
      </c>
      <c r="J125" s="76" t="e">
        <f>#REF!</f>
        <v>#REF!</v>
      </c>
      <c r="K125" s="76" t="e">
        <f>#REF!</f>
        <v>#REF!</v>
      </c>
      <c r="L125" s="76" t="e">
        <f>#REF!</f>
        <v>#REF!</v>
      </c>
      <c r="M125" s="76" t="e">
        <f>#REF!</f>
        <v>#REF!</v>
      </c>
      <c r="N125" s="76" t="e">
        <f>#REF!</f>
        <v>#REF!</v>
      </c>
      <c r="O125" s="76" t="e">
        <f>#REF!</f>
        <v>#REF!</v>
      </c>
      <c r="P125" s="76" t="e">
        <f>#REF!</f>
        <v>#REF!</v>
      </c>
      <c r="Q125" s="76" t="e">
        <f>#REF!</f>
        <v>#REF!</v>
      </c>
      <c r="R125" s="76" t="e">
        <f>#REF!</f>
        <v>#REF!</v>
      </c>
      <c r="S125" s="76" t="e">
        <f>#REF!</f>
        <v>#REF!</v>
      </c>
      <c r="T125" s="80" t="e">
        <f>#REF!</f>
        <v>#REF!</v>
      </c>
      <c r="U125" s="76" t="e">
        <f>#REF!</f>
        <v>#REF!</v>
      </c>
      <c r="V125" s="80" t="e">
        <f>#REF!</f>
        <v>#REF!</v>
      </c>
      <c r="W125" s="78" t="e">
        <f>IF(Tableau2[[#This Row],[- Autofinancement oui/non]]="non",#REF!,"")</f>
        <v>#REF!</v>
      </c>
      <c r="X125" s="76" t="e">
        <f>IF(Tableau2[[#This Row],[- Autofinancement oui/non]]="non",#REF!,"")</f>
        <v>#REF!</v>
      </c>
      <c r="Y125" s="76" t="e">
        <f>IF(Tableau2[[#This Row],[- Autofinancement oui/non]]="non",#REF!,"")</f>
        <v>#REF!</v>
      </c>
      <c r="Z125" s="79" t="e">
        <f>#REF!</f>
        <v>#REF!</v>
      </c>
      <c r="AA125" s="76" t="e">
        <f>#REF!</f>
        <v>#REF!</v>
      </c>
      <c r="AB125" s="76" t="e">
        <f>#REF!</f>
        <v>#REF!</v>
      </c>
    </row>
    <row r="126" spans="1:28" x14ac:dyDescent="0.25">
      <c r="A126" s="80" t="e">
        <f>#REF!</f>
        <v>#REF!</v>
      </c>
      <c r="B126" s="80" t="e">
        <f>#REF!</f>
        <v>#REF!</v>
      </c>
      <c r="C126" s="80" t="e">
        <f>#REF!</f>
        <v>#REF!</v>
      </c>
      <c r="D126" s="80" t="e">
        <f>#REF!</f>
        <v>#REF!</v>
      </c>
      <c r="E126" s="76" t="e">
        <f>#REF!</f>
        <v>#REF!</v>
      </c>
      <c r="F126" s="76" t="e">
        <f>#REF!</f>
        <v>#REF!</v>
      </c>
      <c r="G126" s="76" t="e">
        <f>#REF!</f>
        <v>#REF!</v>
      </c>
      <c r="H126" s="76" t="e">
        <f>#REF!</f>
        <v>#REF!</v>
      </c>
      <c r="I126" s="76" t="e">
        <f>#REF!</f>
        <v>#REF!</v>
      </c>
      <c r="J126" s="76" t="e">
        <f>#REF!</f>
        <v>#REF!</v>
      </c>
      <c r="K126" s="76" t="e">
        <f>#REF!</f>
        <v>#REF!</v>
      </c>
      <c r="L126" s="76" t="e">
        <f>#REF!</f>
        <v>#REF!</v>
      </c>
      <c r="M126" s="76" t="e">
        <f>#REF!</f>
        <v>#REF!</v>
      </c>
      <c r="N126" s="76" t="e">
        <f>#REF!</f>
        <v>#REF!</v>
      </c>
      <c r="O126" s="76" t="e">
        <f>#REF!</f>
        <v>#REF!</v>
      </c>
      <c r="P126" s="76" t="e">
        <f>#REF!</f>
        <v>#REF!</v>
      </c>
      <c r="Q126" s="76" t="e">
        <f>#REF!</f>
        <v>#REF!</v>
      </c>
      <c r="R126" s="76" t="e">
        <f>#REF!</f>
        <v>#REF!</v>
      </c>
      <c r="S126" s="76" t="e">
        <f>#REF!</f>
        <v>#REF!</v>
      </c>
      <c r="T126" s="80" t="e">
        <f>#REF!</f>
        <v>#REF!</v>
      </c>
      <c r="U126" s="76" t="e">
        <f>#REF!</f>
        <v>#REF!</v>
      </c>
      <c r="V126" s="80" t="e">
        <f>#REF!</f>
        <v>#REF!</v>
      </c>
      <c r="W126" s="78" t="e">
        <f>IF(Tableau2[[#This Row],[- Autofinancement oui/non]]="non",#REF!,"")</f>
        <v>#REF!</v>
      </c>
      <c r="X126" s="76" t="e">
        <f>IF(Tableau2[[#This Row],[- Autofinancement oui/non]]="non",#REF!,"")</f>
        <v>#REF!</v>
      </c>
      <c r="Y126" s="76" t="e">
        <f>IF(Tableau2[[#This Row],[- Autofinancement oui/non]]="non",#REF!,"")</f>
        <v>#REF!</v>
      </c>
      <c r="Z126" s="79" t="e">
        <f>#REF!</f>
        <v>#REF!</v>
      </c>
      <c r="AA126" s="76" t="e">
        <f>#REF!</f>
        <v>#REF!</v>
      </c>
      <c r="AB126" s="76" t="e">
        <f>#REF!</f>
        <v>#REF!</v>
      </c>
    </row>
    <row r="127" spans="1:28" x14ac:dyDescent="0.25">
      <c r="A127" s="80" t="e">
        <f>#REF!</f>
        <v>#REF!</v>
      </c>
      <c r="B127" s="80" t="e">
        <f>#REF!</f>
        <v>#REF!</v>
      </c>
      <c r="C127" s="80" t="e">
        <f>#REF!</f>
        <v>#REF!</v>
      </c>
      <c r="D127" s="80" t="e">
        <f>#REF!</f>
        <v>#REF!</v>
      </c>
      <c r="E127" s="76" t="e">
        <f>#REF!</f>
        <v>#REF!</v>
      </c>
      <c r="F127" s="76" t="e">
        <f>#REF!</f>
        <v>#REF!</v>
      </c>
      <c r="G127" s="76" t="e">
        <f>#REF!</f>
        <v>#REF!</v>
      </c>
      <c r="H127" s="76" t="e">
        <f>#REF!</f>
        <v>#REF!</v>
      </c>
      <c r="I127" s="76" t="e">
        <f>#REF!</f>
        <v>#REF!</v>
      </c>
      <c r="J127" s="76" t="e">
        <f>#REF!</f>
        <v>#REF!</v>
      </c>
      <c r="K127" s="76" t="e">
        <f>#REF!</f>
        <v>#REF!</v>
      </c>
      <c r="L127" s="76" t="e">
        <f>#REF!</f>
        <v>#REF!</v>
      </c>
      <c r="M127" s="76" t="e">
        <f>#REF!</f>
        <v>#REF!</v>
      </c>
      <c r="N127" s="76" t="e">
        <f>#REF!</f>
        <v>#REF!</v>
      </c>
      <c r="O127" s="76" t="e">
        <f>#REF!</f>
        <v>#REF!</v>
      </c>
      <c r="P127" s="76" t="e">
        <f>#REF!</f>
        <v>#REF!</v>
      </c>
      <c r="Q127" s="76" t="e">
        <f>#REF!</f>
        <v>#REF!</v>
      </c>
      <c r="R127" s="76" t="e">
        <f>#REF!</f>
        <v>#REF!</v>
      </c>
      <c r="S127" s="76" t="e">
        <f>#REF!</f>
        <v>#REF!</v>
      </c>
      <c r="T127" s="80" t="e">
        <f>#REF!</f>
        <v>#REF!</v>
      </c>
      <c r="U127" s="76" t="e">
        <f>#REF!</f>
        <v>#REF!</v>
      </c>
      <c r="V127" s="80" t="e">
        <f>#REF!</f>
        <v>#REF!</v>
      </c>
      <c r="W127" s="78" t="e">
        <f>IF(Tableau2[[#This Row],[- Autofinancement oui/non]]="non",#REF!,"")</f>
        <v>#REF!</v>
      </c>
      <c r="X127" s="76" t="e">
        <f>IF(Tableau2[[#This Row],[- Autofinancement oui/non]]="non",#REF!,"")</f>
        <v>#REF!</v>
      </c>
      <c r="Y127" s="76" t="e">
        <f>IF(Tableau2[[#This Row],[- Autofinancement oui/non]]="non",#REF!,"")</f>
        <v>#REF!</v>
      </c>
      <c r="Z127" s="79" t="e">
        <f>#REF!</f>
        <v>#REF!</v>
      </c>
      <c r="AA127" s="76" t="e">
        <f>#REF!</f>
        <v>#REF!</v>
      </c>
      <c r="AB127" s="76" t="e">
        <f>#REF!</f>
        <v>#REF!</v>
      </c>
    </row>
    <row r="128" spans="1:28" x14ac:dyDescent="0.25">
      <c r="A128" s="80" t="e">
        <f>#REF!</f>
        <v>#REF!</v>
      </c>
      <c r="B128" s="80" t="e">
        <f>#REF!</f>
        <v>#REF!</v>
      </c>
      <c r="C128" s="80" t="e">
        <f>#REF!</f>
        <v>#REF!</v>
      </c>
      <c r="D128" s="80" t="e">
        <f>#REF!</f>
        <v>#REF!</v>
      </c>
      <c r="E128" s="76" t="e">
        <f>#REF!</f>
        <v>#REF!</v>
      </c>
      <c r="F128" s="76" t="e">
        <f>#REF!</f>
        <v>#REF!</v>
      </c>
      <c r="G128" s="76" t="e">
        <f>#REF!</f>
        <v>#REF!</v>
      </c>
      <c r="H128" s="76" t="e">
        <f>#REF!</f>
        <v>#REF!</v>
      </c>
      <c r="I128" s="76" t="e">
        <f>#REF!</f>
        <v>#REF!</v>
      </c>
      <c r="J128" s="76" t="e">
        <f>#REF!</f>
        <v>#REF!</v>
      </c>
      <c r="K128" s="76" t="e">
        <f>#REF!</f>
        <v>#REF!</v>
      </c>
      <c r="L128" s="76" t="e">
        <f>#REF!</f>
        <v>#REF!</v>
      </c>
      <c r="M128" s="76" t="e">
        <f>#REF!</f>
        <v>#REF!</v>
      </c>
      <c r="N128" s="76" t="e">
        <f>#REF!</f>
        <v>#REF!</v>
      </c>
      <c r="O128" s="76" t="e">
        <f>#REF!</f>
        <v>#REF!</v>
      </c>
      <c r="P128" s="76" t="e">
        <f>#REF!</f>
        <v>#REF!</v>
      </c>
      <c r="Q128" s="76" t="e">
        <f>#REF!</f>
        <v>#REF!</v>
      </c>
      <c r="R128" s="76" t="e">
        <f>#REF!</f>
        <v>#REF!</v>
      </c>
      <c r="S128" s="76" t="e">
        <f>#REF!</f>
        <v>#REF!</v>
      </c>
      <c r="T128" s="80" t="e">
        <f>#REF!</f>
        <v>#REF!</v>
      </c>
      <c r="U128" s="76" t="e">
        <f>#REF!</f>
        <v>#REF!</v>
      </c>
      <c r="V128" s="80" t="e">
        <f>#REF!</f>
        <v>#REF!</v>
      </c>
      <c r="W128" s="78" t="e">
        <f>IF(Tableau2[[#This Row],[- Autofinancement oui/non]]="non",#REF!,"")</f>
        <v>#REF!</v>
      </c>
      <c r="X128" s="76" t="e">
        <f>IF(Tableau2[[#This Row],[- Autofinancement oui/non]]="non",#REF!,"")</f>
        <v>#REF!</v>
      </c>
      <c r="Y128" s="76" t="e">
        <f>IF(Tableau2[[#This Row],[- Autofinancement oui/non]]="non",#REF!,"")</f>
        <v>#REF!</v>
      </c>
      <c r="Z128" s="79" t="e">
        <f>#REF!</f>
        <v>#REF!</v>
      </c>
      <c r="AA128" s="76" t="e">
        <f>#REF!</f>
        <v>#REF!</v>
      </c>
      <c r="AB128" s="76" t="e">
        <f>#REF!</f>
        <v>#REF!</v>
      </c>
    </row>
    <row r="129" spans="1:28" x14ac:dyDescent="0.25">
      <c r="A129" s="80" t="e">
        <f>#REF!</f>
        <v>#REF!</v>
      </c>
      <c r="B129" s="80" t="e">
        <f>#REF!</f>
        <v>#REF!</v>
      </c>
      <c r="C129" s="80" t="e">
        <f>#REF!</f>
        <v>#REF!</v>
      </c>
      <c r="D129" s="80" t="e">
        <f>#REF!</f>
        <v>#REF!</v>
      </c>
      <c r="E129" s="76" t="e">
        <f>#REF!</f>
        <v>#REF!</v>
      </c>
      <c r="F129" s="76" t="e">
        <f>#REF!</f>
        <v>#REF!</v>
      </c>
      <c r="G129" s="76" t="e">
        <f>#REF!</f>
        <v>#REF!</v>
      </c>
      <c r="H129" s="76" t="e">
        <f>#REF!</f>
        <v>#REF!</v>
      </c>
      <c r="I129" s="76" t="e">
        <f>#REF!</f>
        <v>#REF!</v>
      </c>
      <c r="J129" s="76" t="e">
        <f>#REF!</f>
        <v>#REF!</v>
      </c>
      <c r="K129" s="76" t="e">
        <f>#REF!</f>
        <v>#REF!</v>
      </c>
      <c r="L129" s="76" t="e">
        <f>#REF!</f>
        <v>#REF!</v>
      </c>
      <c r="M129" s="76" t="e">
        <f>#REF!</f>
        <v>#REF!</v>
      </c>
      <c r="N129" s="76" t="e">
        <f>#REF!</f>
        <v>#REF!</v>
      </c>
      <c r="O129" s="76" t="e">
        <f>#REF!</f>
        <v>#REF!</v>
      </c>
      <c r="P129" s="76" t="e">
        <f>#REF!</f>
        <v>#REF!</v>
      </c>
      <c r="Q129" s="76" t="e">
        <f>#REF!</f>
        <v>#REF!</v>
      </c>
      <c r="R129" s="76" t="e">
        <f>#REF!</f>
        <v>#REF!</v>
      </c>
      <c r="S129" s="76" t="e">
        <f>#REF!</f>
        <v>#REF!</v>
      </c>
      <c r="T129" s="80" t="e">
        <f>#REF!</f>
        <v>#REF!</v>
      </c>
      <c r="U129" s="76" t="e">
        <f>#REF!</f>
        <v>#REF!</v>
      </c>
      <c r="V129" s="80" t="e">
        <f>#REF!</f>
        <v>#REF!</v>
      </c>
      <c r="W129" s="78" t="e">
        <f>IF(Tableau2[[#This Row],[- Autofinancement oui/non]]="non",#REF!,"")</f>
        <v>#REF!</v>
      </c>
      <c r="X129" s="76" t="e">
        <f>IF(Tableau2[[#This Row],[- Autofinancement oui/non]]="non",#REF!,"")</f>
        <v>#REF!</v>
      </c>
      <c r="Y129" s="76" t="e">
        <f>IF(Tableau2[[#This Row],[- Autofinancement oui/non]]="non",#REF!,"")</f>
        <v>#REF!</v>
      </c>
      <c r="Z129" s="79" t="e">
        <f>#REF!</f>
        <v>#REF!</v>
      </c>
      <c r="AA129" s="76" t="e">
        <f>#REF!</f>
        <v>#REF!</v>
      </c>
      <c r="AB129" s="76" t="e">
        <f>#REF!</f>
        <v>#REF!</v>
      </c>
    </row>
    <row r="130" spans="1:28" x14ac:dyDescent="0.25">
      <c r="A130" s="80" t="e">
        <f>#REF!</f>
        <v>#REF!</v>
      </c>
      <c r="B130" s="80" t="e">
        <f>#REF!</f>
        <v>#REF!</v>
      </c>
      <c r="C130" s="80" t="e">
        <f>#REF!</f>
        <v>#REF!</v>
      </c>
      <c r="D130" s="80" t="e">
        <f>#REF!</f>
        <v>#REF!</v>
      </c>
      <c r="E130" s="76" t="e">
        <f>#REF!</f>
        <v>#REF!</v>
      </c>
      <c r="F130" s="76" t="e">
        <f>#REF!</f>
        <v>#REF!</v>
      </c>
      <c r="G130" s="76" t="e">
        <f>#REF!</f>
        <v>#REF!</v>
      </c>
      <c r="H130" s="76" t="e">
        <f>#REF!</f>
        <v>#REF!</v>
      </c>
      <c r="I130" s="76" t="e">
        <f>#REF!</f>
        <v>#REF!</v>
      </c>
      <c r="J130" s="76" t="e">
        <f>#REF!</f>
        <v>#REF!</v>
      </c>
      <c r="K130" s="76" t="e">
        <f>#REF!</f>
        <v>#REF!</v>
      </c>
      <c r="L130" s="76" t="e">
        <f>#REF!</f>
        <v>#REF!</v>
      </c>
      <c r="M130" s="76" t="e">
        <f>#REF!</f>
        <v>#REF!</v>
      </c>
      <c r="N130" s="76" t="e">
        <f>#REF!</f>
        <v>#REF!</v>
      </c>
      <c r="O130" s="76" t="e">
        <f>#REF!</f>
        <v>#REF!</v>
      </c>
      <c r="P130" s="76" t="e">
        <f>#REF!</f>
        <v>#REF!</v>
      </c>
      <c r="Q130" s="76" t="e">
        <f>#REF!</f>
        <v>#REF!</v>
      </c>
      <c r="R130" s="76" t="e">
        <f>#REF!</f>
        <v>#REF!</v>
      </c>
      <c r="S130" s="76" t="e">
        <f>#REF!</f>
        <v>#REF!</v>
      </c>
      <c r="T130" s="80" t="e">
        <f>#REF!</f>
        <v>#REF!</v>
      </c>
      <c r="U130" s="76" t="e">
        <f>#REF!</f>
        <v>#REF!</v>
      </c>
      <c r="V130" s="80" t="e">
        <f>#REF!</f>
        <v>#REF!</v>
      </c>
      <c r="W130" s="78" t="e">
        <f>IF(Tableau2[[#This Row],[- Autofinancement oui/non]]="non",#REF!,"")</f>
        <v>#REF!</v>
      </c>
      <c r="X130" s="76" t="e">
        <f>IF(Tableau2[[#This Row],[- Autofinancement oui/non]]="non",#REF!,"")</f>
        <v>#REF!</v>
      </c>
      <c r="Y130" s="76" t="e">
        <f>IF(Tableau2[[#This Row],[- Autofinancement oui/non]]="non",#REF!,"")</f>
        <v>#REF!</v>
      </c>
      <c r="Z130" s="79" t="e">
        <f>#REF!</f>
        <v>#REF!</v>
      </c>
      <c r="AA130" s="76" t="e">
        <f>#REF!</f>
        <v>#REF!</v>
      </c>
      <c r="AB130" s="76" t="e">
        <f>#REF!</f>
        <v>#REF!</v>
      </c>
    </row>
    <row r="131" spans="1:28" x14ac:dyDescent="0.25">
      <c r="A131" s="80" t="e">
        <f>#REF!</f>
        <v>#REF!</v>
      </c>
      <c r="B131" s="80" t="e">
        <f>#REF!</f>
        <v>#REF!</v>
      </c>
      <c r="C131" s="80" t="e">
        <f>#REF!</f>
        <v>#REF!</v>
      </c>
      <c r="D131" s="80" t="e">
        <f>#REF!</f>
        <v>#REF!</v>
      </c>
      <c r="E131" s="76" t="e">
        <f>#REF!</f>
        <v>#REF!</v>
      </c>
      <c r="F131" s="76" t="e">
        <f>#REF!</f>
        <v>#REF!</v>
      </c>
      <c r="G131" s="76" t="e">
        <f>#REF!</f>
        <v>#REF!</v>
      </c>
      <c r="H131" s="76" t="e">
        <f>#REF!</f>
        <v>#REF!</v>
      </c>
      <c r="I131" s="76" t="e">
        <f>#REF!</f>
        <v>#REF!</v>
      </c>
      <c r="J131" s="76" t="e">
        <f>#REF!</f>
        <v>#REF!</v>
      </c>
      <c r="K131" s="76" t="e">
        <f>#REF!</f>
        <v>#REF!</v>
      </c>
      <c r="L131" s="76" t="e">
        <f>#REF!</f>
        <v>#REF!</v>
      </c>
      <c r="M131" s="76" t="e">
        <f>#REF!</f>
        <v>#REF!</v>
      </c>
      <c r="N131" s="76" t="e">
        <f>#REF!</f>
        <v>#REF!</v>
      </c>
      <c r="O131" s="76" t="e">
        <f>#REF!</f>
        <v>#REF!</v>
      </c>
      <c r="P131" s="76" t="e">
        <f>#REF!</f>
        <v>#REF!</v>
      </c>
      <c r="Q131" s="76" t="e">
        <f>#REF!</f>
        <v>#REF!</v>
      </c>
      <c r="R131" s="76" t="e">
        <f>#REF!</f>
        <v>#REF!</v>
      </c>
      <c r="S131" s="76" t="e">
        <f>#REF!</f>
        <v>#REF!</v>
      </c>
      <c r="T131" s="80" t="e">
        <f>#REF!</f>
        <v>#REF!</v>
      </c>
      <c r="U131" s="76" t="e">
        <f>#REF!</f>
        <v>#REF!</v>
      </c>
      <c r="V131" s="80" t="e">
        <f>#REF!</f>
        <v>#REF!</v>
      </c>
      <c r="W131" s="78" t="e">
        <f>IF(Tableau2[[#This Row],[- Autofinancement oui/non]]="non",#REF!,"")</f>
        <v>#REF!</v>
      </c>
      <c r="X131" s="76" t="e">
        <f>IF(Tableau2[[#This Row],[- Autofinancement oui/non]]="non",#REF!,"")</f>
        <v>#REF!</v>
      </c>
      <c r="Y131" s="76" t="e">
        <f>IF(Tableau2[[#This Row],[- Autofinancement oui/non]]="non",#REF!,"")</f>
        <v>#REF!</v>
      </c>
      <c r="Z131" s="79" t="e">
        <f>#REF!</f>
        <v>#REF!</v>
      </c>
      <c r="AA131" s="76" t="e">
        <f>#REF!</f>
        <v>#REF!</v>
      </c>
      <c r="AB131" s="76" t="e">
        <f>#REF!</f>
        <v>#REF!</v>
      </c>
    </row>
    <row r="132" spans="1:28" x14ac:dyDescent="0.25">
      <c r="A132" s="80" t="e">
        <f>#REF!</f>
        <v>#REF!</v>
      </c>
      <c r="B132" s="80" t="e">
        <f>#REF!</f>
        <v>#REF!</v>
      </c>
      <c r="C132" s="80" t="e">
        <f>#REF!</f>
        <v>#REF!</v>
      </c>
      <c r="D132" s="80" t="e">
        <f>#REF!</f>
        <v>#REF!</v>
      </c>
      <c r="E132" s="76" t="e">
        <f>#REF!</f>
        <v>#REF!</v>
      </c>
      <c r="F132" s="76" t="e">
        <f>#REF!</f>
        <v>#REF!</v>
      </c>
      <c r="G132" s="76" t="e">
        <f>#REF!</f>
        <v>#REF!</v>
      </c>
      <c r="H132" s="76" t="e">
        <f>#REF!</f>
        <v>#REF!</v>
      </c>
      <c r="I132" s="76" t="e">
        <f>#REF!</f>
        <v>#REF!</v>
      </c>
      <c r="J132" s="76" t="e">
        <f>#REF!</f>
        <v>#REF!</v>
      </c>
      <c r="K132" s="76" t="e">
        <f>#REF!</f>
        <v>#REF!</v>
      </c>
      <c r="L132" s="76" t="e">
        <f>#REF!</f>
        <v>#REF!</v>
      </c>
      <c r="M132" s="76" t="e">
        <f>#REF!</f>
        <v>#REF!</v>
      </c>
      <c r="N132" s="76" t="e">
        <f>#REF!</f>
        <v>#REF!</v>
      </c>
      <c r="O132" s="76" t="e">
        <f>#REF!</f>
        <v>#REF!</v>
      </c>
      <c r="P132" s="76" t="e">
        <f>#REF!</f>
        <v>#REF!</v>
      </c>
      <c r="Q132" s="76" t="e">
        <f>#REF!</f>
        <v>#REF!</v>
      </c>
      <c r="R132" s="76" t="e">
        <f>#REF!</f>
        <v>#REF!</v>
      </c>
      <c r="S132" s="76" t="e">
        <f>#REF!</f>
        <v>#REF!</v>
      </c>
      <c r="T132" s="80" t="e">
        <f>#REF!</f>
        <v>#REF!</v>
      </c>
      <c r="U132" s="76" t="e">
        <f>#REF!</f>
        <v>#REF!</v>
      </c>
      <c r="V132" s="80" t="e">
        <f>#REF!</f>
        <v>#REF!</v>
      </c>
      <c r="W132" s="78" t="e">
        <f>IF(Tableau2[[#This Row],[- Autofinancement oui/non]]="non",#REF!,"")</f>
        <v>#REF!</v>
      </c>
      <c r="X132" s="76" t="e">
        <f>IF(Tableau2[[#This Row],[- Autofinancement oui/non]]="non",#REF!,"")</f>
        <v>#REF!</v>
      </c>
      <c r="Y132" s="76" t="e">
        <f>IF(Tableau2[[#This Row],[- Autofinancement oui/non]]="non",#REF!,"")</f>
        <v>#REF!</v>
      </c>
      <c r="Z132" s="79" t="e">
        <f>#REF!</f>
        <v>#REF!</v>
      </c>
      <c r="AA132" s="76" t="e">
        <f>#REF!</f>
        <v>#REF!</v>
      </c>
      <c r="AB132" s="76" t="e">
        <f>#REF!</f>
        <v>#REF!</v>
      </c>
    </row>
    <row r="133" spans="1:28" x14ac:dyDescent="0.25">
      <c r="A133" s="80" t="e">
        <f>#REF!</f>
        <v>#REF!</v>
      </c>
      <c r="B133" s="80" t="e">
        <f>#REF!</f>
        <v>#REF!</v>
      </c>
      <c r="C133" s="80" t="e">
        <f>#REF!</f>
        <v>#REF!</v>
      </c>
      <c r="D133" s="80" t="e">
        <f>#REF!</f>
        <v>#REF!</v>
      </c>
      <c r="E133" s="76" t="e">
        <f>#REF!</f>
        <v>#REF!</v>
      </c>
      <c r="F133" s="76" t="e">
        <f>#REF!</f>
        <v>#REF!</v>
      </c>
      <c r="G133" s="76" t="e">
        <f>#REF!</f>
        <v>#REF!</v>
      </c>
      <c r="H133" s="76" t="e">
        <f>#REF!</f>
        <v>#REF!</v>
      </c>
      <c r="I133" s="76" t="e">
        <f>#REF!</f>
        <v>#REF!</v>
      </c>
      <c r="J133" s="76" t="e">
        <f>#REF!</f>
        <v>#REF!</v>
      </c>
      <c r="K133" s="76" t="e">
        <f>#REF!</f>
        <v>#REF!</v>
      </c>
      <c r="L133" s="76" t="e">
        <f>#REF!</f>
        <v>#REF!</v>
      </c>
      <c r="M133" s="76" t="e">
        <f>#REF!</f>
        <v>#REF!</v>
      </c>
      <c r="N133" s="76" t="e">
        <f>#REF!</f>
        <v>#REF!</v>
      </c>
      <c r="O133" s="76" t="e">
        <f>#REF!</f>
        <v>#REF!</v>
      </c>
      <c r="P133" s="76" t="e">
        <f>#REF!</f>
        <v>#REF!</v>
      </c>
      <c r="Q133" s="76" t="e">
        <f>#REF!</f>
        <v>#REF!</v>
      </c>
      <c r="R133" s="76" t="e">
        <f>#REF!</f>
        <v>#REF!</v>
      </c>
      <c r="S133" s="76" t="e">
        <f>#REF!</f>
        <v>#REF!</v>
      </c>
      <c r="T133" s="80" t="e">
        <f>#REF!</f>
        <v>#REF!</v>
      </c>
      <c r="U133" s="76" t="e">
        <f>#REF!</f>
        <v>#REF!</v>
      </c>
      <c r="V133" s="80" t="e">
        <f>#REF!</f>
        <v>#REF!</v>
      </c>
      <c r="W133" s="78" t="e">
        <f>IF(Tableau2[[#This Row],[- Autofinancement oui/non]]="non",#REF!,"")</f>
        <v>#REF!</v>
      </c>
      <c r="X133" s="76" t="e">
        <f>IF(Tableau2[[#This Row],[- Autofinancement oui/non]]="non",#REF!,"")</f>
        <v>#REF!</v>
      </c>
      <c r="Y133" s="76" t="e">
        <f>IF(Tableau2[[#This Row],[- Autofinancement oui/non]]="non",#REF!,"")</f>
        <v>#REF!</v>
      </c>
      <c r="Z133" s="79" t="e">
        <f>#REF!</f>
        <v>#REF!</v>
      </c>
      <c r="AA133" s="76" t="e">
        <f>#REF!</f>
        <v>#REF!</v>
      </c>
      <c r="AB133" s="76" t="e">
        <f>#REF!</f>
        <v>#REF!</v>
      </c>
    </row>
    <row r="134" spans="1:28" x14ac:dyDescent="0.25">
      <c r="A134" s="80" t="e">
        <f>#REF!</f>
        <v>#REF!</v>
      </c>
      <c r="B134" s="80" t="e">
        <f>#REF!</f>
        <v>#REF!</v>
      </c>
      <c r="C134" s="80" t="e">
        <f>#REF!</f>
        <v>#REF!</v>
      </c>
      <c r="D134" s="80" t="e">
        <f>#REF!</f>
        <v>#REF!</v>
      </c>
      <c r="E134" s="76" t="e">
        <f>#REF!</f>
        <v>#REF!</v>
      </c>
      <c r="F134" s="76" t="e">
        <f>#REF!</f>
        <v>#REF!</v>
      </c>
      <c r="G134" s="76" t="e">
        <f>#REF!</f>
        <v>#REF!</v>
      </c>
      <c r="H134" s="76" t="e">
        <f>#REF!</f>
        <v>#REF!</v>
      </c>
      <c r="I134" s="76" t="e">
        <f>#REF!</f>
        <v>#REF!</v>
      </c>
      <c r="J134" s="76" t="e">
        <f>#REF!</f>
        <v>#REF!</v>
      </c>
      <c r="K134" s="76" t="e">
        <f>#REF!</f>
        <v>#REF!</v>
      </c>
      <c r="L134" s="76" t="e">
        <f>#REF!</f>
        <v>#REF!</v>
      </c>
      <c r="M134" s="76" t="e">
        <f>#REF!</f>
        <v>#REF!</v>
      </c>
      <c r="N134" s="76" t="e">
        <f>#REF!</f>
        <v>#REF!</v>
      </c>
      <c r="O134" s="76" t="e">
        <f>#REF!</f>
        <v>#REF!</v>
      </c>
      <c r="P134" s="76" t="e">
        <f>#REF!</f>
        <v>#REF!</v>
      </c>
      <c r="Q134" s="76" t="e">
        <f>#REF!</f>
        <v>#REF!</v>
      </c>
      <c r="R134" s="76" t="e">
        <f>#REF!</f>
        <v>#REF!</v>
      </c>
      <c r="S134" s="76" t="e">
        <f>#REF!</f>
        <v>#REF!</v>
      </c>
      <c r="T134" s="80" t="e">
        <f>#REF!</f>
        <v>#REF!</v>
      </c>
      <c r="U134" s="76" t="e">
        <f>#REF!</f>
        <v>#REF!</v>
      </c>
      <c r="V134" s="80" t="e">
        <f>#REF!</f>
        <v>#REF!</v>
      </c>
      <c r="W134" s="78" t="e">
        <f>IF(Tableau2[[#This Row],[- Autofinancement oui/non]]="non",#REF!,"")</f>
        <v>#REF!</v>
      </c>
      <c r="X134" s="76" t="e">
        <f>IF(Tableau2[[#This Row],[- Autofinancement oui/non]]="non",#REF!,"")</f>
        <v>#REF!</v>
      </c>
      <c r="Y134" s="76" t="e">
        <f>IF(Tableau2[[#This Row],[- Autofinancement oui/non]]="non",#REF!,"")</f>
        <v>#REF!</v>
      </c>
      <c r="Z134" s="79" t="e">
        <f>#REF!</f>
        <v>#REF!</v>
      </c>
      <c r="AA134" s="76" t="e">
        <f>#REF!</f>
        <v>#REF!</v>
      </c>
      <c r="AB134" s="76" t="e">
        <f>#REF!</f>
        <v>#REF!</v>
      </c>
    </row>
    <row r="135" spans="1:28" x14ac:dyDescent="0.25">
      <c r="A135" s="80" t="e">
        <f>#REF!</f>
        <v>#REF!</v>
      </c>
      <c r="B135" s="80" t="e">
        <f>#REF!</f>
        <v>#REF!</v>
      </c>
      <c r="C135" s="80" t="e">
        <f>#REF!</f>
        <v>#REF!</v>
      </c>
      <c r="D135" s="80" t="e">
        <f>#REF!</f>
        <v>#REF!</v>
      </c>
      <c r="E135" s="76" t="e">
        <f>#REF!</f>
        <v>#REF!</v>
      </c>
      <c r="F135" s="76" t="e">
        <f>#REF!</f>
        <v>#REF!</v>
      </c>
      <c r="G135" s="76" t="e">
        <f>#REF!</f>
        <v>#REF!</v>
      </c>
      <c r="H135" s="76" t="e">
        <f>#REF!</f>
        <v>#REF!</v>
      </c>
      <c r="I135" s="76" t="e">
        <f>#REF!</f>
        <v>#REF!</v>
      </c>
      <c r="J135" s="76" t="e">
        <f>#REF!</f>
        <v>#REF!</v>
      </c>
      <c r="K135" s="76" t="e">
        <f>#REF!</f>
        <v>#REF!</v>
      </c>
      <c r="L135" s="76" t="e">
        <f>#REF!</f>
        <v>#REF!</v>
      </c>
      <c r="M135" s="76" t="e">
        <f>#REF!</f>
        <v>#REF!</v>
      </c>
      <c r="N135" s="76" t="e">
        <f>#REF!</f>
        <v>#REF!</v>
      </c>
      <c r="O135" s="76" t="e">
        <f>#REF!</f>
        <v>#REF!</v>
      </c>
      <c r="P135" s="76" t="e">
        <f>#REF!</f>
        <v>#REF!</v>
      </c>
      <c r="Q135" s="76" t="e">
        <f>#REF!</f>
        <v>#REF!</v>
      </c>
      <c r="R135" s="76" t="e">
        <f>#REF!</f>
        <v>#REF!</v>
      </c>
      <c r="S135" s="76" t="e">
        <f>#REF!</f>
        <v>#REF!</v>
      </c>
      <c r="T135" s="80" t="e">
        <f>#REF!</f>
        <v>#REF!</v>
      </c>
      <c r="U135" s="76" t="e">
        <f>#REF!</f>
        <v>#REF!</v>
      </c>
      <c r="V135" s="80" t="e">
        <f>#REF!</f>
        <v>#REF!</v>
      </c>
      <c r="W135" s="78" t="e">
        <f>IF(Tableau2[[#This Row],[- Autofinancement oui/non]]="non",#REF!,"")</f>
        <v>#REF!</v>
      </c>
      <c r="X135" s="76" t="e">
        <f>IF(Tableau2[[#This Row],[- Autofinancement oui/non]]="non",#REF!,"")</f>
        <v>#REF!</v>
      </c>
      <c r="Y135" s="76" t="e">
        <f>IF(Tableau2[[#This Row],[- Autofinancement oui/non]]="non",#REF!,"")</f>
        <v>#REF!</v>
      </c>
      <c r="Z135" s="79" t="e">
        <f>#REF!</f>
        <v>#REF!</v>
      </c>
      <c r="AA135" s="76" t="e">
        <f>#REF!</f>
        <v>#REF!</v>
      </c>
      <c r="AB135" s="76" t="e">
        <f>#REF!</f>
        <v>#REF!</v>
      </c>
    </row>
    <row r="136" spans="1:28" x14ac:dyDescent="0.25">
      <c r="A136" s="80" t="e">
        <f>#REF!</f>
        <v>#REF!</v>
      </c>
      <c r="B136" s="80" t="e">
        <f>#REF!</f>
        <v>#REF!</v>
      </c>
      <c r="C136" s="80" t="e">
        <f>#REF!</f>
        <v>#REF!</v>
      </c>
      <c r="D136" s="80" t="e">
        <f>#REF!</f>
        <v>#REF!</v>
      </c>
      <c r="E136" s="76" t="e">
        <f>#REF!</f>
        <v>#REF!</v>
      </c>
      <c r="F136" s="76" t="e">
        <f>#REF!</f>
        <v>#REF!</v>
      </c>
      <c r="G136" s="76" t="e">
        <f>#REF!</f>
        <v>#REF!</v>
      </c>
      <c r="H136" s="76" t="e">
        <f>#REF!</f>
        <v>#REF!</v>
      </c>
      <c r="I136" s="76" t="e">
        <f>#REF!</f>
        <v>#REF!</v>
      </c>
      <c r="J136" s="76" t="e">
        <f>#REF!</f>
        <v>#REF!</v>
      </c>
      <c r="K136" s="76" t="e">
        <f>#REF!</f>
        <v>#REF!</v>
      </c>
      <c r="L136" s="76" t="e">
        <f>#REF!</f>
        <v>#REF!</v>
      </c>
      <c r="M136" s="76" t="e">
        <f>#REF!</f>
        <v>#REF!</v>
      </c>
      <c r="N136" s="76" t="e">
        <f>#REF!</f>
        <v>#REF!</v>
      </c>
      <c r="O136" s="76" t="e">
        <f>#REF!</f>
        <v>#REF!</v>
      </c>
      <c r="P136" s="76" t="e">
        <f>#REF!</f>
        <v>#REF!</v>
      </c>
      <c r="Q136" s="76" t="e">
        <f>#REF!</f>
        <v>#REF!</v>
      </c>
      <c r="R136" s="76" t="e">
        <f>#REF!</f>
        <v>#REF!</v>
      </c>
      <c r="S136" s="76" t="e">
        <f>#REF!</f>
        <v>#REF!</v>
      </c>
      <c r="T136" s="80" t="e">
        <f>#REF!</f>
        <v>#REF!</v>
      </c>
      <c r="U136" s="76" t="e">
        <f>#REF!</f>
        <v>#REF!</v>
      </c>
      <c r="V136" s="80" t="e">
        <f>#REF!</f>
        <v>#REF!</v>
      </c>
      <c r="W136" s="78" t="e">
        <f>IF(Tableau2[[#This Row],[- Autofinancement oui/non]]="non",#REF!,"")</f>
        <v>#REF!</v>
      </c>
      <c r="X136" s="76" t="e">
        <f>IF(Tableau2[[#This Row],[- Autofinancement oui/non]]="non",#REF!,"")</f>
        <v>#REF!</v>
      </c>
      <c r="Y136" s="76" t="e">
        <f>IF(Tableau2[[#This Row],[- Autofinancement oui/non]]="non",#REF!,"")</f>
        <v>#REF!</v>
      </c>
      <c r="Z136" s="79" t="e">
        <f>#REF!</f>
        <v>#REF!</v>
      </c>
      <c r="AA136" s="76" t="e">
        <f>#REF!</f>
        <v>#REF!</v>
      </c>
      <c r="AB136" s="76" t="e">
        <f>#REF!</f>
        <v>#REF!</v>
      </c>
    </row>
    <row r="137" spans="1:28" x14ac:dyDescent="0.25">
      <c r="A137" s="80" t="e">
        <f>#REF!</f>
        <v>#REF!</v>
      </c>
      <c r="B137" s="80" t="e">
        <f>#REF!</f>
        <v>#REF!</v>
      </c>
      <c r="C137" s="80" t="e">
        <f>#REF!</f>
        <v>#REF!</v>
      </c>
      <c r="D137" s="80" t="e">
        <f>#REF!</f>
        <v>#REF!</v>
      </c>
      <c r="E137" s="76" t="e">
        <f>#REF!</f>
        <v>#REF!</v>
      </c>
      <c r="F137" s="76" t="e">
        <f>#REF!</f>
        <v>#REF!</v>
      </c>
      <c r="G137" s="76" t="e">
        <f>#REF!</f>
        <v>#REF!</v>
      </c>
      <c r="H137" s="76" t="e">
        <f>#REF!</f>
        <v>#REF!</v>
      </c>
      <c r="I137" s="76" t="e">
        <f>#REF!</f>
        <v>#REF!</v>
      </c>
      <c r="J137" s="76" t="e">
        <f>#REF!</f>
        <v>#REF!</v>
      </c>
      <c r="K137" s="76" t="e">
        <f>#REF!</f>
        <v>#REF!</v>
      </c>
      <c r="L137" s="76" t="e">
        <f>#REF!</f>
        <v>#REF!</v>
      </c>
      <c r="M137" s="76" t="e">
        <f>#REF!</f>
        <v>#REF!</v>
      </c>
      <c r="N137" s="76" t="e">
        <f>#REF!</f>
        <v>#REF!</v>
      </c>
      <c r="O137" s="76" t="e">
        <f>#REF!</f>
        <v>#REF!</v>
      </c>
      <c r="P137" s="76" t="e">
        <f>#REF!</f>
        <v>#REF!</v>
      </c>
      <c r="Q137" s="76" t="e">
        <f>#REF!</f>
        <v>#REF!</v>
      </c>
      <c r="R137" s="76" t="e">
        <f>#REF!</f>
        <v>#REF!</v>
      </c>
      <c r="S137" s="76" t="e">
        <f>#REF!</f>
        <v>#REF!</v>
      </c>
      <c r="T137" s="80" t="e">
        <f>#REF!</f>
        <v>#REF!</v>
      </c>
      <c r="U137" s="76" t="e">
        <f>#REF!</f>
        <v>#REF!</v>
      </c>
      <c r="V137" s="80" t="e">
        <f>#REF!</f>
        <v>#REF!</v>
      </c>
      <c r="W137" s="78" t="e">
        <f>IF(Tableau2[[#This Row],[- Autofinancement oui/non]]="non",#REF!,"")</f>
        <v>#REF!</v>
      </c>
      <c r="X137" s="76" t="e">
        <f>IF(Tableau2[[#This Row],[- Autofinancement oui/non]]="non",#REF!,"")</f>
        <v>#REF!</v>
      </c>
      <c r="Y137" s="76" t="e">
        <f>IF(Tableau2[[#This Row],[- Autofinancement oui/non]]="non",#REF!,"")</f>
        <v>#REF!</v>
      </c>
      <c r="Z137" s="79" t="e">
        <f>#REF!</f>
        <v>#REF!</v>
      </c>
      <c r="AA137" s="76" t="e">
        <f>#REF!</f>
        <v>#REF!</v>
      </c>
      <c r="AB137" s="76" t="e">
        <f>#REF!</f>
        <v>#REF!</v>
      </c>
    </row>
    <row r="138" spans="1:28" x14ac:dyDescent="0.25">
      <c r="A138" s="80" t="e">
        <f>#REF!</f>
        <v>#REF!</v>
      </c>
      <c r="B138" s="80" t="e">
        <f>#REF!</f>
        <v>#REF!</v>
      </c>
      <c r="C138" s="80" t="e">
        <f>#REF!</f>
        <v>#REF!</v>
      </c>
      <c r="D138" s="80" t="e">
        <f>#REF!</f>
        <v>#REF!</v>
      </c>
      <c r="E138" s="76" t="e">
        <f>#REF!</f>
        <v>#REF!</v>
      </c>
      <c r="F138" s="76" t="e">
        <f>#REF!</f>
        <v>#REF!</v>
      </c>
      <c r="G138" s="76" t="e">
        <f>#REF!</f>
        <v>#REF!</v>
      </c>
      <c r="H138" s="76" t="e">
        <f>#REF!</f>
        <v>#REF!</v>
      </c>
      <c r="I138" s="76" t="e">
        <f>#REF!</f>
        <v>#REF!</v>
      </c>
      <c r="J138" s="76" t="e">
        <f>#REF!</f>
        <v>#REF!</v>
      </c>
      <c r="K138" s="76" t="e">
        <f>#REF!</f>
        <v>#REF!</v>
      </c>
      <c r="L138" s="76" t="e">
        <f>#REF!</f>
        <v>#REF!</v>
      </c>
      <c r="M138" s="76" t="e">
        <f>#REF!</f>
        <v>#REF!</v>
      </c>
      <c r="N138" s="76" t="e">
        <f>#REF!</f>
        <v>#REF!</v>
      </c>
      <c r="O138" s="76" t="e">
        <f>#REF!</f>
        <v>#REF!</v>
      </c>
      <c r="P138" s="76" t="e">
        <f>#REF!</f>
        <v>#REF!</v>
      </c>
      <c r="Q138" s="76" t="e">
        <f>#REF!</f>
        <v>#REF!</v>
      </c>
      <c r="R138" s="76" t="e">
        <f>#REF!</f>
        <v>#REF!</v>
      </c>
      <c r="S138" s="76" t="e">
        <f>#REF!</f>
        <v>#REF!</v>
      </c>
      <c r="T138" s="80" t="e">
        <f>#REF!</f>
        <v>#REF!</v>
      </c>
      <c r="U138" s="76" t="e">
        <f>#REF!</f>
        <v>#REF!</v>
      </c>
      <c r="V138" s="80" t="e">
        <f>#REF!</f>
        <v>#REF!</v>
      </c>
      <c r="W138" s="78" t="e">
        <f>IF(Tableau2[[#This Row],[- Autofinancement oui/non]]="non",#REF!,"")</f>
        <v>#REF!</v>
      </c>
      <c r="X138" s="76" t="e">
        <f>IF(Tableau2[[#This Row],[- Autofinancement oui/non]]="non",#REF!,"")</f>
        <v>#REF!</v>
      </c>
      <c r="Y138" s="76" t="e">
        <f>IF(Tableau2[[#This Row],[- Autofinancement oui/non]]="non",#REF!,"")</f>
        <v>#REF!</v>
      </c>
      <c r="Z138" s="79" t="e">
        <f>#REF!</f>
        <v>#REF!</v>
      </c>
      <c r="AA138" s="76" t="e">
        <f>#REF!</f>
        <v>#REF!</v>
      </c>
      <c r="AB138" s="76" t="e">
        <f>#REF!</f>
        <v>#REF!</v>
      </c>
    </row>
    <row r="139" spans="1:28" x14ac:dyDescent="0.25">
      <c r="A139" s="80" t="e">
        <f>#REF!</f>
        <v>#REF!</v>
      </c>
      <c r="B139" s="80" t="e">
        <f>#REF!</f>
        <v>#REF!</v>
      </c>
      <c r="C139" s="80" t="e">
        <f>#REF!</f>
        <v>#REF!</v>
      </c>
      <c r="D139" s="80" t="e">
        <f>#REF!</f>
        <v>#REF!</v>
      </c>
      <c r="E139" s="76" t="e">
        <f>#REF!</f>
        <v>#REF!</v>
      </c>
      <c r="F139" s="76" t="e">
        <f>#REF!</f>
        <v>#REF!</v>
      </c>
      <c r="G139" s="76" t="e">
        <f>#REF!</f>
        <v>#REF!</v>
      </c>
      <c r="H139" s="76" t="e">
        <f>#REF!</f>
        <v>#REF!</v>
      </c>
      <c r="I139" s="76" t="e">
        <f>#REF!</f>
        <v>#REF!</v>
      </c>
      <c r="J139" s="76" t="e">
        <f>#REF!</f>
        <v>#REF!</v>
      </c>
      <c r="K139" s="76" t="e">
        <f>#REF!</f>
        <v>#REF!</v>
      </c>
      <c r="L139" s="76" t="e">
        <f>#REF!</f>
        <v>#REF!</v>
      </c>
      <c r="M139" s="76" t="e">
        <f>#REF!</f>
        <v>#REF!</v>
      </c>
      <c r="N139" s="76" t="e">
        <f>#REF!</f>
        <v>#REF!</v>
      </c>
      <c r="O139" s="76" t="e">
        <f>#REF!</f>
        <v>#REF!</v>
      </c>
      <c r="P139" s="76" t="e">
        <f>#REF!</f>
        <v>#REF!</v>
      </c>
      <c r="Q139" s="76" t="e">
        <f>#REF!</f>
        <v>#REF!</v>
      </c>
      <c r="R139" s="76" t="e">
        <f>#REF!</f>
        <v>#REF!</v>
      </c>
      <c r="S139" s="76" t="e">
        <f>#REF!</f>
        <v>#REF!</v>
      </c>
      <c r="T139" s="80" t="e">
        <f>#REF!</f>
        <v>#REF!</v>
      </c>
      <c r="U139" s="76" t="e">
        <f>#REF!</f>
        <v>#REF!</v>
      </c>
      <c r="V139" s="80" t="e">
        <f>#REF!</f>
        <v>#REF!</v>
      </c>
      <c r="W139" s="78" t="e">
        <f>IF(Tableau2[[#This Row],[- Autofinancement oui/non]]="non",#REF!,"")</f>
        <v>#REF!</v>
      </c>
      <c r="X139" s="76" t="e">
        <f>IF(Tableau2[[#This Row],[- Autofinancement oui/non]]="non",#REF!,"")</f>
        <v>#REF!</v>
      </c>
      <c r="Y139" s="76" t="e">
        <f>IF(Tableau2[[#This Row],[- Autofinancement oui/non]]="non",#REF!,"")</f>
        <v>#REF!</v>
      </c>
      <c r="Z139" s="79" t="e">
        <f>#REF!</f>
        <v>#REF!</v>
      </c>
      <c r="AA139" s="76" t="e">
        <f>#REF!</f>
        <v>#REF!</v>
      </c>
      <c r="AB139" s="76" t="e">
        <f>#REF!</f>
        <v>#REF!</v>
      </c>
    </row>
    <row r="140" spans="1:28" x14ac:dyDescent="0.25">
      <c r="A140" s="80" t="e">
        <f>#REF!</f>
        <v>#REF!</v>
      </c>
      <c r="B140" s="80" t="e">
        <f>#REF!</f>
        <v>#REF!</v>
      </c>
      <c r="C140" s="80" t="e">
        <f>#REF!</f>
        <v>#REF!</v>
      </c>
      <c r="D140" s="80" t="e">
        <f>#REF!</f>
        <v>#REF!</v>
      </c>
      <c r="E140" s="76" t="e">
        <f>#REF!</f>
        <v>#REF!</v>
      </c>
      <c r="F140" s="76" t="e">
        <f>#REF!</f>
        <v>#REF!</v>
      </c>
      <c r="G140" s="76" t="e">
        <f>#REF!</f>
        <v>#REF!</v>
      </c>
      <c r="H140" s="76" t="e">
        <f>#REF!</f>
        <v>#REF!</v>
      </c>
      <c r="I140" s="76" t="e">
        <f>#REF!</f>
        <v>#REF!</v>
      </c>
      <c r="J140" s="76" t="e">
        <f>#REF!</f>
        <v>#REF!</v>
      </c>
      <c r="K140" s="76" t="e">
        <f>#REF!</f>
        <v>#REF!</v>
      </c>
      <c r="L140" s="76" t="e">
        <f>#REF!</f>
        <v>#REF!</v>
      </c>
      <c r="M140" s="76" t="e">
        <f>#REF!</f>
        <v>#REF!</v>
      </c>
      <c r="N140" s="76" t="e">
        <f>#REF!</f>
        <v>#REF!</v>
      </c>
      <c r="O140" s="76" t="e">
        <f>#REF!</f>
        <v>#REF!</v>
      </c>
      <c r="P140" s="76" t="e">
        <f>#REF!</f>
        <v>#REF!</v>
      </c>
      <c r="Q140" s="76" t="e">
        <f>#REF!</f>
        <v>#REF!</v>
      </c>
      <c r="R140" s="76" t="e">
        <f>#REF!</f>
        <v>#REF!</v>
      </c>
      <c r="S140" s="76" t="e">
        <f>#REF!</f>
        <v>#REF!</v>
      </c>
      <c r="T140" s="80" t="e">
        <f>#REF!</f>
        <v>#REF!</v>
      </c>
      <c r="U140" s="76" t="e">
        <f>#REF!</f>
        <v>#REF!</v>
      </c>
      <c r="V140" s="80" t="e">
        <f>#REF!</f>
        <v>#REF!</v>
      </c>
      <c r="W140" s="78" t="e">
        <f>IF(Tableau2[[#This Row],[- Autofinancement oui/non]]="non",#REF!,"")</f>
        <v>#REF!</v>
      </c>
      <c r="X140" s="76" t="e">
        <f>IF(Tableau2[[#This Row],[- Autofinancement oui/non]]="non",#REF!,"")</f>
        <v>#REF!</v>
      </c>
      <c r="Y140" s="76" t="e">
        <f>IF(Tableau2[[#This Row],[- Autofinancement oui/non]]="non",#REF!,"")</f>
        <v>#REF!</v>
      </c>
      <c r="Z140" s="79" t="e">
        <f>#REF!</f>
        <v>#REF!</v>
      </c>
      <c r="AA140" s="76" t="e">
        <f>#REF!</f>
        <v>#REF!</v>
      </c>
      <c r="AB140" s="76" t="e">
        <f>#REF!</f>
        <v>#REF!</v>
      </c>
    </row>
    <row r="141" spans="1:28" x14ac:dyDescent="0.25">
      <c r="A141" s="80" t="e">
        <f>#REF!</f>
        <v>#REF!</v>
      </c>
      <c r="B141" s="80" t="e">
        <f>#REF!</f>
        <v>#REF!</v>
      </c>
      <c r="C141" s="80" t="e">
        <f>#REF!</f>
        <v>#REF!</v>
      </c>
      <c r="D141" s="80" t="e">
        <f>#REF!</f>
        <v>#REF!</v>
      </c>
      <c r="E141" s="76" t="e">
        <f>#REF!</f>
        <v>#REF!</v>
      </c>
      <c r="F141" s="76" t="e">
        <f>#REF!</f>
        <v>#REF!</v>
      </c>
      <c r="G141" s="76" t="e">
        <f>#REF!</f>
        <v>#REF!</v>
      </c>
      <c r="H141" s="76" t="e">
        <f>#REF!</f>
        <v>#REF!</v>
      </c>
      <c r="I141" s="76" t="e">
        <f>#REF!</f>
        <v>#REF!</v>
      </c>
      <c r="J141" s="76" t="e">
        <f>#REF!</f>
        <v>#REF!</v>
      </c>
      <c r="K141" s="76" t="e">
        <f>#REF!</f>
        <v>#REF!</v>
      </c>
      <c r="L141" s="76" t="e">
        <f>#REF!</f>
        <v>#REF!</v>
      </c>
      <c r="M141" s="76" t="e">
        <f>#REF!</f>
        <v>#REF!</v>
      </c>
      <c r="N141" s="76" t="e">
        <f>#REF!</f>
        <v>#REF!</v>
      </c>
      <c r="O141" s="76" t="e">
        <f>#REF!</f>
        <v>#REF!</v>
      </c>
      <c r="P141" s="76" t="e">
        <f>#REF!</f>
        <v>#REF!</v>
      </c>
      <c r="Q141" s="76" t="e">
        <f>#REF!</f>
        <v>#REF!</v>
      </c>
      <c r="R141" s="76" t="e">
        <f>#REF!</f>
        <v>#REF!</v>
      </c>
      <c r="S141" s="76" t="e">
        <f>#REF!</f>
        <v>#REF!</v>
      </c>
      <c r="T141" s="80" t="e">
        <f>#REF!</f>
        <v>#REF!</v>
      </c>
      <c r="U141" s="76" t="e">
        <f>#REF!</f>
        <v>#REF!</v>
      </c>
      <c r="V141" s="80" t="e">
        <f>#REF!</f>
        <v>#REF!</v>
      </c>
      <c r="W141" s="78" t="e">
        <f>IF(Tableau2[[#This Row],[- Autofinancement oui/non]]="non",#REF!,"")</f>
        <v>#REF!</v>
      </c>
      <c r="X141" s="76" t="e">
        <f>IF(Tableau2[[#This Row],[- Autofinancement oui/non]]="non",#REF!,"")</f>
        <v>#REF!</v>
      </c>
      <c r="Y141" s="76" t="e">
        <f>IF(Tableau2[[#This Row],[- Autofinancement oui/non]]="non",#REF!,"")</f>
        <v>#REF!</v>
      </c>
      <c r="Z141" s="79" t="e">
        <f>#REF!</f>
        <v>#REF!</v>
      </c>
      <c r="AA141" s="76" t="e">
        <f>#REF!</f>
        <v>#REF!</v>
      </c>
      <c r="AB141" s="76" t="e">
        <f>#REF!</f>
        <v>#REF!</v>
      </c>
    </row>
    <row r="142" spans="1:28" x14ac:dyDescent="0.25">
      <c r="A142" s="80" t="e">
        <f>#REF!</f>
        <v>#REF!</v>
      </c>
      <c r="B142" s="80" t="e">
        <f>#REF!</f>
        <v>#REF!</v>
      </c>
      <c r="C142" s="80" t="e">
        <f>#REF!</f>
        <v>#REF!</v>
      </c>
      <c r="D142" s="80" t="e">
        <f>#REF!</f>
        <v>#REF!</v>
      </c>
      <c r="E142" s="76" t="e">
        <f>#REF!</f>
        <v>#REF!</v>
      </c>
      <c r="F142" s="76" t="e">
        <f>#REF!</f>
        <v>#REF!</v>
      </c>
      <c r="G142" s="76" t="e">
        <f>#REF!</f>
        <v>#REF!</v>
      </c>
      <c r="H142" s="76" t="e">
        <f>#REF!</f>
        <v>#REF!</v>
      </c>
      <c r="I142" s="76" t="e">
        <f>#REF!</f>
        <v>#REF!</v>
      </c>
      <c r="J142" s="76" t="e">
        <f>#REF!</f>
        <v>#REF!</v>
      </c>
      <c r="K142" s="76" t="e">
        <f>#REF!</f>
        <v>#REF!</v>
      </c>
      <c r="L142" s="76" t="e">
        <f>#REF!</f>
        <v>#REF!</v>
      </c>
      <c r="M142" s="76" t="e">
        <f>#REF!</f>
        <v>#REF!</v>
      </c>
      <c r="N142" s="76" t="e">
        <f>#REF!</f>
        <v>#REF!</v>
      </c>
      <c r="O142" s="76" t="e">
        <f>#REF!</f>
        <v>#REF!</v>
      </c>
      <c r="P142" s="76" t="e">
        <f>#REF!</f>
        <v>#REF!</v>
      </c>
      <c r="Q142" s="76" t="e">
        <f>#REF!</f>
        <v>#REF!</v>
      </c>
      <c r="R142" s="76" t="e">
        <f>#REF!</f>
        <v>#REF!</v>
      </c>
      <c r="S142" s="76" t="e">
        <f>#REF!</f>
        <v>#REF!</v>
      </c>
      <c r="T142" s="80" t="e">
        <f>#REF!</f>
        <v>#REF!</v>
      </c>
      <c r="U142" s="76" t="e">
        <f>#REF!</f>
        <v>#REF!</v>
      </c>
      <c r="V142" s="80" t="e">
        <f>#REF!</f>
        <v>#REF!</v>
      </c>
      <c r="W142" s="78" t="e">
        <f>IF(Tableau2[[#This Row],[- Autofinancement oui/non]]="non",#REF!,"")</f>
        <v>#REF!</v>
      </c>
      <c r="X142" s="76" t="e">
        <f>IF(Tableau2[[#This Row],[- Autofinancement oui/non]]="non",#REF!,"")</f>
        <v>#REF!</v>
      </c>
      <c r="Y142" s="76" t="e">
        <f>IF(Tableau2[[#This Row],[- Autofinancement oui/non]]="non",#REF!,"")</f>
        <v>#REF!</v>
      </c>
      <c r="Z142" s="79" t="e">
        <f>#REF!</f>
        <v>#REF!</v>
      </c>
      <c r="AA142" s="76" t="e">
        <f>#REF!</f>
        <v>#REF!</v>
      </c>
      <c r="AB142" s="76" t="e">
        <f>#REF!</f>
        <v>#REF!</v>
      </c>
    </row>
    <row r="143" spans="1:28" x14ac:dyDescent="0.25">
      <c r="A143" s="80" t="e">
        <f>#REF!</f>
        <v>#REF!</v>
      </c>
      <c r="B143" s="80" t="e">
        <f>#REF!</f>
        <v>#REF!</v>
      </c>
      <c r="C143" s="80" t="e">
        <f>#REF!</f>
        <v>#REF!</v>
      </c>
      <c r="D143" s="80" t="e">
        <f>#REF!</f>
        <v>#REF!</v>
      </c>
      <c r="E143" s="76" t="e">
        <f>#REF!</f>
        <v>#REF!</v>
      </c>
      <c r="F143" s="76" t="e">
        <f>#REF!</f>
        <v>#REF!</v>
      </c>
      <c r="G143" s="76" t="e">
        <f>#REF!</f>
        <v>#REF!</v>
      </c>
      <c r="H143" s="76" t="e">
        <f>#REF!</f>
        <v>#REF!</v>
      </c>
      <c r="I143" s="76" t="e">
        <f>#REF!</f>
        <v>#REF!</v>
      </c>
      <c r="J143" s="76" t="e">
        <f>#REF!</f>
        <v>#REF!</v>
      </c>
      <c r="K143" s="76" t="e">
        <f>#REF!</f>
        <v>#REF!</v>
      </c>
      <c r="L143" s="76" t="e">
        <f>#REF!</f>
        <v>#REF!</v>
      </c>
      <c r="M143" s="76" t="e">
        <f>#REF!</f>
        <v>#REF!</v>
      </c>
      <c r="N143" s="76" t="e">
        <f>#REF!</f>
        <v>#REF!</v>
      </c>
      <c r="O143" s="76" t="e">
        <f>#REF!</f>
        <v>#REF!</v>
      </c>
      <c r="P143" s="76" t="e">
        <f>#REF!</f>
        <v>#REF!</v>
      </c>
      <c r="Q143" s="76" t="e">
        <f>#REF!</f>
        <v>#REF!</v>
      </c>
      <c r="R143" s="76" t="e">
        <f>#REF!</f>
        <v>#REF!</v>
      </c>
      <c r="S143" s="76" t="e">
        <f>#REF!</f>
        <v>#REF!</v>
      </c>
      <c r="T143" s="80" t="e">
        <f>#REF!</f>
        <v>#REF!</v>
      </c>
      <c r="U143" s="76" t="e">
        <f>#REF!</f>
        <v>#REF!</v>
      </c>
      <c r="V143" s="80" t="e">
        <f>#REF!</f>
        <v>#REF!</v>
      </c>
      <c r="W143" s="78" t="e">
        <f>IF(Tableau2[[#This Row],[- Autofinancement oui/non]]="non",#REF!,"")</f>
        <v>#REF!</v>
      </c>
      <c r="X143" s="76" t="e">
        <f>IF(Tableau2[[#This Row],[- Autofinancement oui/non]]="non",#REF!,"")</f>
        <v>#REF!</v>
      </c>
      <c r="Y143" s="76" t="e">
        <f>IF(Tableau2[[#This Row],[- Autofinancement oui/non]]="non",#REF!,"")</f>
        <v>#REF!</v>
      </c>
      <c r="Z143" s="79" t="e">
        <f>#REF!</f>
        <v>#REF!</v>
      </c>
      <c r="AA143" s="76" t="e">
        <f>#REF!</f>
        <v>#REF!</v>
      </c>
      <c r="AB143" s="76" t="e">
        <f>#REF!</f>
        <v>#REF!</v>
      </c>
    </row>
    <row r="144" spans="1:28" x14ac:dyDescent="0.25">
      <c r="A144" s="80" t="e">
        <f>#REF!</f>
        <v>#REF!</v>
      </c>
      <c r="B144" s="80" t="e">
        <f>#REF!</f>
        <v>#REF!</v>
      </c>
      <c r="C144" s="80" t="e">
        <f>#REF!</f>
        <v>#REF!</v>
      </c>
      <c r="D144" s="80" t="e">
        <f>#REF!</f>
        <v>#REF!</v>
      </c>
      <c r="E144" s="76" t="e">
        <f>#REF!</f>
        <v>#REF!</v>
      </c>
      <c r="F144" s="76" t="e">
        <f>#REF!</f>
        <v>#REF!</v>
      </c>
      <c r="G144" s="76" t="e">
        <f>#REF!</f>
        <v>#REF!</v>
      </c>
      <c r="H144" s="76" t="e">
        <f>#REF!</f>
        <v>#REF!</v>
      </c>
      <c r="I144" s="76" t="e">
        <f>#REF!</f>
        <v>#REF!</v>
      </c>
      <c r="J144" s="76" t="e">
        <f>#REF!</f>
        <v>#REF!</v>
      </c>
      <c r="K144" s="76" t="e">
        <f>#REF!</f>
        <v>#REF!</v>
      </c>
      <c r="L144" s="76" t="e">
        <f>#REF!</f>
        <v>#REF!</v>
      </c>
      <c r="M144" s="76" t="e">
        <f>#REF!</f>
        <v>#REF!</v>
      </c>
      <c r="N144" s="76" t="e">
        <f>#REF!</f>
        <v>#REF!</v>
      </c>
      <c r="O144" s="76" t="e">
        <f>#REF!</f>
        <v>#REF!</v>
      </c>
      <c r="P144" s="76" t="e">
        <f>#REF!</f>
        <v>#REF!</v>
      </c>
      <c r="Q144" s="76" t="e">
        <f>#REF!</f>
        <v>#REF!</v>
      </c>
      <c r="R144" s="76" t="e">
        <f>#REF!</f>
        <v>#REF!</v>
      </c>
      <c r="S144" s="76" t="e">
        <f>#REF!</f>
        <v>#REF!</v>
      </c>
      <c r="T144" s="80" t="e">
        <f>#REF!</f>
        <v>#REF!</v>
      </c>
      <c r="U144" s="76" t="e">
        <f>#REF!</f>
        <v>#REF!</v>
      </c>
      <c r="V144" s="80" t="e">
        <f>#REF!</f>
        <v>#REF!</v>
      </c>
      <c r="W144" s="78" t="e">
        <f>IF(Tableau2[[#This Row],[- Autofinancement oui/non]]="non",#REF!,"")</f>
        <v>#REF!</v>
      </c>
      <c r="X144" s="76" t="e">
        <f>IF(Tableau2[[#This Row],[- Autofinancement oui/non]]="non",#REF!,"")</f>
        <v>#REF!</v>
      </c>
      <c r="Y144" s="76" t="e">
        <f>IF(Tableau2[[#This Row],[- Autofinancement oui/non]]="non",#REF!,"")</f>
        <v>#REF!</v>
      </c>
      <c r="Z144" s="79" t="e">
        <f>#REF!</f>
        <v>#REF!</v>
      </c>
      <c r="AA144" s="76" t="e">
        <f>#REF!</f>
        <v>#REF!</v>
      </c>
      <c r="AB144" s="76" t="e">
        <f>#REF!</f>
        <v>#REF!</v>
      </c>
    </row>
    <row r="145" spans="1:28" x14ac:dyDescent="0.25">
      <c r="A145" s="80" t="e">
        <f>#REF!</f>
        <v>#REF!</v>
      </c>
      <c r="B145" s="80" t="e">
        <f>#REF!</f>
        <v>#REF!</v>
      </c>
      <c r="C145" s="80" t="e">
        <f>#REF!</f>
        <v>#REF!</v>
      </c>
      <c r="D145" s="80" t="e">
        <f>#REF!</f>
        <v>#REF!</v>
      </c>
      <c r="E145" s="76" t="e">
        <f>#REF!</f>
        <v>#REF!</v>
      </c>
      <c r="F145" s="76" t="e">
        <f>#REF!</f>
        <v>#REF!</v>
      </c>
      <c r="G145" s="76" t="e">
        <f>#REF!</f>
        <v>#REF!</v>
      </c>
      <c r="H145" s="76" t="e">
        <f>#REF!</f>
        <v>#REF!</v>
      </c>
      <c r="I145" s="76" t="e">
        <f>#REF!</f>
        <v>#REF!</v>
      </c>
      <c r="J145" s="76" t="e">
        <f>#REF!</f>
        <v>#REF!</v>
      </c>
      <c r="K145" s="76" t="e">
        <f>#REF!</f>
        <v>#REF!</v>
      </c>
      <c r="L145" s="76" t="e">
        <f>#REF!</f>
        <v>#REF!</v>
      </c>
      <c r="M145" s="76" t="e">
        <f>#REF!</f>
        <v>#REF!</v>
      </c>
      <c r="N145" s="76" t="e">
        <f>#REF!</f>
        <v>#REF!</v>
      </c>
      <c r="O145" s="76" t="e">
        <f>#REF!</f>
        <v>#REF!</v>
      </c>
      <c r="P145" s="76" t="e">
        <f>#REF!</f>
        <v>#REF!</v>
      </c>
      <c r="Q145" s="76" t="e">
        <f>#REF!</f>
        <v>#REF!</v>
      </c>
      <c r="R145" s="76" t="e">
        <f>#REF!</f>
        <v>#REF!</v>
      </c>
      <c r="S145" s="76" t="e">
        <f>#REF!</f>
        <v>#REF!</v>
      </c>
      <c r="T145" s="80" t="e">
        <f>#REF!</f>
        <v>#REF!</v>
      </c>
      <c r="U145" s="76" t="e">
        <f>#REF!</f>
        <v>#REF!</v>
      </c>
      <c r="V145" s="80" t="e">
        <f>#REF!</f>
        <v>#REF!</v>
      </c>
      <c r="W145" s="78" t="e">
        <f>IF(Tableau2[[#This Row],[- Autofinancement oui/non]]="non",#REF!,"")</f>
        <v>#REF!</v>
      </c>
      <c r="X145" s="76" t="e">
        <f>IF(Tableau2[[#This Row],[- Autofinancement oui/non]]="non",#REF!,"")</f>
        <v>#REF!</v>
      </c>
      <c r="Y145" s="76" t="e">
        <f>IF(Tableau2[[#This Row],[- Autofinancement oui/non]]="non",#REF!,"")</f>
        <v>#REF!</v>
      </c>
      <c r="Z145" s="79" t="e">
        <f>#REF!</f>
        <v>#REF!</v>
      </c>
      <c r="AA145" s="76" t="e">
        <f>#REF!</f>
        <v>#REF!</v>
      </c>
      <c r="AB145" s="76" t="e">
        <f>#REF!</f>
        <v>#REF!</v>
      </c>
    </row>
    <row r="146" spans="1:28" x14ac:dyDescent="0.25">
      <c r="A146" s="80" t="e">
        <f>#REF!</f>
        <v>#REF!</v>
      </c>
      <c r="B146" s="80" t="e">
        <f>#REF!</f>
        <v>#REF!</v>
      </c>
      <c r="C146" s="80" t="e">
        <f>#REF!</f>
        <v>#REF!</v>
      </c>
      <c r="D146" s="80" t="e">
        <f>#REF!</f>
        <v>#REF!</v>
      </c>
      <c r="E146" s="76" t="e">
        <f>#REF!</f>
        <v>#REF!</v>
      </c>
      <c r="F146" s="76" t="e">
        <f>#REF!</f>
        <v>#REF!</v>
      </c>
      <c r="G146" s="76" t="e">
        <f>#REF!</f>
        <v>#REF!</v>
      </c>
      <c r="H146" s="76" t="e">
        <f>#REF!</f>
        <v>#REF!</v>
      </c>
      <c r="I146" s="76" t="e">
        <f>#REF!</f>
        <v>#REF!</v>
      </c>
      <c r="J146" s="76" t="e">
        <f>#REF!</f>
        <v>#REF!</v>
      </c>
      <c r="K146" s="76" t="e">
        <f>#REF!</f>
        <v>#REF!</v>
      </c>
      <c r="L146" s="76" t="e">
        <f>#REF!</f>
        <v>#REF!</v>
      </c>
      <c r="M146" s="76" t="e">
        <f>#REF!</f>
        <v>#REF!</v>
      </c>
      <c r="N146" s="76" t="e">
        <f>#REF!</f>
        <v>#REF!</v>
      </c>
      <c r="O146" s="76" t="e">
        <f>#REF!</f>
        <v>#REF!</v>
      </c>
      <c r="P146" s="76" t="e">
        <f>#REF!</f>
        <v>#REF!</v>
      </c>
      <c r="Q146" s="76" t="e">
        <f>#REF!</f>
        <v>#REF!</v>
      </c>
      <c r="R146" s="76" t="e">
        <f>#REF!</f>
        <v>#REF!</v>
      </c>
      <c r="S146" s="76" t="e">
        <f>#REF!</f>
        <v>#REF!</v>
      </c>
      <c r="T146" s="80" t="e">
        <f>#REF!</f>
        <v>#REF!</v>
      </c>
      <c r="U146" s="76" t="e">
        <f>#REF!</f>
        <v>#REF!</v>
      </c>
      <c r="V146" s="80" t="e">
        <f>#REF!</f>
        <v>#REF!</v>
      </c>
      <c r="W146" s="78" t="e">
        <f>IF(Tableau2[[#This Row],[- Autofinancement oui/non]]="non",#REF!,"")</f>
        <v>#REF!</v>
      </c>
      <c r="X146" s="76" t="e">
        <f>IF(Tableau2[[#This Row],[- Autofinancement oui/non]]="non",#REF!,"")</f>
        <v>#REF!</v>
      </c>
      <c r="Y146" s="76" t="e">
        <f>IF(Tableau2[[#This Row],[- Autofinancement oui/non]]="non",#REF!,"")</f>
        <v>#REF!</v>
      </c>
      <c r="Z146" s="79" t="e">
        <f>#REF!</f>
        <v>#REF!</v>
      </c>
      <c r="AA146" s="76" t="e">
        <f>#REF!</f>
        <v>#REF!</v>
      </c>
      <c r="AB146" s="76" t="e">
        <f>#REF!</f>
        <v>#REF!</v>
      </c>
    </row>
    <row r="147" spans="1:28" x14ac:dyDescent="0.25">
      <c r="A147" s="80" t="e">
        <f>#REF!</f>
        <v>#REF!</v>
      </c>
      <c r="B147" s="80" t="e">
        <f>#REF!</f>
        <v>#REF!</v>
      </c>
      <c r="C147" s="80" t="e">
        <f>#REF!</f>
        <v>#REF!</v>
      </c>
      <c r="D147" s="80" t="e">
        <f>#REF!</f>
        <v>#REF!</v>
      </c>
      <c r="E147" s="76" t="e">
        <f>#REF!</f>
        <v>#REF!</v>
      </c>
      <c r="F147" s="76" t="e">
        <f>#REF!</f>
        <v>#REF!</v>
      </c>
      <c r="G147" s="76" t="e">
        <f>#REF!</f>
        <v>#REF!</v>
      </c>
      <c r="H147" s="76" t="e">
        <f>#REF!</f>
        <v>#REF!</v>
      </c>
      <c r="I147" s="76" t="e">
        <f>#REF!</f>
        <v>#REF!</v>
      </c>
      <c r="J147" s="76" t="e">
        <f>#REF!</f>
        <v>#REF!</v>
      </c>
      <c r="K147" s="76" t="e">
        <f>#REF!</f>
        <v>#REF!</v>
      </c>
      <c r="L147" s="76" t="e">
        <f>#REF!</f>
        <v>#REF!</v>
      </c>
      <c r="M147" s="76" t="e">
        <f>#REF!</f>
        <v>#REF!</v>
      </c>
      <c r="N147" s="76" t="e">
        <f>#REF!</f>
        <v>#REF!</v>
      </c>
      <c r="O147" s="76" t="e">
        <f>#REF!</f>
        <v>#REF!</v>
      </c>
      <c r="P147" s="76" t="e">
        <f>#REF!</f>
        <v>#REF!</v>
      </c>
      <c r="Q147" s="76" t="e">
        <f>#REF!</f>
        <v>#REF!</v>
      </c>
      <c r="R147" s="76" t="e">
        <f>#REF!</f>
        <v>#REF!</v>
      </c>
      <c r="S147" s="76" t="e">
        <f>#REF!</f>
        <v>#REF!</v>
      </c>
      <c r="T147" s="80" t="e">
        <f>#REF!</f>
        <v>#REF!</v>
      </c>
      <c r="U147" s="76" t="e">
        <f>#REF!</f>
        <v>#REF!</v>
      </c>
      <c r="V147" s="80" t="e">
        <f>#REF!</f>
        <v>#REF!</v>
      </c>
      <c r="W147" s="78" t="e">
        <f>IF(Tableau2[[#This Row],[- Autofinancement oui/non]]="non",#REF!,"")</f>
        <v>#REF!</v>
      </c>
      <c r="X147" s="76" t="e">
        <f>IF(Tableau2[[#This Row],[- Autofinancement oui/non]]="non",#REF!,"")</f>
        <v>#REF!</v>
      </c>
      <c r="Y147" s="76" t="e">
        <f>IF(Tableau2[[#This Row],[- Autofinancement oui/non]]="non",#REF!,"")</f>
        <v>#REF!</v>
      </c>
      <c r="Z147" s="79" t="e">
        <f>#REF!</f>
        <v>#REF!</v>
      </c>
      <c r="AA147" s="76" t="e">
        <f>#REF!</f>
        <v>#REF!</v>
      </c>
      <c r="AB147" s="76" t="e">
        <f>#REF!</f>
        <v>#REF!</v>
      </c>
    </row>
    <row r="148" spans="1:28" x14ac:dyDescent="0.25">
      <c r="A148" s="80" t="e">
        <f>#REF!</f>
        <v>#REF!</v>
      </c>
      <c r="B148" s="80" t="e">
        <f>#REF!</f>
        <v>#REF!</v>
      </c>
      <c r="C148" s="80" t="e">
        <f>#REF!</f>
        <v>#REF!</v>
      </c>
      <c r="D148" s="80" t="e">
        <f>#REF!</f>
        <v>#REF!</v>
      </c>
      <c r="E148" s="76" t="e">
        <f>#REF!</f>
        <v>#REF!</v>
      </c>
      <c r="F148" s="76" t="e">
        <f>#REF!</f>
        <v>#REF!</v>
      </c>
      <c r="G148" s="76" t="e">
        <f>#REF!</f>
        <v>#REF!</v>
      </c>
      <c r="H148" s="76" t="e">
        <f>#REF!</f>
        <v>#REF!</v>
      </c>
      <c r="I148" s="76" t="e">
        <f>#REF!</f>
        <v>#REF!</v>
      </c>
      <c r="J148" s="76" t="e">
        <f>#REF!</f>
        <v>#REF!</v>
      </c>
      <c r="K148" s="76" t="e">
        <f>#REF!</f>
        <v>#REF!</v>
      </c>
      <c r="L148" s="76" t="e">
        <f>#REF!</f>
        <v>#REF!</v>
      </c>
      <c r="M148" s="76" t="e">
        <f>#REF!</f>
        <v>#REF!</v>
      </c>
      <c r="N148" s="76" t="e">
        <f>#REF!</f>
        <v>#REF!</v>
      </c>
      <c r="O148" s="76" t="e">
        <f>#REF!</f>
        <v>#REF!</v>
      </c>
      <c r="P148" s="76" t="e">
        <f>#REF!</f>
        <v>#REF!</v>
      </c>
      <c r="Q148" s="76" t="e">
        <f>#REF!</f>
        <v>#REF!</v>
      </c>
      <c r="R148" s="76" t="e">
        <f>#REF!</f>
        <v>#REF!</v>
      </c>
      <c r="S148" s="76" t="e">
        <f>#REF!</f>
        <v>#REF!</v>
      </c>
      <c r="T148" s="80" t="e">
        <f>#REF!</f>
        <v>#REF!</v>
      </c>
      <c r="U148" s="76" t="e">
        <f>#REF!</f>
        <v>#REF!</v>
      </c>
      <c r="V148" s="80" t="e">
        <f>#REF!</f>
        <v>#REF!</v>
      </c>
      <c r="W148" s="78" t="e">
        <f>IF(Tableau2[[#This Row],[- Autofinancement oui/non]]="non",#REF!,"")</f>
        <v>#REF!</v>
      </c>
      <c r="X148" s="76" t="e">
        <f>IF(Tableau2[[#This Row],[- Autofinancement oui/non]]="non",#REF!,"")</f>
        <v>#REF!</v>
      </c>
      <c r="Y148" s="76" t="e">
        <f>IF(Tableau2[[#This Row],[- Autofinancement oui/non]]="non",#REF!,"")</f>
        <v>#REF!</v>
      </c>
      <c r="Z148" s="79" t="e">
        <f>#REF!</f>
        <v>#REF!</v>
      </c>
      <c r="AA148" s="76" t="e">
        <f>#REF!</f>
        <v>#REF!</v>
      </c>
      <c r="AB148" s="76" t="e">
        <f>#REF!</f>
        <v>#REF!</v>
      </c>
    </row>
    <row r="149" spans="1:28" x14ac:dyDescent="0.25">
      <c r="A149" s="80" t="e">
        <f>#REF!</f>
        <v>#REF!</v>
      </c>
      <c r="B149" s="80" t="e">
        <f>#REF!</f>
        <v>#REF!</v>
      </c>
      <c r="C149" s="80" t="e">
        <f>#REF!</f>
        <v>#REF!</v>
      </c>
      <c r="D149" s="80" t="e">
        <f>#REF!</f>
        <v>#REF!</v>
      </c>
      <c r="E149" s="76" t="e">
        <f>#REF!</f>
        <v>#REF!</v>
      </c>
      <c r="F149" s="76" t="e">
        <f>#REF!</f>
        <v>#REF!</v>
      </c>
      <c r="G149" s="76" t="e">
        <f>#REF!</f>
        <v>#REF!</v>
      </c>
      <c r="H149" s="76" t="e">
        <f>#REF!</f>
        <v>#REF!</v>
      </c>
      <c r="I149" s="76" t="e">
        <f>#REF!</f>
        <v>#REF!</v>
      </c>
      <c r="J149" s="76" t="e">
        <f>#REF!</f>
        <v>#REF!</v>
      </c>
      <c r="K149" s="76" t="e">
        <f>#REF!</f>
        <v>#REF!</v>
      </c>
      <c r="L149" s="76" t="e">
        <f>#REF!</f>
        <v>#REF!</v>
      </c>
      <c r="M149" s="76" t="e">
        <f>#REF!</f>
        <v>#REF!</v>
      </c>
      <c r="N149" s="76" t="e">
        <f>#REF!</f>
        <v>#REF!</v>
      </c>
      <c r="O149" s="76" t="e">
        <f>#REF!</f>
        <v>#REF!</v>
      </c>
      <c r="P149" s="76" t="e">
        <f>#REF!</f>
        <v>#REF!</v>
      </c>
      <c r="Q149" s="76" t="e">
        <f>#REF!</f>
        <v>#REF!</v>
      </c>
      <c r="R149" s="76" t="e">
        <f>#REF!</f>
        <v>#REF!</v>
      </c>
      <c r="S149" s="76" t="e">
        <f>#REF!</f>
        <v>#REF!</v>
      </c>
      <c r="T149" s="80" t="e">
        <f>#REF!</f>
        <v>#REF!</v>
      </c>
      <c r="U149" s="76" t="e">
        <f>#REF!</f>
        <v>#REF!</v>
      </c>
      <c r="V149" s="80" t="e">
        <f>#REF!</f>
        <v>#REF!</v>
      </c>
      <c r="W149" s="78" t="e">
        <f>IF(Tableau2[[#This Row],[- Autofinancement oui/non]]="non",#REF!,"")</f>
        <v>#REF!</v>
      </c>
      <c r="X149" s="76" t="e">
        <f>IF(Tableau2[[#This Row],[- Autofinancement oui/non]]="non",#REF!,"")</f>
        <v>#REF!</v>
      </c>
      <c r="Y149" s="76" t="e">
        <f>IF(Tableau2[[#This Row],[- Autofinancement oui/non]]="non",#REF!,"")</f>
        <v>#REF!</v>
      </c>
      <c r="Z149" s="79" t="e">
        <f>#REF!</f>
        <v>#REF!</v>
      </c>
      <c r="AA149" s="76" t="e">
        <f>#REF!</f>
        <v>#REF!</v>
      </c>
      <c r="AB149" s="76" t="e">
        <f>#REF!</f>
        <v>#REF!</v>
      </c>
    </row>
    <row r="150" spans="1:28" x14ac:dyDescent="0.25">
      <c r="A150" s="80" t="e">
        <f>#REF!</f>
        <v>#REF!</v>
      </c>
      <c r="B150" s="80" t="e">
        <f>#REF!</f>
        <v>#REF!</v>
      </c>
      <c r="C150" s="80" t="e">
        <f>#REF!</f>
        <v>#REF!</v>
      </c>
      <c r="D150" s="80" t="e">
        <f>#REF!</f>
        <v>#REF!</v>
      </c>
      <c r="E150" s="76" t="e">
        <f>#REF!</f>
        <v>#REF!</v>
      </c>
      <c r="F150" s="76" t="e">
        <f>#REF!</f>
        <v>#REF!</v>
      </c>
      <c r="G150" s="76" t="e">
        <f>#REF!</f>
        <v>#REF!</v>
      </c>
      <c r="H150" s="76" t="e">
        <f>#REF!</f>
        <v>#REF!</v>
      </c>
      <c r="I150" s="76" t="e">
        <f>#REF!</f>
        <v>#REF!</v>
      </c>
      <c r="J150" s="76" t="e">
        <f>#REF!</f>
        <v>#REF!</v>
      </c>
      <c r="K150" s="76" t="e">
        <f>#REF!</f>
        <v>#REF!</v>
      </c>
      <c r="L150" s="76" t="e">
        <f>#REF!</f>
        <v>#REF!</v>
      </c>
      <c r="M150" s="76" t="e">
        <f>#REF!</f>
        <v>#REF!</v>
      </c>
      <c r="N150" s="76" t="e">
        <f>#REF!</f>
        <v>#REF!</v>
      </c>
      <c r="O150" s="76" t="e">
        <f>#REF!</f>
        <v>#REF!</v>
      </c>
      <c r="P150" s="76" t="e">
        <f>#REF!</f>
        <v>#REF!</v>
      </c>
      <c r="Q150" s="76" t="e">
        <f>#REF!</f>
        <v>#REF!</v>
      </c>
      <c r="R150" s="76" t="e">
        <f>#REF!</f>
        <v>#REF!</v>
      </c>
      <c r="S150" s="76" t="e">
        <f>#REF!</f>
        <v>#REF!</v>
      </c>
      <c r="T150" s="80" t="e">
        <f>#REF!</f>
        <v>#REF!</v>
      </c>
      <c r="U150" s="76" t="e">
        <f>#REF!</f>
        <v>#REF!</v>
      </c>
      <c r="V150" s="80" t="e">
        <f>#REF!</f>
        <v>#REF!</v>
      </c>
      <c r="W150" s="78" t="e">
        <f>IF(Tableau2[[#This Row],[- Autofinancement oui/non]]="non",#REF!,"")</f>
        <v>#REF!</v>
      </c>
      <c r="X150" s="76" t="e">
        <f>IF(Tableau2[[#This Row],[- Autofinancement oui/non]]="non",#REF!,"")</f>
        <v>#REF!</v>
      </c>
      <c r="Y150" s="76" t="e">
        <f>IF(Tableau2[[#This Row],[- Autofinancement oui/non]]="non",#REF!,"")</f>
        <v>#REF!</v>
      </c>
      <c r="Z150" s="79" t="e">
        <f>#REF!</f>
        <v>#REF!</v>
      </c>
      <c r="AA150" s="76" t="e">
        <f>#REF!</f>
        <v>#REF!</v>
      </c>
      <c r="AB150" s="76" t="e">
        <f>#REF!</f>
        <v>#REF!</v>
      </c>
    </row>
    <row r="151" spans="1:28" x14ac:dyDescent="0.25">
      <c r="A151" s="80" t="e">
        <f>#REF!</f>
        <v>#REF!</v>
      </c>
      <c r="B151" s="80" t="e">
        <f>#REF!</f>
        <v>#REF!</v>
      </c>
      <c r="C151" s="80" t="e">
        <f>#REF!</f>
        <v>#REF!</v>
      </c>
      <c r="D151" s="80" t="e">
        <f>#REF!</f>
        <v>#REF!</v>
      </c>
      <c r="E151" s="76" t="e">
        <f>#REF!</f>
        <v>#REF!</v>
      </c>
      <c r="F151" s="76" t="e">
        <f>#REF!</f>
        <v>#REF!</v>
      </c>
      <c r="G151" s="76" t="e">
        <f>#REF!</f>
        <v>#REF!</v>
      </c>
      <c r="H151" s="76" t="e">
        <f>#REF!</f>
        <v>#REF!</v>
      </c>
      <c r="I151" s="76" t="e">
        <f>#REF!</f>
        <v>#REF!</v>
      </c>
      <c r="J151" s="76" t="e">
        <f>#REF!</f>
        <v>#REF!</v>
      </c>
      <c r="K151" s="76" t="e">
        <f>#REF!</f>
        <v>#REF!</v>
      </c>
      <c r="L151" s="76" t="e">
        <f>#REF!</f>
        <v>#REF!</v>
      </c>
      <c r="M151" s="76" t="e">
        <f>#REF!</f>
        <v>#REF!</v>
      </c>
      <c r="N151" s="76" t="e">
        <f>#REF!</f>
        <v>#REF!</v>
      </c>
      <c r="O151" s="76" t="e">
        <f>#REF!</f>
        <v>#REF!</v>
      </c>
      <c r="P151" s="76" t="e">
        <f>#REF!</f>
        <v>#REF!</v>
      </c>
      <c r="Q151" s="76" t="e">
        <f>#REF!</f>
        <v>#REF!</v>
      </c>
      <c r="R151" s="76" t="e">
        <f>#REF!</f>
        <v>#REF!</v>
      </c>
      <c r="S151" s="76" t="e">
        <f>#REF!</f>
        <v>#REF!</v>
      </c>
      <c r="T151" s="80" t="e">
        <f>#REF!</f>
        <v>#REF!</v>
      </c>
      <c r="U151" s="76" t="e">
        <f>#REF!</f>
        <v>#REF!</v>
      </c>
      <c r="V151" s="80" t="e">
        <f>#REF!</f>
        <v>#REF!</v>
      </c>
      <c r="W151" s="78" t="e">
        <f>IF(Tableau2[[#This Row],[- Autofinancement oui/non]]="non",#REF!,"")</f>
        <v>#REF!</v>
      </c>
      <c r="X151" s="76" t="e">
        <f>IF(Tableau2[[#This Row],[- Autofinancement oui/non]]="non",#REF!,"")</f>
        <v>#REF!</v>
      </c>
      <c r="Y151" s="76" t="e">
        <f>IF(Tableau2[[#This Row],[- Autofinancement oui/non]]="non",#REF!,"")</f>
        <v>#REF!</v>
      </c>
      <c r="Z151" s="79" t="e">
        <f>#REF!</f>
        <v>#REF!</v>
      </c>
      <c r="AA151" s="76" t="e">
        <f>#REF!</f>
        <v>#REF!</v>
      </c>
      <c r="AB151" s="76" t="e">
        <f>#REF!</f>
        <v>#REF!</v>
      </c>
    </row>
    <row r="152" spans="1:28" x14ac:dyDescent="0.25">
      <c r="A152" s="80" t="e">
        <f>#REF!</f>
        <v>#REF!</v>
      </c>
      <c r="B152" s="80" t="e">
        <f>#REF!</f>
        <v>#REF!</v>
      </c>
      <c r="C152" s="80" t="e">
        <f>#REF!</f>
        <v>#REF!</v>
      </c>
      <c r="D152" s="80" t="e">
        <f>#REF!</f>
        <v>#REF!</v>
      </c>
      <c r="E152" s="76" t="e">
        <f>#REF!</f>
        <v>#REF!</v>
      </c>
      <c r="F152" s="76" t="e">
        <f>#REF!</f>
        <v>#REF!</v>
      </c>
      <c r="G152" s="76" t="e">
        <f>#REF!</f>
        <v>#REF!</v>
      </c>
      <c r="H152" s="76" t="e">
        <f>#REF!</f>
        <v>#REF!</v>
      </c>
      <c r="I152" s="76" t="e">
        <f>#REF!</f>
        <v>#REF!</v>
      </c>
      <c r="J152" s="76" t="e">
        <f>#REF!</f>
        <v>#REF!</v>
      </c>
      <c r="K152" s="76" t="e">
        <f>#REF!</f>
        <v>#REF!</v>
      </c>
      <c r="L152" s="76" t="e">
        <f>#REF!</f>
        <v>#REF!</v>
      </c>
      <c r="M152" s="76" t="e">
        <f>#REF!</f>
        <v>#REF!</v>
      </c>
      <c r="N152" s="76" t="e">
        <f>#REF!</f>
        <v>#REF!</v>
      </c>
      <c r="O152" s="76" t="e">
        <f>#REF!</f>
        <v>#REF!</v>
      </c>
      <c r="P152" s="76" t="e">
        <f>#REF!</f>
        <v>#REF!</v>
      </c>
      <c r="Q152" s="76" t="e">
        <f>#REF!</f>
        <v>#REF!</v>
      </c>
      <c r="R152" s="76" t="e">
        <f>#REF!</f>
        <v>#REF!</v>
      </c>
      <c r="S152" s="76" t="e">
        <f>#REF!</f>
        <v>#REF!</v>
      </c>
      <c r="T152" s="80" t="e">
        <f>#REF!</f>
        <v>#REF!</v>
      </c>
      <c r="U152" s="76" t="e">
        <f>#REF!</f>
        <v>#REF!</v>
      </c>
      <c r="V152" s="80" t="e">
        <f>#REF!</f>
        <v>#REF!</v>
      </c>
      <c r="W152" s="78" t="e">
        <f>IF(Tableau2[[#This Row],[- Autofinancement oui/non]]="non",#REF!,"")</f>
        <v>#REF!</v>
      </c>
      <c r="X152" s="76" t="e">
        <f>IF(Tableau2[[#This Row],[- Autofinancement oui/non]]="non",#REF!,"")</f>
        <v>#REF!</v>
      </c>
      <c r="Y152" s="76" t="e">
        <f>IF(Tableau2[[#This Row],[- Autofinancement oui/non]]="non",#REF!,"")</f>
        <v>#REF!</v>
      </c>
      <c r="Z152" s="79" t="e">
        <f>#REF!</f>
        <v>#REF!</v>
      </c>
      <c r="AA152" s="76" t="e">
        <f>#REF!</f>
        <v>#REF!</v>
      </c>
      <c r="AB152" s="76" t="e">
        <f>#REF!</f>
        <v>#REF!</v>
      </c>
    </row>
    <row r="153" spans="1:28" x14ac:dyDescent="0.25">
      <c r="A153" s="80" t="e">
        <f>#REF!</f>
        <v>#REF!</v>
      </c>
      <c r="B153" s="80" t="e">
        <f>#REF!</f>
        <v>#REF!</v>
      </c>
      <c r="C153" s="80" t="e">
        <f>#REF!</f>
        <v>#REF!</v>
      </c>
      <c r="D153" s="80" t="e">
        <f>#REF!</f>
        <v>#REF!</v>
      </c>
      <c r="E153" s="76" t="e">
        <f>#REF!</f>
        <v>#REF!</v>
      </c>
      <c r="F153" s="76" t="e">
        <f>#REF!</f>
        <v>#REF!</v>
      </c>
      <c r="G153" s="76" t="e">
        <f>#REF!</f>
        <v>#REF!</v>
      </c>
      <c r="H153" s="76" t="e">
        <f>#REF!</f>
        <v>#REF!</v>
      </c>
      <c r="I153" s="76" t="e">
        <f>#REF!</f>
        <v>#REF!</v>
      </c>
      <c r="J153" s="76" t="e">
        <f>#REF!</f>
        <v>#REF!</v>
      </c>
      <c r="K153" s="76" t="e">
        <f>#REF!</f>
        <v>#REF!</v>
      </c>
      <c r="L153" s="76" t="e">
        <f>#REF!</f>
        <v>#REF!</v>
      </c>
      <c r="M153" s="76" t="e">
        <f>#REF!</f>
        <v>#REF!</v>
      </c>
      <c r="N153" s="76" t="e">
        <f>#REF!</f>
        <v>#REF!</v>
      </c>
      <c r="O153" s="76" t="e">
        <f>#REF!</f>
        <v>#REF!</v>
      </c>
      <c r="P153" s="76" t="e">
        <f>#REF!</f>
        <v>#REF!</v>
      </c>
      <c r="Q153" s="76" t="e">
        <f>#REF!</f>
        <v>#REF!</v>
      </c>
      <c r="R153" s="76" t="e">
        <f>#REF!</f>
        <v>#REF!</v>
      </c>
      <c r="S153" s="76" t="e">
        <f>#REF!</f>
        <v>#REF!</v>
      </c>
      <c r="T153" s="80" t="e">
        <f>#REF!</f>
        <v>#REF!</v>
      </c>
      <c r="U153" s="76" t="e">
        <f>#REF!</f>
        <v>#REF!</v>
      </c>
      <c r="V153" s="80" t="e">
        <f>#REF!</f>
        <v>#REF!</v>
      </c>
      <c r="W153" s="78" t="e">
        <f>IF(Tableau2[[#This Row],[- Autofinancement oui/non]]="non",#REF!,"")</f>
        <v>#REF!</v>
      </c>
      <c r="X153" s="76" t="e">
        <f>IF(Tableau2[[#This Row],[- Autofinancement oui/non]]="non",#REF!,"")</f>
        <v>#REF!</v>
      </c>
      <c r="Y153" s="76" t="e">
        <f>IF(Tableau2[[#This Row],[- Autofinancement oui/non]]="non",#REF!,"")</f>
        <v>#REF!</v>
      </c>
      <c r="Z153" s="79" t="e">
        <f>#REF!</f>
        <v>#REF!</v>
      </c>
      <c r="AA153" s="76" t="e">
        <f>#REF!</f>
        <v>#REF!</v>
      </c>
      <c r="AB153" s="76" t="e">
        <f>#REF!</f>
        <v>#REF!</v>
      </c>
    </row>
    <row r="154" spans="1:28" x14ac:dyDescent="0.25">
      <c r="A154" s="80" t="e">
        <f>#REF!</f>
        <v>#REF!</v>
      </c>
      <c r="B154" s="80" t="e">
        <f>#REF!</f>
        <v>#REF!</v>
      </c>
      <c r="C154" s="80" t="e">
        <f>#REF!</f>
        <v>#REF!</v>
      </c>
      <c r="D154" s="80" t="e">
        <f>#REF!</f>
        <v>#REF!</v>
      </c>
      <c r="E154" s="76" t="e">
        <f>#REF!</f>
        <v>#REF!</v>
      </c>
      <c r="F154" s="76" t="e">
        <f>#REF!</f>
        <v>#REF!</v>
      </c>
      <c r="G154" s="76" t="e">
        <f>#REF!</f>
        <v>#REF!</v>
      </c>
      <c r="H154" s="76" t="e">
        <f>#REF!</f>
        <v>#REF!</v>
      </c>
      <c r="I154" s="76" t="e">
        <f>#REF!</f>
        <v>#REF!</v>
      </c>
      <c r="J154" s="76" t="e">
        <f>#REF!</f>
        <v>#REF!</v>
      </c>
      <c r="K154" s="76" t="e">
        <f>#REF!</f>
        <v>#REF!</v>
      </c>
      <c r="L154" s="76" t="e">
        <f>#REF!</f>
        <v>#REF!</v>
      </c>
      <c r="M154" s="76" t="e">
        <f>#REF!</f>
        <v>#REF!</v>
      </c>
      <c r="N154" s="76" t="e">
        <f>#REF!</f>
        <v>#REF!</v>
      </c>
      <c r="O154" s="76" t="e">
        <f>#REF!</f>
        <v>#REF!</v>
      </c>
      <c r="P154" s="76" t="e">
        <f>#REF!</f>
        <v>#REF!</v>
      </c>
      <c r="Q154" s="76" t="e">
        <f>#REF!</f>
        <v>#REF!</v>
      </c>
      <c r="R154" s="76" t="e">
        <f>#REF!</f>
        <v>#REF!</v>
      </c>
      <c r="S154" s="76" t="e">
        <f>#REF!</f>
        <v>#REF!</v>
      </c>
      <c r="T154" s="80" t="e">
        <f>#REF!</f>
        <v>#REF!</v>
      </c>
      <c r="U154" s="76" t="e">
        <f>#REF!</f>
        <v>#REF!</v>
      </c>
      <c r="V154" s="80" t="e">
        <f>#REF!</f>
        <v>#REF!</v>
      </c>
      <c r="W154" s="78" t="e">
        <f>IF(Tableau2[[#This Row],[- Autofinancement oui/non]]="non",#REF!,"")</f>
        <v>#REF!</v>
      </c>
      <c r="X154" s="76" t="e">
        <f>IF(Tableau2[[#This Row],[- Autofinancement oui/non]]="non",#REF!,"")</f>
        <v>#REF!</v>
      </c>
      <c r="Y154" s="76" t="e">
        <f>IF(Tableau2[[#This Row],[- Autofinancement oui/non]]="non",#REF!,"")</f>
        <v>#REF!</v>
      </c>
      <c r="Z154" s="79" t="e">
        <f>#REF!</f>
        <v>#REF!</v>
      </c>
      <c r="AA154" s="76" t="e">
        <f>#REF!</f>
        <v>#REF!</v>
      </c>
      <c r="AB154" s="76" t="e">
        <f>#REF!</f>
        <v>#REF!</v>
      </c>
    </row>
    <row r="155" spans="1:28" x14ac:dyDescent="0.25">
      <c r="A155" s="80" t="e">
        <f>#REF!</f>
        <v>#REF!</v>
      </c>
      <c r="B155" s="80" t="e">
        <f>#REF!</f>
        <v>#REF!</v>
      </c>
      <c r="C155" s="80" t="e">
        <f>#REF!</f>
        <v>#REF!</v>
      </c>
      <c r="D155" s="80" t="e">
        <f>#REF!</f>
        <v>#REF!</v>
      </c>
      <c r="E155" s="76" t="e">
        <f>#REF!</f>
        <v>#REF!</v>
      </c>
      <c r="F155" s="76" t="e">
        <f>#REF!</f>
        <v>#REF!</v>
      </c>
      <c r="G155" s="76" t="e">
        <f>#REF!</f>
        <v>#REF!</v>
      </c>
      <c r="H155" s="76" t="e">
        <f>#REF!</f>
        <v>#REF!</v>
      </c>
      <c r="I155" s="76" t="e">
        <f>#REF!</f>
        <v>#REF!</v>
      </c>
      <c r="J155" s="76" t="e">
        <f>#REF!</f>
        <v>#REF!</v>
      </c>
      <c r="K155" s="76" t="e">
        <f>#REF!</f>
        <v>#REF!</v>
      </c>
      <c r="L155" s="76" t="e">
        <f>#REF!</f>
        <v>#REF!</v>
      </c>
      <c r="M155" s="76" t="e">
        <f>#REF!</f>
        <v>#REF!</v>
      </c>
      <c r="N155" s="76" t="e">
        <f>#REF!</f>
        <v>#REF!</v>
      </c>
      <c r="O155" s="76" t="e">
        <f>#REF!</f>
        <v>#REF!</v>
      </c>
      <c r="P155" s="76" t="e">
        <f>#REF!</f>
        <v>#REF!</v>
      </c>
      <c r="Q155" s="76" t="e">
        <f>#REF!</f>
        <v>#REF!</v>
      </c>
      <c r="R155" s="76" t="e">
        <f>#REF!</f>
        <v>#REF!</v>
      </c>
      <c r="S155" s="76" t="e">
        <f>#REF!</f>
        <v>#REF!</v>
      </c>
      <c r="T155" s="80" t="e">
        <f>#REF!</f>
        <v>#REF!</v>
      </c>
      <c r="U155" s="76" t="e">
        <f>#REF!</f>
        <v>#REF!</v>
      </c>
      <c r="V155" s="80" t="e">
        <f>#REF!</f>
        <v>#REF!</v>
      </c>
      <c r="W155" s="78" t="e">
        <f>IF(Tableau2[[#This Row],[- Autofinancement oui/non]]="non",#REF!,"")</f>
        <v>#REF!</v>
      </c>
      <c r="X155" s="76" t="e">
        <f>IF(Tableau2[[#This Row],[- Autofinancement oui/non]]="non",#REF!,"")</f>
        <v>#REF!</v>
      </c>
      <c r="Y155" s="76" t="e">
        <f>IF(Tableau2[[#This Row],[- Autofinancement oui/non]]="non",#REF!,"")</f>
        <v>#REF!</v>
      </c>
      <c r="Z155" s="79" t="e">
        <f>#REF!</f>
        <v>#REF!</v>
      </c>
      <c r="AA155" s="76" t="e">
        <f>#REF!</f>
        <v>#REF!</v>
      </c>
      <c r="AB155" s="76" t="e">
        <f>#REF!</f>
        <v>#REF!</v>
      </c>
    </row>
    <row r="156" spans="1:28" x14ac:dyDescent="0.25">
      <c r="A156" s="80" t="e">
        <f>#REF!</f>
        <v>#REF!</v>
      </c>
      <c r="B156" s="80" t="e">
        <f>#REF!</f>
        <v>#REF!</v>
      </c>
      <c r="C156" s="80" t="e">
        <f>#REF!</f>
        <v>#REF!</v>
      </c>
      <c r="D156" s="80" t="e">
        <f>#REF!</f>
        <v>#REF!</v>
      </c>
      <c r="E156" s="76" t="e">
        <f>#REF!</f>
        <v>#REF!</v>
      </c>
      <c r="F156" s="76" t="e">
        <f>#REF!</f>
        <v>#REF!</v>
      </c>
      <c r="G156" s="76" t="e">
        <f>#REF!</f>
        <v>#REF!</v>
      </c>
      <c r="H156" s="76" t="e">
        <f>#REF!</f>
        <v>#REF!</v>
      </c>
      <c r="I156" s="76" t="e">
        <f>#REF!</f>
        <v>#REF!</v>
      </c>
      <c r="J156" s="76" t="e">
        <f>#REF!</f>
        <v>#REF!</v>
      </c>
      <c r="K156" s="76" t="e">
        <f>#REF!</f>
        <v>#REF!</v>
      </c>
      <c r="L156" s="76" t="e">
        <f>#REF!</f>
        <v>#REF!</v>
      </c>
      <c r="M156" s="76" t="e">
        <f>#REF!</f>
        <v>#REF!</v>
      </c>
      <c r="N156" s="76" t="e">
        <f>#REF!</f>
        <v>#REF!</v>
      </c>
      <c r="O156" s="76" t="e">
        <f>#REF!</f>
        <v>#REF!</v>
      </c>
      <c r="P156" s="76" t="e">
        <f>#REF!</f>
        <v>#REF!</v>
      </c>
      <c r="Q156" s="76" t="e">
        <f>#REF!</f>
        <v>#REF!</v>
      </c>
      <c r="R156" s="76" t="e">
        <f>#REF!</f>
        <v>#REF!</v>
      </c>
      <c r="S156" s="76" t="e">
        <f>#REF!</f>
        <v>#REF!</v>
      </c>
      <c r="T156" s="80" t="e">
        <f>#REF!</f>
        <v>#REF!</v>
      </c>
      <c r="U156" s="76" t="e">
        <f>#REF!</f>
        <v>#REF!</v>
      </c>
      <c r="V156" s="80" t="e">
        <f>#REF!</f>
        <v>#REF!</v>
      </c>
      <c r="W156" s="78" t="e">
        <f>IF(Tableau2[[#This Row],[- Autofinancement oui/non]]="non",#REF!,"")</f>
        <v>#REF!</v>
      </c>
      <c r="X156" s="76" t="e">
        <f>IF(Tableau2[[#This Row],[- Autofinancement oui/non]]="non",#REF!,"")</f>
        <v>#REF!</v>
      </c>
      <c r="Y156" s="76" t="e">
        <f>IF(Tableau2[[#This Row],[- Autofinancement oui/non]]="non",#REF!,"")</f>
        <v>#REF!</v>
      </c>
      <c r="Z156" s="79" t="e">
        <f>#REF!</f>
        <v>#REF!</v>
      </c>
      <c r="AA156" s="76" t="e">
        <f>#REF!</f>
        <v>#REF!</v>
      </c>
      <c r="AB156" s="76" t="e">
        <f>#REF!</f>
        <v>#REF!</v>
      </c>
    </row>
    <row r="157" spans="1:28" x14ac:dyDescent="0.25">
      <c r="A157" s="80" t="e">
        <f>#REF!</f>
        <v>#REF!</v>
      </c>
      <c r="B157" s="80" t="e">
        <f>#REF!</f>
        <v>#REF!</v>
      </c>
      <c r="C157" s="80" t="e">
        <f>#REF!</f>
        <v>#REF!</v>
      </c>
      <c r="D157" s="80" t="e">
        <f>#REF!</f>
        <v>#REF!</v>
      </c>
      <c r="E157" s="76" t="e">
        <f>#REF!</f>
        <v>#REF!</v>
      </c>
      <c r="F157" s="76" t="e">
        <f>#REF!</f>
        <v>#REF!</v>
      </c>
      <c r="G157" s="76" t="e">
        <f>#REF!</f>
        <v>#REF!</v>
      </c>
      <c r="H157" s="76" t="e">
        <f>#REF!</f>
        <v>#REF!</v>
      </c>
      <c r="I157" s="76" t="e">
        <f>#REF!</f>
        <v>#REF!</v>
      </c>
      <c r="J157" s="76" t="e">
        <f>#REF!</f>
        <v>#REF!</v>
      </c>
      <c r="K157" s="76" t="e">
        <f>#REF!</f>
        <v>#REF!</v>
      </c>
      <c r="L157" s="76" t="e">
        <f>#REF!</f>
        <v>#REF!</v>
      </c>
      <c r="M157" s="76" t="e">
        <f>#REF!</f>
        <v>#REF!</v>
      </c>
      <c r="N157" s="76" t="e">
        <f>#REF!</f>
        <v>#REF!</v>
      </c>
      <c r="O157" s="76" t="e">
        <f>#REF!</f>
        <v>#REF!</v>
      </c>
      <c r="P157" s="76" t="e">
        <f>#REF!</f>
        <v>#REF!</v>
      </c>
      <c r="Q157" s="76" t="e">
        <f>#REF!</f>
        <v>#REF!</v>
      </c>
      <c r="R157" s="76" t="e">
        <f>#REF!</f>
        <v>#REF!</v>
      </c>
      <c r="S157" s="76" t="e">
        <f>#REF!</f>
        <v>#REF!</v>
      </c>
      <c r="T157" s="80" t="e">
        <f>#REF!</f>
        <v>#REF!</v>
      </c>
      <c r="U157" s="76" t="e">
        <f>#REF!</f>
        <v>#REF!</v>
      </c>
      <c r="V157" s="80" t="e">
        <f>#REF!</f>
        <v>#REF!</v>
      </c>
      <c r="W157" s="78" t="e">
        <f>IF(Tableau2[[#This Row],[- Autofinancement oui/non]]="non",#REF!,"")</f>
        <v>#REF!</v>
      </c>
      <c r="X157" s="76" t="e">
        <f>IF(Tableau2[[#This Row],[- Autofinancement oui/non]]="non",#REF!,"")</f>
        <v>#REF!</v>
      </c>
      <c r="Y157" s="76" t="e">
        <f>IF(Tableau2[[#This Row],[- Autofinancement oui/non]]="non",#REF!,"")</f>
        <v>#REF!</v>
      </c>
      <c r="Z157" s="79" t="e">
        <f>#REF!</f>
        <v>#REF!</v>
      </c>
      <c r="AA157" s="76" t="e">
        <f>#REF!</f>
        <v>#REF!</v>
      </c>
      <c r="AB157" s="76" t="e">
        <f>#REF!</f>
        <v>#REF!</v>
      </c>
    </row>
    <row r="158" spans="1:28" x14ac:dyDescent="0.25">
      <c r="A158" s="80" t="e">
        <f>#REF!</f>
        <v>#REF!</v>
      </c>
      <c r="B158" s="80" t="e">
        <f>#REF!</f>
        <v>#REF!</v>
      </c>
      <c r="C158" s="80" t="e">
        <f>#REF!</f>
        <v>#REF!</v>
      </c>
      <c r="D158" s="80" t="e">
        <f>#REF!</f>
        <v>#REF!</v>
      </c>
      <c r="E158" s="76" t="e">
        <f>#REF!</f>
        <v>#REF!</v>
      </c>
      <c r="F158" s="76" t="e">
        <f>#REF!</f>
        <v>#REF!</v>
      </c>
      <c r="G158" s="76" t="e">
        <f>#REF!</f>
        <v>#REF!</v>
      </c>
      <c r="H158" s="76" t="e">
        <f>#REF!</f>
        <v>#REF!</v>
      </c>
      <c r="I158" s="76" t="e">
        <f>#REF!</f>
        <v>#REF!</v>
      </c>
      <c r="J158" s="76" t="e">
        <f>#REF!</f>
        <v>#REF!</v>
      </c>
      <c r="K158" s="76" t="e">
        <f>#REF!</f>
        <v>#REF!</v>
      </c>
      <c r="L158" s="76" t="e">
        <f>#REF!</f>
        <v>#REF!</v>
      </c>
      <c r="M158" s="76" t="e">
        <f>#REF!</f>
        <v>#REF!</v>
      </c>
      <c r="N158" s="76" t="e">
        <f>#REF!</f>
        <v>#REF!</v>
      </c>
      <c r="O158" s="76" t="e">
        <f>#REF!</f>
        <v>#REF!</v>
      </c>
      <c r="P158" s="76" t="e">
        <f>#REF!</f>
        <v>#REF!</v>
      </c>
      <c r="Q158" s="76" t="e">
        <f>#REF!</f>
        <v>#REF!</v>
      </c>
      <c r="R158" s="76" t="e">
        <f>#REF!</f>
        <v>#REF!</v>
      </c>
      <c r="S158" s="76" t="e">
        <f>#REF!</f>
        <v>#REF!</v>
      </c>
      <c r="T158" s="80" t="e">
        <f>#REF!</f>
        <v>#REF!</v>
      </c>
      <c r="U158" s="76" t="e">
        <f>#REF!</f>
        <v>#REF!</v>
      </c>
      <c r="V158" s="80" t="e">
        <f>#REF!</f>
        <v>#REF!</v>
      </c>
      <c r="W158" s="78" t="e">
        <f>IF(Tableau2[[#This Row],[- Autofinancement oui/non]]="non",#REF!,"")</f>
        <v>#REF!</v>
      </c>
      <c r="X158" s="76" t="e">
        <f>IF(Tableau2[[#This Row],[- Autofinancement oui/non]]="non",#REF!,"")</f>
        <v>#REF!</v>
      </c>
      <c r="Y158" s="76" t="e">
        <f>IF(Tableau2[[#This Row],[- Autofinancement oui/non]]="non",#REF!,"")</f>
        <v>#REF!</v>
      </c>
      <c r="Z158" s="79" t="e">
        <f>#REF!</f>
        <v>#REF!</v>
      </c>
      <c r="AA158" s="76" t="e">
        <f>#REF!</f>
        <v>#REF!</v>
      </c>
      <c r="AB158" s="76" t="e">
        <f>#REF!</f>
        <v>#REF!</v>
      </c>
    </row>
    <row r="159" spans="1:28" x14ac:dyDescent="0.25">
      <c r="A159" s="80" t="e">
        <f>#REF!</f>
        <v>#REF!</v>
      </c>
      <c r="B159" s="80" t="e">
        <f>#REF!</f>
        <v>#REF!</v>
      </c>
      <c r="C159" s="80" t="e">
        <f>#REF!</f>
        <v>#REF!</v>
      </c>
      <c r="D159" s="80" t="e">
        <f>#REF!</f>
        <v>#REF!</v>
      </c>
      <c r="E159" s="76" t="e">
        <f>#REF!</f>
        <v>#REF!</v>
      </c>
      <c r="F159" s="76" t="e">
        <f>#REF!</f>
        <v>#REF!</v>
      </c>
      <c r="G159" s="76" t="e">
        <f>#REF!</f>
        <v>#REF!</v>
      </c>
      <c r="H159" s="76" t="e">
        <f>#REF!</f>
        <v>#REF!</v>
      </c>
      <c r="I159" s="76" t="e">
        <f>#REF!</f>
        <v>#REF!</v>
      </c>
      <c r="J159" s="76" t="e">
        <f>#REF!</f>
        <v>#REF!</v>
      </c>
      <c r="K159" s="76" t="e">
        <f>#REF!</f>
        <v>#REF!</v>
      </c>
      <c r="L159" s="76" t="e">
        <f>#REF!</f>
        <v>#REF!</v>
      </c>
      <c r="M159" s="76" t="e">
        <f>#REF!</f>
        <v>#REF!</v>
      </c>
      <c r="N159" s="76" t="e">
        <f>#REF!</f>
        <v>#REF!</v>
      </c>
      <c r="O159" s="76" t="e">
        <f>#REF!</f>
        <v>#REF!</v>
      </c>
      <c r="P159" s="76" t="e">
        <f>#REF!</f>
        <v>#REF!</v>
      </c>
      <c r="Q159" s="76" t="e">
        <f>#REF!</f>
        <v>#REF!</v>
      </c>
      <c r="R159" s="76" t="e">
        <f>#REF!</f>
        <v>#REF!</v>
      </c>
      <c r="S159" s="76" t="e">
        <f>#REF!</f>
        <v>#REF!</v>
      </c>
      <c r="T159" s="80" t="e">
        <f>#REF!</f>
        <v>#REF!</v>
      </c>
      <c r="U159" s="76" t="e">
        <f>#REF!</f>
        <v>#REF!</v>
      </c>
      <c r="V159" s="80" t="e">
        <f>#REF!</f>
        <v>#REF!</v>
      </c>
      <c r="W159" s="78" t="e">
        <f>IF(Tableau2[[#This Row],[- Autofinancement oui/non]]="non",#REF!,"")</f>
        <v>#REF!</v>
      </c>
      <c r="X159" s="76" t="e">
        <f>IF(Tableau2[[#This Row],[- Autofinancement oui/non]]="non",#REF!,"")</f>
        <v>#REF!</v>
      </c>
      <c r="Y159" s="76" t="e">
        <f>IF(Tableau2[[#This Row],[- Autofinancement oui/non]]="non",#REF!,"")</f>
        <v>#REF!</v>
      </c>
      <c r="Z159" s="79" t="e">
        <f>#REF!</f>
        <v>#REF!</v>
      </c>
      <c r="AA159" s="76" t="e">
        <f>#REF!</f>
        <v>#REF!</v>
      </c>
      <c r="AB159" s="76" t="e">
        <f>#REF!</f>
        <v>#REF!</v>
      </c>
    </row>
    <row r="160" spans="1:28" x14ac:dyDescent="0.25">
      <c r="A160" s="80" t="e">
        <f>#REF!</f>
        <v>#REF!</v>
      </c>
      <c r="B160" s="80" t="e">
        <f>#REF!</f>
        <v>#REF!</v>
      </c>
      <c r="C160" s="80" t="e">
        <f>#REF!</f>
        <v>#REF!</v>
      </c>
      <c r="D160" s="80" t="e">
        <f>#REF!</f>
        <v>#REF!</v>
      </c>
      <c r="E160" s="76" t="e">
        <f>#REF!</f>
        <v>#REF!</v>
      </c>
      <c r="F160" s="76" t="e">
        <f>#REF!</f>
        <v>#REF!</v>
      </c>
      <c r="G160" s="76" t="e">
        <f>#REF!</f>
        <v>#REF!</v>
      </c>
      <c r="H160" s="76" t="e">
        <f>#REF!</f>
        <v>#REF!</v>
      </c>
      <c r="I160" s="76" t="e">
        <f>#REF!</f>
        <v>#REF!</v>
      </c>
      <c r="J160" s="76" t="e">
        <f>#REF!</f>
        <v>#REF!</v>
      </c>
      <c r="K160" s="76" t="e">
        <f>#REF!</f>
        <v>#REF!</v>
      </c>
      <c r="L160" s="76" t="e">
        <f>#REF!</f>
        <v>#REF!</v>
      </c>
      <c r="M160" s="76" t="e">
        <f>#REF!</f>
        <v>#REF!</v>
      </c>
      <c r="N160" s="76" t="e">
        <f>#REF!</f>
        <v>#REF!</v>
      </c>
      <c r="O160" s="76" t="e">
        <f>#REF!</f>
        <v>#REF!</v>
      </c>
      <c r="P160" s="76" t="e">
        <f>#REF!</f>
        <v>#REF!</v>
      </c>
      <c r="Q160" s="76" t="e">
        <f>#REF!</f>
        <v>#REF!</v>
      </c>
      <c r="R160" s="76" t="e">
        <f>#REF!</f>
        <v>#REF!</v>
      </c>
      <c r="S160" s="76" t="e">
        <f>#REF!</f>
        <v>#REF!</v>
      </c>
      <c r="T160" s="80" t="e">
        <f>#REF!</f>
        <v>#REF!</v>
      </c>
      <c r="U160" s="76" t="e">
        <f>#REF!</f>
        <v>#REF!</v>
      </c>
      <c r="V160" s="80" t="e">
        <f>#REF!</f>
        <v>#REF!</v>
      </c>
      <c r="W160" s="78" t="e">
        <f>IF(Tableau2[[#This Row],[- Autofinancement oui/non]]="non",#REF!,"")</f>
        <v>#REF!</v>
      </c>
      <c r="X160" s="76" t="e">
        <f>IF(Tableau2[[#This Row],[- Autofinancement oui/non]]="non",#REF!,"")</f>
        <v>#REF!</v>
      </c>
      <c r="Y160" s="76" t="e">
        <f>IF(Tableau2[[#This Row],[- Autofinancement oui/non]]="non",#REF!,"")</f>
        <v>#REF!</v>
      </c>
      <c r="Z160" s="79" t="e">
        <f>#REF!</f>
        <v>#REF!</v>
      </c>
      <c r="AA160" s="76" t="e">
        <f>#REF!</f>
        <v>#REF!</v>
      </c>
      <c r="AB160" s="76" t="e">
        <f>#REF!</f>
        <v>#REF!</v>
      </c>
    </row>
    <row r="161" spans="1:28" x14ac:dyDescent="0.25">
      <c r="A161" s="80" t="e">
        <f>#REF!</f>
        <v>#REF!</v>
      </c>
      <c r="B161" s="80" t="e">
        <f>#REF!</f>
        <v>#REF!</v>
      </c>
      <c r="C161" s="80" t="e">
        <f>#REF!</f>
        <v>#REF!</v>
      </c>
      <c r="D161" s="80" t="e">
        <f>#REF!</f>
        <v>#REF!</v>
      </c>
      <c r="E161" s="76" t="e">
        <f>#REF!</f>
        <v>#REF!</v>
      </c>
      <c r="F161" s="76" t="e">
        <f>#REF!</f>
        <v>#REF!</v>
      </c>
      <c r="G161" s="76" t="e">
        <f>#REF!</f>
        <v>#REF!</v>
      </c>
      <c r="H161" s="76" t="e">
        <f>#REF!</f>
        <v>#REF!</v>
      </c>
      <c r="I161" s="76" t="e">
        <f>#REF!</f>
        <v>#REF!</v>
      </c>
      <c r="J161" s="76" t="e">
        <f>#REF!</f>
        <v>#REF!</v>
      </c>
      <c r="K161" s="76" t="e">
        <f>#REF!</f>
        <v>#REF!</v>
      </c>
      <c r="L161" s="76" t="e">
        <f>#REF!</f>
        <v>#REF!</v>
      </c>
      <c r="M161" s="76" t="e">
        <f>#REF!</f>
        <v>#REF!</v>
      </c>
      <c r="N161" s="76" t="e">
        <f>#REF!</f>
        <v>#REF!</v>
      </c>
      <c r="O161" s="76" t="e">
        <f>#REF!</f>
        <v>#REF!</v>
      </c>
      <c r="P161" s="76" t="e">
        <f>#REF!</f>
        <v>#REF!</v>
      </c>
      <c r="Q161" s="76" t="e">
        <f>#REF!</f>
        <v>#REF!</v>
      </c>
      <c r="R161" s="76" t="e">
        <f>#REF!</f>
        <v>#REF!</v>
      </c>
      <c r="S161" s="76" t="e">
        <f>#REF!</f>
        <v>#REF!</v>
      </c>
      <c r="T161" s="80" t="e">
        <f>#REF!</f>
        <v>#REF!</v>
      </c>
      <c r="U161" s="76" t="e">
        <f>#REF!</f>
        <v>#REF!</v>
      </c>
      <c r="V161" s="80" t="e">
        <f>#REF!</f>
        <v>#REF!</v>
      </c>
      <c r="W161" s="78" t="e">
        <f>IF(Tableau2[[#This Row],[- Autofinancement oui/non]]="non",#REF!,"")</f>
        <v>#REF!</v>
      </c>
      <c r="X161" s="76" t="e">
        <f>IF(Tableau2[[#This Row],[- Autofinancement oui/non]]="non",#REF!,"")</f>
        <v>#REF!</v>
      </c>
      <c r="Y161" s="76" t="e">
        <f>IF(Tableau2[[#This Row],[- Autofinancement oui/non]]="non",#REF!,"")</f>
        <v>#REF!</v>
      </c>
      <c r="Z161" s="79" t="e">
        <f>#REF!</f>
        <v>#REF!</v>
      </c>
      <c r="AA161" s="76" t="e">
        <f>#REF!</f>
        <v>#REF!</v>
      </c>
      <c r="AB161" s="76" t="e">
        <f>#REF!</f>
        <v>#REF!</v>
      </c>
    </row>
    <row r="162" spans="1:28" x14ac:dyDescent="0.25">
      <c r="A162" s="80" t="e">
        <f>#REF!</f>
        <v>#REF!</v>
      </c>
      <c r="B162" s="80" t="e">
        <f>#REF!</f>
        <v>#REF!</v>
      </c>
      <c r="C162" s="80" t="e">
        <f>#REF!</f>
        <v>#REF!</v>
      </c>
      <c r="D162" s="80" t="e">
        <f>#REF!</f>
        <v>#REF!</v>
      </c>
      <c r="E162" s="76" t="e">
        <f>#REF!</f>
        <v>#REF!</v>
      </c>
      <c r="F162" s="76" t="e">
        <f>#REF!</f>
        <v>#REF!</v>
      </c>
      <c r="G162" s="76" t="e">
        <f>#REF!</f>
        <v>#REF!</v>
      </c>
      <c r="H162" s="76" t="e">
        <f>#REF!</f>
        <v>#REF!</v>
      </c>
      <c r="I162" s="76" t="e">
        <f>#REF!</f>
        <v>#REF!</v>
      </c>
      <c r="J162" s="76" t="e">
        <f>#REF!</f>
        <v>#REF!</v>
      </c>
      <c r="K162" s="76" t="e">
        <f>#REF!</f>
        <v>#REF!</v>
      </c>
      <c r="L162" s="76" t="e">
        <f>#REF!</f>
        <v>#REF!</v>
      </c>
      <c r="M162" s="76" t="e">
        <f>#REF!</f>
        <v>#REF!</v>
      </c>
      <c r="N162" s="76" t="e">
        <f>#REF!</f>
        <v>#REF!</v>
      </c>
      <c r="O162" s="76" t="e">
        <f>#REF!</f>
        <v>#REF!</v>
      </c>
      <c r="P162" s="76" t="e">
        <f>#REF!</f>
        <v>#REF!</v>
      </c>
      <c r="Q162" s="76" t="e">
        <f>#REF!</f>
        <v>#REF!</v>
      </c>
      <c r="R162" s="76" t="e">
        <f>#REF!</f>
        <v>#REF!</v>
      </c>
      <c r="S162" s="76" t="e">
        <f>#REF!</f>
        <v>#REF!</v>
      </c>
      <c r="T162" s="80" t="e">
        <f>#REF!</f>
        <v>#REF!</v>
      </c>
      <c r="U162" s="76" t="e">
        <f>#REF!</f>
        <v>#REF!</v>
      </c>
      <c r="V162" s="80" t="e">
        <f>#REF!</f>
        <v>#REF!</v>
      </c>
      <c r="W162" s="78" t="e">
        <f>IF(Tableau2[[#This Row],[- Autofinancement oui/non]]="non",#REF!,"")</f>
        <v>#REF!</v>
      </c>
      <c r="X162" s="76" t="e">
        <f>IF(Tableau2[[#This Row],[- Autofinancement oui/non]]="non",#REF!,"")</f>
        <v>#REF!</v>
      </c>
      <c r="Y162" s="76" t="e">
        <f>IF(Tableau2[[#This Row],[- Autofinancement oui/non]]="non",#REF!,"")</f>
        <v>#REF!</v>
      </c>
      <c r="Z162" s="79" t="e">
        <f>#REF!</f>
        <v>#REF!</v>
      </c>
      <c r="AA162" s="76" t="e">
        <f>#REF!</f>
        <v>#REF!</v>
      </c>
      <c r="AB162" s="76" t="e">
        <f>#REF!</f>
        <v>#REF!</v>
      </c>
    </row>
    <row r="163" spans="1:28" x14ac:dyDescent="0.25">
      <c r="A163" s="80" t="e">
        <f>#REF!</f>
        <v>#REF!</v>
      </c>
      <c r="B163" s="80" t="e">
        <f>#REF!</f>
        <v>#REF!</v>
      </c>
      <c r="C163" s="80" t="e">
        <f>#REF!</f>
        <v>#REF!</v>
      </c>
      <c r="D163" s="80" t="e">
        <f>#REF!</f>
        <v>#REF!</v>
      </c>
      <c r="E163" s="76" t="e">
        <f>#REF!</f>
        <v>#REF!</v>
      </c>
      <c r="F163" s="76" t="e">
        <f>#REF!</f>
        <v>#REF!</v>
      </c>
      <c r="G163" s="76" t="e">
        <f>#REF!</f>
        <v>#REF!</v>
      </c>
      <c r="H163" s="76" t="e">
        <f>#REF!</f>
        <v>#REF!</v>
      </c>
      <c r="I163" s="76" t="e">
        <f>#REF!</f>
        <v>#REF!</v>
      </c>
      <c r="J163" s="76" t="e">
        <f>#REF!</f>
        <v>#REF!</v>
      </c>
      <c r="K163" s="76" t="e">
        <f>#REF!</f>
        <v>#REF!</v>
      </c>
      <c r="L163" s="76" t="e">
        <f>#REF!</f>
        <v>#REF!</v>
      </c>
      <c r="M163" s="76" t="e">
        <f>#REF!</f>
        <v>#REF!</v>
      </c>
      <c r="N163" s="76" t="e">
        <f>#REF!</f>
        <v>#REF!</v>
      </c>
      <c r="O163" s="76" t="e">
        <f>#REF!</f>
        <v>#REF!</v>
      </c>
      <c r="P163" s="76" t="e">
        <f>#REF!</f>
        <v>#REF!</v>
      </c>
      <c r="Q163" s="76" t="e">
        <f>#REF!</f>
        <v>#REF!</v>
      </c>
      <c r="R163" s="76" t="e">
        <f>#REF!</f>
        <v>#REF!</v>
      </c>
      <c r="S163" s="76" t="e">
        <f>#REF!</f>
        <v>#REF!</v>
      </c>
      <c r="T163" s="80" t="e">
        <f>#REF!</f>
        <v>#REF!</v>
      </c>
      <c r="U163" s="76" t="e">
        <f>#REF!</f>
        <v>#REF!</v>
      </c>
      <c r="V163" s="80" t="e">
        <f>#REF!</f>
        <v>#REF!</v>
      </c>
      <c r="W163" s="78" t="e">
        <f>IF(Tableau2[[#This Row],[- Autofinancement oui/non]]="non",#REF!,"")</f>
        <v>#REF!</v>
      </c>
      <c r="X163" s="76" t="e">
        <f>IF(Tableau2[[#This Row],[- Autofinancement oui/non]]="non",#REF!,"")</f>
        <v>#REF!</v>
      </c>
      <c r="Y163" s="76" t="e">
        <f>IF(Tableau2[[#This Row],[- Autofinancement oui/non]]="non",#REF!,"")</f>
        <v>#REF!</v>
      </c>
      <c r="Z163" s="79" t="e">
        <f>#REF!</f>
        <v>#REF!</v>
      </c>
      <c r="AA163" s="76" t="e">
        <f>#REF!</f>
        <v>#REF!</v>
      </c>
      <c r="AB163" s="76" t="e">
        <f>#REF!</f>
        <v>#REF!</v>
      </c>
    </row>
    <row r="164" spans="1:28" x14ac:dyDescent="0.25">
      <c r="A164" s="80" t="e">
        <f>#REF!</f>
        <v>#REF!</v>
      </c>
      <c r="B164" s="80" t="e">
        <f>#REF!</f>
        <v>#REF!</v>
      </c>
      <c r="C164" s="80" t="e">
        <f>#REF!</f>
        <v>#REF!</v>
      </c>
      <c r="D164" s="80" t="e">
        <f>#REF!</f>
        <v>#REF!</v>
      </c>
      <c r="E164" s="76" t="e">
        <f>#REF!</f>
        <v>#REF!</v>
      </c>
      <c r="F164" s="76" t="e">
        <f>#REF!</f>
        <v>#REF!</v>
      </c>
      <c r="G164" s="76" t="e">
        <f>#REF!</f>
        <v>#REF!</v>
      </c>
      <c r="H164" s="76" t="e">
        <f>#REF!</f>
        <v>#REF!</v>
      </c>
      <c r="I164" s="76" t="e">
        <f>#REF!</f>
        <v>#REF!</v>
      </c>
      <c r="J164" s="76" t="e">
        <f>#REF!</f>
        <v>#REF!</v>
      </c>
      <c r="K164" s="76" t="e">
        <f>#REF!</f>
        <v>#REF!</v>
      </c>
      <c r="L164" s="76" t="e">
        <f>#REF!</f>
        <v>#REF!</v>
      </c>
      <c r="M164" s="76" t="e">
        <f>#REF!</f>
        <v>#REF!</v>
      </c>
      <c r="N164" s="76" t="e">
        <f>#REF!</f>
        <v>#REF!</v>
      </c>
      <c r="O164" s="76" t="e">
        <f>#REF!</f>
        <v>#REF!</v>
      </c>
      <c r="P164" s="76" t="e">
        <f>#REF!</f>
        <v>#REF!</v>
      </c>
      <c r="Q164" s="76" t="e">
        <f>#REF!</f>
        <v>#REF!</v>
      </c>
      <c r="R164" s="76" t="e">
        <f>#REF!</f>
        <v>#REF!</v>
      </c>
      <c r="S164" s="76" t="e">
        <f>#REF!</f>
        <v>#REF!</v>
      </c>
      <c r="T164" s="80" t="e">
        <f>#REF!</f>
        <v>#REF!</v>
      </c>
      <c r="U164" s="76" t="e">
        <f>#REF!</f>
        <v>#REF!</v>
      </c>
      <c r="V164" s="80" t="e">
        <f>#REF!</f>
        <v>#REF!</v>
      </c>
      <c r="W164" s="78" t="e">
        <f>IF(Tableau2[[#This Row],[- Autofinancement oui/non]]="non",#REF!,"")</f>
        <v>#REF!</v>
      </c>
      <c r="X164" s="76" t="e">
        <f>IF(Tableau2[[#This Row],[- Autofinancement oui/non]]="non",#REF!,"")</f>
        <v>#REF!</v>
      </c>
      <c r="Y164" s="76" t="e">
        <f>IF(Tableau2[[#This Row],[- Autofinancement oui/non]]="non",#REF!,"")</f>
        <v>#REF!</v>
      </c>
      <c r="Z164" s="79" t="e">
        <f>#REF!</f>
        <v>#REF!</v>
      </c>
      <c r="AA164" s="76" t="e">
        <f>#REF!</f>
        <v>#REF!</v>
      </c>
      <c r="AB164" s="76" t="e">
        <f>#REF!</f>
        <v>#REF!</v>
      </c>
    </row>
    <row r="165" spans="1:28" x14ac:dyDescent="0.25">
      <c r="A165" s="80" t="e">
        <f>#REF!</f>
        <v>#REF!</v>
      </c>
      <c r="B165" s="80" t="e">
        <f>#REF!</f>
        <v>#REF!</v>
      </c>
      <c r="C165" s="80" t="e">
        <f>#REF!</f>
        <v>#REF!</v>
      </c>
      <c r="D165" s="80" t="e">
        <f>#REF!</f>
        <v>#REF!</v>
      </c>
      <c r="E165" s="76" t="e">
        <f>#REF!</f>
        <v>#REF!</v>
      </c>
      <c r="F165" s="76" t="e">
        <f>#REF!</f>
        <v>#REF!</v>
      </c>
      <c r="G165" s="76" t="e">
        <f>#REF!</f>
        <v>#REF!</v>
      </c>
      <c r="H165" s="76" t="e">
        <f>#REF!</f>
        <v>#REF!</v>
      </c>
      <c r="I165" s="76" t="e">
        <f>#REF!</f>
        <v>#REF!</v>
      </c>
      <c r="J165" s="76" t="e">
        <f>#REF!</f>
        <v>#REF!</v>
      </c>
      <c r="K165" s="76" t="e">
        <f>#REF!</f>
        <v>#REF!</v>
      </c>
      <c r="L165" s="76" t="e">
        <f>#REF!</f>
        <v>#REF!</v>
      </c>
      <c r="M165" s="76" t="e">
        <f>#REF!</f>
        <v>#REF!</v>
      </c>
      <c r="N165" s="76" t="e">
        <f>#REF!</f>
        <v>#REF!</v>
      </c>
      <c r="O165" s="76" t="e">
        <f>#REF!</f>
        <v>#REF!</v>
      </c>
      <c r="P165" s="76" t="e">
        <f>#REF!</f>
        <v>#REF!</v>
      </c>
      <c r="Q165" s="76" t="e">
        <f>#REF!</f>
        <v>#REF!</v>
      </c>
      <c r="R165" s="76" t="e">
        <f>#REF!</f>
        <v>#REF!</v>
      </c>
      <c r="S165" s="76" t="e">
        <f>#REF!</f>
        <v>#REF!</v>
      </c>
      <c r="T165" s="80" t="e">
        <f>#REF!</f>
        <v>#REF!</v>
      </c>
      <c r="U165" s="76" t="e">
        <f>#REF!</f>
        <v>#REF!</v>
      </c>
      <c r="V165" s="80" t="e">
        <f>#REF!</f>
        <v>#REF!</v>
      </c>
      <c r="W165" s="78" t="e">
        <f>IF(Tableau2[[#This Row],[- Autofinancement oui/non]]="non",#REF!,"")</f>
        <v>#REF!</v>
      </c>
      <c r="X165" s="76" t="e">
        <f>IF(Tableau2[[#This Row],[- Autofinancement oui/non]]="non",#REF!,"")</f>
        <v>#REF!</v>
      </c>
      <c r="Y165" s="76" t="e">
        <f>IF(Tableau2[[#This Row],[- Autofinancement oui/non]]="non",#REF!,"")</f>
        <v>#REF!</v>
      </c>
      <c r="Z165" s="79" t="e">
        <f>#REF!</f>
        <v>#REF!</v>
      </c>
      <c r="AA165" s="76" t="e">
        <f>#REF!</f>
        <v>#REF!</v>
      </c>
      <c r="AB165" s="76" t="e">
        <f>#REF!</f>
        <v>#REF!</v>
      </c>
    </row>
    <row r="166" spans="1:28" x14ac:dyDescent="0.25">
      <c r="A166" s="80" t="e">
        <f>#REF!</f>
        <v>#REF!</v>
      </c>
      <c r="B166" s="80" t="e">
        <f>#REF!</f>
        <v>#REF!</v>
      </c>
      <c r="C166" s="80" t="e">
        <f>#REF!</f>
        <v>#REF!</v>
      </c>
      <c r="D166" s="80" t="e">
        <f>#REF!</f>
        <v>#REF!</v>
      </c>
      <c r="E166" s="76" t="e">
        <f>#REF!</f>
        <v>#REF!</v>
      </c>
      <c r="F166" s="76" t="e">
        <f>#REF!</f>
        <v>#REF!</v>
      </c>
      <c r="G166" s="76" t="e">
        <f>#REF!</f>
        <v>#REF!</v>
      </c>
      <c r="H166" s="76" t="e">
        <f>#REF!</f>
        <v>#REF!</v>
      </c>
      <c r="I166" s="76" t="e">
        <f>#REF!</f>
        <v>#REF!</v>
      </c>
      <c r="J166" s="76" t="e">
        <f>#REF!</f>
        <v>#REF!</v>
      </c>
      <c r="K166" s="76" t="e">
        <f>#REF!</f>
        <v>#REF!</v>
      </c>
      <c r="L166" s="76" t="e">
        <f>#REF!</f>
        <v>#REF!</v>
      </c>
      <c r="M166" s="76" t="e">
        <f>#REF!</f>
        <v>#REF!</v>
      </c>
      <c r="N166" s="76" t="e">
        <f>#REF!</f>
        <v>#REF!</v>
      </c>
      <c r="O166" s="76" t="e">
        <f>#REF!</f>
        <v>#REF!</v>
      </c>
      <c r="P166" s="76" t="e">
        <f>#REF!</f>
        <v>#REF!</v>
      </c>
      <c r="Q166" s="76" t="e">
        <f>#REF!</f>
        <v>#REF!</v>
      </c>
      <c r="R166" s="76" t="e">
        <f>#REF!</f>
        <v>#REF!</v>
      </c>
      <c r="S166" s="76" t="e">
        <f>#REF!</f>
        <v>#REF!</v>
      </c>
      <c r="T166" s="80" t="e">
        <f>#REF!</f>
        <v>#REF!</v>
      </c>
      <c r="U166" s="76" t="e">
        <f>#REF!</f>
        <v>#REF!</v>
      </c>
      <c r="V166" s="80" t="e">
        <f>#REF!</f>
        <v>#REF!</v>
      </c>
      <c r="W166" s="78" t="e">
        <f>IF(Tableau2[[#This Row],[- Autofinancement oui/non]]="non",#REF!,"")</f>
        <v>#REF!</v>
      </c>
      <c r="X166" s="76" t="e">
        <f>IF(Tableau2[[#This Row],[- Autofinancement oui/non]]="non",#REF!,"")</f>
        <v>#REF!</v>
      </c>
      <c r="Y166" s="76" t="e">
        <f>IF(Tableau2[[#This Row],[- Autofinancement oui/non]]="non",#REF!,"")</f>
        <v>#REF!</v>
      </c>
      <c r="Z166" s="79" t="e">
        <f>#REF!</f>
        <v>#REF!</v>
      </c>
      <c r="AA166" s="76" t="e">
        <f>#REF!</f>
        <v>#REF!</v>
      </c>
      <c r="AB166" s="76" t="e">
        <f>#REF!</f>
        <v>#REF!</v>
      </c>
    </row>
    <row r="167" spans="1:28" x14ac:dyDescent="0.25">
      <c r="A167" s="80" t="e">
        <f>#REF!</f>
        <v>#REF!</v>
      </c>
      <c r="B167" s="80" t="e">
        <f>#REF!</f>
        <v>#REF!</v>
      </c>
      <c r="C167" s="80" t="e">
        <f>#REF!</f>
        <v>#REF!</v>
      </c>
      <c r="D167" s="80" t="e">
        <f>#REF!</f>
        <v>#REF!</v>
      </c>
      <c r="E167" s="76" t="e">
        <f>#REF!</f>
        <v>#REF!</v>
      </c>
      <c r="F167" s="76" t="e">
        <f>#REF!</f>
        <v>#REF!</v>
      </c>
      <c r="G167" s="76" t="e">
        <f>#REF!</f>
        <v>#REF!</v>
      </c>
      <c r="H167" s="76" t="e">
        <f>#REF!</f>
        <v>#REF!</v>
      </c>
      <c r="I167" s="76" t="e">
        <f>#REF!</f>
        <v>#REF!</v>
      </c>
      <c r="J167" s="76" t="e">
        <f>#REF!</f>
        <v>#REF!</v>
      </c>
      <c r="K167" s="76" t="e">
        <f>#REF!</f>
        <v>#REF!</v>
      </c>
      <c r="L167" s="76" t="e">
        <f>#REF!</f>
        <v>#REF!</v>
      </c>
      <c r="M167" s="76" t="e">
        <f>#REF!</f>
        <v>#REF!</v>
      </c>
      <c r="N167" s="76" t="e">
        <f>#REF!</f>
        <v>#REF!</v>
      </c>
      <c r="O167" s="76" t="e">
        <f>#REF!</f>
        <v>#REF!</v>
      </c>
      <c r="P167" s="76" t="e">
        <f>#REF!</f>
        <v>#REF!</v>
      </c>
      <c r="Q167" s="76" t="e">
        <f>#REF!</f>
        <v>#REF!</v>
      </c>
      <c r="R167" s="76" t="e">
        <f>#REF!</f>
        <v>#REF!</v>
      </c>
      <c r="S167" s="76" t="e">
        <f>#REF!</f>
        <v>#REF!</v>
      </c>
      <c r="T167" s="80" t="e">
        <f>#REF!</f>
        <v>#REF!</v>
      </c>
      <c r="U167" s="76" t="e">
        <f>#REF!</f>
        <v>#REF!</v>
      </c>
      <c r="V167" s="80" t="e">
        <f>#REF!</f>
        <v>#REF!</v>
      </c>
      <c r="W167" s="78" t="e">
        <f>IF(Tableau2[[#This Row],[- Autofinancement oui/non]]="non",#REF!,"")</f>
        <v>#REF!</v>
      </c>
      <c r="X167" s="76" t="e">
        <f>IF(Tableau2[[#This Row],[- Autofinancement oui/non]]="non",#REF!,"")</f>
        <v>#REF!</v>
      </c>
      <c r="Y167" s="76" t="e">
        <f>IF(Tableau2[[#This Row],[- Autofinancement oui/non]]="non",#REF!,"")</f>
        <v>#REF!</v>
      </c>
      <c r="Z167" s="79" t="e">
        <f>#REF!</f>
        <v>#REF!</v>
      </c>
      <c r="AA167" s="76" t="e">
        <f>#REF!</f>
        <v>#REF!</v>
      </c>
      <c r="AB167" s="76" t="e">
        <f>#REF!</f>
        <v>#REF!</v>
      </c>
    </row>
    <row r="168" spans="1:28" x14ac:dyDescent="0.25">
      <c r="A168" s="80" t="e">
        <f>#REF!</f>
        <v>#REF!</v>
      </c>
      <c r="B168" s="80" t="e">
        <f>#REF!</f>
        <v>#REF!</v>
      </c>
      <c r="C168" s="80" t="e">
        <f>#REF!</f>
        <v>#REF!</v>
      </c>
      <c r="D168" s="80" t="e">
        <f>#REF!</f>
        <v>#REF!</v>
      </c>
      <c r="E168" s="76" t="e">
        <f>#REF!</f>
        <v>#REF!</v>
      </c>
      <c r="F168" s="76" t="e">
        <f>#REF!</f>
        <v>#REF!</v>
      </c>
      <c r="G168" s="76" t="e">
        <f>#REF!</f>
        <v>#REF!</v>
      </c>
      <c r="H168" s="76" t="e">
        <f>#REF!</f>
        <v>#REF!</v>
      </c>
      <c r="I168" s="76" t="e">
        <f>#REF!</f>
        <v>#REF!</v>
      </c>
      <c r="J168" s="76" t="e">
        <f>#REF!</f>
        <v>#REF!</v>
      </c>
      <c r="K168" s="76" t="e">
        <f>#REF!</f>
        <v>#REF!</v>
      </c>
      <c r="L168" s="76" t="e">
        <f>#REF!</f>
        <v>#REF!</v>
      </c>
      <c r="M168" s="76" t="e">
        <f>#REF!</f>
        <v>#REF!</v>
      </c>
      <c r="N168" s="76" t="e">
        <f>#REF!</f>
        <v>#REF!</v>
      </c>
      <c r="O168" s="76" t="e">
        <f>#REF!</f>
        <v>#REF!</v>
      </c>
      <c r="P168" s="76" t="e">
        <f>#REF!</f>
        <v>#REF!</v>
      </c>
      <c r="Q168" s="76" t="e">
        <f>#REF!</f>
        <v>#REF!</v>
      </c>
      <c r="R168" s="76" t="e">
        <f>#REF!</f>
        <v>#REF!</v>
      </c>
      <c r="S168" s="76" t="e">
        <f>#REF!</f>
        <v>#REF!</v>
      </c>
      <c r="T168" s="80" t="e">
        <f>#REF!</f>
        <v>#REF!</v>
      </c>
      <c r="U168" s="76" t="e">
        <f>#REF!</f>
        <v>#REF!</v>
      </c>
      <c r="V168" s="80" t="e">
        <f>#REF!</f>
        <v>#REF!</v>
      </c>
      <c r="W168" s="78" t="e">
        <f>IF(Tableau2[[#This Row],[- Autofinancement oui/non]]="non",#REF!,"")</f>
        <v>#REF!</v>
      </c>
      <c r="X168" s="76" t="e">
        <f>IF(Tableau2[[#This Row],[- Autofinancement oui/non]]="non",#REF!,"")</f>
        <v>#REF!</v>
      </c>
      <c r="Y168" s="76" t="e">
        <f>IF(Tableau2[[#This Row],[- Autofinancement oui/non]]="non",#REF!,"")</f>
        <v>#REF!</v>
      </c>
      <c r="Z168" s="79" t="e">
        <f>#REF!</f>
        <v>#REF!</v>
      </c>
      <c r="AA168" s="76" t="e">
        <f>#REF!</f>
        <v>#REF!</v>
      </c>
      <c r="AB168" s="76" t="e">
        <f>#REF!</f>
        <v>#REF!</v>
      </c>
    </row>
    <row r="169" spans="1:28" x14ac:dyDescent="0.25">
      <c r="A169" s="80" t="e">
        <f>#REF!</f>
        <v>#REF!</v>
      </c>
      <c r="B169" s="80" t="e">
        <f>#REF!</f>
        <v>#REF!</v>
      </c>
      <c r="C169" s="80" t="e">
        <f>#REF!</f>
        <v>#REF!</v>
      </c>
      <c r="D169" s="80" t="e">
        <f>#REF!</f>
        <v>#REF!</v>
      </c>
      <c r="E169" s="76" t="e">
        <f>#REF!</f>
        <v>#REF!</v>
      </c>
      <c r="F169" s="76" t="e">
        <f>#REF!</f>
        <v>#REF!</v>
      </c>
      <c r="G169" s="76" t="e">
        <f>#REF!</f>
        <v>#REF!</v>
      </c>
      <c r="H169" s="76" t="e">
        <f>#REF!</f>
        <v>#REF!</v>
      </c>
      <c r="I169" s="76" t="e">
        <f>#REF!</f>
        <v>#REF!</v>
      </c>
      <c r="J169" s="76" t="e">
        <f>#REF!</f>
        <v>#REF!</v>
      </c>
      <c r="K169" s="76" t="e">
        <f>#REF!</f>
        <v>#REF!</v>
      </c>
      <c r="L169" s="76" t="e">
        <f>#REF!</f>
        <v>#REF!</v>
      </c>
      <c r="M169" s="76" t="e">
        <f>#REF!</f>
        <v>#REF!</v>
      </c>
      <c r="N169" s="76" t="e">
        <f>#REF!</f>
        <v>#REF!</v>
      </c>
      <c r="O169" s="76" t="e">
        <f>#REF!</f>
        <v>#REF!</v>
      </c>
      <c r="P169" s="76" t="e">
        <f>#REF!</f>
        <v>#REF!</v>
      </c>
      <c r="Q169" s="76" t="e">
        <f>#REF!</f>
        <v>#REF!</v>
      </c>
      <c r="R169" s="76" t="e">
        <f>#REF!</f>
        <v>#REF!</v>
      </c>
      <c r="S169" s="76" t="e">
        <f>#REF!</f>
        <v>#REF!</v>
      </c>
      <c r="T169" s="80" t="e">
        <f>#REF!</f>
        <v>#REF!</v>
      </c>
      <c r="U169" s="76" t="e">
        <f>#REF!</f>
        <v>#REF!</v>
      </c>
      <c r="V169" s="80" t="e">
        <f>#REF!</f>
        <v>#REF!</v>
      </c>
      <c r="W169" s="78" t="e">
        <f>IF(Tableau2[[#This Row],[- Autofinancement oui/non]]="non",#REF!,"")</f>
        <v>#REF!</v>
      </c>
      <c r="X169" s="76" t="e">
        <f>IF(Tableau2[[#This Row],[- Autofinancement oui/non]]="non",#REF!,"")</f>
        <v>#REF!</v>
      </c>
      <c r="Y169" s="76" t="e">
        <f>IF(Tableau2[[#This Row],[- Autofinancement oui/non]]="non",#REF!,"")</f>
        <v>#REF!</v>
      </c>
      <c r="Z169" s="79" t="e">
        <f>#REF!</f>
        <v>#REF!</v>
      </c>
      <c r="AA169" s="76" t="e">
        <f>#REF!</f>
        <v>#REF!</v>
      </c>
      <c r="AB169" s="76" t="e">
        <f>#REF!</f>
        <v>#REF!</v>
      </c>
    </row>
    <row r="170" spans="1:28" x14ac:dyDescent="0.25">
      <c r="A170" s="80" t="e">
        <f>#REF!</f>
        <v>#REF!</v>
      </c>
      <c r="B170" s="80" t="e">
        <f>#REF!</f>
        <v>#REF!</v>
      </c>
      <c r="C170" s="80" t="e">
        <f>#REF!</f>
        <v>#REF!</v>
      </c>
      <c r="D170" s="80" t="e">
        <f>#REF!</f>
        <v>#REF!</v>
      </c>
      <c r="E170" s="76" t="e">
        <f>#REF!</f>
        <v>#REF!</v>
      </c>
      <c r="F170" s="76" t="e">
        <f>#REF!</f>
        <v>#REF!</v>
      </c>
      <c r="G170" s="76" t="e">
        <f>#REF!</f>
        <v>#REF!</v>
      </c>
      <c r="H170" s="76" t="e">
        <f>#REF!</f>
        <v>#REF!</v>
      </c>
      <c r="I170" s="76" t="e">
        <f>#REF!</f>
        <v>#REF!</v>
      </c>
      <c r="J170" s="76" t="e">
        <f>#REF!</f>
        <v>#REF!</v>
      </c>
      <c r="K170" s="76" t="e">
        <f>#REF!</f>
        <v>#REF!</v>
      </c>
      <c r="L170" s="76" t="e">
        <f>#REF!</f>
        <v>#REF!</v>
      </c>
      <c r="M170" s="76" t="e">
        <f>#REF!</f>
        <v>#REF!</v>
      </c>
      <c r="N170" s="76" t="e">
        <f>#REF!</f>
        <v>#REF!</v>
      </c>
      <c r="O170" s="76" t="e">
        <f>#REF!</f>
        <v>#REF!</v>
      </c>
      <c r="P170" s="76" t="e">
        <f>#REF!</f>
        <v>#REF!</v>
      </c>
      <c r="Q170" s="76" t="e">
        <f>#REF!</f>
        <v>#REF!</v>
      </c>
      <c r="R170" s="76" t="e">
        <f>#REF!</f>
        <v>#REF!</v>
      </c>
      <c r="S170" s="76" t="e">
        <f>#REF!</f>
        <v>#REF!</v>
      </c>
      <c r="T170" s="80" t="e">
        <f>#REF!</f>
        <v>#REF!</v>
      </c>
      <c r="U170" s="76" t="e">
        <f>#REF!</f>
        <v>#REF!</v>
      </c>
      <c r="V170" s="80" t="e">
        <f>#REF!</f>
        <v>#REF!</v>
      </c>
      <c r="W170" s="78" t="e">
        <f>IF(Tableau2[[#This Row],[- Autofinancement oui/non]]="non",#REF!,"")</f>
        <v>#REF!</v>
      </c>
      <c r="X170" s="76" t="e">
        <f>IF(Tableau2[[#This Row],[- Autofinancement oui/non]]="non",#REF!,"")</f>
        <v>#REF!</v>
      </c>
      <c r="Y170" s="76" t="e">
        <f>IF(Tableau2[[#This Row],[- Autofinancement oui/non]]="non",#REF!,"")</f>
        <v>#REF!</v>
      </c>
      <c r="Z170" s="79" t="e">
        <f>#REF!</f>
        <v>#REF!</v>
      </c>
      <c r="AA170" s="76" t="e">
        <f>#REF!</f>
        <v>#REF!</v>
      </c>
      <c r="AB170" s="76" t="e">
        <f>#REF!</f>
        <v>#REF!</v>
      </c>
    </row>
    <row r="171" spans="1:28" x14ac:dyDescent="0.25">
      <c r="A171" s="80" t="e">
        <f>#REF!</f>
        <v>#REF!</v>
      </c>
      <c r="B171" s="80" t="e">
        <f>#REF!</f>
        <v>#REF!</v>
      </c>
      <c r="C171" s="80" t="e">
        <f>#REF!</f>
        <v>#REF!</v>
      </c>
      <c r="D171" s="80" t="e">
        <f>#REF!</f>
        <v>#REF!</v>
      </c>
      <c r="E171" s="76" t="e">
        <f>#REF!</f>
        <v>#REF!</v>
      </c>
      <c r="F171" s="76" t="e">
        <f>#REF!</f>
        <v>#REF!</v>
      </c>
      <c r="G171" s="76" t="e">
        <f>#REF!</f>
        <v>#REF!</v>
      </c>
      <c r="H171" s="76" t="e">
        <f>#REF!</f>
        <v>#REF!</v>
      </c>
      <c r="I171" s="76" t="e">
        <f>#REF!</f>
        <v>#REF!</v>
      </c>
      <c r="J171" s="76" t="e">
        <f>#REF!</f>
        <v>#REF!</v>
      </c>
      <c r="K171" s="76" t="e">
        <f>#REF!</f>
        <v>#REF!</v>
      </c>
      <c r="L171" s="76" t="e">
        <f>#REF!</f>
        <v>#REF!</v>
      </c>
      <c r="M171" s="76" t="e">
        <f>#REF!</f>
        <v>#REF!</v>
      </c>
      <c r="N171" s="76" t="e">
        <f>#REF!</f>
        <v>#REF!</v>
      </c>
      <c r="O171" s="76" t="e">
        <f>#REF!</f>
        <v>#REF!</v>
      </c>
      <c r="P171" s="76" t="e">
        <f>#REF!</f>
        <v>#REF!</v>
      </c>
      <c r="Q171" s="76" t="e">
        <f>#REF!</f>
        <v>#REF!</v>
      </c>
      <c r="R171" s="76" t="e">
        <f>#REF!</f>
        <v>#REF!</v>
      </c>
      <c r="S171" s="76" t="e">
        <f>#REF!</f>
        <v>#REF!</v>
      </c>
      <c r="T171" s="80" t="e">
        <f>#REF!</f>
        <v>#REF!</v>
      </c>
      <c r="U171" s="76" t="e">
        <f>#REF!</f>
        <v>#REF!</v>
      </c>
      <c r="V171" s="80" t="e">
        <f>#REF!</f>
        <v>#REF!</v>
      </c>
      <c r="W171" s="78" t="e">
        <f>IF(Tableau2[[#This Row],[- Autofinancement oui/non]]="non",#REF!,"")</f>
        <v>#REF!</v>
      </c>
      <c r="X171" s="76" t="e">
        <f>IF(Tableau2[[#This Row],[- Autofinancement oui/non]]="non",#REF!,"")</f>
        <v>#REF!</v>
      </c>
      <c r="Y171" s="76" t="e">
        <f>IF(Tableau2[[#This Row],[- Autofinancement oui/non]]="non",#REF!,"")</f>
        <v>#REF!</v>
      </c>
      <c r="Z171" s="79" t="e">
        <f>#REF!</f>
        <v>#REF!</v>
      </c>
      <c r="AA171" s="76" t="e">
        <f>#REF!</f>
        <v>#REF!</v>
      </c>
      <c r="AB171" s="76" t="e">
        <f>#REF!</f>
        <v>#REF!</v>
      </c>
    </row>
    <row r="172" spans="1:28" x14ac:dyDescent="0.25">
      <c r="A172" s="80" t="e">
        <f>#REF!</f>
        <v>#REF!</v>
      </c>
      <c r="B172" s="80" t="e">
        <f>#REF!</f>
        <v>#REF!</v>
      </c>
      <c r="C172" s="80" t="e">
        <f>#REF!</f>
        <v>#REF!</v>
      </c>
      <c r="D172" s="80" t="e">
        <f>#REF!</f>
        <v>#REF!</v>
      </c>
      <c r="E172" s="76" t="e">
        <f>#REF!</f>
        <v>#REF!</v>
      </c>
      <c r="F172" s="76" t="e">
        <f>#REF!</f>
        <v>#REF!</v>
      </c>
      <c r="G172" s="76" t="e">
        <f>#REF!</f>
        <v>#REF!</v>
      </c>
      <c r="H172" s="76" t="e">
        <f>#REF!</f>
        <v>#REF!</v>
      </c>
      <c r="I172" s="76" t="e">
        <f>#REF!</f>
        <v>#REF!</v>
      </c>
      <c r="J172" s="76" t="e">
        <f>#REF!</f>
        <v>#REF!</v>
      </c>
      <c r="K172" s="76" t="e">
        <f>#REF!</f>
        <v>#REF!</v>
      </c>
      <c r="L172" s="76" t="e">
        <f>#REF!</f>
        <v>#REF!</v>
      </c>
      <c r="M172" s="76" t="e">
        <f>#REF!</f>
        <v>#REF!</v>
      </c>
      <c r="N172" s="76" t="e">
        <f>#REF!</f>
        <v>#REF!</v>
      </c>
      <c r="O172" s="76" t="e">
        <f>#REF!</f>
        <v>#REF!</v>
      </c>
      <c r="P172" s="76" t="e">
        <f>#REF!</f>
        <v>#REF!</v>
      </c>
      <c r="Q172" s="76" t="e">
        <f>#REF!</f>
        <v>#REF!</v>
      </c>
      <c r="R172" s="76" t="e">
        <f>#REF!</f>
        <v>#REF!</v>
      </c>
      <c r="S172" s="76" t="e">
        <f>#REF!</f>
        <v>#REF!</v>
      </c>
      <c r="T172" s="80" t="e">
        <f>#REF!</f>
        <v>#REF!</v>
      </c>
      <c r="U172" s="76" t="e">
        <f>#REF!</f>
        <v>#REF!</v>
      </c>
      <c r="V172" s="80" t="e">
        <f>#REF!</f>
        <v>#REF!</v>
      </c>
      <c r="W172" s="78" t="e">
        <f>IF(Tableau2[[#This Row],[- Autofinancement oui/non]]="non",#REF!,"")</f>
        <v>#REF!</v>
      </c>
      <c r="X172" s="76" t="e">
        <f>IF(Tableau2[[#This Row],[- Autofinancement oui/non]]="non",#REF!,"")</f>
        <v>#REF!</v>
      </c>
      <c r="Y172" s="76" t="e">
        <f>IF(Tableau2[[#This Row],[- Autofinancement oui/non]]="non",#REF!,"")</f>
        <v>#REF!</v>
      </c>
      <c r="Z172" s="79" t="e">
        <f>#REF!</f>
        <v>#REF!</v>
      </c>
      <c r="AA172" s="76" t="e">
        <f>#REF!</f>
        <v>#REF!</v>
      </c>
      <c r="AB172" s="76" t="e">
        <f>#REF!</f>
        <v>#REF!</v>
      </c>
    </row>
    <row r="173" spans="1:28" x14ac:dyDescent="0.25">
      <c r="A173" s="80" t="e">
        <f>#REF!</f>
        <v>#REF!</v>
      </c>
      <c r="B173" s="80" t="e">
        <f>#REF!</f>
        <v>#REF!</v>
      </c>
      <c r="C173" s="80" t="e">
        <f>#REF!</f>
        <v>#REF!</v>
      </c>
      <c r="D173" s="80" t="e">
        <f>#REF!</f>
        <v>#REF!</v>
      </c>
      <c r="E173" s="76" t="e">
        <f>#REF!</f>
        <v>#REF!</v>
      </c>
      <c r="F173" s="76" t="e">
        <f>#REF!</f>
        <v>#REF!</v>
      </c>
      <c r="G173" s="76" t="e">
        <f>#REF!</f>
        <v>#REF!</v>
      </c>
      <c r="H173" s="76" t="e">
        <f>#REF!</f>
        <v>#REF!</v>
      </c>
      <c r="I173" s="76" t="e">
        <f>#REF!</f>
        <v>#REF!</v>
      </c>
      <c r="J173" s="76" t="e">
        <f>#REF!</f>
        <v>#REF!</v>
      </c>
      <c r="K173" s="76" t="e">
        <f>#REF!</f>
        <v>#REF!</v>
      </c>
      <c r="L173" s="76" t="e">
        <f>#REF!</f>
        <v>#REF!</v>
      </c>
      <c r="M173" s="76" t="e">
        <f>#REF!</f>
        <v>#REF!</v>
      </c>
      <c r="N173" s="76" t="e">
        <f>#REF!</f>
        <v>#REF!</v>
      </c>
      <c r="O173" s="76" t="e">
        <f>#REF!</f>
        <v>#REF!</v>
      </c>
      <c r="P173" s="76" t="e">
        <f>#REF!</f>
        <v>#REF!</v>
      </c>
      <c r="Q173" s="76" t="e">
        <f>#REF!</f>
        <v>#REF!</v>
      </c>
      <c r="R173" s="76" t="e">
        <f>#REF!</f>
        <v>#REF!</v>
      </c>
      <c r="S173" s="76" t="e">
        <f>#REF!</f>
        <v>#REF!</v>
      </c>
      <c r="T173" s="80" t="e">
        <f>#REF!</f>
        <v>#REF!</v>
      </c>
      <c r="U173" s="76" t="e">
        <f>#REF!</f>
        <v>#REF!</v>
      </c>
      <c r="V173" s="80" t="e">
        <f>#REF!</f>
        <v>#REF!</v>
      </c>
      <c r="W173" s="78" t="e">
        <f>IF(Tableau2[[#This Row],[- Autofinancement oui/non]]="non",#REF!,"")</f>
        <v>#REF!</v>
      </c>
      <c r="X173" s="76" t="e">
        <f>IF(Tableau2[[#This Row],[- Autofinancement oui/non]]="non",#REF!,"")</f>
        <v>#REF!</v>
      </c>
      <c r="Y173" s="76" t="e">
        <f>IF(Tableau2[[#This Row],[- Autofinancement oui/non]]="non",#REF!,"")</f>
        <v>#REF!</v>
      </c>
      <c r="Z173" s="79" t="e">
        <f>#REF!</f>
        <v>#REF!</v>
      </c>
      <c r="AA173" s="76" t="e">
        <f>#REF!</f>
        <v>#REF!</v>
      </c>
      <c r="AB173" s="76" t="e">
        <f>#REF!</f>
        <v>#REF!</v>
      </c>
    </row>
    <row r="174" spans="1:28" x14ac:dyDescent="0.25">
      <c r="A174" s="80" t="e">
        <f>#REF!</f>
        <v>#REF!</v>
      </c>
      <c r="B174" s="80" t="e">
        <f>#REF!</f>
        <v>#REF!</v>
      </c>
      <c r="C174" s="80" t="e">
        <f>#REF!</f>
        <v>#REF!</v>
      </c>
      <c r="D174" s="80" t="e">
        <f>#REF!</f>
        <v>#REF!</v>
      </c>
      <c r="E174" s="76" t="e">
        <f>#REF!</f>
        <v>#REF!</v>
      </c>
      <c r="F174" s="76" t="e">
        <f>#REF!</f>
        <v>#REF!</v>
      </c>
      <c r="G174" s="76" t="e">
        <f>#REF!</f>
        <v>#REF!</v>
      </c>
      <c r="H174" s="76" t="e">
        <f>#REF!</f>
        <v>#REF!</v>
      </c>
      <c r="I174" s="76" t="e">
        <f>#REF!</f>
        <v>#REF!</v>
      </c>
      <c r="J174" s="76" t="e">
        <f>#REF!</f>
        <v>#REF!</v>
      </c>
      <c r="K174" s="76" t="e">
        <f>#REF!</f>
        <v>#REF!</v>
      </c>
      <c r="L174" s="76" t="e">
        <f>#REF!</f>
        <v>#REF!</v>
      </c>
      <c r="M174" s="76" t="e">
        <f>#REF!</f>
        <v>#REF!</v>
      </c>
      <c r="N174" s="76" t="e">
        <f>#REF!</f>
        <v>#REF!</v>
      </c>
      <c r="O174" s="76" t="e">
        <f>#REF!</f>
        <v>#REF!</v>
      </c>
      <c r="P174" s="76" t="e">
        <f>#REF!</f>
        <v>#REF!</v>
      </c>
      <c r="Q174" s="76" t="e">
        <f>#REF!</f>
        <v>#REF!</v>
      </c>
      <c r="R174" s="76" t="e">
        <f>#REF!</f>
        <v>#REF!</v>
      </c>
      <c r="S174" s="76" t="e">
        <f>#REF!</f>
        <v>#REF!</v>
      </c>
      <c r="T174" s="80" t="e">
        <f>#REF!</f>
        <v>#REF!</v>
      </c>
      <c r="U174" s="76" t="e">
        <f>#REF!</f>
        <v>#REF!</v>
      </c>
      <c r="V174" s="80" t="e">
        <f>#REF!</f>
        <v>#REF!</v>
      </c>
      <c r="W174" s="78" t="e">
        <f>IF(Tableau2[[#This Row],[- Autofinancement oui/non]]="non",#REF!,"")</f>
        <v>#REF!</v>
      </c>
      <c r="X174" s="76" t="e">
        <f>IF(Tableau2[[#This Row],[- Autofinancement oui/non]]="non",#REF!,"")</f>
        <v>#REF!</v>
      </c>
      <c r="Y174" s="76" t="e">
        <f>IF(Tableau2[[#This Row],[- Autofinancement oui/non]]="non",#REF!,"")</f>
        <v>#REF!</v>
      </c>
      <c r="Z174" s="79" t="e">
        <f>#REF!</f>
        <v>#REF!</v>
      </c>
      <c r="AA174" s="76" t="e">
        <f>#REF!</f>
        <v>#REF!</v>
      </c>
      <c r="AB174" s="76" t="e">
        <f>#REF!</f>
        <v>#REF!</v>
      </c>
    </row>
    <row r="175" spans="1:28" x14ac:dyDescent="0.25">
      <c r="A175" s="80" t="e">
        <f>#REF!</f>
        <v>#REF!</v>
      </c>
      <c r="B175" s="80" t="e">
        <f>#REF!</f>
        <v>#REF!</v>
      </c>
      <c r="C175" s="80" t="e">
        <f>#REF!</f>
        <v>#REF!</v>
      </c>
      <c r="D175" s="80" t="e">
        <f>#REF!</f>
        <v>#REF!</v>
      </c>
      <c r="E175" s="76" t="e">
        <f>#REF!</f>
        <v>#REF!</v>
      </c>
      <c r="F175" s="76" t="e">
        <f>#REF!</f>
        <v>#REF!</v>
      </c>
      <c r="G175" s="76" t="e">
        <f>#REF!</f>
        <v>#REF!</v>
      </c>
      <c r="H175" s="76" t="e">
        <f>#REF!</f>
        <v>#REF!</v>
      </c>
      <c r="I175" s="76" t="e">
        <f>#REF!</f>
        <v>#REF!</v>
      </c>
      <c r="J175" s="76" t="e">
        <f>#REF!</f>
        <v>#REF!</v>
      </c>
      <c r="K175" s="76" t="e">
        <f>#REF!</f>
        <v>#REF!</v>
      </c>
      <c r="L175" s="76" t="e">
        <f>#REF!</f>
        <v>#REF!</v>
      </c>
      <c r="M175" s="76" t="e">
        <f>#REF!</f>
        <v>#REF!</v>
      </c>
      <c r="N175" s="76" t="e">
        <f>#REF!</f>
        <v>#REF!</v>
      </c>
      <c r="O175" s="76" t="e">
        <f>#REF!</f>
        <v>#REF!</v>
      </c>
      <c r="P175" s="76" t="e">
        <f>#REF!</f>
        <v>#REF!</v>
      </c>
      <c r="Q175" s="76" t="e">
        <f>#REF!</f>
        <v>#REF!</v>
      </c>
      <c r="R175" s="76" t="e">
        <f>#REF!</f>
        <v>#REF!</v>
      </c>
      <c r="S175" s="76" t="e">
        <f>#REF!</f>
        <v>#REF!</v>
      </c>
      <c r="T175" s="80" t="e">
        <f>#REF!</f>
        <v>#REF!</v>
      </c>
      <c r="U175" s="76" t="e">
        <f>#REF!</f>
        <v>#REF!</v>
      </c>
      <c r="V175" s="80" t="e">
        <f>#REF!</f>
        <v>#REF!</v>
      </c>
      <c r="W175" s="78" t="e">
        <f>IF(Tableau2[[#This Row],[- Autofinancement oui/non]]="non",#REF!,"")</f>
        <v>#REF!</v>
      </c>
      <c r="X175" s="76" t="e">
        <f>IF(Tableau2[[#This Row],[- Autofinancement oui/non]]="non",#REF!,"")</f>
        <v>#REF!</v>
      </c>
      <c r="Y175" s="76" t="e">
        <f>IF(Tableau2[[#This Row],[- Autofinancement oui/non]]="non",#REF!,"")</f>
        <v>#REF!</v>
      </c>
      <c r="Z175" s="79" t="e">
        <f>#REF!</f>
        <v>#REF!</v>
      </c>
      <c r="AA175" s="76" t="e">
        <f>#REF!</f>
        <v>#REF!</v>
      </c>
      <c r="AB175" s="76" t="e">
        <f>#REF!</f>
        <v>#REF!</v>
      </c>
    </row>
    <row r="176" spans="1:28" x14ac:dyDescent="0.25">
      <c r="A176" s="80" t="e">
        <f>#REF!</f>
        <v>#REF!</v>
      </c>
      <c r="B176" s="80" t="e">
        <f>#REF!</f>
        <v>#REF!</v>
      </c>
      <c r="C176" s="80" t="e">
        <f>#REF!</f>
        <v>#REF!</v>
      </c>
      <c r="D176" s="80" t="e">
        <f>#REF!</f>
        <v>#REF!</v>
      </c>
      <c r="E176" s="76" t="e">
        <f>#REF!</f>
        <v>#REF!</v>
      </c>
      <c r="F176" s="76" t="e">
        <f>#REF!</f>
        <v>#REF!</v>
      </c>
      <c r="G176" s="76" t="e">
        <f>#REF!</f>
        <v>#REF!</v>
      </c>
      <c r="H176" s="76" t="e">
        <f>#REF!</f>
        <v>#REF!</v>
      </c>
      <c r="I176" s="76" t="e">
        <f>#REF!</f>
        <v>#REF!</v>
      </c>
      <c r="J176" s="76" t="e">
        <f>#REF!</f>
        <v>#REF!</v>
      </c>
      <c r="K176" s="76" t="e">
        <f>#REF!</f>
        <v>#REF!</v>
      </c>
      <c r="L176" s="76" t="e">
        <f>#REF!</f>
        <v>#REF!</v>
      </c>
      <c r="M176" s="76" t="e">
        <f>#REF!</f>
        <v>#REF!</v>
      </c>
      <c r="N176" s="76" t="e">
        <f>#REF!</f>
        <v>#REF!</v>
      </c>
      <c r="O176" s="76" t="e">
        <f>#REF!</f>
        <v>#REF!</v>
      </c>
      <c r="P176" s="76" t="e">
        <f>#REF!</f>
        <v>#REF!</v>
      </c>
      <c r="Q176" s="76" t="e">
        <f>#REF!</f>
        <v>#REF!</v>
      </c>
      <c r="R176" s="76" t="e">
        <f>#REF!</f>
        <v>#REF!</v>
      </c>
      <c r="S176" s="76" t="e">
        <f>#REF!</f>
        <v>#REF!</v>
      </c>
      <c r="T176" s="80" t="e">
        <f>#REF!</f>
        <v>#REF!</v>
      </c>
      <c r="U176" s="76" t="e">
        <f>#REF!</f>
        <v>#REF!</v>
      </c>
      <c r="V176" s="80" t="e">
        <f>#REF!</f>
        <v>#REF!</v>
      </c>
      <c r="W176" s="78" t="e">
        <f>IF(Tableau2[[#This Row],[- Autofinancement oui/non]]="non",#REF!,"")</f>
        <v>#REF!</v>
      </c>
      <c r="X176" s="76" t="e">
        <f>IF(Tableau2[[#This Row],[- Autofinancement oui/non]]="non",#REF!,"")</f>
        <v>#REF!</v>
      </c>
      <c r="Y176" s="76" t="e">
        <f>IF(Tableau2[[#This Row],[- Autofinancement oui/non]]="non",#REF!,"")</f>
        <v>#REF!</v>
      </c>
      <c r="Z176" s="79" t="e">
        <f>#REF!</f>
        <v>#REF!</v>
      </c>
      <c r="AA176" s="76" t="e">
        <f>#REF!</f>
        <v>#REF!</v>
      </c>
      <c r="AB176" s="76" t="e">
        <f>#REF!</f>
        <v>#REF!</v>
      </c>
    </row>
    <row r="177" spans="1:28" x14ac:dyDescent="0.25">
      <c r="A177" s="80" t="e">
        <f>#REF!</f>
        <v>#REF!</v>
      </c>
      <c r="B177" s="80" t="e">
        <f>#REF!</f>
        <v>#REF!</v>
      </c>
      <c r="C177" s="80" t="e">
        <f>#REF!</f>
        <v>#REF!</v>
      </c>
      <c r="D177" s="80" t="e">
        <f>#REF!</f>
        <v>#REF!</v>
      </c>
      <c r="E177" s="76" t="e">
        <f>#REF!</f>
        <v>#REF!</v>
      </c>
      <c r="F177" s="76" t="e">
        <f>#REF!</f>
        <v>#REF!</v>
      </c>
      <c r="G177" s="76" t="e">
        <f>#REF!</f>
        <v>#REF!</v>
      </c>
      <c r="H177" s="76" t="e">
        <f>#REF!</f>
        <v>#REF!</v>
      </c>
      <c r="I177" s="76" t="e">
        <f>#REF!</f>
        <v>#REF!</v>
      </c>
      <c r="J177" s="76" t="e">
        <f>#REF!</f>
        <v>#REF!</v>
      </c>
      <c r="K177" s="76" t="e">
        <f>#REF!</f>
        <v>#REF!</v>
      </c>
      <c r="L177" s="76" t="e">
        <f>#REF!</f>
        <v>#REF!</v>
      </c>
      <c r="M177" s="76" t="e">
        <f>#REF!</f>
        <v>#REF!</v>
      </c>
      <c r="N177" s="76" t="e">
        <f>#REF!</f>
        <v>#REF!</v>
      </c>
      <c r="O177" s="76" t="e">
        <f>#REF!</f>
        <v>#REF!</v>
      </c>
      <c r="P177" s="76" t="e">
        <f>#REF!</f>
        <v>#REF!</v>
      </c>
      <c r="Q177" s="76" t="e">
        <f>#REF!</f>
        <v>#REF!</v>
      </c>
      <c r="R177" s="76" t="e">
        <f>#REF!</f>
        <v>#REF!</v>
      </c>
      <c r="S177" s="76" t="e">
        <f>#REF!</f>
        <v>#REF!</v>
      </c>
      <c r="T177" s="80" t="e">
        <f>#REF!</f>
        <v>#REF!</v>
      </c>
      <c r="U177" s="76" t="e">
        <f>#REF!</f>
        <v>#REF!</v>
      </c>
      <c r="V177" s="80" t="e">
        <f>#REF!</f>
        <v>#REF!</v>
      </c>
      <c r="W177" s="78" t="e">
        <f>IF(Tableau2[[#This Row],[- Autofinancement oui/non]]="non",#REF!,"")</f>
        <v>#REF!</v>
      </c>
      <c r="X177" s="76" t="e">
        <f>IF(Tableau2[[#This Row],[- Autofinancement oui/non]]="non",#REF!,"")</f>
        <v>#REF!</v>
      </c>
      <c r="Y177" s="76" t="e">
        <f>IF(Tableau2[[#This Row],[- Autofinancement oui/non]]="non",#REF!,"")</f>
        <v>#REF!</v>
      </c>
      <c r="Z177" s="79" t="e">
        <f>#REF!</f>
        <v>#REF!</v>
      </c>
      <c r="AA177" s="76" t="e">
        <f>#REF!</f>
        <v>#REF!</v>
      </c>
      <c r="AB177" s="76" t="e">
        <f>#REF!</f>
        <v>#REF!</v>
      </c>
    </row>
    <row r="178" spans="1:28" x14ac:dyDescent="0.25">
      <c r="A178" s="80" t="e">
        <f>#REF!</f>
        <v>#REF!</v>
      </c>
      <c r="B178" s="80" t="e">
        <f>#REF!</f>
        <v>#REF!</v>
      </c>
      <c r="C178" s="80" t="e">
        <f>#REF!</f>
        <v>#REF!</v>
      </c>
      <c r="D178" s="80" t="e">
        <f>#REF!</f>
        <v>#REF!</v>
      </c>
      <c r="E178" s="76" t="e">
        <f>#REF!</f>
        <v>#REF!</v>
      </c>
      <c r="F178" s="76" t="e">
        <f>#REF!</f>
        <v>#REF!</v>
      </c>
      <c r="G178" s="76" t="e">
        <f>#REF!</f>
        <v>#REF!</v>
      </c>
      <c r="H178" s="76" t="e">
        <f>#REF!</f>
        <v>#REF!</v>
      </c>
      <c r="I178" s="76" t="e">
        <f>#REF!</f>
        <v>#REF!</v>
      </c>
      <c r="J178" s="76" t="e">
        <f>#REF!</f>
        <v>#REF!</v>
      </c>
      <c r="K178" s="76" t="e">
        <f>#REF!</f>
        <v>#REF!</v>
      </c>
      <c r="L178" s="76" t="e">
        <f>#REF!</f>
        <v>#REF!</v>
      </c>
      <c r="M178" s="76" t="e">
        <f>#REF!</f>
        <v>#REF!</v>
      </c>
      <c r="N178" s="76" t="e">
        <f>#REF!</f>
        <v>#REF!</v>
      </c>
      <c r="O178" s="76" t="e">
        <f>#REF!</f>
        <v>#REF!</v>
      </c>
      <c r="P178" s="76" t="e">
        <f>#REF!</f>
        <v>#REF!</v>
      </c>
      <c r="Q178" s="76" t="e">
        <f>#REF!</f>
        <v>#REF!</v>
      </c>
      <c r="R178" s="76" t="e">
        <f>#REF!</f>
        <v>#REF!</v>
      </c>
      <c r="S178" s="76" t="e">
        <f>#REF!</f>
        <v>#REF!</v>
      </c>
      <c r="T178" s="80" t="e">
        <f>#REF!</f>
        <v>#REF!</v>
      </c>
      <c r="U178" s="76" t="e">
        <f>#REF!</f>
        <v>#REF!</v>
      </c>
      <c r="V178" s="80" t="e">
        <f>#REF!</f>
        <v>#REF!</v>
      </c>
      <c r="W178" s="78" t="e">
        <f>IF(Tableau2[[#This Row],[- Autofinancement oui/non]]="non",#REF!,"")</f>
        <v>#REF!</v>
      </c>
      <c r="X178" s="76" t="e">
        <f>IF(Tableau2[[#This Row],[- Autofinancement oui/non]]="non",#REF!,"")</f>
        <v>#REF!</v>
      </c>
      <c r="Y178" s="76" t="e">
        <f>IF(Tableau2[[#This Row],[- Autofinancement oui/non]]="non",#REF!,"")</f>
        <v>#REF!</v>
      </c>
      <c r="Z178" s="79" t="e">
        <f>#REF!</f>
        <v>#REF!</v>
      </c>
      <c r="AA178" s="76" t="e">
        <f>#REF!</f>
        <v>#REF!</v>
      </c>
      <c r="AB178" s="76" t="e">
        <f>#REF!</f>
        <v>#REF!</v>
      </c>
    </row>
    <row r="179" spans="1:28" x14ac:dyDescent="0.25">
      <c r="A179" s="80" t="e">
        <f>#REF!</f>
        <v>#REF!</v>
      </c>
      <c r="B179" s="80" t="e">
        <f>#REF!</f>
        <v>#REF!</v>
      </c>
      <c r="C179" s="80" t="e">
        <f>#REF!</f>
        <v>#REF!</v>
      </c>
      <c r="D179" s="80" t="e">
        <f>#REF!</f>
        <v>#REF!</v>
      </c>
      <c r="E179" s="76" t="e">
        <f>#REF!</f>
        <v>#REF!</v>
      </c>
      <c r="F179" s="76" t="e">
        <f>#REF!</f>
        <v>#REF!</v>
      </c>
      <c r="G179" s="76" t="e">
        <f>#REF!</f>
        <v>#REF!</v>
      </c>
      <c r="H179" s="76" t="e">
        <f>#REF!</f>
        <v>#REF!</v>
      </c>
      <c r="I179" s="76" t="e">
        <f>#REF!</f>
        <v>#REF!</v>
      </c>
      <c r="J179" s="76" t="e">
        <f>#REF!</f>
        <v>#REF!</v>
      </c>
      <c r="K179" s="76" t="e">
        <f>#REF!</f>
        <v>#REF!</v>
      </c>
      <c r="L179" s="76" t="e">
        <f>#REF!</f>
        <v>#REF!</v>
      </c>
      <c r="M179" s="76" t="e">
        <f>#REF!</f>
        <v>#REF!</v>
      </c>
      <c r="N179" s="76" t="e">
        <f>#REF!</f>
        <v>#REF!</v>
      </c>
      <c r="O179" s="76" t="e">
        <f>#REF!</f>
        <v>#REF!</v>
      </c>
      <c r="P179" s="76" t="e">
        <f>#REF!</f>
        <v>#REF!</v>
      </c>
      <c r="Q179" s="76" t="e">
        <f>#REF!</f>
        <v>#REF!</v>
      </c>
      <c r="R179" s="76" t="e">
        <f>#REF!</f>
        <v>#REF!</v>
      </c>
      <c r="S179" s="76" t="e">
        <f>#REF!</f>
        <v>#REF!</v>
      </c>
      <c r="T179" s="80" t="e">
        <f>#REF!</f>
        <v>#REF!</v>
      </c>
      <c r="U179" s="76" t="e">
        <f>#REF!</f>
        <v>#REF!</v>
      </c>
      <c r="V179" s="80" t="e">
        <f>#REF!</f>
        <v>#REF!</v>
      </c>
      <c r="W179" s="78" t="e">
        <f>IF(Tableau2[[#This Row],[- Autofinancement oui/non]]="non",#REF!,"")</f>
        <v>#REF!</v>
      </c>
      <c r="X179" s="76" t="e">
        <f>IF(Tableau2[[#This Row],[- Autofinancement oui/non]]="non",#REF!,"")</f>
        <v>#REF!</v>
      </c>
      <c r="Y179" s="76" t="e">
        <f>IF(Tableau2[[#This Row],[- Autofinancement oui/non]]="non",#REF!,"")</f>
        <v>#REF!</v>
      </c>
      <c r="Z179" s="79" t="e">
        <f>#REF!</f>
        <v>#REF!</v>
      </c>
      <c r="AA179" s="76" t="e">
        <f>#REF!</f>
        <v>#REF!</v>
      </c>
      <c r="AB179" s="76" t="e">
        <f>#REF!</f>
        <v>#REF!</v>
      </c>
    </row>
    <row r="180" spans="1:28" x14ac:dyDescent="0.25">
      <c r="A180" s="80" t="e">
        <f>#REF!</f>
        <v>#REF!</v>
      </c>
      <c r="B180" s="80" t="e">
        <f>#REF!</f>
        <v>#REF!</v>
      </c>
      <c r="C180" s="80" t="e">
        <f>#REF!</f>
        <v>#REF!</v>
      </c>
      <c r="D180" s="80" t="e">
        <f>#REF!</f>
        <v>#REF!</v>
      </c>
      <c r="E180" s="76" t="e">
        <f>#REF!</f>
        <v>#REF!</v>
      </c>
      <c r="F180" s="76" t="e">
        <f>#REF!</f>
        <v>#REF!</v>
      </c>
      <c r="G180" s="76" t="e">
        <f>#REF!</f>
        <v>#REF!</v>
      </c>
      <c r="H180" s="76" t="e">
        <f>#REF!</f>
        <v>#REF!</v>
      </c>
      <c r="I180" s="76" t="e">
        <f>#REF!</f>
        <v>#REF!</v>
      </c>
      <c r="J180" s="76" t="e">
        <f>#REF!</f>
        <v>#REF!</v>
      </c>
      <c r="K180" s="76" t="e">
        <f>#REF!</f>
        <v>#REF!</v>
      </c>
      <c r="L180" s="76" t="e">
        <f>#REF!</f>
        <v>#REF!</v>
      </c>
      <c r="M180" s="76" t="e">
        <f>#REF!</f>
        <v>#REF!</v>
      </c>
      <c r="N180" s="76" t="e">
        <f>#REF!</f>
        <v>#REF!</v>
      </c>
      <c r="O180" s="76" t="e">
        <f>#REF!</f>
        <v>#REF!</v>
      </c>
      <c r="P180" s="76" t="e">
        <f>#REF!</f>
        <v>#REF!</v>
      </c>
      <c r="Q180" s="76" t="e">
        <f>#REF!</f>
        <v>#REF!</v>
      </c>
      <c r="R180" s="76" t="e">
        <f>#REF!</f>
        <v>#REF!</v>
      </c>
      <c r="S180" s="76" t="e">
        <f>#REF!</f>
        <v>#REF!</v>
      </c>
      <c r="T180" s="80" t="e">
        <f>#REF!</f>
        <v>#REF!</v>
      </c>
      <c r="U180" s="76" t="e">
        <f>#REF!</f>
        <v>#REF!</v>
      </c>
      <c r="V180" s="80" t="e">
        <f>#REF!</f>
        <v>#REF!</v>
      </c>
      <c r="W180" s="78" t="e">
        <f>IF(Tableau2[[#This Row],[- Autofinancement oui/non]]="non",#REF!,"")</f>
        <v>#REF!</v>
      </c>
      <c r="X180" s="76" t="e">
        <f>IF(Tableau2[[#This Row],[- Autofinancement oui/non]]="non",#REF!,"")</f>
        <v>#REF!</v>
      </c>
      <c r="Y180" s="76" t="e">
        <f>IF(Tableau2[[#This Row],[- Autofinancement oui/non]]="non",#REF!,"")</f>
        <v>#REF!</v>
      </c>
      <c r="Z180" s="79" t="e">
        <f>#REF!</f>
        <v>#REF!</v>
      </c>
      <c r="AA180" s="76" t="e">
        <f>#REF!</f>
        <v>#REF!</v>
      </c>
      <c r="AB180" s="76" t="e">
        <f>#REF!</f>
        <v>#REF!</v>
      </c>
    </row>
    <row r="181" spans="1:28" x14ac:dyDescent="0.25">
      <c r="A181" s="80" t="e">
        <f>#REF!</f>
        <v>#REF!</v>
      </c>
      <c r="B181" s="80" t="e">
        <f>#REF!</f>
        <v>#REF!</v>
      </c>
      <c r="C181" s="80" t="e">
        <f>#REF!</f>
        <v>#REF!</v>
      </c>
      <c r="D181" s="80" t="e">
        <f>#REF!</f>
        <v>#REF!</v>
      </c>
      <c r="E181" s="76" t="e">
        <f>#REF!</f>
        <v>#REF!</v>
      </c>
      <c r="F181" s="76" t="e">
        <f>#REF!</f>
        <v>#REF!</v>
      </c>
      <c r="G181" s="76" t="e">
        <f>#REF!</f>
        <v>#REF!</v>
      </c>
      <c r="H181" s="76" t="e">
        <f>#REF!</f>
        <v>#REF!</v>
      </c>
      <c r="I181" s="76" t="e">
        <f>#REF!</f>
        <v>#REF!</v>
      </c>
      <c r="J181" s="76" t="e">
        <f>#REF!</f>
        <v>#REF!</v>
      </c>
      <c r="K181" s="76" t="e">
        <f>#REF!</f>
        <v>#REF!</v>
      </c>
      <c r="L181" s="76" t="e">
        <f>#REF!</f>
        <v>#REF!</v>
      </c>
      <c r="M181" s="76" t="e">
        <f>#REF!</f>
        <v>#REF!</v>
      </c>
      <c r="N181" s="76" t="e">
        <f>#REF!</f>
        <v>#REF!</v>
      </c>
      <c r="O181" s="76" t="e">
        <f>#REF!</f>
        <v>#REF!</v>
      </c>
      <c r="P181" s="76" t="e">
        <f>#REF!</f>
        <v>#REF!</v>
      </c>
      <c r="Q181" s="76" t="e">
        <f>#REF!</f>
        <v>#REF!</v>
      </c>
      <c r="R181" s="76" t="e">
        <f>#REF!</f>
        <v>#REF!</v>
      </c>
      <c r="S181" s="76" t="e">
        <f>#REF!</f>
        <v>#REF!</v>
      </c>
      <c r="T181" s="80" t="e">
        <f>#REF!</f>
        <v>#REF!</v>
      </c>
      <c r="U181" s="76" t="e">
        <f>#REF!</f>
        <v>#REF!</v>
      </c>
      <c r="V181" s="80" t="e">
        <f>#REF!</f>
        <v>#REF!</v>
      </c>
      <c r="W181" s="78" t="e">
        <f>IF(Tableau2[[#This Row],[- Autofinancement oui/non]]="non",#REF!,"")</f>
        <v>#REF!</v>
      </c>
      <c r="X181" s="76" t="e">
        <f>IF(Tableau2[[#This Row],[- Autofinancement oui/non]]="non",#REF!,"")</f>
        <v>#REF!</v>
      </c>
      <c r="Y181" s="76" t="e">
        <f>IF(Tableau2[[#This Row],[- Autofinancement oui/non]]="non",#REF!,"")</f>
        <v>#REF!</v>
      </c>
      <c r="Z181" s="79" t="e">
        <f>#REF!</f>
        <v>#REF!</v>
      </c>
      <c r="AA181" s="76" t="e">
        <f>#REF!</f>
        <v>#REF!</v>
      </c>
      <c r="AB181" s="76" t="e">
        <f>#REF!</f>
        <v>#REF!</v>
      </c>
    </row>
    <row r="182" spans="1:28" x14ac:dyDescent="0.25">
      <c r="A182" s="80" t="e">
        <f>#REF!</f>
        <v>#REF!</v>
      </c>
      <c r="B182" s="80" t="e">
        <f>#REF!</f>
        <v>#REF!</v>
      </c>
      <c r="C182" s="80" t="e">
        <f>#REF!</f>
        <v>#REF!</v>
      </c>
      <c r="D182" s="80" t="e">
        <f>#REF!</f>
        <v>#REF!</v>
      </c>
      <c r="E182" s="76" t="e">
        <f>#REF!</f>
        <v>#REF!</v>
      </c>
      <c r="F182" s="76" t="e">
        <f>#REF!</f>
        <v>#REF!</v>
      </c>
      <c r="G182" s="76" t="e">
        <f>#REF!</f>
        <v>#REF!</v>
      </c>
      <c r="H182" s="76" t="e">
        <f>#REF!</f>
        <v>#REF!</v>
      </c>
      <c r="I182" s="76" t="e">
        <f>#REF!</f>
        <v>#REF!</v>
      </c>
      <c r="J182" s="76" t="e">
        <f>#REF!</f>
        <v>#REF!</v>
      </c>
      <c r="K182" s="76" t="e">
        <f>#REF!</f>
        <v>#REF!</v>
      </c>
      <c r="L182" s="76" t="e">
        <f>#REF!</f>
        <v>#REF!</v>
      </c>
      <c r="M182" s="76" t="e">
        <f>#REF!</f>
        <v>#REF!</v>
      </c>
      <c r="N182" s="76" t="e">
        <f>#REF!</f>
        <v>#REF!</v>
      </c>
      <c r="O182" s="76" t="e">
        <f>#REF!</f>
        <v>#REF!</v>
      </c>
      <c r="P182" s="76" t="e">
        <f>#REF!</f>
        <v>#REF!</v>
      </c>
      <c r="Q182" s="76" t="e">
        <f>#REF!</f>
        <v>#REF!</v>
      </c>
      <c r="R182" s="76" t="e">
        <f>#REF!</f>
        <v>#REF!</v>
      </c>
      <c r="S182" s="76" t="e">
        <f>#REF!</f>
        <v>#REF!</v>
      </c>
      <c r="T182" s="80" t="e">
        <f>#REF!</f>
        <v>#REF!</v>
      </c>
      <c r="U182" s="76" t="e">
        <f>#REF!</f>
        <v>#REF!</v>
      </c>
      <c r="V182" s="80" t="e">
        <f>#REF!</f>
        <v>#REF!</v>
      </c>
      <c r="W182" s="78" t="e">
        <f>IF(Tableau2[[#This Row],[- Autofinancement oui/non]]="non",#REF!,"")</f>
        <v>#REF!</v>
      </c>
      <c r="X182" s="76" t="e">
        <f>IF(Tableau2[[#This Row],[- Autofinancement oui/non]]="non",#REF!,"")</f>
        <v>#REF!</v>
      </c>
      <c r="Y182" s="76" t="e">
        <f>IF(Tableau2[[#This Row],[- Autofinancement oui/non]]="non",#REF!,"")</f>
        <v>#REF!</v>
      </c>
      <c r="Z182" s="79" t="e">
        <f>#REF!</f>
        <v>#REF!</v>
      </c>
      <c r="AA182" s="76" t="e">
        <f>#REF!</f>
        <v>#REF!</v>
      </c>
      <c r="AB182" s="76" t="e">
        <f>#REF!</f>
        <v>#REF!</v>
      </c>
    </row>
    <row r="183" spans="1:28" x14ac:dyDescent="0.25">
      <c r="A183" s="80" t="e">
        <f>#REF!</f>
        <v>#REF!</v>
      </c>
      <c r="B183" s="80" t="e">
        <f>#REF!</f>
        <v>#REF!</v>
      </c>
      <c r="C183" s="80" t="e">
        <f>#REF!</f>
        <v>#REF!</v>
      </c>
      <c r="D183" s="80" t="e">
        <f>#REF!</f>
        <v>#REF!</v>
      </c>
      <c r="E183" s="76" t="e">
        <f>#REF!</f>
        <v>#REF!</v>
      </c>
      <c r="F183" s="76" t="e">
        <f>#REF!</f>
        <v>#REF!</v>
      </c>
      <c r="G183" s="76" t="e">
        <f>#REF!</f>
        <v>#REF!</v>
      </c>
      <c r="H183" s="76" t="e">
        <f>#REF!</f>
        <v>#REF!</v>
      </c>
      <c r="I183" s="76" t="e">
        <f>#REF!</f>
        <v>#REF!</v>
      </c>
      <c r="J183" s="76" t="e">
        <f>#REF!</f>
        <v>#REF!</v>
      </c>
      <c r="K183" s="76" t="e">
        <f>#REF!</f>
        <v>#REF!</v>
      </c>
      <c r="L183" s="76" t="e">
        <f>#REF!</f>
        <v>#REF!</v>
      </c>
      <c r="M183" s="76" t="e">
        <f>#REF!</f>
        <v>#REF!</v>
      </c>
      <c r="N183" s="76" t="e">
        <f>#REF!</f>
        <v>#REF!</v>
      </c>
      <c r="O183" s="76" t="e">
        <f>#REF!</f>
        <v>#REF!</v>
      </c>
      <c r="P183" s="76" t="e">
        <f>#REF!</f>
        <v>#REF!</v>
      </c>
      <c r="Q183" s="76" t="e">
        <f>#REF!</f>
        <v>#REF!</v>
      </c>
      <c r="R183" s="76" t="e">
        <f>#REF!</f>
        <v>#REF!</v>
      </c>
      <c r="S183" s="76" t="e">
        <f>#REF!</f>
        <v>#REF!</v>
      </c>
      <c r="T183" s="80" t="e">
        <f>#REF!</f>
        <v>#REF!</v>
      </c>
      <c r="U183" s="76" t="e">
        <f>#REF!</f>
        <v>#REF!</v>
      </c>
      <c r="V183" s="80" t="e">
        <f>#REF!</f>
        <v>#REF!</v>
      </c>
      <c r="W183" s="78" t="e">
        <f>IF(Tableau2[[#This Row],[- Autofinancement oui/non]]="non",#REF!,"")</f>
        <v>#REF!</v>
      </c>
      <c r="X183" s="76" t="e">
        <f>IF(Tableau2[[#This Row],[- Autofinancement oui/non]]="non",#REF!,"")</f>
        <v>#REF!</v>
      </c>
      <c r="Y183" s="76" t="e">
        <f>IF(Tableau2[[#This Row],[- Autofinancement oui/non]]="non",#REF!,"")</f>
        <v>#REF!</v>
      </c>
      <c r="Z183" s="79" t="e">
        <f>#REF!</f>
        <v>#REF!</v>
      </c>
      <c r="AA183" s="76" t="e">
        <f>#REF!</f>
        <v>#REF!</v>
      </c>
      <c r="AB183" s="76" t="e">
        <f>#REF!</f>
        <v>#REF!</v>
      </c>
    </row>
    <row r="184" spans="1:28" x14ac:dyDescent="0.25">
      <c r="A184" s="80" t="e">
        <f>#REF!</f>
        <v>#REF!</v>
      </c>
      <c r="B184" s="80" t="e">
        <f>#REF!</f>
        <v>#REF!</v>
      </c>
      <c r="C184" s="80" t="e">
        <f>#REF!</f>
        <v>#REF!</v>
      </c>
      <c r="D184" s="80" t="e">
        <f>#REF!</f>
        <v>#REF!</v>
      </c>
      <c r="E184" s="76" t="e">
        <f>#REF!</f>
        <v>#REF!</v>
      </c>
      <c r="F184" s="76" t="e">
        <f>#REF!</f>
        <v>#REF!</v>
      </c>
      <c r="G184" s="76" t="e">
        <f>#REF!</f>
        <v>#REF!</v>
      </c>
      <c r="H184" s="76" t="e">
        <f>#REF!</f>
        <v>#REF!</v>
      </c>
      <c r="I184" s="76" t="e">
        <f>#REF!</f>
        <v>#REF!</v>
      </c>
      <c r="J184" s="76" t="e">
        <f>#REF!</f>
        <v>#REF!</v>
      </c>
      <c r="K184" s="76" t="e">
        <f>#REF!</f>
        <v>#REF!</v>
      </c>
      <c r="L184" s="76" t="e">
        <f>#REF!</f>
        <v>#REF!</v>
      </c>
      <c r="M184" s="76" t="e">
        <f>#REF!</f>
        <v>#REF!</v>
      </c>
      <c r="N184" s="76" t="e">
        <f>#REF!</f>
        <v>#REF!</v>
      </c>
      <c r="O184" s="76" t="e">
        <f>#REF!</f>
        <v>#REF!</v>
      </c>
      <c r="P184" s="76" t="e">
        <f>#REF!</f>
        <v>#REF!</v>
      </c>
      <c r="Q184" s="76" t="e">
        <f>#REF!</f>
        <v>#REF!</v>
      </c>
      <c r="R184" s="76" t="e">
        <f>#REF!</f>
        <v>#REF!</v>
      </c>
      <c r="S184" s="76" t="e">
        <f>#REF!</f>
        <v>#REF!</v>
      </c>
      <c r="T184" s="80" t="e">
        <f>#REF!</f>
        <v>#REF!</v>
      </c>
      <c r="U184" s="76" t="e">
        <f>#REF!</f>
        <v>#REF!</v>
      </c>
      <c r="V184" s="80" t="e">
        <f>#REF!</f>
        <v>#REF!</v>
      </c>
      <c r="W184" s="78" t="e">
        <f>IF(Tableau2[[#This Row],[- Autofinancement oui/non]]="non",#REF!,"")</f>
        <v>#REF!</v>
      </c>
      <c r="X184" s="76" t="e">
        <f>IF(Tableau2[[#This Row],[- Autofinancement oui/non]]="non",#REF!,"")</f>
        <v>#REF!</v>
      </c>
      <c r="Y184" s="76" t="e">
        <f>IF(Tableau2[[#This Row],[- Autofinancement oui/non]]="non",#REF!,"")</f>
        <v>#REF!</v>
      </c>
      <c r="Z184" s="79" t="e">
        <f>#REF!</f>
        <v>#REF!</v>
      </c>
      <c r="AA184" s="76" t="e">
        <f>#REF!</f>
        <v>#REF!</v>
      </c>
      <c r="AB184" s="76" t="e">
        <f>#REF!</f>
        <v>#REF!</v>
      </c>
    </row>
    <row r="185" spans="1:28" x14ac:dyDescent="0.25">
      <c r="A185" s="80" t="e">
        <f>#REF!</f>
        <v>#REF!</v>
      </c>
      <c r="B185" s="80" t="e">
        <f>#REF!</f>
        <v>#REF!</v>
      </c>
      <c r="C185" s="80" t="e">
        <f>#REF!</f>
        <v>#REF!</v>
      </c>
      <c r="D185" s="80" t="e">
        <f>#REF!</f>
        <v>#REF!</v>
      </c>
      <c r="E185" s="76" t="e">
        <f>#REF!</f>
        <v>#REF!</v>
      </c>
      <c r="F185" s="76" t="e">
        <f>#REF!</f>
        <v>#REF!</v>
      </c>
      <c r="G185" s="76" t="e">
        <f>#REF!</f>
        <v>#REF!</v>
      </c>
      <c r="H185" s="76" t="e">
        <f>#REF!</f>
        <v>#REF!</v>
      </c>
      <c r="I185" s="76" t="e">
        <f>#REF!</f>
        <v>#REF!</v>
      </c>
      <c r="J185" s="76" t="e">
        <f>#REF!</f>
        <v>#REF!</v>
      </c>
      <c r="K185" s="76" t="e">
        <f>#REF!</f>
        <v>#REF!</v>
      </c>
      <c r="L185" s="76" t="e">
        <f>#REF!</f>
        <v>#REF!</v>
      </c>
      <c r="M185" s="76" t="e">
        <f>#REF!</f>
        <v>#REF!</v>
      </c>
      <c r="N185" s="76" t="e">
        <f>#REF!</f>
        <v>#REF!</v>
      </c>
      <c r="O185" s="76" t="e">
        <f>#REF!</f>
        <v>#REF!</v>
      </c>
      <c r="P185" s="76" t="e">
        <f>#REF!</f>
        <v>#REF!</v>
      </c>
      <c r="Q185" s="76" t="e">
        <f>#REF!</f>
        <v>#REF!</v>
      </c>
      <c r="R185" s="76" t="e">
        <f>#REF!</f>
        <v>#REF!</v>
      </c>
      <c r="S185" s="76" t="e">
        <f>#REF!</f>
        <v>#REF!</v>
      </c>
      <c r="T185" s="80" t="e">
        <f>#REF!</f>
        <v>#REF!</v>
      </c>
      <c r="U185" s="76" t="e">
        <f>#REF!</f>
        <v>#REF!</v>
      </c>
      <c r="V185" s="80" t="e">
        <f>#REF!</f>
        <v>#REF!</v>
      </c>
      <c r="W185" s="78" t="e">
        <f>IF(Tableau2[[#This Row],[- Autofinancement oui/non]]="non",#REF!,"")</f>
        <v>#REF!</v>
      </c>
      <c r="X185" s="76" t="e">
        <f>IF(Tableau2[[#This Row],[- Autofinancement oui/non]]="non",#REF!,"")</f>
        <v>#REF!</v>
      </c>
      <c r="Y185" s="76" t="e">
        <f>IF(Tableau2[[#This Row],[- Autofinancement oui/non]]="non",#REF!,"")</f>
        <v>#REF!</v>
      </c>
      <c r="Z185" s="79" t="e">
        <f>#REF!</f>
        <v>#REF!</v>
      </c>
      <c r="AA185" s="76" t="e">
        <f>#REF!</f>
        <v>#REF!</v>
      </c>
      <c r="AB185" s="76" t="e">
        <f>#REF!</f>
        <v>#REF!</v>
      </c>
    </row>
    <row r="186" spans="1:28" x14ac:dyDescent="0.25">
      <c r="A186" s="80" t="e">
        <f>#REF!</f>
        <v>#REF!</v>
      </c>
      <c r="B186" s="80" t="e">
        <f>#REF!</f>
        <v>#REF!</v>
      </c>
      <c r="C186" s="80" t="e">
        <f>#REF!</f>
        <v>#REF!</v>
      </c>
      <c r="D186" s="80" t="e">
        <f>#REF!</f>
        <v>#REF!</v>
      </c>
      <c r="E186" s="76" t="e">
        <f>#REF!</f>
        <v>#REF!</v>
      </c>
      <c r="F186" s="76" t="e">
        <f>#REF!</f>
        <v>#REF!</v>
      </c>
      <c r="G186" s="76" t="e">
        <f>#REF!</f>
        <v>#REF!</v>
      </c>
      <c r="H186" s="76" t="e">
        <f>#REF!</f>
        <v>#REF!</v>
      </c>
      <c r="I186" s="76" t="e">
        <f>#REF!</f>
        <v>#REF!</v>
      </c>
      <c r="J186" s="76" t="e">
        <f>#REF!</f>
        <v>#REF!</v>
      </c>
      <c r="K186" s="76" t="e">
        <f>#REF!</f>
        <v>#REF!</v>
      </c>
      <c r="L186" s="76" t="e">
        <f>#REF!</f>
        <v>#REF!</v>
      </c>
      <c r="M186" s="76" t="e">
        <f>#REF!</f>
        <v>#REF!</v>
      </c>
      <c r="N186" s="76" t="e">
        <f>#REF!</f>
        <v>#REF!</v>
      </c>
      <c r="O186" s="76" t="e">
        <f>#REF!</f>
        <v>#REF!</v>
      </c>
      <c r="P186" s="76" t="e">
        <f>#REF!</f>
        <v>#REF!</v>
      </c>
      <c r="Q186" s="76" t="e">
        <f>#REF!</f>
        <v>#REF!</v>
      </c>
      <c r="R186" s="76" t="e">
        <f>#REF!</f>
        <v>#REF!</v>
      </c>
      <c r="S186" s="76" t="e">
        <f>#REF!</f>
        <v>#REF!</v>
      </c>
      <c r="T186" s="80" t="e">
        <f>#REF!</f>
        <v>#REF!</v>
      </c>
      <c r="U186" s="76" t="e">
        <f>#REF!</f>
        <v>#REF!</v>
      </c>
      <c r="V186" s="80" t="e">
        <f>#REF!</f>
        <v>#REF!</v>
      </c>
      <c r="W186" s="78" t="e">
        <f>IF(Tableau2[[#This Row],[- Autofinancement oui/non]]="non",#REF!,"")</f>
        <v>#REF!</v>
      </c>
      <c r="X186" s="76" t="e">
        <f>IF(Tableau2[[#This Row],[- Autofinancement oui/non]]="non",#REF!,"")</f>
        <v>#REF!</v>
      </c>
      <c r="Y186" s="76" t="e">
        <f>IF(Tableau2[[#This Row],[- Autofinancement oui/non]]="non",#REF!,"")</f>
        <v>#REF!</v>
      </c>
      <c r="Z186" s="79" t="e">
        <f>#REF!</f>
        <v>#REF!</v>
      </c>
      <c r="AA186" s="76" t="e">
        <f>#REF!</f>
        <v>#REF!</v>
      </c>
      <c r="AB186" s="76" t="e">
        <f>#REF!</f>
        <v>#REF!</v>
      </c>
    </row>
    <row r="187" spans="1:28" x14ac:dyDescent="0.25">
      <c r="A187" s="80" t="e">
        <f>#REF!</f>
        <v>#REF!</v>
      </c>
      <c r="B187" s="80" t="e">
        <f>#REF!</f>
        <v>#REF!</v>
      </c>
      <c r="C187" s="80" t="e">
        <f>#REF!</f>
        <v>#REF!</v>
      </c>
      <c r="D187" s="80" t="e">
        <f>#REF!</f>
        <v>#REF!</v>
      </c>
      <c r="E187" s="76" t="e">
        <f>#REF!</f>
        <v>#REF!</v>
      </c>
      <c r="F187" s="76" t="e">
        <f>#REF!</f>
        <v>#REF!</v>
      </c>
      <c r="G187" s="76" t="e">
        <f>#REF!</f>
        <v>#REF!</v>
      </c>
      <c r="H187" s="76" t="e">
        <f>#REF!</f>
        <v>#REF!</v>
      </c>
      <c r="I187" s="76" t="e">
        <f>#REF!</f>
        <v>#REF!</v>
      </c>
      <c r="J187" s="76" t="e">
        <f>#REF!</f>
        <v>#REF!</v>
      </c>
      <c r="K187" s="76" t="e">
        <f>#REF!</f>
        <v>#REF!</v>
      </c>
      <c r="L187" s="76" t="e">
        <f>#REF!</f>
        <v>#REF!</v>
      </c>
      <c r="M187" s="76" t="e">
        <f>#REF!</f>
        <v>#REF!</v>
      </c>
      <c r="N187" s="76" t="e">
        <f>#REF!</f>
        <v>#REF!</v>
      </c>
      <c r="O187" s="76" t="e">
        <f>#REF!</f>
        <v>#REF!</v>
      </c>
      <c r="P187" s="76" t="e">
        <f>#REF!</f>
        <v>#REF!</v>
      </c>
      <c r="Q187" s="76" t="e">
        <f>#REF!</f>
        <v>#REF!</v>
      </c>
      <c r="R187" s="76" t="e">
        <f>#REF!</f>
        <v>#REF!</v>
      </c>
      <c r="S187" s="76" t="e">
        <f>#REF!</f>
        <v>#REF!</v>
      </c>
      <c r="T187" s="80" t="e">
        <f>#REF!</f>
        <v>#REF!</v>
      </c>
      <c r="U187" s="76" t="e">
        <f>#REF!</f>
        <v>#REF!</v>
      </c>
      <c r="V187" s="80" t="e">
        <f>#REF!</f>
        <v>#REF!</v>
      </c>
      <c r="W187" s="78" t="e">
        <f>IF(Tableau2[[#This Row],[- Autofinancement oui/non]]="non",#REF!,"")</f>
        <v>#REF!</v>
      </c>
      <c r="X187" s="76" t="e">
        <f>IF(Tableau2[[#This Row],[- Autofinancement oui/non]]="non",#REF!,"")</f>
        <v>#REF!</v>
      </c>
      <c r="Y187" s="76" t="e">
        <f>IF(Tableau2[[#This Row],[- Autofinancement oui/non]]="non",#REF!,"")</f>
        <v>#REF!</v>
      </c>
      <c r="Z187" s="79" t="e">
        <f>#REF!</f>
        <v>#REF!</v>
      </c>
      <c r="AA187" s="76" t="e">
        <f>#REF!</f>
        <v>#REF!</v>
      </c>
      <c r="AB187" s="76" t="e">
        <f>#REF!</f>
        <v>#REF!</v>
      </c>
    </row>
    <row r="188" spans="1:28" x14ac:dyDescent="0.25">
      <c r="A188" s="80" t="e">
        <f>#REF!</f>
        <v>#REF!</v>
      </c>
      <c r="B188" s="80" t="e">
        <f>#REF!</f>
        <v>#REF!</v>
      </c>
      <c r="C188" s="80" t="e">
        <f>#REF!</f>
        <v>#REF!</v>
      </c>
      <c r="D188" s="80" t="e">
        <f>#REF!</f>
        <v>#REF!</v>
      </c>
      <c r="E188" s="76" t="e">
        <f>#REF!</f>
        <v>#REF!</v>
      </c>
      <c r="F188" s="76" t="e">
        <f>#REF!</f>
        <v>#REF!</v>
      </c>
      <c r="G188" s="76" t="e">
        <f>#REF!</f>
        <v>#REF!</v>
      </c>
      <c r="H188" s="76" t="e">
        <f>#REF!</f>
        <v>#REF!</v>
      </c>
      <c r="I188" s="76" t="e">
        <f>#REF!</f>
        <v>#REF!</v>
      </c>
      <c r="J188" s="76" t="e">
        <f>#REF!</f>
        <v>#REF!</v>
      </c>
      <c r="K188" s="76" t="e">
        <f>#REF!</f>
        <v>#REF!</v>
      </c>
      <c r="L188" s="76" t="e">
        <f>#REF!</f>
        <v>#REF!</v>
      </c>
      <c r="M188" s="76" t="e">
        <f>#REF!</f>
        <v>#REF!</v>
      </c>
      <c r="N188" s="76" t="e">
        <f>#REF!</f>
        <v>#REF!</v>
      </c>
      <c r="O188" s="76" t="e">
        <f>#REF!</f>
        <v>#REF!</v>
      </c>
      <c r="P188" s="76" t="e">
        <f>#REF!</f>
        <v>#REF!</v>
      </c>
      <c r="Q188" s="76" t="e">
        <f>#REF!</f>
        <v>#REF!</v>
      </c>
      <c r="R188" s="76" t="e">
        <f>#REF!</f>
        <v>#REF!</v>
      </c>
      <c r="S188" s="76" t="e">
        <f>#REF!</f>
        <v>#REF!</v>
      </c>
      <c r="T188" s="80" t="e">
        <f>#REF!</f>
        <v>#REF!</v>
      </c>
      <c r="U188" s="76" t="e">
        <f>#REF!</f>
        <v>#REF!</v>
      </c>
      <c r="V188" s="80" t="e">
        <f>#REF!</f>
        <v>#REF!</v>
      </c>
      <c r="W188" s="78" t="e">
        <f>IF(Tableau2[[#This Row],[- Autofinancement oui/non]]="non",#REF!,"")</f>
        <v>#REF!</v>
      </c>
      <c r="X188" s="76" t="e">
        <f>IF(Tableau2[[#This Row],[- Autofinancement oui/non]]="non",#REF!,"")</f>
        <v>#REF!</v>
      </c>
      <c r="Y188" s="76" t="e">
        <f>IF(Tableau2[[#This Row],[- Autofinancement oui/non]]="non",#REF!,"")</f>
        <v>#REF!</v>
      </c>
      <c r="Z188" s="79" t="e">
        <f>#REF!</f>
        <v>#REF!</v>
      </c>
      <c r="AA188" s="76" t="e">
        <f>#REF!</f>
        <v>#REF!</v>
      </c>
      <c r="AB188" s="76" t="e">
        <f>#REF!</f>
        <v>#REF!</v>
      </c>
    </row>
    <row r="189" spans="1:28" x14ac:dyDescent="0.25">
      <c r="A189" s="80" t="e">
        <f>#REF!</f>
        <v>#REF!</v>
      </c>
      <c r="B189" s="80" t="e">
        <f>#REF!</f>
        <v>#REF!</v>
      </c>
      <c r="C189" s="80" t="e">
        <f>#REF!</f>
        <v>#REF!</v>
      </c>
      <c r="D189" s="80" t="e">
        <f>#REF!</f>
        <v>#REF!</v>
      </c>
      <c r="E189" s="76" t="e">
        <f>#REF!</f>
        <v>#REF!</v>
      </c>
      <c r="F189" s="76" t="e">
        <f>#REF!</f>
        <v>#REF!</v>
      </c>
      <c r="G189" s="76" t="e">
        <f>#REF!</f>
        <v>#REF!</v>
      </c>
      <c r="H189" s="76" t="e">
        <f>#REF!</f>
        <v>#REF!</v>
      </c>
      <c r="I189" s="76" t="e">
        <f>#REF!</f>
        <v>#REF!</v>
      </c>
      <c r="J189" s="76" t="e">
        <f>#REF!</f>
        <v>#REF!</v>
      </c>
      <c r="K189" s="76" t="e">
        <f>#REF!</f>
        <v>#REF!</v>
      </c>
      <c r="L189" s="76" t="e">
        <f>#REF!</f>
        <v>#REF!</v>
      </c>
      <c r="M189" s="76" t="e">
        <f>#REF!</f>
        <v>#REF!</v>
      </c>
      <c r="N189" s="76" t="e">
        <f>#REF!</f>
        <v>#REF!</v>
      </c>
      <c r="O189" s="76" t="e">
        <f>#REF!</f>
        <v>#REF!</v>
      </c>
      <c r="P189" s="76" t="e">
        <f>#REF!</f>
        <v>#REF!</v>
      </c>
      <c r="Q189" s="76" t="e">
        <f>#REF!</f>
        <v>#REF!</v>
      </c>
      <c r="R189" s="76" t="e">
        <f>#REF!</f>
        <v>#REF!</v>
      </c>
      <c r="S189" s="76" t="e">
        <f>#REF!</f>
        <v>#REF!</v>
      </c>
      <c r="T189" s="80" t="e">
        <f>#REF!</f>
        <v>#REF!</v>
      </c>
      <c r="U189" s="76" t="e">
        <f>#REF!</f>
        <v>#REF!</v>
      </c>
      <c r="V189" s="80" t="e">
        <f>#REF!</f>
        <v>#REF!</v>
      </c>
      <c r="W189" s="78" t="e">
        <f>IF(Tableau2[[#This Row],[- Autofinancement oui/non]]="non",#REF!,"")</f>
        <v>#REF!</v>
      </c>
      <c r="X189" s="76" t="e">
        <f>IF(Tableau2[[#This Row],[- Autofinancement oui/non]]="non",#REF!,"")</f>
        <v>#REF!</v>
      </c>
      <c r="Y189" s="76" t="e">
        <f>IF(Tableau2[[#This Row],[- Autofinancement oui/non]]="non",#REF!,"")</f>
        <v>#REF!</v>
      </c>
      <c r="Z189" s="79" t="e">
        <f>#REF!</f>
        <v>#REF!</v>
      </c>
      <c r="AA189" s="76" t="e">
        <f>#REF!</f>
        <v>#REF!</v>
      </c>
      <c r="AB189" s="76" t="e">
        <f>#REF!</f>
        <v>#REF!</v>
      </c>
    </row>
    <row r="190" spans="1:28" x14ac:dyDescent="0.25">
      <c r="A190" s="80" t="e">
        <f>#REF!</f>
        <v>#REF!</v>
      </c>
      <c r="B190" s="80" t="e">
        <f>#REF!</f>
        <v>#REF!</v>
      </c>
      <c r="C190" s="80" t="e">
        <f>#REF!</f>
        <v>#REF!</v>
      </c>
      <c r="D190" s="80" t="e">
        <f>#REF!</f>
        <v>#REF!</v>
      </c>
      <c r="E190" s="76" t="e">
        <f>#REF!</f>
        <v>#REF!</v>
      </c>
      <c r="F190" s="76" t="e">
        <f>#REF!</f>
        <v>#REF!</v>
      </c>
      <c r="G190" s="76" t="e">
        <f>#REF!</f>
        <v>#REF!</v>
      </c>
      <c r="H190" s="76" t="e">
        <f>#REF!</f>
        <v>#REF!</v>
      </c>
      <c r="I190" s="76" t="e">
        <f>#REF!</f>
        <v>#REF!</v>
      </c>
      <c r="J190" s="76" t="e">
        <f>#REF!</f>
        <v>#REF!</v>
      </c>
      <c r="K190" s="76" t="e">
        <f>#REF!</f>
        <v>#REF!</v>
      </c>
      <c r="L190" s="76" t="e">
        <f>#REF!</f>
        <v>#REF!</v>
      </c>
      <c r="M190" s="76" t="e">
        <f>#REF!</f>
        <v>#REF!</v>
      </c>
      <c r="N190" s="76" t="e">
        <f>#REF!</f>
        <v>#REF!</v>
      </c>
      <c r="O190" s="76" t="e">
        <f>#REF!</f>
        <v>#REF!</v>
      </c>
      <c r="P190" s="76" t="e">
        <f>#REF!</f>
        <v>#REF!</v>
      </c>
      <c r="Q190" s="76" t="e">
        <f>#REF!</f>
        <v>#REF!</v>
      </c>
      <c r="R190" s="76" t="e">
        <f>#REF!</f>
        <v>#REF!</v>
      </c>
      <c r="S190" s="76" t="e">
        <f>#REF!</f>
        <v>#REF!</v>
      </c>
      <c r="T190" s="80" t="e">
        <f>#REF!</f>
        <v>#REF!</v>
      </c>
      <c r="U190" s="76" t="e">
        <f>#REF!</f>
        <v>#REF!</v>
      </c>
      <c r="V190" s="80" t="e">
        <f>#REF!</f>
        <v>#REF!</v>
      </c>
      <c r="W190" s="78" t="e">
        <f>IF(Tableau2[[#This Row],[- Autofinancement oui/non]]="non",#REF!,"")</f>
        <v>#REF!</v>
      </c>
      <c r="X190" s="76" t="e">
        <f>IF(Tableau2[[#This Row],[- Autofinancement oui/non]]="non",#REF!,"")</f>
        <v>#REF!</v>
      </c>
      <c r="Y190" s="76" t="e">
        <f>IF(Tableau2[[#This Row],[- Autofinancement oui/non]]="non",#REF!,"")</f>
        <v>#REF!</v>
      </c>
      <c r="Z190" s="79" t="e">
        <f>#REF!</f>
        <v>#REF!</v>
      </c>
      <c r="AA190" s="76" t="e">
        <f>#REF!</f>
        <v>#REF!</v>
      </c>
      <c r="AB190" s="76" t="e">
        <f>#REF!</f>
        <v>#REF!</v>
      </c>
    </row>
    <row r="191" spans="1:28" x14ac:dyDescent="0.25">
      <c r="A191" s="80" t="e">
        <f>#REF!</f>
        <v>#REF!</v>
      </c>
      <c r="B191" s="80" t="e">
        <f>#REF!</f>
        <v>#REF!</v>
      </c>
      <c r="C191" s="80" t="e">
        <f>#REF!</f>
        <v>#REF!</v>
      </c>
      <c r="D191" s="80" t="e">
        <f>#REF!</f>
        <v>#REF!</v>
      </c>
      <c r="E191" s="76" t="e">
        <f>#REF!</f>
        <v>#REF!</v>
      </c>
      <c r="F191" s="76" t="e">
        <f>#REF!</f>
        <v>#REF!</v>
      </c>
      <c r="G191" s="76" t="e">
        <f>#REF!</f>
        <v>#REF!</v>
      </c>
      <c r="H191" s="76" t="e">
        <f>#REF!</f>
        <v>#REF!</v>
      </c>
      <c r="I191" s="76" t="e">
        <f>#REF!</f>
        <v>#REF!</v>
      </c>
      <c r="J191" s="76" t="e">
        <f>#REF!</f>
        <v>#REF!</v>
      </c>
      <c r="K191" s="76" t="e">
        <f>#REF!</f>
        <v>#REF!</v>
      </c>
      <c r="L191" s="76" t="e">
        <f>#REF!</f>
        <v>#REF!</v>
      </c>
      <c r="M191" s="76" t="e">
        <f>#REF!</f>
        <v>#REF!</v>
      </c>
      <c r="N191" s="76" t="e">
        <f>#REF!</f>
        <v>#REF!</v>
      </c>
      <c r="O191" s="76" t="e">
        <f>#REF!</f>
        <v>#REF!</v>
      </c>
      <c r="P191" s="76" t="e">
        <f>#REF!</f>
        <v>#REF!</v>
      </c>
      <c r="Q191" s="76" t="e">
        <f>#REF!</f>
        <v>#REF!</v>
      </c>
      <c r="R191" s="76" t="e">
        <f>#REF!</f>
        <v>#REF!</v>
      </c>
      <c r="S191" s="76" t="e">
        <f>#REF!</f>
        <v>#REF!</v>
      </c>
      <c r="T191" s="80" t="e">
        <f>#REF!</f>
        <v>#REF!</v>
      </c>
      <c r="U191" s="76" t="e">
        <f>#REF!</f>
        <v>#REF!</v>
      </c>
      <c r="V191" s="80" t="e">
        <f>#REF!</f>
        <v>#REF!</v>
      </c>
      <c r="W191" s="78" t="e">
        <f>IF(Tableau2[[#This Row],[- Autofinancement oui/non]]="non",#REF!,"")</f>
        <v>#REF!</v>
      </c>
      <c r="X191" s="76" t="e">
        <f>IF(Tableau2[[#This Row],[- Autofinancement oui/non]]="non",#REF!,"")</f>
        <v>#REF!</v>
      </c>
      <c r="Y191" s="76" t="e">
        <f>IF(Tableau2[[#This Row],[- Autofinancement oui/non]]="non",#REF!,"")</f>
        <v>#REF!</v>
      </c>
      <c r="Z191" s="79" t="e">
        <f>#REF!</f>
        <v>#REF!</v>
      </c>
      <c r="AA191" s="76" t="e">
        <f>#REF!</f>
        <v>#REF!</v>
      </c>
      <c r="AB191" s="76" t="e">
        <f>#REF!</f>
        <v>#REF!</v>
      </c>
    </row>
    <row r="192" spans="1:28" x14ac:dyDescent="0.25">
      <c r="A192" s="80" t="e">
        <f>#REF!</f>
        <v>#REF!</v>
      </c>
      <c r="B192" s="80" t="e">
        <f>#REF!</f>
        <v>#REF!</v>
      </c>
      <c r="C192" s="80" t="e">
        <f>#REF!</f>
        <v>#REF!</v>
      </c>
      <c r="D192" s="80" t="e">
        <f>#REF!</f>
        <v>#REF!</v>
      </c>
      <c r="E192" s="76" t="e">
        <f>#REF!</f>
        <v>#REF!</v>
      </c>
      <c r="F192" s="76" t="e">
        <f>#REF!</f>
        <v>#REF!</v>
      </c>
      <c r="G192" s="76" t="e">
        <f>#REF!</f>
        <v>#REF!</v>
      </c>
      <c r="H192" s="76" t="e">
        <f>#REF!</f>
        <v>#REF!</v>
      </c>
      <c r="I192" s="76" t="e">
        <f>#REF!</f>
        <v>#REF!</v>
      </c>
      <c r="J192" s="76" t="e">
        <f>#REF!</f>
        <v>#REF!</v>
      </c>
      <c r="K192" s="76" t="e">
        <f>#REF!</f>
        <v>#REF!</v>
      </c>
      <c r="L192" s="76" t="e">
        <f>#REF!</f>
        <v>#REF!</v>
      </c>
      <c r="M192" s="76" t="e">
        <f>#REF!</f>
        <v>#REF!</v>
      </c>
      <c r="N192" s="76" t="e">
        <f>#REF!</f>
        <v>#REF!</v>
      </c>
      <c r="O192" s="76" t="e">
        <f>#REF!</f>
        <v>#REF!</v>
      </c>
      <c r="P192" s="76" t="e">
        <f>#REF!</f>
        <v>#REF!</v>
      </c>
      <c r="Q192" s="76" t="e">
        <f>#REF!</f>
        <v>#REF!</v>
      </c>
      <c r="R192" s="76" t="e">
        <f>#REF!</f>
        <v>#REF!</v>
      </c>
      <c r="S192" s="76" t="e">
        <f>#REF!</f>
        <v>#REF!</v>
      </c>
      <c r="T192" s="80" t="e">
        <f>#REF!</f>
        <v>#REF!</v>
      </c>
      <c r="U192" s="76" t="e">
        <f>#REF!</f>
        <v>#REF!</v>
      </c>
      <c r="V192" s="80" t="e">
        <f>#REF!</f>
        <v>#REF!</v>
      </c>
      <c r="W192" s="78" t="e">
        <f>IF(Tableau2[[#This Row],[- Autofinancement oui/non]]="non",#REF!,"")</f>
        <v>#REF!</v>
      </c>
      <c r="X192" s="76" t="e">
        <f>IF(Tableau2[[#This Row],[- Autofinancement oui/non]]="non",#REF!,"")</f>
        <v>#REF!</v>
      </c>
      <c r="Y192" s="76" t="e">
        <f>IF(Tableau2[[#This Row],[- Autofinancement oui/non]]="non",#REF!,"")</f>
        <v>#REF!</v>
      </c>
      <c r="Z192" s="79" t="e">
        <f>#REF!</f>
        <v>#REF!</v>
      </c>
      <c r="AA192" s="76" t="e">
        <f>#REF!</f>
        <v>#REF!</v>
      </c>
      <c r="AB192" s="76" t="e">
        <f>#REF!</f>
        <v>#REF!</v>
      </c>
    </row>
    <row r="193" spans="1:28" x14ac:dyDescent="0.25">
      <c r="A193" s="80" t="e">
        <f>#REF!</f>
        <v>#REF!</v>
      </c>
      <c r="B193" s="80" t="e">
        <f>#REF!</f>
        <v>#REF!</v>
      </c>
      <c r="C193" s="80" t="e">
        <f>#REF!</f>
        <v>#REF!</v>
      </c>
      <c r="D193" s="80" t="e">
        <f>#REF!</f>
        <v>#REF!</v>
      </c>
      <c r="E193" s="76" t="e">
        <f>#REF!</f>
        <v>#REF!</v>
      </c>
      <c r="F193" s="76" t="e">
        <f>#REF!</f>
        <v>#REF!</v>
      </c>
      <c r="G193" s="76" t="e">
        <f>#REF!</f>
        <v>#REF!</v>
      </c>
      <c r="H193" s="76" t="e">
        <f>#REF!</f>
        <v>#REF!</v>
      </c>
      <c r="I193" s="76" t="e">
        <f>#REF!</f>
        <v>#REF!</v>
      </c>
      <c r="J193" s="76" t="e">
        <f>#REF!</f>
        <v>#REF!</v>
      </c>
      <c r="K193" s="76" t="e">
        <f>#REF!</f>
        <v>#REF!</v>
      </c>
      <c r="L193" s="76" t="e">
        <f>#REF!</f>
        <v>#REF!</v>
      </c>
      <c r="M193" s="76" t="e">
        <f>#REF!</f>
        <v>#REF!</v>
      </c>
      <c r="N193" s="76" t="e">
        <f>#REF!</f>
        <v>#REF!</v>
      </c>
      <c r="O193" s="76" t="e">
        <f>#REF!</f>
        <v>#REF!</v>
      </c>
      <c r="P193" s="76" t="e">
        <f>#REF!</f>
        <v>#REF!</v>
      </c>
      <c r="Q193" s="76" t="e">
        <f>#REF!</f>
        <v>#REF!</v>
      </c>
      <c r="R193" s="76" t="e">
        <f>#REF!</f>
        <v>#REF!</v>
      </c>
      <c r="S193" s="76" t="e">
        <f>#REF!</f>
        <v>#REF!</v>
      </c>
      <c r="T193" s="80" t="e">
        <f>#REF!</f>
        <v>#REF!</v>
      </c>
      <c r="U193" s="76" t="e">
        <f>#REF!</f>
        <v>#REF!</v>
      </c>
      <c r="V193" s="80" t="e">
        <f>#REF!</f>
        <v>#REF!</v>
      </c>
      <c r="W193" s="78" t="e">
        <f>IF(Tableau2[[#This Row],[- Autofinancement oui/non]]="non",#REF!,"")</f>
        <v>#REF!</v>
      </c>
      <c r="X193" s="76" t="e">
        <f>IF(Tableau2[[#This Row],[- Autofinancement oui/non]]="non",#REF!,"")</f>
        <v>#REF!</v>
      </c>
      <c r="Y193" s="76" t="e">
        <f>IF(Tableau2[[#This Row],[- Autofinancement oui/non]]="non",#REF!,"")</f>
        <v>#REF!</v>
      </c>
      <c r="Z193" s="79" t="e">
        <f>#REF!</f>
        <v>#REF!</v>
      </c>
      <c r="AA193" s="76" t="e">
        <f>#REF!</f>
        <v>#REF!</v>
      </c>
      <c r="AB193" s="76" t="e">
        <f>#REF!</f>
        <v>#REF!</v>
      </c>
    </row>
    <row r="194" spans="1:28" x14ac:dyDescent="0.25">
      <c r="A194" s="80" t="e">
        <f>#REF!</f>
        <v>#REF!</v>
      </c>
      <c r="B194" s="80" t="e">
        <f>#REF!</f>
        <v>#REF!</v>
      </c>
      <c r="C194" s="80" t="e">
        <f>#REF!</f>
        <v>#REF!</v>
      </c>
      <c r="D194" s="80" t="e">
        <f>#REF!</f>
        <v>#REF!</v>
      </c>
      <c r="E194" s="76" t="e">
        <f>#REF!</f>
        <v>#REF!</v>
      </c>
      <c r="F194" s="76" t="e">
        <f>#REF!</f>
        <v>#REF!</v>
      </c>
      <c r="G194" s="76" t="e">
        <f>#REF!</f>
        <v>#REF!</v>
      </c>
      <c r="H194" s="76" t="e">
        <f>#REF!</f>
        <v>#REF!</v>
      </c>
      <c r="I194" s="76" t="e">
        <f>#REF!</f>
        <v>#REF!</v>
      </c>
      <c r="J194" s="76" t="e">
        <f>#REF!</f>
        <v>#REF!</v>
      </c>
      <c r="K194" s="76" t="e">
        <f>#REF!</f>
        <v>#REF!</v>
      </c>
      <c r="L194" s="76" t="e">
        <f>#REF!</f>
        <v>#REF!</v>
      </c>
      <c r="M194" s="76" t="e">
        <f>#REF!</f>
        <v>#REF!</v>
      </c>
      <c r="N194" s="76" t="e">
        <f>#REF!</f>
        <v>#REF!</v>
      </c>
      <c r="O194" s="76" t="e">
        <f>#REF!</f>
        <v>#REF!</v>
      </c>
      <c r="P194" s="76" t="e">
        <f>#REF!</f>
        <v>#REF!</v>
      </c>
      <c r="Q194" s="76" t="e">
        <f>#REF!</f>
        <v>#REF!</v>
      </c>
      <c r="R194" s="76" t="e">
        <f>#REF!</f>
        <v>#REF!</v>
      </c>
      <c r="S194" s="76" t="e">
        <f>#REF!</f>
        <v>#REF!</v>
      </c>
      <c r="T194" s="80" t="e">
        <f>#REF!</f>
        <v>#REF!</v>
      </c>
      <c r="U194" s="76" t="e">
        <f>#REF!</f>
        <v>#REF!</v>
      </c>
      <c r="V194" s="80" t="e">
        <f>#REF!</f>
        <v>#REF!</v>
      </c>
      <c r="W194" s="78" t="e">
        <f>IF(Tableau2[[#This Row],[- Autofinancement oui/non]]="non",#REF!,"")</f>
        <v>#REF!</v>
      </c>
      <c r="X194" s="76" t="e">
        <f>IF(Tableau2[[#This Row],[- Autofinancement oui/non]]="non",#REF!,"")</f>
        <v>#REF!</v>
      </c>
      <c r="Y194" s="76" t="e">
        <f>IF(Tableau2[[#This Row],[- Autofinancement oui/non]]="non",#REF!,"")</f>
        <v>#REF!</v>
      </c>
      <c r="Z194" s="79" t="e">
        <f>#REF!</f>
        <v>#REF!</v>
      </c>
      <c r="AA194" s="76" t="e">
        <f>#REF!</f>
        <v>#REF!</v>
      </c>
      <c r="AB194" s="76" t="e">
        <f>#REF!</f>
        <v>#REF!</v>
      </c>
    </row>
    <row r="195" spans="1:28" x14ac:dyDescent="0.25">
      <c r="A195" s="80" t="e">
        <f>#REF!</f>
        <v>#REF!</v>
      </c>
      <c r="B195" s="80" t="e">
        <f>#REF!</f>
        <v>#REF!</v>
      </c>
      <c r="C195" s="80" t="e">
        <f>#REF!</f>
        <v>#REF!</v>
      </c>
      <c r="D195" s="80" t="e">
        <f>#REF!</f>
        <v>#REF!</v>
      </c>
      <c r="E195" s="76" t="e">
        <f>#REF!</f>
        <v>#REF!</v>
      </c>
      <c r="F195" s="76" t="e">
        <f>#REF!</f>
        <v>#REF!</v>
      </c>
      <c r="G195" s="76" t="e">
        <f>#REF!</f>
        <v>#REF!</v>
      </c>
      <c r="H195" s="76" t="e">
        <f>#REF!</f>
        <v>#REF!</v>
      </c>
      <c r="I195" s="76" t="e">
        <f>#REF!</f>
        <v>#REF!</v>
      </c>
      <c r="J195" s="76" t="e">
        <f>#REF!</f>
        <v>#REF!</v>
      </c>
      <c r="K195" s="76" t="e">
        <f>#REF!</f>
        <v>#REF!</v>
      </c>
      <c r="L195" s="76" t="e">
        <f>#REF!</f>
        <v>#REF!</v>
      </c>
      <c r="M195" s="76" t="e">
        <f>#REF!</f>
        <v>#REF!</v>
      </c>
      <c r="N195" s="76" t="e">
        <f>#REF!</f>
        <v>#REF!</v>
      </c>
      <c r="O195" s="76" t="e">
        <f>#REF!</f>
        <v>#REF!</v>
      </c>
      <c r="P195" s="76" t="e">
        <f>#REF!</f>
        <v>#REF!</v>
      </c>
      <c r="Q195" s="76" t="e">
        <f>#REF!</f>
        <v>#REF!</v>
      </c>
      <c r="R195" s="76" t="e">
        <f>#REF!</f>
        <v>#REF!</v>
      </c>
      <c r="S195" s="76" t="e">
        <f>#REF!</f>
        <v>#REF!</v>
      </c>
      <c r="T195" s="80" t="e">
        <f>#REF!</f>
        <v>#REF!</v>
      </c>
      <c r="U195" s="76" t="e">
        <f>#REF!</f>
        <v>#REF!</v>
      </c>
      <c r="V195" s="80" t="e">
        <f>#REF!</f>
        <v>#REF!</v>
      </c>
      <c r="W195" s="78" t="e">
        <f>IF(Tableau2[[#This Row],[- Autofinancement oui/non]]="non",#REF!,"")</f>
        <v>#REF!</v>
      </c>
      <c r="X195" s="76" t="e">
        <f>IF(Tableau2[[#This Row],[- Autofinancement oui/non]]="non",#REF!,"")</f>
        <v>#REF!</v>
      </c>
      <c r="Y195" s="76" t="e">
        <f>IF(Tableau2[[#This Row],[- Autofinancement oui/non]]="non",#REF!,"")</f>
        <v>#REF!</v>
      </c>
      <c r="Z195" s="79" t="e">
        <f>#REF!</f>
        <v>#REF!</v>
      </c>
      <c r="AA195" s="76" t="e">
        <f>#REF!</f>
        <v>#REF!</v>
      </c>
      <c r="AB195" s="76" t="e">
        <f>#REF!</f>
        <v>#REF!</v>
      </c>
    </row>
    <row r="196" spans="1:28" x14ac:dyDescent="0.25">
      <c r="A196" s="80" t="e">
        <f>#REF!</f>
        <v>#REF!</v>
      </c>
      <c r="B196" s="80" t="e">
        <f>#REF!</f>
        <v>#REF!</v>
      </c>
      <c r="C196" s="80" t="e">
        <f>#REF!</f>
        <v>#REF!</v>
      </c>
      <c r="D196" s="80" t="e">
        <f>#REF!</f>
        <v>#REF!</v>
      </c>
      <c r="E196" s="76" t="e">
        <f>#REF!</f>
        <v>#REF!</v>
      </c>
      <c r="F196" s="76" t="e">
        <f>#REF!</f>
        <v>#REF!</v>
      </c>
      <c r="G196" s="76" t="e">
        <f>#REF!</f>
        <v>#REF!</v>
      </c>
      <c r="H196" s="76" t="e">
        <f>#REF!</f>
        <v>#REF!</v>
      </c>
      <c r="I196" s="76" t="e">
        <f>#REF!</f>
        <v>#REF!</v>
      </c>
      <c r="J196" s="76" t="e">
        <f>#REF!</f>
        <v>#REF!</v>
      </c>
      <c r="K196" s="76" t="e">
        <f>#REF!</f>
        <v>#REF!</v>
      </c>
      <c r="L196" s="76" t="e">
        <f>#REF!</f>
        <v>#REF!</v>
      </c>
      <c r="M196" s="76" t="e">
        <f>#REF!</f>
        <v>#REF!</v>
      </c>
      <c r="N196" s="76" t="e">
        <f>#REF!</f>
        <v>#REF!</v>
      </c>
      <c r="O196" s="76" t="e">
        <f>#REF!</f>
        <v>#REF!</v>
      </c>
      <c r="P196" s="76" t="e">
        <f>#REF!</f>
        <v>#REF!</v>
      </c>
      <c r="Q196" s="76" t="e">
        <f>#REF!</f>
        <v>#REF!</v>
      </c>
      <c r="R196" s="76" t="e">
        <f>#REF!</f>
        <v>#REF!</v>
      </c>
      <c r="S196" s="76" t="e">
        <f>#REF!</f>
        <v>#REF!</v>
      </c>
      <c r="T196" s="80" t="e">
        <f>#REF!</f>
        <v>#REF!</v>
      </c>
      <c r="U196" s="76" t="e">
        <f>#REF!</f>
        <v>#REF!</v>
      </c>
      <c r="V196" s="80" t="e">
        <f>#REF!</f>
        <v>#REF!</v>
      </c>
      <c r="W196" s="78" t="e">
        <f>IF(Tableau2[[#This Row],[- Autofinancement oui/non]]="non",#REF!,"")</f>
        <v>#REF!</v>
      </c>
      <c r="X196" s="76" t="e">
        <f>IF(Tableau2[[#This Row],[- Autofinancement oui/non]]="non",#REF!,"")</f>
        <v>#REF!</v>
      </c>
      <c r="Y196" s="76" t="e">
        <f>IF(Tableau2[[#This Row],[- Autofinancement oui/non]]="non",#REF!,"")</f>
        <v>#REF!</v>
      </c>
      <c r="Z196" s="79" t="e">
        <f>#REF!</f>
        <v>#REF!</v>
      </c>
      <c r="AA196" s="76" t="e">
        <f>#REF!</f>
        <v>#REF!</v>
      </c>
      <c r="AB196" s="76" t="e">
        <f>#REF!</f>
        <v>#REF!</v>
      </c>
    </row>
    <row r="197" spans="1:28" x14ac:dyDescent="0.25">
      <c r="A197" s="80" t="e">
        <f>#REF!</f>
        <v>#REF!</v>
      </c>
      <c r="B197" s="80" t="e">
        <f>#REF!</f>
        <v>#REF!</v>
      </c>
      <c r="C197" s="80" t="e">
        <f>#REF!</f>
        <v>#REF!</v>
      </c>
      <c r="D197" s="80" t="e">
        <f>#REF!</f>
        <v>#REF!</v>
      </c>
      <c r="E197" s="76" t="e">
        <f>#REF!</f>
        <v>#REF!</v>
      </c>
      <c r="F197" s="76" t="e">
        <f>#REF!</f>
        <v>#REF!</v>
      </c>
      <c r="G197" s="76" t="e">
        <f>#REF!</f>
        <v>#REF!</v>
      </c>
      <c r="H197" s="76" t="e">
        <f>#REF!</f>
        <v>#REF!</v>
      </c>
      <c r="I197" s="76" t="e">
        <f>#REF!</f>
        <v>#REF!</v>
      </c>
      <c r="J197" s="76" t="e">
        <f>#REF!</f>
        <v>#REF!</v>
      </c>
      <c r="K197" s="76" t="e">
        <f>#REF!</f>
        <v>#REF!</v>
      </c>
      <c r="L197" s="76" t="e">
        <f>#REF!</f>
        <v>#REF!</v>
      </c>
      <c r="M197" s="76" t="e">
        <f>#REF!</f>
        <v>#REF!</v>
      </c>
      <c r="N197" s="76" t="e">
        <f>#REF!</f>
        <v>#REF!</v>
      </c>
      <c r="O197" s="76" t="e">
        <f>#REF!</f>
        <v>#REF!</v>
      </c>
      <c r="P197" s="76" t="e">
        <f>#REF!</f>
        <v>#REF!</v>
      </c>
      <c r="Q197" s="76" t="e">
        <f>#REF!</f>
        <v>#REF!</v>
      </c>
      <c r="R197" s="76" t="e">
        <f>#REF!</f>
        <v>#REF!</v>
      </c>
      <c r="S197" s="76" t="e">
        <f>#REF!</f>
        <v>#REF!</v>
      </c>
      <c r="T197" s="80" t="e">
        <f>#REF!</f>
        <v>#REF!</v>
      </c>
      <c r="U197" s="76" t="e">
        <f>#REF!</f>
        <v>#REF!</v>
      </c>
      <c r="V197" s="80" t="e">
        <f>#REF!</f>
        <v>#REF!</v>
      </c>
      <c r="W197" s="78" t="e">
        <f>IF(Tableau2[[#This Row],[- Autofinancement oui/non]]="non",#REF!,"")</f>
        <v>#REF!</v>
      </c>
      <c r="X197" s="76" t="e">
        <f>IF(Tableau2[[#This Row],[- Autofinancement oui/non]]="non",#REF!,"")</f>
        <v>#REF!</v>
      </c>
      <c r="Y197" s="76" t="e">
        <f>IF(Tableau2[[#This Row],[- Autofinancement oui/non]]="non",#REF!,"")</f>
        <v>#REF!</v>
      </c>
      <c r="Z197" s="79" t="e">
        <f>#REF!</f>
        <v>#REF!</v>
      </c>
      <c r="AA197" s="76" t="e">
        <f>#REF!</f>
        <v>#REF!</v>
      </c>
      <c r="AB197" s="76" t="e">
        <f>#REF!</f>
        <v>#REF!</v>
      </c>
    </row>
    <row r="198" spans="1:28" x14ac:dyDescent="0.25">
      <c r="A198" s="80" t="e">
        <f>#REF!</f>
        <v>#REF!</v>
      </c>
      <c r="B198" s="80" t="e">
        <f>#REF!</f>
        <v>#REF!</v>
      </c>
      <c r="C198" s="80" t="e">
        <f>#REF!</f>
        <v>#REF!</v>
      </c>
      <c r="D198" s="80" t="e">
        <f>#REF!</f>
        <v>#REF!</v>
      </c>
      <c r="E198" s="76" t="e">
        <f>#REF!</f>
        <v>#REF!</v>
      </c>
      <c r="F198" s="76" t="e">
        <f>#REF!</f>
        <v>#REF!</v>
      </c>
      <c r="G198" s="76" t="e">
        <f>#REF!</f>
        <v>#REF!</v>
      </c>
      <c r="H198" s="76" t="e">
        <f>#REF!</f>
        <v>#REF!</v>
      </c>
      <c r="I198" s="76" t="e">
        <f>#REF!</f>
        <v>#REF!</v>
      </c>
      <c r="J198" s="76" t="e">
        <f>#REF!</f>
        <v>#REF!</v>
      </c>
      <c r="K198" s="76" t="e">
        <f>#REF!</f>
        <v>#REF!</v>
      </c>
      <c r="L198" s="76" t="e">
        <f>#REF!</f>
        <v>#REF!</v>
      </c>
      <c r="M198" s="76" t="e">
        <f>#REF!</f>
        <v>#REF!</v>
      </c>
      <c r="N198" s="76" t="e">
        <f>#REF!</f>
        <v>#REF!</v>
      </c>
      <c r="O198" s="76" t="e">
        <f>#REF!</f>
        <v>#REF!</v>
      </c>
      <c r="P198" s="76" t="e">
        <f>#REF!</f>
        <v>#REF!</v>
      </c>
      <c r="Q198" s="76" t="e">
        <f>#REF!</f>
        <v>#REF!</v>
      </c>
      <c r="R198" s="76" t="e">
        <f>#REF!</f>
        <v>#REF!</v>
      </c>
      <c r="S198" s="76" t="e">
        <f>#REF!</f>
        <v>#REF!</v>
      </c>
      <c r="T198" s="80" t="e">
        <f>#REF!</f>
        <v>#REF!</v>
      </c>
      <c r="U198" s="76" t="e">
        <f>#REF!</f>
        <v>#REF!</v>
      </c>
      <c r="V198" s="80" t="e">
        <f>#REF!</f>
        <v>#REF!</v>
      </c>
      <c r="W198" s="78" t="e">
        <f>IF(Tableau2[[#This Row],[- Autofinancement oui/non]]="non",#REF!,"")</f>
        <v>#REF!</v>
      </c>
      <c r="X198" s="76" t="e">
        <f>IF(Tableau2[[#This Row],[- Autofinancement oui/non]]="non",#REF!,"")</f>
        <v>#REF!</v>
      </c>
      <c r="Y198" s="76" t="e">
        <f>IF(Tableau2[[#This Row],[- Autofinancement oui/non]]="non",#REF!,"")</f>
        <v>#REF!</v>
      </c>
      <c r="Z198" s="79" t="e">
        <f>#REF!</f>
        <v>#REF!</v>
      </c>
      <c r="AA198" s="76" t="e">
        <f>#REF!</f>
        <v>#REF!</v>
      </c>
      <c r="AB198" s="76" t="e">
        <f>#REF!</f>
        <v>#REF!</v>
      </c>
    </row>
    <row r="199" spans="1:28" x14ac:dyDescent="0.25">
      <c r="A199" s="80" t="e">
        <f>#REF!</f>
        <v>#REF!</v>
      </c>
      <c r="B199" s="80" t="e">
        <f>#REF!</f>
        <v>#REF!</v>
      </c>
      <c r="C199" s="80" t="e">
        <f>#REF!</f>
        <v>#REF!</v>
      </c>
      <c r="D199" s="80" t="e">
        <f>#REF!</f>
        <v>#REF!</v>
      </c>
      <c r="E199" s="76" t="e">
        <f>#REF!</f>
        <v>#REF!</v>
      </c>
      <c r="F199" s="76" t="e">
        <f>#REF!</f>
        <v>#REF!</v>
      </c>
      <c r="G199" s="76" t="e">
        <f>#REF!</f>
        <v>#REF!</v>
      </c>
      <c r="H199" s="76" t="e">
        <f>#REF!</f>
        <v>#REF!</v>
      </c>
      <c r="I199" s="76" t="e">
        <f>#REF!</f>
        <v>#REF!</v>
      </c>
      <c r="J199" s="76" t="e">
        <f>#REF!</f>
        <v>#REF!</v>
      </c>
      <c r="K199" s="76" t="e">
        <f>#REF!</f>
        <v>#REF!</v>
      </c>
      <c r="L199" s="76" t="e">
        <f>#REF!</f>
        <v>#REF!</v>
      </c>
      <c r="M199" s="76" t="e">
        <f>#REF!</f>
        <v>#REF!</v>
      </c>
      <c r="N199" s="76" t="e">
        <f>#REF!</f>
        <v>#REF!</v>
      </c>
      <c r="O199" s="76" t="e">
        <f>#REF!</f>
        <v>#REF!</v>
      </c>
      <c r="P199" s="76" t="e">
        <f>#REF!</f>
        <v>#REF!</v>
      </c>
      <c r="Q199" s="76" t="e">
        <f>#REF!</f>
        <v>#REF!</v>
      </c>
      <c r="R199" s="76" t="e">
        <f>#REF!</f>
        <v>#REF!</v>
      </c>
      <c r="S199" s="76" t="e">
        <f>#REF!</f>
        <v>#REF!</v>
      </c>
      <c r="T199" s="80" t="e">
        <f>#REF!</f>
        <v>#REF!</v>
      </c>
      <c r="U199" s="76" t="e">
        <f>#REF!</f>
        <v>#REF!</v>
      </c>
      <c r="V199" s="80" t="e">
        <f>#REF!</f>
        <v>#REF!</v>
      </c>
      <c r="W199" s="78" t="e">
        <f>IF(Tableau2[[#This Row],[- Autofinancement oui/non]]="non",#REF!,"")</f>
        <v>#REF!</v>
      </c>
      <c r="X199" s="76" t="e">
        <f>IF(Tableau2[[#This Row],[- Autofinancement oui/non]]="non",#REF!,"")</f>
        <v>#REF!</v>
      </c>
      <c r="Y199" s="76" t="e">
        <f>IF(Tableau2[[#This Row],[- Autofinancement oui/non]]="non",#REF!,"")</f>
        <v>#REF!</v>
      </c>
      <c r="Z199" s="79" t="e">
        <f>#REF!</f>
        <v>#REF!</v>
      </c>
      <c r="AA199" s="76" t="e">
        <f>#REF!</f>
        <v>#REF!</v>
      </c>
      <c r="AB199" s="76" t="e">
        <f>#REF!</f>
        <v>#REF!</v>
      </c>
    </row>
    <row r="200" spans="1:28" x14ac:dyDescent="0.25">
      <c r="A200" s="80" t="e">
        <f>#REF!</f>
        <v>#REF!</v>
      </c>
      <c r="B200" s="80" t="e">
        <f>#REF!</f>
        <v>#REF!</v>
      </c>
      <c r="C200" s="80" t="e">
        <f>#REF!</f>
        <v>#REF!</v>
      </c>
      <c r="D200" s="80" t="e">
        <f>#REF!</f>
        <v>#REF!</v>
      </c>
      <c r="E200" s="76" t="e">
        <f>#REF!</f>
        <v>#REF!</v>
      </c>
      <c r="F200" s="76" t="e">
        <f>#REF!</f>
        <v>#REF!</v>
      </c>
      <c r="G200" s="76" t="e">
        <f>#REF!</f>
        <v>#REF!</v>
      </c>
      <c r="H200" s="76" t="e">
        <f>#REF!</f>
        <v>#REF!</v>
      </c>
      <c r="I200" s="76" t="e">
        <f>#REF!</f>
        <v>#REF!</v>
      </c>
      <c r="J200" s="76" t="e">
        <f>#REF!</f>
        <v>#REF!</v>
      </c>
      <c r="K200" s="76" t="e">
        <f>#REF!</f>
        <v>#REF!</v>
      </c>
      <c r="L200" s="76" t="e">
        <f>#REF!</f>
        <v>#REF!</v>
      </c>
      <c r="M200" s="76" t="e">
        <f>#REF!</f>
        <v>#REF!</v>
      </c>
      <c r="N200" s="76" t="e">
        <f>#REF!</f>
        <v>#REF!</v>
      </c>
      <c r="O200" s="76" t="e">
        <f>#REF!</f>
        <v>#REF!</v>
      </c>
      <c r="P200" s="76" t="e">
        <f>#REF!</f>
        <v>#REF!</v>
      </c>
      <c r="Q200" s="76" t="e">
        <f>#REF!</f>
        <v>#REF!</v>
      </c>
      <c r="R200" s="76" t="e">
        <f>#REF!</f>
        <v>#REF!</v>
      </c>
      <c r="S200" s="76" t="e">
        <f>#REF!</f>
        <v>#REF!</v>
      </c>
      <c r="T200" s="80" t="e">
        <f>#REF!</f>
        <v>#REF!</v>
      </c>
      <c r="U200" s="76" t="e">
        <f>#REF!</f>
        <v>#REF!</v>
      </c>
      <c r="V200" s="80" t="e">
        <f>#REF!</f>
        <v>#REF!</v>
      </c>
      <c r="W200" s="78" t="e">
        <f>IF(Tableau2[[#This Row],[- Autofinancement oui/non]]="non",#REF!,"")</f>
        <v>#REF!</v>
      </c>
      <c r="X200" s="76" t="e">
        <f>IF(Tableau2[[#This Row],[- Autofinancement oui/non]]="non",#REF!,"")</f>
        <v>#REF!</v>
      </c>
      <c r="Y200" s="76" t="e">
        <f>IF(Tableau2[[#This Row],[- Autofinancement oui/non]]="non",#REF!,"")</f>
        <v>#REF!</v>
      </c>
      <c r="Z200" s="79" t="e">
        <f>#REF!</f>
        <v>#REF!</v>
      </c>
      <c r="AA200" s="76" t="e">
        <f>#REF!</f>
        <v>#REF!</v>
      </c>
      <c r="AB200" s="76" t="e">
        <f>#REF!</f>
        <v>#REF!</v>
      </c>
    </row>
    <row r="201" spans="1:28" ht="15.75" customHeight="1" x14ac:dyDescent="0.25">
      <c r="A201" s="80" t="e">
        <f>#REF!</f>
        <v>#REF!</v>
      </c>
      <c r="B201" s="80" t="e">
        <f>#REF!</f>
        <v>#REF!</v>
      </c>
      <c r="C201" s="80" t="e">
        <f>#REF!</f>
        <v>#REF!</v>
      </c>
      <c r="D201" s="80" t="e">
        <f>#REF!</f>
        <v>#REF!</v>
      </c>
      <c r="E201" s="76" t="e">
        <f>#REF!</f>
        <v>#REF!</v>
      </c>
      <c r="F201" s="76" t="e">
        <f>#REF!</f>
        <v>#REF!</v>
      </c>
      <c r="G201" s="76" t="e">
        <f>#REF!</f>
        <v>#REF!</v>
      </c>
      <c r="H201" s="76" t="e">
        <f>#REF!</f>
        <v>#REF!</v>
      </c>
      <c r="I201" s="76" t="e">
        <f>#REF!</f>
        <v>#REF!</v>
      </c>
      <c r="J201" s="76" t="e">
        <f>#REF!</f>
        <v>#REF!</v>
      </c>
      <c r="K201" s="76" t="e">
        <f>#REF!</f>
        <v>#REF!</v>
      </c>
      <c r="L201" s="76" t="e">
        <f>#REF!</f>
        <v>#REF!</v>
      </c>
      <c r="M201" s="76" t="e">
        <f>#REF!</f>
        <v>#REF!</v>
      </c>
      <c r="N201" s="76" t="e">
        <f>#REF!</f>
        <v>#REF!</v>
      </c>
      <c r="O201" s="76" t="e">
        <f>#REF!</f>
        <v>#REF!</v>
      </c>
      <c r="P201" s="76" t="e">
        <f>#REF!</f>
        <v>#REF!</v>
      </c>
      <c r="Q201" s="76" t="e">
        <f>#REF!</f>
        <v>#REF!</v>
      </c>
      <c r="R201" s="76" t="e">
        <f>#REF!</f>
        <v>#REF!</v>
      </c>
      <c r="S201" s="76" t="e">
        <f>#REF!</f>
        <v>#REF!</v>
      </c>
      <c r="T201" s="80" t="e">
        <f>#REF!</f>
        <v>#REF!</v>
      </c>
      <c r="U201" s="76" t="e">
        <f>#REF!</f>
        <v>#REF!</v>
      </c>
      <c r="V201" s="80" t="e">
        <f>#REF!</f>
        <v>#REF!</v>
      </c>
      <c r="W201" s="78" t="e">
        <f>IF(Tableau2[[#This Row],[- Autofinancement oui/non]]="non",#REF!,"")</f>
        <v>#REF!</v>
      </c>
      <c r="X201" s="76" t="e">
        <f>IF(Tableau2[[#This Row],[- Autofinancement oui/non]]="non",#REF!,"")</f>
        <v>#REF!</v>
      </c>
      <c r="Y201" s="76" t="e">
        <f>IF(Tableau2[[#This Row],[- Autofinancement oui/non]]="non",#REF!,"")</f>
        <v>#REF!</v>
      </c>
      <c r="Z201" s="79" t="e">
        <f>#REF!</f>
        <v>#REF!</v>
      </c>
      <c r="AA201" s="76" t="e">
        <f>#REF!</f>
        <v>#REF!</v>
      </c>
      <c r="AB201" s="76" t="e">
        <f>#REF!</f>
        <v>#REF!</v>
      </c>
    </row>
    <row r="202" spans="1:28" x14ac:dyDescent="0.25">
      <c r="A202" s="80" t="e">
        <f>#REF!</f>
        <v>#REF!</v>
      </c>
      <c r="B202" s="80" t="e">
        <f>#REF!</f>
        <v>#REF!</v>
      </c>
      <c r="C202" s="80" t="e">
        <f>#REF!</f>
        <v>#REF!</v>
      </c>
      <c r="D202" s="80" t="e">
        <f>#REF!</f>
        <v>#REF!</v>
      </c>
      <c r="E202" s="76" t="e">
        <f>#REF!</f>
        <v>#REF!</v>
      </c>
      <c r="F202" s="76" t="e">
        <f>#REF!</f>
        <v>#REF!</v>
      </c>
      <c r="G202" s="76" t="e">
        <f>#REF!</f>
        <v>#REF!</v>
      </c>
      <c r="H202" s="76" t="e">
        <f>#REF!</f>
        <v>#REF!</v>
      </c>
      <c r="I202" s="76" t="e">
        <f>#REF!</f>
        <v>#REF!</v>
      </c>
      <c r="J202" s="76" t="e">
        <f>#REF!</f>
        <v>#REF!</v>
      </c>
      <c r="K202" s="76" t="e">
        <f>#REF!</f>
        <v>#REF!</v>
      </c>
      <c r="L202" s="76" t="e">
        <f>#REF!</f>
        <v>#REF!</v>
      </c>
      <c r="M202" s="76" t="e">
        <f>#REF!</f>
        <v>#REF!</v>
      </c>
      <c r="N202" s="76" t="e">
        <f>#REF!</f>
        <v>#REF!</v>
      </c>
      <c r="O202" s="76" t="e">
        <f>#REF!</f>
        <v>#REF!</v>
      </c>
      <c r="P202" s="76" t="e">
        <f>#REF!</f>
        <v>#REF!</v>
      </c>
      <c r="Q202" s="76" t="e">
        <f>#REF!</f>
        <v>#REF!</v>
      </c>
      <c r="R202" s="76" t="e">
        <f>#REF!</f>
        <v>#REF!</v>
      </c>
      <c r="S202" s="76" t="e">
        <f>#REF!</f>
        <v>#REF!</v>
      </c>
      <c r="T202" s="80" t="e">
        <f>#REF!</f>
        <v>#REF!</v>
      </c>
      <c r="U202" s="76" t="e">
        <f>#REF!</f>
        <v>#REF!</v>
      </c>
      <c r="V202" s="80" t="e">
        <f>#REF!</f>
        <v>#REF!</v>
      </c>
      <c r="W202" s="78" t="e">
        <f>IF(Tableau2[[#This Row],[- Autofinancement oui/non]]="non",#REF!,"")</f>
        <v>#REF!</v>
      </c>
      <c r="X202" s="76" t="e">
        <f>IF(Tableau2[[#This Row],[- Autofinancement oui/non]]="non",#REF!,"")</f>
        <v>#REF!</v>
      </c>
      <c r="Y202" s="76" t="e">
        <f>IF(Tableau2[[#This Row],[- Autofinancement oui/non]]="non",#REF!,"")</f>
        <v>#REF!</v>
      </c>
      <c r="Z202" s="79" t="e">
        <f>#REF!</f>
        <v>#REF!</v>
      </c>
      <c r="AA202" s="76" t="e">
        <f>#REF!</f>
        <v>#REF!</v>
      </c>
      <c r="AB202" s="76" t="e">
        <f>#REF!</f>
        <v>#REF!</v>
      </c>
    </row>
    <row r="203" spans="1:28" x14ac:dyDescent="0.25">
      <c r="A203" s="80" t="e">
        <f>#REF!</f>
        <v>#REF!</v>
      </c>
      <c r="B203" s="80" t="e">
        <f>#REF!</f>
        <v>#REF!</v>
      </c>
      <c r="C203" s="80" t="e">
        <f>#REF!</f>
        <v>#REF!</v>
      </c>
      <c r="D203" s="80" t="e">
        <f>#REF!</f>
        <v>#REF!</v>
      </c>
      <c r="E203" s="76" t="e">
        <f>#REF!</f>
        <v>#REF!</v>
      </c>
      <c r="F203" s="76" t="e">
        <f>#REF!</f>
        <v>#REF!</v>
      </c>
      <c r="G203" s="76" t="e">
        <f>#REF!</f>
        <v>#REF!</v>
      </c>
      <c r="H203" s="76" t="e">
        <f>#REF!</f>
        <v>#REF!</v>
      </c>
      <c r="I203" s="76" t="e">
        <f>#REF!</f>
        <v>#REF!</v>
      </c>
      <c r="J203" s="76" t="e">
        <f>#REF!</f>
        <v>#REF!</v>
      </c>
      <c r="K203" s="76" t="e">
        <f>#REF!</f>
        <v>#REF!</v>
      </c>
      <c r="L203" s="76" t="e">
        <f>#REF!</f>
        <v>#REF!</v>
      </c>
      <c r="M203" s="76" t="e">
        <f>#REF!</f>
        <v>#REF!</v>
      </c>
      <c r="N203" s="76" t="e">
        <f>#REF!</f>
        <v>#REF!</v>
      </c>
      <c r="O203" s="76" t="e">
        <f>#REF!</f>
        <v>#REF!</v>
      </c>
      <c r="P203" s="76" t="e">
        <f>#REF!</f>
        <v>#REF!</v>
      </c>
      <c r="Q203" s="76" t="e">
        <f>#REF!</f>
        <v>#REF!</v>
      </c>
      <c r="R203" s="76" t="e">
        <f>#REF!</f>
        <v>#REF!</v>
      </c>
      <c r="S203" s="76" t="e">
        <f>#REF!</f>
        <v>#REF!</v>
      </c>
      <c r="T203" s="80" t="e">
        <f>#REF!</f>
        <v>#REF!</v>
      </c>
      <c r="U203" s="76" t="e">
        <f>#REF!</f>
        <v>#REF!</v>
      </c>
      <c r="V203" s="80" t="e">
        <f>#REF!</f>
        <v>#REF!</v>
      </c>
      <c r="W203" s="78" t="e">
        <f>IF(Tableau2[[#This Row],[- Autofinancement oui/non]]="non",#REF!,"")</f>
        <v>#REF!</v>
      </c>
      <c r="X203" s="76" t="e">
        <f>IF(Tableau2[[#This Row],[- Autofinancement oui/non]]="non",#REF!,"")</f>
        <v>#REF!</v>
      </c>
      <c r="Y203" s="76" t="e">
        <f>IF(Tableau2[[#This Row],[- Autofinancement oui/non]]="non",#REF!,"")</f>
        <v>#REF!</v>
      </c>
      <c r="Z203" s="79" t="e">
        <f>#REF!</f>
        <v>#REF!</v>
      </c>
      <c r="AA203" s="76" t="e">
        <f>#REF!</f>
        <v>#REF!</v>
      </c>
      <c r="AB203" s="76" t="e">
        <f>#REF!</f>
        <v>#REF!</v>
      </c>
    </row>
    <row r="204" spans="1:28" x14ac:dyDescent="0.25">
      <c r="A204" s="80" t="e">
        <f>#REF!</f>
        <v>#REF!</v>
      </c>
      <c r="B204" s="80" t="e">
        <f>#REF!</f>
        <v>#REF!</v>
      </c>
      <c r="C204" s="80" t="e">
        <f>#REF!</f>
        <v>#REF!</v>
      </c>
      <c r="D204" s="80" t="e">
        <f>#REF!</f>
        <v>#REF!</v>
      </c>
      <c r="E204" s="76" t="e">
        <f>#REF!</f>
        <v>#REF!</v>
      </c>
      <c r="F204" s="76" t="e">
        <f>#REF!</f>
        <v>#REF!</v>
      </c>
      <c r="G204" s="76" t="e">
        <f>#REF!</f>
        <v>#REF!</v>
      </c>
      <c r="H204" s="76" t="e">
        <f>#REF!</f>
        <v>#REF!</v>
      </c>
      <c r="I204" s="76" t="e">
        <f>#REF!</f>
        <v>#REF!</v>
      </c>
      <c r="J204" s="76" t="e">
        <f>#REF!</f>
        <v>#REF!</v>
      </c>
      <c r="K204" s="76" t="e">
        <f>#REF!</f>
        <v>#REF!</v>
      </c>
      <c r="L204" s="76" t="e">
        <f>#REF!</f>
        <v>#REF!</v>
      </c>
      <c r="M204" s="76" t="e">
        <f>#REF!</f>
        <v>#REF!</v>
      </c>
      <c r="N204" s="76" t="e">
        <f>#REF!</f>
        <v>#REF!</v>
      </c>
      <c r="O204" s="76" t="e">
        <f>#REF!</f>
        <v>#REF!</v>
      </c>
      <c r="P204" s="76" t="e">
        <f>#REF!</f>
        <v>#REF!</v>
      </c>
      <c r="Q204" s="76" t="e">
        <f>#REF!</f>
        <v>#REF!</v>
      </c>
      <c r="R204" s="76" t="e">
        <f>#REF!</f>
        <v>#REF!</v>
      </c>
      <c r="S204" s="76" t="e">
        <f>#REF!</f>
        <v>#REF!</v>
      </c>
      <c r="T204" s="80" t="e">
        <f>#REF!</f>
        <v>#REF!</v>
      </c>
      <c r="U204" s="76" t="e">
        <f>#REF!</f>
        <v>#REF!</v>
      </c>
      <c r="V204" s="80" t="e">
        <f>#REF!</f>
        <v>#REF!</v>
      </c>
      <c r="W204" s="78" t="e">
        <f>IF(Tableau2[[#This Row],[- Autofinancement oui/non]]="non",#REF!,"")</f>
        <v>#REF!</v>
      </c>
      <c r="X204" s="76" t="e">
        <f>IF(Tableau2[[#This Row],[- Autofinancement oui/non]]="non",#REF!,"")</f>
        <v>#REF!</v>
      </c>
      <c r="Y204" s="76" t="e">
        <f>IF(Tableau2[[#This Row],[- Autofinancement oui/non]]="non",#REF!,"")</f>
        <v>#REF!</v>
      </c>
      <c r="Z204" s="79" t="e">
        <f>#REF!</f>
        <v>#REF!</v>
      </c>
      <c r="AA204" s="76" t="e">
        <f>#REF!</f>
        <v>#REF!</v>
      </c>
      <c r="AB204" s="76" t="e">
        <f>#REF!</f>
        <v>#REF!</v>
      </c>
    </row>
    <row r="205" spans="1:28" x14ac:dyDescent="0.25">
      <c r="A205" s="80" t="e">
        <f>#REF!</f>
        <v>#REF!</v>
      </c>
      <c r="B205" s="80" t="e">
        <f>#REF!</f>
        <v>#REF!</v>
      </c>
      <c r="C205" s="80" t="e">
        <f>#REF!</f>
        <v>#REF!</v>
      </c>
      <c r="D205" s="80" t="e">
        <f>#REF!</f>
        <v>#REF!</v>
      </c>
      <c r="E205" s="76" t="e">
        <f>#REF!</f>
        <v>#REF!</v>
      </c>
      <c r="F205" s="76" t="e">
        <f>#REF!</f>
        <v>#REF!</v>
      </c>
      <c r="G205" s="76" t="e">
        <f>#REF!</f>
        <v>#REF!</v>
      </c>
      <c r="H205" s="76" t="e">
        <f>#REF!</f>
        <v>#REF!</v>
      </c>
      <c r="I205" s="76" t="e">
        <f>#REF!</f>
        <v>#REF!</v>
      </c>
      <c r="J205" s="76" t="e">
        <f>#REF!</f>
        <v>#REF!</v>
      </c>
      <c r="K205" s="76" t="e">
        <f>#REF!</f>
        <v>#REF!</v>
      </c>
      <c r="L205" s="76" t="e">
        <f>#REF!</f>
        <v>#REF!</v>
      </c>
      <c r="M205" s="76" t="e">
        <f>#REF!</f>
        <v>#REF!</v>
      </c>
      <c r="N205" s="76" t="e">
        <f>#REF!</f>
        <v>#REF!</v>
      </c>
      <c r="O205" s="76" t="e">
        <f>#REF!</f>
        <v>#REF!</v>
      </c>
      <c r="P205" s="76" t="e">
        <f>#REF!</f>
        <v>#REF!</v>
      </c>
      <c r="Q205" s="76" t="e">
        <f>#REF!</f>
        <v>#REF!</v>
      </c>
      <c r="R205" s="76" t="e">
        <f>#REF!</f>
        <v>#REF!</v>
      </c>
      <c r="S205" s="76" t="e">
        <f>#REF!</f>
        <v>#REF!</v>
      </c>
      <c r="T205" s="80" t="e">
        <f>#REF!</f>
        <v>#REF!</v>
      </c>
      <c r="U205" s="76" t="e">
        <f>#REF!</f>
        <v>#REF!</v>
      </c>
      <c r="V205" s="80" t="e">
        <f>#REF!</f>
        <v>#REF!</v>
      </c>
      <c r="W205" s="78" t="e">
        <f>IF(Tableau2[[#This Row],[- Autofinancement oui/non]]="non",#REF!,"")</f>
        <v>#REF!</v>
      </c>
      <c r="X205" s="76" t="e">
        <f>IF(Tableau2[[#This Row],[- Autofinancement oui/non]]="non",#REF!,"")</f>
        <v>#REF!</v>
      </c>
      <c r="Y205" s="76" t="e">
        <f>IF(Tableau2[[#This Row],[- Autofinancement oui/non]]="non",#REF!,"")</f>
        <v>#REF!</v>
      </c>
      <c r="Z205" s="79" t="e">
        <f>#REF!</f>
        <v>#REF!</v>
      </c>
      <c r="AA205" s="76" t="e">
        <f>#REF!</f>
        <v>#REF!</v>
      </c>
      <c r="AB205" s="76" t="e">
        <f>#REF!</f>
        <v>#REF!</v>
      </c>
    </row>
    <row r="206" spans="1:28" x14ac:dyDescent="0.25">
      <c r="A206" s="80" t="e">
        <f>#REF!</f>
        <v>#REF!</v>
      </c>
      <c r="B206" s="80" t="e">
        <f>#REF!</f>
        <v>#REF!</v>
      </c>
      <c r="C206" s="80" t="e">
        <f>#REF!</f>
        <v>#REF!</v>
      </c>
      <c r="D206" s="80" t="e">
        <f>#REF!</f>
        <v>#REF!</v>
      </c>
      <c r="E206" s="76" t="e">
        <f>#REF!</f>
        <v>#REF!</v>
      </c>
      <c r="F206" s="76" t="e">
        <f>#REF!</f>
        <v>#REF!</v>
      </c>
      <c r="G206" s="76" t="e">
        <f>#REF!</f>
        <v>#REF!</v>
      </c>
      <c r="H206" s="76" t="e">
        <f>#REF!</f>
        <v>#REF!</v>
      </c>
      <c r="I206" s="76" t="e">
        <f>#REF!</f>
        <v>#REF!</v>
      </c>
      <c r="J206" s="76" t="e">
        <f>#REF!</f>
        <v>#REF!</v>
      </c>
      <c r="K206" s="76" t="e">
        <f>#REF!</f>
        <v>#REF!</v>
      </c>
      <c r="L206" s="76" t="e">
        <f>#REF!</f>
        <v>#REF!</v>
      </c>
      <c r="M206" s="76" t="e">
        <f>#REF!</f>
        <v>#REF!</v>
      </c>
      <c r="N206" s="76" t="e">
        <f>#REF!</f>
        <v>#REF!</v>
      </c>
      <c r="O206" s="76" t="e">
        <f>#REF!</f>
        <v>#REF!</v>
      </c>
      <c r="P206" s="76" t="e">
        <f>#REF!</f>
        <v>#REF!</v>
      </c>
      <c r="Q206" s="76" t="e">
        <f>#REF!</f>
        <v>#REF!</v>
      </c>
      <c r="R206" s="76" t="e">
        <f>#REF!</f>
        <v>#REF!</v>
      </c>
      <c r="S206" s="76" t="e">
        <f>#REF!</f>
        <v>#REF!</v>
      </c>
      <c r="T206" s="80" t="e">
        <f>#REF!</f>
        <v>#REF!</v>
      </c>
      <c r="U206" s="76" t="e">
        <f>#REF!</f>
        <v>#REF!</v>
      </c>
      <c r="V206" s="80" t="e">
        <f>#REF!</f>
        <v>#REF!</v>
      </c>
      <c r="W206" s="78" t="e">
        <f>IF(Tableau2[[#This Row],[- Autofinancement oui/non]]="non",#REF!,"")</f>
        <v>#REF!</v>
      </c>
      <c r="X206" s="76" t="e">
        <f>IF(Tableau2[[#This Row],[- Autofinancement oui/non]]="non",#REF!,"")</f>
        <v>#REF!</v>
      </c>
      <c r="Y206" s="76" t="e">
        <f>IF(Tableau2[[#This Row],[- Autofinancement oui/non]]="non",#REF!,"")</f>
        <v>#REF!</v>
      </c>
      <c r="Z206" s="79" t="e">
        <f>#REF!</f>
        <v>#REF!</v>
      </c>
      <c r="AA206" s="76" t="e">
        <f>#REF!</f>
        <v>#REF!</v>
      </c>
      <c r="AB206" s="76" t="e">
        <f>#REF!</f>
        <v>#REF!</v>
      </c>
    </row>
    <row r="207" spans="1:28" x14ac:dyDescent="0.25">
      <c r="A207" s="80" t="e">
        <f>#REF!</f>
        <v>#REF!</v>
      </c>
      <c r="B207" s="80" t="e">
        <f>#REF!</f>
        <v>#REF!</v>
      </c>
      <c r="C207" s="80" t="e">
        <f>#REF!</f>
        <v>#REF!</v>
      </c>
      <c r="D207" s="80" t="e">
        <f>#REF!</f>
        <v>#REF!</v>
      </c>
      <c r="E207" s="76" t="e">
        <f>#REF!</f>
        <v>#REF!</v>
      </c>
      <c r="F207" s="76" t="e">
        <f>#REF!</f>
        <v>#REF!</v>
      </c>
      <c r="G207" s="76" t="e">
        <f>#REF!</f>
        <v>#REF!</v>
      </c>
      <c r="H207" s="76" t="e">
        <f>#REF!</f>
        <v>#REF!</v>
      </c>
      <c r="I207" s="76" t="e">
        <f>#REF!</f>
        <v>#REF!</v>
      </c>
      <c r="J207" s="76" t="e">
        <f>#REF!</f>
        <v>#REF!</v>
      </c>
      <c r="K207" s="76" t="e">
        <f>#REF!</f>
        <v>#REF!</v>
      </c>
      <c r="L207" s="76" t="e">
        <f>#REF!</f>
        <v>#REF!</v>
      </c>
      <c r="M207" s="76" t="e">
        <f>#REF!</f>
        <v>#REF!</v>
      </c>
      <c r="N207" s="76" t="e">
        <f>#REF!</f>
        <v>#REF!</v>
      </c>
      <c r="O207" s="76" t="e">
        <f>#REF!</f>
        <v>#REF!</v>
      </c>
      <c r="P207" s="76" t="e">
        <f>#REF!</f>
        <v>#REF!</v>
      </c>
      <c r="Q207" s="76" t="e">
        <f>#REF!</f>
        <v>#REF!</v>
      </c>
      <c r="R207" s="76" t="e">
        <f>#REF!</f>
        <v>#REF!</v>
      </c>
      <c r="S207" s="76" t="e">
        <f>#REF!</f>
        <v>#REF!</v>
      </c>
      <c r="T207" s="80" t="e">
        <f>#REF!</f>
        <v>#REF!</v>
      </c>
      <c r="U207" s="76" t="e">
        <f>#REF!</f>
        <v>#REF!</v>
      </c>
      <c r="V207" s="80" t="e">
        <f>#REF!</f>
        <v>#REF!</v>
      </c>
      <c r="W207" s="78" t="e">
        <f>IF(Tableau2[[#This Row],[- Autofinancement oui/non]]="non",#REF!,"")</f>
        <v>#REF!</v>
      </c>
      <c r="X207" s="76" t="e">
        <f>IF(Tableau2[[#This Row],[- Autofinancement oui/non]]="non",#REF!,"")</f>
        <v>#REF!</v>
      </c>
      <c r="Y207" s="76" t="e">
        <f>IF(Tableau2[[#This Row],[- Autofinancement oui/non]]="non",#REF!,"")</f>
        <v>#REF!</v>
      </c>
      <c r="Z207" s="79" t="e">
        <f>#REF!</f>
        <v>#REF!</v>
      </c>
      <c r="AA207" s="76" t="e">
        <f>#REF!</f>
        <v>#REF!</v>
      </c>
      <c r="AB207" s="76" t="e">
        <f>#REF!</f>
        <v>#REF!</v>
      </c>
    </row>
    <row r="208" spans="1:28" x14ac:dyDescent="0.25">
      <c r="A208" s="80" t="e">
        <f>#REF!</f>
        <v>#REF!</v>
      </c>
      <c r="B208" s="80" t="e">
        <f>#REF!</f>
        <v>#REF!</v>
      </c>
      <c r="C208" s="80" t="e">
        <f>#REF!</f>
        <v>#REF!</v>
      </c>
      <c r="D208" s="80" t="e">
        <f>#REF!</f>
        <v>#REF!</v>
      </c>
      <c r="E208" s="76" t="e">
        <f>#REF!</f>
        <v>#REF!</v>
      </c>
      <c r="F208" s="76" t="e">
        <f>#REF!</f>
        <v>#REF!</v>
      </c>
      <c r="G208" s="76" t="e">
        <f>#REF!</f>
        <v>#REF!</v>
      </c>
      <c r="H208" s="76" t="e">
        <f>#REF!</f>
        <v>#REF!</v>
      </c>
      <c r="I208" s="76" t="e">
        <f>#REF!</f>
        <v>#REF!</v>
      </c>
      <c r="J208" s="76" t="e">
        <f>#REF!</f>
        <v>#REF!</v>
      </c>
      <c r="K208" s="76" t="e">
        <f>#REF!</f>
        <v>#REF!</v>
      </c>
      <c r="L208" s="76" t="e">
        <f>#REF!</f>
        <v>#REF!</v>
      </c>
      <c r="M208" s="76" t="e">
        <f>#REF!</f>
        <v>#REF!</v>
      </c>
      <c r="N208" s="76" t="e">
        <f>#REF!</f>
        <v>#REF!</v>
      </c>
      <c r="O208" s="76" t="e">
        <f>#REF!</f>
        <v>#REF!</v>
      </c>
      <c r="P208" s="76" t="e">
        <f>#REF!</f>
        <v>#REF!</v>
      </c>
      <c r="Q208" s="76" t="e">
        <f>#REF!</f>
        <v>#REF!</v>
      </c>
      <c r="R208" s="76" t="e">
        <f>#REF!</f>
        <v>#REF!</v>
      </c>
      <c r="S208" s="76" t="e">
        <f>#REF!</f>
        <v>#REF!</v>
      </c>
      <c r="T208" s="80" t="e">
        <f>#REF!</f>
        <v>#REF!</v>
      </c>
      <c r="U208" s="76" t="e">
        <f>#REF!</f>
        <v>#REF!</v>
      </c>
      <c r="V208" s="80" t="e">
        <f>#REF!</f>
        <v>#REF!</v>
      </c>
      <c r="W208" s="78" t="e">
        <f>IF(Tableau2[[#This Row],[- Autofinancement oui/non]]="non",#REF!,"")</f>
        <v>#REF!</v>
      </c>
      <c r="X208" s="76" t="e">
        <f>IF(Tableau2[[#This Row],[- Autofinancement oui/non]]="non",#REF!,"")</f>
        <v>#REF!</v>
      </c>
      <c r="Y208" s="76" t="e">
        <f>IF(Tableau2[[#This Row],[- Autofinancement oui/non]]="non",#REF!,"")</f>
        <v>#REF!</v>
      </c>
      <c r="Z208" s="79" t="e">
        <f>#REF!</f>
        <v>#REF!</v>
      </c>
      <c r="AA208" s="76" t="e">
        <f>#REF!</f>
        <v>#REF!</v>
      </c>
      <c r="AB208" s="76" t="e">
        <f>#REF!</f>
        <v>#REF!</v>
      </c>
    </row>
    <row r="209" spans="1:28" x14ac:dyDescent="0.25">
      <c r="A209" s="80" t="e">
        <f>#REF!</f>
        <v>#REF!</v>
      </c>
      <c r="B209" s="80" t="e">
        <f>#REF!</f>
        <v>#REF!</v>
      </c>
      <c r="C209" s="80" t="e">
        <f>#REF!</f>
        <v>#REF!</v>
      </c>
      <c r="D209" s="80" t="e">
        <f>#REF!</f>
        <v>#REF!</v>
      </c>
      <c r="E209" s="76" t="e">
        <f>#REF!</f>
        <v>#REF!</v>
      </c>
      <c r="F209" s="76" t="e">
        <f>#REF!</f>
        <v>#REF!</v>
      </c>
      <c r="G209" s="76" t="e">
        <f>#REF!</f>
        <v>#REF!</v>
      </c>
      <c r="H209" s="76" t="e">
        <f>#REF!</f>
        <v>#REF!</v>
      </c>
      <c r="I209" s="76" t="e">
        <f>#REF!</f>
        <v>#REF!</v>
      </c>
      <c r="J209" s="76" t="e">
        <f>#REF!</f>
        <v>#REF!</v>
      </c>
      <c r="K209" s="76" t="e">
        <f>#REF!</f>
        <v>#REF!</v>
      </c>
      <c r="L209" s="76" t="e">
        <f>#REF!</f>
        <v>#REF!</v>
      </c>
      <c r="M209" s="76" t="e">
        <f>#REF!</f>
        <v>#REF!</v>
      </c>
      <c r="N209" s="76" t="e">
        <f>#REF!</f>
        <v>#REF!</v>
      </c>
      <c r="O209" s="76" t="e">
        <f>#REF!</f>
        <v>#REF!</v>
      </c>
      <c r="P209" s="76" t="e">
        <f>#REF!</f>
        <v>#REF!</v>
      </c>
      <c r="Q209" s="76" t="e">
        <f>#REF!</f>
        <v>#REF!</v>
      </c>
      <c r="R209" s="76" t="e">
        <f>#REF!</f>
        <v>#REF!</v>
      </c>
      <c r="S209" s="76" t="e">
        <f>#REF!</f>
        <v>#REF!</v>
      </c>
      <c r="T209" s="80" t="e">
        <f>#REF!</f>
        <v>#REF!</v>
      </c>
      <c r="U209" s="76" t="e">
        <f>#REF!</f>
        <v>#REF!</v>
      </c>
      <c r="V209" s="80" t="e">
        <f>#REF!</f>
        <v>#REF!</v>
      </c>
      <c r="W209" s="78" t="e">
        <f>IF(Tableau2[[#This Row],[- Autofinancement oui/non]]="non",#REF!,"")</f>
        <v>#REF!</v>
      </c>
      <c r="X209" s="76" t="e">
        <f>IF(Tableau2[[#This Row],[- Autofinancement oui/non]]="non",#REF!,"")</f>
        <v>#REF!</v>
      </c>
      <c r="Y209" s="76" t="e">
        <f>IF(Tableau2[[#This Row],[- Autofinancement oui/non]]="non",#REF!,"")</f>
        <v>#REF!</v>
      </c>
      <c r="Z209" s="79" t="e">
        <f>#REF!</f>
        <v>#REF!</v>
      </c>
      <c r="AA209" s="76" t="e">
        <f>#REF!</f>
        <v>#REF!</v>
      </c>
      <c r="AB209" s="76" t="e">
        <f>#REF!</f>
        <v>#REF!</v>
      </c>
    </row>
    <row r="210" spans="1:28" x14ac:dyDescent="0.25">
      <c r="A210" s="80" t="e">
        <f>#REF!</f>
        <v>#REF!</v>
      </c>
      <c r="B210" s="80" t="e">
        <f>#REF!</f>
        <v>#REF!</v>
      </c>
      <c r="C210" s="80" t="e">
        <f>#REF!</f>
        <v>#REF!</v>
      </c>
      <c r="D210" s="80" t="e">
        <f>#REF!</f>
        <v>#REF!</v>
      </c>
      <c r="E210" s="76" t="e">
        <f>#REF!</f>
        <v>#REF!</v>
      </c>
      <c r="F210" s="76" t="e">
        <f>#REF!</f>
        <v>#REF!</v>
      </c>
      <c r="G210" s="76" t="e">
        <f>#REF!</f>
        <v>#REF!</v>
      </c>
      <c r="H210" s="76" t="e">
        <f>#REF!</f>
        <v>#REF!</v>
      </c>
      <c r="I210" s="76" t="e">
        <f>#REF!</f>
        <v>#REF!</v>
      </c>
      <c r="J210" s="76" t="e">
        <f>#REF!</f>
        <v>#REF!</v>
      </c>
      <c r="K210" s="76" t="e">
        <f>#REF!</f>
        <v>#REF!</v>
      </c>
      <c r="L210" s="76" t="e">
        <f>#REF!</f>
        <v>#REF!</v>
      </c>
      <c r="M210" s="76" t="e">
        <f>#REF!</f>
        <v>#REF!</v>
      </c>
      <c r="N210" s="76" t="e">
        <f>#REF!</f>
        <v>#REF!</v>
      </c>
      <c r="O210" s="76" t="e">
        <f>#REF!</f>
        <v>#REF!</v>
      </c>
      <c r="P210" s="76" t="e">
        <f>#REF!</f>
        <v>#REF!</v>
      </c>
      <c r="Q210" s="76" t="e">
        <f>#REF!</f>
        <v>#REF!</v>
      </c>
      <c r="R210" s="76" t="e">
        <f>#REF!</f>
        <v>#REF!</v>
      </c>
      <c r="S210" s="76" t="e">
        <f>#REF!</f>
        <v>#REF!</v>
      </c>
      <c r="T210" s="80" t="e">
        <f>#REF!</f>
        <v>#REF!</v>
      </c>
      <c r="U210" s="76" t="e">
        <f>#REF!</f>
        <v>#REF!</v>
      </c>
      <c r="V210" s="80" t="e">
        <f>#REF!</f>
        <v>#REF!</v>
      </c>
      <c r="W210" s="78" t="e">
        <f>IF(Tableau2[[#This Row],[- Autofinancement oui/non]]="non",#REF!,"")</f>
        <v>#REF!</v>
      </c>
      <c r="X210" s="76" t="e">
        <f>IF(Tableau2[[#This Row],[- Autofinancement oui/non]]="non",#REF!,"")</f>
        <v>#REF!</v>
      </c>
      <c r="Y210" s="76" t="e">
        <f>IF(Tableau2[[#This Row],[- Autofinancement oui/non]]="non",#REF!,"")</f>
        <v>#REF!</v>
      </c>
      <c r="Z210" s="79" t="e">
        <f>#REF!</f>
        <v>#REF!</v>
      </c>
      <c r="AA210" s="76" t="e">
        <f>#REF!</f>
        <v>#REF!</v>
      </c>
      <c r="AB210" s="76" t="e">
        <f>#REF!</f>
        <v>#REF!</v>
      </c>
    </row>
    <row r="211" spans="1:28" x14ac:dyDescent="0.25">
      <c r="A211" s="80" t="e">
        <f>#REF!</f>
        <v>#REF!</v>
      </c>
      <c r="B211" s="80" t="e">
        <f>#REF!</f>
        <v>#REF!</v>
      </c>
      <c r="C211" s="80" t="e">
        <f>#REF!</f>
        <v>#REF!</v>
      </c>
      <c r="D211" s="80" t="e">
        <f>#REF!</f>
        <v>#REF!</v>
      </c>
      <c r="E211" s="76" t="e">
        <f>#REF!</f>
        <v>#REF!</v>
      </c>
      <c r="F211" s="76" t="e">
        <f>#REF!</f>
        <v>#REF!</v>
      </c>
      <c r="G211" s="76" t="e">
        <f>#REF!</f>
        <v>#REF!</v>
      </c>
      <c r="H211" s="76" t="e">
        <f>#REF!</f>
        <v>#REF!</v>
      </c>
      <c r="I211" s="76" t="e">
        <f>#REF!</f>
        <v>#REF!</v>
      </c>
      <c r="J211" s="76" t="e">
        <f>#REF!</f>
        <v>#REF!</v>
      </c>
      <c r="K211" s="76" t="e">
        <f>#REF!</f>
        <v>#REF!</v>
      </c>
      <c r="L211" s="76" t="e">
        <f>#REF!</f>
        <v>#REF!</v>
      </c>
      <c r="M211" s="76" t="e">
        <f>#REF!</f>
        <v>#REF!</v>
      </c>
      <c r="N211" s="76" t="e">
        <f>#REF!</f>
        <v>#REF!</v>
      </c>
      <c r="O211" s="76" t="e">
        <f>#REF!</f>
        <v>#REF!</v>
      </c>
      <c r="P211" s="76" t="e">
        <f>#REF!</f>
        <v>#REF!</v>
      </c>
      <c r="Q211" s="76" t="e">
        <f>#REF!</f>
        <v>#REF!</v>
      </c>
      <c r="R211" s="76" t="e">
        <f>#REF!</f>
        <v>#REF!</v>
      </c>
      <c r="S211" s="76" t="e">
        <f>#REF!</f>
        <v>#REF!</v>
      </c>
      <c r="T211" s="80" t="e">
        <f>#REF!</f>
        <v>#REF!</v>
      </c>
      <c r="U211" s="76" t="e">
        <f>#REF!</f>
        <v>#REF!</v>
      </c>
      <c r="V211" s="80" t="e">
        <f>#REF!</f>
        <v>#REF!</v>
      </c>
      <c r="W211" s="78" t="e">
        <f>IF(Tableau2[[#This Row],[- Autofinancement oui/non]]="non",#REF!,"")</f>
        <v>#REF!</v>
      </c>
      <c r="X211" s="76" t="e">
        <f>IF(Tableau2[[#This Row],[- Autofinancement oui/non]]="non",#REF!,"")</f>
        <v>#REF!</v>
      </c>
      <c r="Y211" s="76" t="e">
        <f>IF(Tableau2[[#This Row],[- Autofinancement oui/non]]="non",#REF!,"")</f>
        <v>#REF!</v>
      </c>
      <c r="Z211" s="79" t="e">
        <f>#REF!</f>
        <v>#REF!</v>
      </c>
      <c r="AA211" s="76" t="e">
        <f>#REF!</f>
        <v>#REF!</v>
      </c>
      <c r="AB211" s="76" t="e">
        <f>#REF!</f>
        <v>#REF!</v>
      </c>
    </row>
    <row r="212" spans="1:28" x14ac:dyDescent="0.25">
      <c r="A212" s="80" t="e">
        <f>#REF!</f>
        <v>#REF!</v>
      </c>
      <c r="B212" s="80" t="e">
        <f>#REF!</f>
        <v>#REF!</v>
      </c>
      <c r="C212" s="80" t="e">
        <f>#REF!</f>
        <v>#REF!</v>
      </c>
      <c r="D212" s="80" t="e">
        <f>#REF!</f>
        <v>#REF!</v>
      </c>
      <c r="E212" s="76" t="e">
        <f>#REF!</f>
        <v>#REF!</v>
      </c>
      <c r="F212" s="76" t="e">
        <f>#REF!</f>
        <v>#REF!</v>
      </c>
      <c r="G212" s="76" t="e">
        <f>#REF!</f>
        <v>#REF!</v>
      </c>
      <c r="H212" s="76" t="e">
        <f>#REF!</f>
        <v>#REF!</v>
      </c>
      <c r="I212" s="76" t="e">
        <f>#REF!</f>
        <v>#REF!</v>
      </c>
      <c r="J212" s="76" t="e">
        <f>#REF!</f>
        <v>#REF!</v>
      </c>
      <c r="K212" s="76" t="e">
        <f>#REF!</f>
        <v>#REF!</v>
      </c>
      <c r="L212" s="76" t="e">
        <f>#REF!</f>
        <v>#REF!</v>
      </c>
      <c r="M212" s="76" t="e">
        <f>#REF!</f>
        <v>#REF!</v>
      </c>
      <c r="N212" s="76" t="e">
        <f>#REF!</f>
        <v>#REF!</v>
      </c>
      <c r="O212" s="76" t="e">
        <f>#REF!</f>
        <v>#REF!</v>
      </c>
      <c r="P212" s="76" t="e">
        <f>#REF!</f>
        <v>#REF!</v>
      </c>
      <c r="Q212" s="76" t="e">
        <f>#REF!</f>
        <v>#REF!</v>
      </c>
      <c r="R212" s="76" t="e">
        <f>#REF!</f>
        <v>#REF!</v>
      </c>
      <c r="S212" s="76" t="e">
        <f>#REF!</f>
        <v>#REF!</v>
      </c>
      <c r="T212" s="80" t="e">
        <f>#REF!</f>
        <v>#REF!</v>
      </c>
      <c r="U212" s="76" t="e">
        <f>#REF!</f>
        <v>#REF!</v>
      </c>
      <c r="V212" s="80" t="e">
        <f>#REF!</f>
        <v>#REF!</v>
      </c>
      <c r="W212" s="78" t="e">
        <f>IF(Tableau2[[#This Row],[- Autofinancement oui/non]]="non",#REF!,"")</f>
        <v>#REF!</v>
      </c>
      <c r="X212" s="76" t="e">
        <f>IF(Tableau2[[#This Row],[- Autofinancement oui/non]]="non",#REF!,"")</f>
        <v>#REF!</v>
      </c>
      <c r="Y212" s="76" t="e">
        <f>IF(Tableau2[[#This Row],[- Autofinancement oui/non]]="non",#REF!,"")</f>
        <v>#REF!</v>
      </c>
      <c r="Z212" s="79" t="e">
        <f>#REF!</f>
        <v>#REF!</v>
      </c>
      <c r="AA212" s="76" t="e">
        <f>#REF!</f>
        <v>#REF!</v>
      </c>
      <c r="AB212" s="76" t="e">
        <f>#REF!</f>
        <v>#REF!</v>
      </c>
    </row>
    <row r="213" spans="1:28" x14ac:dyDescent="0.25">
      <c r="A213" s="80" t="e">
        <f>#REF!</f>
        <v>#REF!</v>
      </c>
      <c r="B213" s="80" t="e">
        <f>#REF!</f>
        <v>#REF!</v>
      </c>
      <c r="C213" s="80" t="e">
        <f>#REF!</f>
        <v>#REF!</v>
      </c>
      <c r="D213" s="80" t="e">
        <f>#REF!</f>
        <v>#REF!</v>
      </c>
      <c r="E213" s="76" t="e">
        <f>#REF!</f>
        <v>#REF!</v>
      </c>
      <c r="F213" s="76" t="e">
        <f>#REF!</f>
        <v>#REF!</v>
      </c>
      <c r="G213" s="76" t="e">
        <f>#REF!</f>
        <v>#REF!</v>
      </c>
      <c r="H213" s="76" t="e">
        <f>#REF!</f>
        <v>#REF!</v>
      </c>
      <c r="I213" s="76" t="e">
        <f>#REF!</f>
        <v>#REF!</v>
      </c>
      <c r="J213" s="76" t="e">
        <f>#REF!</f>
        <v>#REF!</v>
      </c>
      <c r="K213" s="76" t="e">
        <f>#REF!</f>
        <v>#REF!</v>
      </c>
      <c r="L213" s="76" t="e">
        <f>#REF!</f>
        <v>#REF!</v>
      </c>
      <c r="M213" s="76" t="e">
        <f>#REF!</f>
        <v>#REF!</v>
      </c>
      <c r="N213" s="76" t="e">
        <f>#REF!</f>
        <v>#REF!</v>
      </c>
      <c r="O213" s="76" t="e">
        <f>#REF!</f>
        <v>#REF!</v>
      </c>
      <c r="P213" s="76" t="e">
        <f>#REF!</f>
        <v>#REF!</v>
      </c>
      <c r="Q213" s="76" t="e">
        <f>#REF!</f>
        <v>#REF!</v>
      </c>
      <c r="R213" s="76" t="e">
        <f>#REF!</f>
        <v>#REF!</v>
      </c>
      <c r="S213" s="76" t="e">
        <f>#REF!</f>
        <v>#REF!</v>
      </c>
      <c r="T213" s="80" t="e">
        <f>#REF!</f>
        <v>#REF!</v>
      </c>
      <c r="U213" s="76" t="e">
        <f>#REF!</f>
        <v>#REF!</v>
      </c>
      <c r="V213" s="80" t="e">
        <f>#REF!</f>
        <v>#REF!</v>
      </c>
      <c r="W213" s="78" t="e">
        <f>IF(Tableau2[[#This Row],[- Autofinancement oui/non]]="non",#REF!,"")</f>
        <v>#REF!</v>
      </c>
      <c r="X213" s="76" t="e">
        <f>IF(Tableau2[[#This Row],[- Autofinancement oui/non]]="non",#REF!,"")</f>
        <v>#REF!</v>
      </c>
      <c r="Y213" s="76" t="e">
        <f>IF(Tableau2[[#This Row],[- Autofinancement oui/non]]="non",#REF!,"")</f>
        <v>#REF!</v>
      </c>
      <c r="Z213" s="79" t="e">
        <f>#REF!</f>
        <v>#REF!</v>
      </c>
      <c r="AA213" s="76" t="e">
        <f>#REF!</f>
        <v>#REF!</v>
      </c>
      <c r="AB213" s="76" t="e">
        <f>#REF!</f>
        <v>#REF!</v>
      </c>
    </row>
    <row r="214" spans="1:28" x14ac:dyDescent="0.25">
      <c r="A214" s="80" t="e">
        <f>#REF!</f>
        <v>#REF!</v>
      </c>
      <c r="B214" s="80" t="e">
        <f>#REF!</f>
        <v>#REF!</v>
      </c>
      <c r="C214" s="80" t="e">
        <f>#REF!</f>
        <v>#REF!</v>
      </c>
      <c r="D214" s="80" t="e">
        <f>#REF!</f>
        <v>#REF!</v>
      </c>
      <c r="E214" s="76" t="e">
        <f>#REF!</f>
        <v>#REF!</v>
      </c>
      <c r="F214" s="76" t="e">
        <f>#REF!</f>
        <v>#REF!</v>
      </c>
      <c r="G214" s="76" t="e">
        <f>#REF!</f>
        <v>#REF!</v>
      </c>
      <c r="H214" s="76" t="e">
        <f>#REF!</f>
        <v>#REF!</v>
      </c>
      <c r="I214" s="76" t="e">
        <f>#REF!</f>
        <v>#REF!</v>
      </c>
      <c r="J214" s="76" t="e">
        <f>#REF!</f>
        <v>#REF!</v>
      </c>
      <c r="K214" s="76" t="e">
        <f>#REF!</f>
        <v>#REF!</v>
      </c>
      <c r="L214" s="76" t="e">
        <f>#REF!</f>
        <v>#REF!</v>
      </c>
      <c r="M214" s="76" t="e">
        <f>#REF!</f>
        <v>#REF!</v>
      </c>
      <c r="N214" s="76" t="e">
        <f>#REF!</f>
        <v>#REF!</v>
      </c>
      <c r="O214" s="76" t="e">
        <f>#REF!</f>
        <v>#REF!</v>
      </c>
      <c r="P214" s="76" t="e">
        <f>#REF!</f>
        <v>#REF!</v>
      </c>
      <c r="Q214" s="76" t="e">
        <f>#REF!</f>
        <v>#REF!</v>
      </c>
      <c r="R214" s="76" t="e">
        <f>#REF!</f>
        <v>#REF!</v>
      </c>
      <c r="S214" s="76" t="e">
        <f>#REF!</f>
        <v>#REF!</v>
      </c>
      <c r="T214" s="80" t="e">
        <f>#REF!</f>
        <v>#REF!</v>
      </c>
      <c r="U214" s="76" t="e">
        <f>#REF!</f>
        <v>#REF!</v>
      </c>
      <c r="V214" s="80" t="e">
        <f>#REF!</f>
        <v>#REF!</v>
      </c>
      <c r="W214" s="78" t="e">
        <f>IF(Tableau2[[#This Row],[- Autofinancement oui/non]]="non",#REF!,"")</f>
        <v>#REF!</v>
      </c>
      <c r="X214" s="76" t="e">
        <f>IF(Tableau2[[#This Row],[- Autofinancement oui/non]]="non",#REF!,"")</f>
        <v>#REF!</v>
      </c>
      <c r="Y214" s="76" t="e">
        <f>IF(Tableau2[[#This Row],[- Autofinancement oui/non]]="non",#REF!,"")</f>
        <v>#REF!</v>
      </c>
      <c r="Z214" s="79" t="e">
        <f>#REF!</f>
        <v>#REF!</v>
      </c>
      <c r="AA214" s="76" t="e">
        <f>#REF!</f>
        <v>#REF!</v>
      </c>
      <c r="AB214" s="76" t="e">
        <f>#REF!</f>
        <v>#REF!</v>
      </c>
    </row>
    <row r="215" spans="1:28" x14ac:dyDescent="0.25">
      <c r="A215" s="80" t="e">
        <f>#REF!</f>
        <v>#REF!</v>
      </c>
      <c r="B215" s="80" t="e">
        <f>#REF!</f>
        <v>#REF!</v>
      </c>
      <c r="C215" s="80" t="e">
        <f>#REF!</f>
        <v>#REF!</v>
      </c>
      <c r="D215" s="80" t="e">
        <f>#REF!</f>
        <v>#REF!</v>
      </c>
      <c r="E215" s="76" t="e">
        <f>#REF!</f>
        <v>#REF!</v>
      </c>
      <c r="F215" s="76" t="e">
        <f>#REF!</f>
        <v>#REF!</v>
      </c>
      <c r="G215" s="76" t="e">
        <f>#REF!</f>
        <v>#REF!</v>
      </c>
      <c r="H215" s="76" t="e">
        <f>#REF!</f>
        <v>#REF!</v>
      </c>
      <c r="I215" s="76" t="e">
        <f>#REF!</f>
        <v>#REF!</v>
      </c>
      <c r="J215" s="76" t="e">
        <f>#REF!</f>
        <v>#REF!</v>
      </c>
      <c r="K215" s="76" t="e">
        <f>#REF!</f>
        <v>#REF!</v>
      </c>
      <c r="L215" s="76" t="e">
        <f>#REF!</f>
        <v>#REF!</v>
      </c>
      <c r="M215" s="76" t="e">
        <f>#REF!</f>
        <v>#REF!</v>
      </c>
      <c r="N215" s="76" t="e">
        <f>#REF!</f>
        <v>#REF!</v>
      </c>
      <c r="O215" s="76" t="e">
        <f>#REF!</f>
        <v>#REF!</v>
      </c>
      <c r="P215" s="76" t="e">
        <f>#REF!</f>
        <v>#REF!</v>
      </c>
      <c r="Q215" s="76" t="e">
        <f>#REF!</f>
        <v>#REF!</v>
      </c>
      <c r="R215" s="76" t="e">
        <f>#REF!</f>
        <v>#REF!</v>
      </c>
      <c r="S215" s="76" t="e">
        <f>#REF!</f>
        <v>#REF!</v>
      </c>
      <c r="T215" s="80" t="e">
        <f>#REF!</f>
        <v>#REF!</v>
      </c>
      <c r="U215" s="76" t="e">
        <f>#REF!</f>
        <v>#REF!</v>
      </c>
      <c r="V215" s="80" t="e">
        <f>#REF!</f>
        <v>#REF!</v>
      </c>
      <c r="W215" s="78" t="e">
        <f>IF(Tableau2[[#This Row],[- Autofinancement oui/non]]="non",#REF!,"")</f>
        <v>#REF!</v>
      </c>
      <c r="X215" s="76" t="e">
        <f>IF(Tableau2[[#This Row],[- Autofinancement oui/non]]="non",#REF!,"")</f>
        <v>#REF!</v>
      </c>
      <c r="Y215" s="76" t="e">
        <f>IF(Tableau2[[#This Row],[- Autofinancement oui/non]]="non",#REF!,"")</f>
        <v>#REF!</v>
      </c>
      <c r="Z215" s="79" t="e">
        <f>#REF!</f>
        <v>#REF!</v>
      </c>
      <c r="AA215" s="76" t="e">
        <f>#REF!</f>
        <v>#REF!</v>
      </c>
      <c r="AB215" s="76" t="e">
        <f>#REF!</f>
        <v>#REF!</v>
      </c>
    </row>
    <row r="216" spans="1:28" x14ac:dyDescent="0.25">
      <c r="A216" s="80" t="e">
        <f>#REF!</f>
        <v>#REF!</v>
      </c>
      <c r="B216" s="80" t="e">
        <f>#REF!</f>
        <v>#REF!</v>
      </c>
      <c r="C216" s="80" t="e">
        <f>#REF!</f>
        <v>#REF!</v>
      </c>
      <c r="D216" s="80" t="e">
        <f>#REF!</f>
        <v>#REF!</v>
      </c>
      <c r="E216" s="76" t="e">
        <f>#REF!</f>
        <v>#REF!</v>
      </c>
      <c r="F216" s="76" t="e">
        <f>#REF!</f>
        <v>#REF!</v>
      </c>
      <c r="G216" s="76" t="e">
        <f>#REF!</f>
        <v>#REF!</v>
      </c>
      <c r="H216" s="76" t="e">
        <f>#REF!</f>
        <v>#REF!</v>
      </c>
      <c r="I216" s="76" t="e">
        <f>#REF!</f>
        <v>#REF!</v>
      </c>
      <c r="J216" s="76" t="e">
        <f>#REF!</f>
        <v>#REF!</v>
      </c>
      <c r="K216" s="76" t="e">
        <f>#REF!</f>
        <v>#REF!</v>
      </c>
      <c r="L216" s="76" t="e">
        <f>#REF!</f>
        <v>#REF!</v>
      </c>
      <c r="M216" s="76" t="e">
        <f>#REF!</f>
        <v>#REF!</v>
      </c>
      <c r="N216" s="76" t="e">
        <f>#REF!</f>
        <v>#REF!</v>
      </c>
      <c r="O216" s="76" t="e">
        <f>#REF!</f>
        <v>#REF!</v>
      </c>
      <c r="P216" s="76" t="e">
        <f>#REF!</f>
        <v>#REF!</v>
      </c>
      <c r="Q216" s="76" t="e">
        <f>#REF!</f>
        <v>#REF!</v>
      </c>
      <c r="R216" s="76" t="e">
        <f>#REF!</f>
        <v>#REF!</v>
      </c>
      <c r="S216" s="76" t="e">
        <f>#REF!</f>
        <v>#REF!</v>
      </c>
      <c r="T216" s="80" t="e">
        <f>#REF!</f>
        <v>#REF!</v>
      </c>
      <c r="U216" s="76" t="e">
        <f>#REF!</f>
        <v>#REF!</v>
      </c>
      <c r="V216" s="80" t="e">
        <f>#REF!</f>
        <v>#REF!</v>
      </c>
      <c r="W216" s="78" t="e">
        <f>IF(Tableau2[[#This Row],[- Autofinancement oui/non]]="non",#REF!,"")</f>
        <v>#REF!</v>
      </c>
      <c r="X216" s="76" t="e">
        <f>IF(Tableau2[[#This Row],[- Autofinancement oui/non]]="non",#REF!,"")</f>
        <v>#REF!</v>
      </c>
      <c r="Y216" s="76" t="e">
        <f>IF(Tableau2[[#This Row],[- Autofinancement oui/non]]="non",#REF!,"")</f>
        <v>#REF!</v>
      </c>
      <c r="Z216" s="79" t="e">
        <f>#REF!</f>
        <v>#REF!</v>
      </c>
      <c r="AA216" s="76" t="e">
        <f>#REF!</f>
        <v>#REF!</v>
      </c>
      <c r="AB216" s="76" t="e">
        <f>#REF!</f>
        <v>#REF!</v>
      </c>
    </row>
    <row r="217" spans="1:28" x14ac:dyDescent="0.25">
      <c r="A217" s="80" t="e">
        <f>#REF!</f>
        <v>#REF!</v>
      </c>
      <c r="B217" s="80" t="e">
        <f>#REF!</f>
        <v>#REF!</v>
      </c>
      <c r="C217" s="80" t="e">
        <f>#REF!</f>
        <v>#REF!</v>
      </c>
      <c r="D217" s="80" t="e">
        <f>#REF!</f>
        <v>#REF!</v>
      </c>
      <c r="E217" s="76" t="e">
        <f>#REF!</f>
        <v>#REF!</v>
      </c>
      <c r="F217" s="76" t="e">
        <f>#REF!</f>
        <v>#REF!</v>
      </c>
      <c r="G217" s="76" t="e">
        <f>#REF!</f>
        <v>#REF!</v>
      </c>
      <c r="H217" s="76" t="e">
        <f>#REF!</f>
        <v>#REF!</v>
      </c>
      <c r="I217" s="76" t="e">
        <f>#REF!</f>
        <v>#REF!</v>
      </c>
      <c r="J217" s="76" t="e">
        <f>#REF!</f>
        <v>#REF!</v>
      </c>
      <c r="K217" s="76" t="e">
        <f>#REF!</f>
        <v>#REF!</v>
      </c>
      <c r="L217" s="76" t="e">
        <f>#REF!</f>
        <v>#REF!</v>
      </c>
      <c r="M217" s="76" t="e">
        <f>#REF!</f>
        <v>#REF!</v>
      </c>
      <c r="N217" s="76" t="e">
        <f>#REF!</f>
        <v>#REF!</v>
      </c>
      <c r="O217" s="76" t="e">
        <f>#REF!</f>
        <v>#REF!</v>
      </c>
      <c r="P217" s="76" t="e">
        <f>#REF!</f>
        <v>#REF!</v>
      </c>
      <c r="Q217" s="76" t="e">
        <f>#REF!</f>
        <v>#REF!</v>
      </c>
      <c r="R217" s="76" t="e">
        <f>#REF!</f>
        <v>#REF!</v>
      </c>
      <c r="S217" s="76" t="e">
        <f>#REF!</f>
        <v>#REF!</v>
      </c>
      <c r="T217" s="80" t="e">
        <f>#REF!</f>
        <v>#REF!</v>
      </c>
      <c r="U217" s="76" t="e">
        <f>#REF!</f>
        <v>#REF!</v>
      </c>
      <c r="V217" s="80" t="e">
        <f>#REF!</f>
        <v>#REF!</v>
      </c>
      <c r="W217" s="78" t="e">
        <f>IF(Tableau2[[#This Row],[- Autofinancement oui/non]]="non",#REF!,"")</f>
        <v>#REF!</v>
      </c>
      <c r="X217" s="76" t="e">
        <f>IF(Tableau2[[#This Row],[- Autofinancement oui/non]]="non",#REF!,"")</f>
        <v>#REF!</v>
      </c>
      <c r="Y217" s="76" t="e">
        <f>IF(Tableau2[[#This Row],[- Autofinancement oui/non]]="non",#REF!,"")</f>
        <v>#REF!</v>
      </c>
      <c r="Z217" s="79" t="e">
        <f>#REF!</f>
        <v>#REF!</v>
      </c>
      <c r="AA217" s="76" t="e">
        <f>#REF!</f>
        <v>#REF!</v>
      </c>
      <c r="AB217" s="76" t="e">
        <f>#REF!</f>
        <v>#REF!</v>
      </c>
    </row>
    <row r="218" spans="1:28" x14ac:dyDescent="0.25">
      <c r="A218" s="80" t="e">
        <f>#REF!</f>
        <v>#REF!</v>
      </c>
      <c r="B218" s="80" t="e">
        <f>#REF!</f>
        <v>#REF!</v>
      </c>
      <c r="C218" s="80" t="e">
        <f>#REF!</f>
        <v>#REF!</v>
      </c>
      <c r="D218" s="80" t="e">
        <f>#REF!</f>
        <v>#REF!</v>
      </c>
      <c r="E218" s="76" t="e">
        <f>#REF!</f>
        <v>#REF!</v>
      </c>
      <c r="F218" s="76" t="e">
        <f>#REF!</f>
        <v>#REF!</v>
      </c>
      <c r="G218" s="76" t="e">
        <f>#REF!</f>
        <v>#REF!</v>
      </c>
      <c r="H218" s="76" t="e">
        <f>#REF!</f>
        <v>#REF!</v>
      </c>
      <c r="I218" s="76" t="e">
        <f>#REF!</f>
        <v>#REF!</v>
      </c>
      <c r="J218" s="76" t="e">
        <f>#REF!</f>
        <v>#REF!</v>
      </c>
      <c r="K218" s="76" t="e">
        <f>#REF!</f>
        <v>#REF!</v>
      </c>
      <c r="L218" s="76" t="e">
        <f>#REF!</f>
        <v>#REF!</v>
      </c>
      <c r="M218" s="76" t="e">
        <f>#REF!</f>
        <v>#REF!</v>
      </c>
      <c r="N218" s="76" t="e">
        <f>#REF!</f>
        <v>#REF!</v>
      </c>
      <c r="O218" s="76" t="e">
        <f>#REF!</f>
        <v>#REF!</v>
      </c>
      <c r="P218" s="76" t="e">
        <f>#REF!</f>
        <v>#REF!</v>
      </c>
      <c r="Q218" s="76" t="e">
        <f>#REF!</f>
        <v>#REF!</v>
      </c>
      <c r="R218" s="76" t="e">
        <f>#REF!</f>
        <v>#REF!</v>
      </c>
      <c r="S218" s="76" t="e">
        <f>#REF!</f>
        <v>#REF!</v>
      </c>
      <c r="T218" s="80" t="e">
        <f>#REF!</f>
        <v>#REF!</v>
      </c>
      <c r="U218" s="76" t="e">
        <f>#REF!</f>
        <v>#REF!</v>
      </c>
      <c r="V218" s="80" t="e">
        <f>#REF!</f>
        <v>#REF!</v>
      </c>
      <c r="W218" s="78" t="e">
        <f>IF(Tableau2[[#This Row],[- Autofinancement oui/non]]="non",#REF!,"")</f>
        <v>#REF!</v>
      </c>
      <c r="X218" s="76" t="e">
        <f>IF(Tableau2[[#This Row],[- Autofinancement oui/non]]="non",#REF!,"")</f>
        <v>#REF!</v>
      </c>
      <c r="Y218" s="76" t="e">
        <f>IF(Tableau2[[#This Row],[- Autofinancement oui/non]]="non",#REF!,"")</f>
        <v>#REF!</v>
      </c>
      <c r="Z218" s="79" t="e">
        <f>#REF!</f>
        <v>#REF!</v>
      </c>
      <c r="AA218" s="76" t="e">
        <f>#REF!</f>
        <v>#REF!</v>
      </c>
      <c r="AB218" s="76" t="e">
        <f>#REF!</f>
        <v>#REF!</v>
      </c>
    </row>
    <row r="219" spans="1:28" x14ac:dyDescent="0.25">
      <c r="A219" s="80" t="e">
        <f>#REF!</f>
        <v>#REF!</v>
      </c>
      <c r="B219" s="80" t="e">
        <f>#REF!</f>
        <v>#REF!</v>
      </c>
      <c r="C219" s="80" t="e">
        <f>#REF!</f>
        <v>#REF!</v>
      </c>
      <c r="D219" s="80" t="e">
        <f>#REF!</f>
        <v>#REF!</v>
      </c>
      <c r="E219" s="76" t="e">
        <f>#REF!</f>
        <v>#REF!</v>
      </c>
      <c r="F219" s="76" t="e">
        <f>#REF!</f>
        <v>#REF!</v>
      </c>
      <c r="G219" s="76" t="e">
        <f>#REF!</f>
        <v>#REF!</v>
      </c>
      <c r="H219" s="76" t="e">
        <f>#REF!</f>
        <v>#REF!</v>
      </c>
      <c r="I219" s="76" t="e">
        <f>#REF!</f>
        <v>#REF!</v>
      </c>
      <c r="J219" s="76" t="e">
        <f>#REF!</f>
        <v>#REF!</v>
      </c>
      <c r="K219" s="76" t="e">
        <f>#REF!</f>
        <v>#REF!</v>
      </c>
      <c r="L219" s="76" t="e">
        <f>#REF!</f>
        <v>#REF!</v>
      </c>
      <c r="M219" s="76" t="e">
        <f>#REF!</f>
        <v>#REF!</v>
      </c>
      <c r="N219" s="76" t="e">
        <f>#REF!</f>
        <v>#REF!</v>
      </c>
      <c r="O219" s="76" t="e">
        <f>#REF!</f>
        <v>#REF!</v>
      </c>
      <c r="P219" s="76" t="e">
        <f>#REF!</f>
        <v>#REF!</v>
      </c>
      <c r="Q219" s="76" t="e">
        <f>#REF!</f>
        <v>#REF!</v>
      </c>
      <c r="R219" s="76" t="e">
        <f>#REF!</f>
        <v>#REF!</v>
      </c>
      <c r="S219" s="76" t="e">
        <f>#REF!</f>
        <v>#REF!</v>
      </c>
      <c r="T219" s="80" t="e">
        <f>#REF!</f>
        <v>#REF!</v>
      </c>
      <c r="U219" s="76" t="e">
        <f>#REF!</f>
        <v>#REF!</v>
      </c>
      <c r="V219" s="80" t="e">
        <f>#REF!</f>
        <v>#REF!</v>
      </c>
      <c r="W219" s="78" t="e">
        <f>IF(Tableau2[[#This Row],[- Autofinancement oui/non]]="non",#REF!,"")</f>
        <v>#REF!</v>
      </c>
      <c r="X219" s="76" t="e">
        <f>IF(Tableau2[[#This Row],[- Autofinancement oui/non]]="non",#REF!,"")</f>
        <v>#REF!</v>
      </c>
      <c r="Y219" s="76" t="e">
        <f>IF(Tableau2[[#This Row],[- Autofinancement oui/non]]="non",#REF!,"")</f>
        <v>#REF!</v>
      </c>
      <c r="Z219" s="79" t="e">
        <f>#REF!</f>
        <v>#REF!</v>
      </c>
      <c r="AA219" s="76" t="e">
        <f>#REF!</f>
        <v>#REF!</v>
      </c>
      <c r="AB219" s="76" t="e">
        <f>#REF!</f>
        <v>#REF!</v>
      </c>
    </row>
    <row r="220" spans="1:28" x14ac:dyDescent="0.25">
      <c r="A220" s="80" t="e">
        <f>#REF!</f>
        <v>#REF!</v>
      </c>
      <c r="B220" s="80" t="e">
        <f>#REF!</f>
        <v>#REF!</v>
      </c>
      <c r="C220" s="80" t="e">
        <f>#REF!</f>
        <v>#REF!</v>
      </c>
      <c r="D220" s="80" t="e">
        <f>#REF!</f>
        <v>#REF!</v>
      </c>
      <c r="E220" s="76" t="e">
        <f>#REF!</f>
        <v>#REF!</v>
      </c>
      <c r="F220" s="76" t="e">
        <f>#REF!</f>
        <v>#REF!</v>
      </c>
      <c r="G220" s="76" t="e">
        <f>#REF!</f>
        <v>#REF!</v>
      </c>
      <c r="H220" s="76" t="e">
        <f>#REF!</f>
        <v>#REF!</v>
      </c>
      <c r="I220" s="76" t="e">
        <f>#REF!</f>
        <v>#REF!</v>
      </c>
      <c r="J220" s="76" t="e">
        <f>#REF!</f>
        <v>#REF!</v>
      </c>
      <c r="K220" s="76" t="e">
        <f>#REF!</f>
        <v>#REF!</v>
      </c>
      <c r="L220" s="76" t="e">
        <f>#REF!</f>
        <v>#REF!</v>
      </c>
      <c r="M220" s="76" t="e">
        <f>#REF!</f>
        <v>#REF!</v>
      </c>
      <c r="N220" s="76" t="e">
        <f>#REF!</f>
        <v>#REF!</v>
      </c>
      <c r="O220" s="76" t="e">
        <f>#REF!</f>
        <v>#REF!</v>
      </c>
      <c r="P220" s="76" t="e">
        <f>#REF!</f>
        <v>#REF!</v>
      </c>
      <c r="Q220" s="76" t="e">
        <f>#REF!</f>
        <v>#REF!</v>
      </c>
      <c r="R220" s="76" t="e">
        <f>#REF!</f>
        <v>#REF!</v>
      </c>
      <c r="S220" s="76" t="e">
        <f>#REF!</f>
        <v>#REF!</v>
      </c>
      <c r="T220" s="80" t="e">
        <f>#REF!</f>
        <v>#REF!</v>
      </c>
      <c r="U220" s="76" t="e">
        <f>#REF!</f>
        <v>#REF!</v>
      </c>
      <c r="V220" s="80" t="e">
        <f>#REF!</f>
        <v>#REF!</v>
      </c>
      <c r="W220" s="78" t="e">
        <f>IF(Tableau2[[#This Row],[- Autofinancement oui/non]]="non",#REF!,"")</f>
        <v>#REF!</v>
      </c>
      <c r="X220" s="76" t="e">
        <f>IF(Tableau2[[#This Row],[- Autofinancement oui/non]]="non",#REF!,"")</f>
        <v>#REF!</v>
      </c>
      <c r="Y220" s="76" t="e">
        <f>IF(Tableau2[[#This Row],[- Autofinancement oui/non]]="non",#REF!,"")</f>
        <v>#REF!</v>
      </c>
      <c r="Z220" s="79" t="e">
        <f>#REF!</f>
        <v>#REF!</v>
      </c>
      <c r="AA220" s="76" t="e">
        <f>#REF!</f>
        <v>#REF!</v>
      </c>
      <c r="AB220" s="76" t="e">
        <f>#REF!</f>
        <v>#REF!</v>
      </c>
    </row>
    <row r="221" spans="1:28" x14ac:dyDescent="0.25">
      <c r="A221" s="80" t="e">
        <f>#REF!</f>
        <v>#REF!</v>
      </c>
      <c r="B221" s="80" t="e">
        <f>#REF!</f>
        <v>#REF!</v>
      </c>
      <c r="C221" s="80" t="e">
        <f>#REF!</f>
        <v>#REF!</v>
      </c>
      <c r="D221" s="80" t="e">
        <f>#REF!</f>
        <v>#REF!</v>
      </c>
      <c r="E221" s="76" t="e">
        <f>#REF!</f>
        <v>#REF!</v>
      </c>
      <c r="F221" s="76" t="e">
        <f>#REF!</f>
        <v>#REF!</v>
      </c>
      <c r="G221" s="76" t="e">
        <f>#REF!</f>
        <v>#REF!</v>
      </c>
      <c r="H221" s="76" t="e">
        <f>#REF!</f>
        <v>#REF!</v>
      </c>
      <c r="I221" s="76" t="e">
        <f>#REF!</f>
        <v>#REF!</v>
      </c>
      <c r="J221" s="76" t="e">
        <f>#REF!</f>
        <v>#REF!</v>
      </c>
      <c r="K221" s="76" t="e">
        <f>#REF!</f>
        <v>#REF!</v>
      </c>
      <c r="L221" s="76" t="e">
        <f>#REF!</f>
        <v>#REF!</v>
      </c>
      <c r="M221" s="76" t="e">
        <f>#REF!</f>
        <v>#REF!</v>
      </c>
      <c r="N221" s="76" t="e">
        <f>#REF!</f>
        <v>#REF!</v>
      </c>
      <c r="O221" s="76" t="e">
        <f>#REF!</f>
        <v>#REF!</v>
      </c>
      <c r="P221" s="76" t="e">
        <f>#REF!</f>
        <v>#REF!</v>
      </c>
      <c r="Q221" s="76" t="e">
        <f>#REF!</f>
        <v>#REF!</v>
      </c>
      <c r="R221" s="76" t="e">
        <f>#REF!</f>
        <v>#REF!</v>
      </c>
      <c r="S221" s="76" t="e">
        <f>#REF!</f>
        <v>#REF!</v>
      </c>
      <c r="T221" s="80" t="e">
        <f>#REF!</f>
        <v>#REF!</v>
      </c>
      <c r="U221" s="76" t="e">
        <f>#REF!</f>
        <v>#REF!</v>
      </c>
      <c r="V221" s="80" t="e">
        <f>#REF!</f>
        <v>#REF!</v>
      </c>
      <c r="W221" s="78" t="e">
        <f>IF(Tableau2[[#This Row],[- Autofinancement oui/non]]="non",#REF!,"")</f>
        <v>#REF!</v>
      </c>
      <c r="X221" s="76" t="e">
        <f>IF(Tableau2[[#This Row],[- Autofinancement oui/non]]="non",#REF!,"")</f>
        <v>#REF!</v>
      </c>
      <c r="Y221" s="76" t="e">
        <f>IF(Tableau2[[#This Row],[- Autofinancement oui/non]]="non",#REF!,"")</f>
        <v>#REF!</v>
      </c>
      <c r="Z221" s="79" t="e">
        <f>#REF!</f>
        <v>#REF!</v>
      </c>
      <c r="AA221" s="76" t="e">
        <f>#REF!</f>
        <v>#REF!</v>
      </c>
      <c r="AB221" s="76" t="e">
        <f>#REF!</f>
        <v>#REF!</v>
      </c>
    </row>
    <row r="222" spans="1:28" x14ac:dyDescent="0.25">
      <c r="A222" s="80" t="e">
        <f>#REF!</f>
        <v>#REF!</v>
      </c>
      <c r="B222" s="80" t="e">
        <f>#REF!</f>
        <v>#REF!</v>
      </c>
      <c r="C222" s="80" t="e">
        <f>#REF!</f>
        <v>#REF!</v>
      </c>
      <c r="D222" s="80" t="e">
        <f>#REF!</f>
        <v>#REF!</v>
      </c>
      <c r="E222" s="76" t="e">
        <f>#REF!</f>
        <v>#REF!</v>
      </c>
      <c r="F222" s="76" t="e">
        <f>#REF!</f>
        <v>#REF!</v>
      </c>
      <c r="G222" s="76" t="e">
        <f>#REF!</f>
        <v>#REF!</v>
      </c>
      <c r="H222" s="76" t="e">
        <f>#REF!</f>
        <v>#REF!</v>
      </c>
      <c r="I222" s="76" t="e">
        <f>#REF!</f>
        <v>#REF!</v>
      </c>
      <c r="J222" s="76" t="e">
        <f>#REF!</f>
        <v>#REF!</v>
      </c>
      <c r="K222" s="76" t="e">
        <f>#REF!</f>
        <v>#REF!</v>
      </c>
      <c r="L222" s="76" t="e">
        <f>#REF!</f>
        <v>#REF!</v>
      </c>
      <c r="M222" s="76" t="e">
        <f>#REF!</f>
        <v>#REF!</v>
      </c>
      <c r="N222" s="76" t="e">
        <f>#REF!</f>
        <v>#REF!</v>
      </c>
      <c r="O222" s="76" t="e">
        <f>#REF!</f>
        <v>#REF!</v>
      </c>
      <c r="P222" s="76" t="e">
        <f>#REF!</f>
        <v>#REF!</v>
      </c>
      <c r="Q222" s="76" t="e">
        <f>#REF!</f>
        <v>#REF!</v>
      </c>
      <c r="R222" s="76" t="e">
        <f>#REF!</f>
        <v>#REF!</v>
      </c>
      <c r="S222" s="76" t="e">
        <f>#REF!</f>
        <v>#REF!</v>
      </c>
      <c r="T222" s="80" t="e">
        <f>#REF!</f>
        <v>#REF!</v>
      </c>
      <c r="U222" s="76" t="e">
        <f>#REF!</f>
        <v>#REF!</v>
      </c>
      <c r="V222" s="80" t="e">
        <f>#REF!</f>
        <v>#REF!</v>
      </c>
      <c r="W222" s="78" t="e">
        <f>IF(Tableau2[[#This Row],[- Autofinancement oui/non]]="non",#REF!,"")</f>
        <v>#REF!</v>
      </c>
      <c r="X222" s="76" t="e">
        <f>IF(Tableau2[[#This Row],[- Autofinancement oui/non]]="non",#REF!,"")</f>
        <v>#REF!</v>
      </c>
      <c r="Y222" s="76" t="e">
        <f>IF(Tableau2[[#This Row],[- Autofinancement oui/non]]="non",#REF!,"")</f>
        <v>#REF!</v>
      </c>
      <c r="Z222" s="79" t="e">
        <f>#REF!</f>
        <v>#REF!</v>
      </c>
      <c r="AA222" s="76" t="e">
        <f>#REF!</f>
        <v>#REF!</v>
      </c>
      <c r="AB222" s="76" t="e">
        <f>#REF!</f>
        <v>#REF!</v>
      </c>
    </row>
    <row r="223" spans="1:28" x14ac:dyDescent="0.25">
      <c r="A223" s="80" t="e">
        <f>#REF!</f>
        <v>#REF!</v>
      </c>
      <c r="B223" s="80" t="e">
        <f>#REF!</f>
        <v>#REF!</v>
      </c>
      <c r="C223" s="80" t="e">
        <f>#REF!</f>
        <v>#REF!</v>
      </c>
      <c r="D223" s="80" t="e">
        <f>#REF!</f>
        <v>#REF!</v>
      </c>
      <c r="E223" s="76" t="e">
        <f>#REF!</f>
        <v>#REF!</v>
      </c>
      <c r="F223" s="76" t="e">
        <f>#REF!</f>
        <v>#REF!</v>
      </c>
      <c r="G223" s="76" t="e">
        <f>#REF!</f>
        <v>#REF!</v>
      </c>
      <c r="H223" s="76" t="e">
        <f>#REF!</f>
        <v>#REF!</v>
      </c>
      <c r="I223" s="76" t="e">
        <f>#REF!</f>
        <v>#REF!</v>
      </c>
      <c r="J223" s="76" t="e">
        <f>#REF!</f>
        <v>#REF!</v>
      </c>
      <c r="K223" s="76" t="e">
        <f>#REF!</f>
        <v>#REF!</v>
      </c>
      <c r="L223" s="76" t="e">
        <f>#REF!</f>
        <v>#REF!</v>
      </c>
      <c r="M223" s="76" t="e">
        <f>#REF!</f>
        <v>#REF!</v>
      </c>
      <c r="N223" s="76" t="e">
        <f>#REF!</f>
        <v>#REF!</v>
      </c>
      <c r="O223" s="76" t="e">
        <f>#REF!</f>
        <v>#REF!</v>
      </c>
      <c r="P223" s="76" t="e">
        <f>#REF!</f>
        <v>#REF!</v>
      </c>
      <c r="Q223" s="76" t="e">
        <f>#REF!</f>
        <v>#REF!</v>
      </c>
      <c r="R223" s="76" t="e">
        <f>#REF!</f>
        <v>#REF!</v>
      </c>
      <c r="S223" s="76" t="e">
        <f>#REF!</f>
        <v>#REF!</v>
      </c>
      <c r="T223" s="80" t="e">
        <f>#REF!</f>
        <v>#REF!</v>
      </c>
      <c r="U223" s="76" t="e">
        <f>#REF!</f>
        <v>#REF!</v>
      </c>
      <c r="V223" s="80" t="e">
        <f>#REF!</f>
        <v>#REF!</v>
      </c>
      <c r="W223" s="78" t="e">
        <f>IF(Tableau2[[#This Row],[- Autofinancement oui/non]]="non",#REF!,"")</f>
        <v>#REF!</v>
      </c>
      <c r="X223" s="76" t="e">
        <f>IF(Tableau2[[#This Row],[- Autofinancement oui/non]]="non",#REF!,"")</f>
        <v>#REF!</v>
      </c>
      <c r="Y223" s="76" t="e">
        <f>IF(Tableau2[[#This Row],[- Autofinancement oui/non]]="non",#REF!,"")</f>
        <v>#REF!</v>
      </c>
      <c r="Z223" s="79" t="e">
        <f>#REF!</f>
        <v>#REF!</v>
      </c>
      <c r="AA223" s="76" t="e">
        <f>#REF!</f>
        <v>#REF!</v>
      </c>
      <c r="AB223" s="76" t="e">
        <f>#REF!</f>
        <v>#REF!</v>
      </c>
    </row>
    <row r="224" spans="1:28" x14ac:dyDescent="0.25">
      <c r="A224" s="80" t="e">
        <f>#REF!</f>
        <v>#REF!</v>
      </c>
      <c r="B224" s="80" t="e">
        <f>#REF!</f>
        <v>#REF!</v>
      </c>
      <c r="C224" s="80" t="e">
        <f>#REF!</f>
        <v>#REF!</v>
      </c>
      <c r="D224" s="80" t="e">
        <f>#REF!</f>
        <v>#REF!</v>
      </c>
      <c r="E224" s="76" t="e">
        <f>#REF!</f>
        <v>#REF!</v>
      </c>
      <c r="F224" s="76" t="e">
        <f>#REF!</f>
        <v>#REF!</v>
      </c>
      <c r="G224" s="76" t="e">
        <f>#REF!</f>
        <v>#REF!</v>
      </c>
      <c r="H224" s="76" t="e">
        <f>#REF!</f>
        <v>#REF!</v>
      </c>
      <c r="I224" s="76" t="e">
        <f>#REF!</f>
        <v>#REF!</v>
      </c>
      <c r="J224" s="76" t="e">
        <f>#REF!</f>
        <v>#REF!</v>
      </c>
      <c r="K224" s="76" t="e">
        <f>#REF!</f>
        <v>#REF!</v>
      </c>
      <c r="L224" s="76" t="e">
        <f>#REF!</f>
        <v>#REF!</v>
      </c>
      <c r="M224" s="76" t="e">
        <f>#REF!</f>
        <v>#REF!</v>
      </c>
      <c r="N224" s="76" t="e">
        <f>#REF!</f>
        <v>#REF!</v>
      </c>
      <c r="O224" s="76" t="e">
        <f>#REF!</f>
        <v>#REF!</v>
      </c>
      <c r="P224" s="76" t="e">
        <f>#REF!</f>
        <v>#REF!</v>
      </c>
      <c r="Q224" s="76" t="e">
        <f>#REF!</f>
        <v>#REF!</v>
      </c>
      <c r="R224" s="76" t="e">
        <f>#REF!</f>
        <v>#REF!</v>
      </c>
      <c r="S224" s="76" t="e">
        <f>#REF!</f>
        <v>#REF!</v>
      </c>
      <c r="T224" s="80" t="e">
        <f>#REF!</f>
        <v>#REF!</v>
      </c>
      <c r="U224" s="76" t="e">
        <f>#REF!</f>
        <v>#REF!</v>
      </c>
      <c r="V224" s="80" t="e">
        <f>#REF!</f>
        <v>#REF!</v>
      </c>
      <c r="W224" s="78" t="e">
        <f>IF(Tableau2[[#This Row],[- Autofinancement oui/non]]="non",#REF!,"")</f>
        <v>#REF!</v>
      </c>
      <c r="X224" s="76" t="e">
        <f>IF(Tableau2[[#This Row],[- Autofinancement oui/non]]="non",#REF!,"")</f>
        <v>#REF!</v>
      </c>
      <c r="Y224" s="76" t="e">
        <f>IF(Tableau2[[#This Row],[- Autofinancement oui/non]]="non",#REF!,"")</f>
        <v>#REF!</v>
      </c>
      <c r="Z224" s="79" t="e">
        <f>#REF!</f>
        <v>#REF!</v>
      </c>
      <c r="AA224" s="76" t="e">
        <f>#REF!</f>
        <v>#REF!</v>
      </c>
      <c r="AB224" s="76" t="e">
        <f>#REF!</f>
        <v>#REF!</v>
      </c>
    </row>
    <row r="225" spans="1:28" x14ac:dyDescent="0.25">
      <c r="A225" s="80" t="e">
        <f>#REF!</f>
        <v>#REF!</v>
      </c>
      <c r="B225" s="80" t="e">
        <f>#REF!</f>
        <v>#REF!</v>
      </c>
      <c r="C225" s="80" t="e">
        <f>#REF!</f>
        <v>#REF!</v>
      </c>
      <c r="D225" s="80" t="e">
        <f>#REF!</f>
        <v>#REF!</v>
      </c>
      <c r="E225" s="76" t="e">
        <f>#REF!</f>
        <v>#REF!</v>
      </c>
      <c r="F225" s="76" t="e">
        <f>#REF!</f>
        <v>#REF!</v>
      </c>
      <c r="G225" s="76" t="e">
        <f>#REF!</f>
        <v>#REF!</v>
      </c>
      <c r="H225" s="76" t="e">
        <f>#REF!</f>
        <v>#REF!</v>
      </c>
      <c r="I225" s="76" t="e">
        <f>#REF!</f>
        <v>#REF!</v>
      </c>
      <c r="J225" s="76" t="e">
        <f>#REF!</f>
        <v>#REF!</v>
      </c>
      <c r="K225" s="76" t="e">
        <f>#REF!</f>
        <v>#REF!</v>
      </c>
      <c r="L225" s="76" t="e">
        <f>#REF!</f>
        <v>#REF!</v>
      </c>
      <c r="M225" s="76" t="e">
        <f>#REF!</f>
        <v>#REF!</v>
      </c>
      <c r="N225" s="76" t="e">
        <f>#REF!</f>
        <v>#REF!</v>
      </c>
      <c r="O225" s="76" t="e">
        <f>#REF!</f>
        <v>#REF!</v>
      </c>
      <c r="P225" s="76" t="e">
        <f>#REF!</f>
        <v>#REF!</v>
      </c>
      <c r="Q225" s="76" t="e">
        <f>#REF!</f>
        <v>#REF!</v>
      </c>
      <c r="R225" s="76" t="e">
        <f>#REF!</f>
        <v>#REF!</v>
      </c>
      <c r="S225" s="76" t="e">
        <f>#REF!</f>
        <v>#REF!</v>
      </c>
      <c r="T225" s="80" t="e">
        <f>#REF!</f>
        <v>#REF!</v>
      </c>
      <c r="U225" s="76" t="e">
        <f>#REF!</f>
        <v>#REF!</v>
      </c>
      <c r="V225" s="80" t="e">
        <f>#REF!</f>
        <v>#REF!</v>
      </c>
      <c r="W225" s="78" t="e">
        <f>IF(Tableau2[[#This Row],[- Autofinancement oui/non]]="non",#REF!,"")</f>
        <v>#REF!</v>
      </c>
      <c r="X225" s="76" t="e">
        <f>IF(Tableau2[[#This Row],[- Autofinancement oui/non]]="non",#REF!,"")</f>
        <v>#REF!</v>
      </c>
      <c r="Y225" s="76" t="e">
        <f>IF(Tableau2[[#This Row],[- Autofinancement oui/non]]="non",#REF!,"")</f>
        <v>#REF!</v>
      </c>
      <c r="Z225" s="79" t="e">
        <f>#REF!</f>
        <v>#REF!</v>
      </c>
      <c r="AA225" s="76" t="e">
        <f>#REF!</f>
        <v>#REF!</v>
      </c>
      <c r="AB225" s="76" t="e">
        <f>#REF!</f>
        <v>#REF!</v>
      </c>
    </row>
    <row r="226" spans="1:28" x14ac:dyDescent="0.25">
      <c r="A226" s="80" t="e">
        <f>#REF!</f>
        <v>#REF!</v>
      </c>
      <c r="B226" s="80" t="e">
        <f>#REF!</f>
        <v>#REF!</v>
      </c>
      <c r="C226" s="80" t="e">
        <f>#REF!</f>
        <v>#REF!</v>
      </c>
      <c r="D226" s="80" t="e">
        <f>#REF!</f>
        <v>#REF!</v>
      </c>
      <c r="E226" s="76" t="e">
        <f>#REF!</f>
        <v>#REF!</v>
      </c>
      <c r="F226" s="76" t="e">
        <f>#REF!</f>
        <v>#REF!</v>
      </c>
      <c r="G226" s="76" t="e">
        <f>#REF!</f>
        <v>#REF!</v>
      </c>
      <c r="H226" s="76" t="e">
        <f>#REF!</f>
        <v>#REF!</v>
      </c>
      <c r="I226" s="76" t="e">
        <f>#REF!</f>
        <v>#REF!</v>
      </c>
      <c r="J226" s="76" t="e">
        <f>#REF!</f>
        <v>#REF!</v>
      </c>
      <c r="K226" s="76" t="e">
        <f>#REF!</f>
        <v>#REF!</v>
      </c>
      <c r="L226" s="76" t="e">
        <f>#REF!</f>
        <v>#REF!</v>
      </c>
      <c r="M226" s="76" t="e">
        <f>#REF!</f>
        <v>#REF!</v>
      </c>
      <c r="N226" s="76" t="e">
        <f>#REF!</f>
        <v>#REF!</v>
      </c>
      <c r="O226" s="76" t="e">
        <f>#REF!</f>
        <v>#REF!</v>
      </c>
      <c r="P226" s="76" t="e">
        <f>#REF!</f>
        <v>#REF!</v>
      </c>
      <c r="Q226" s="76" t="e">
        <f>#REF!</f>
        <v>#REF!</v>
      </c>
      <c r="R226" s="76" t="e">
        <f>#REF!</f>
        <v>#REF!</v>
      </c>
      <c r="S226" s="76" t="e">
        <f>#REF!</f>
        <v>#REF!</v>
      </c>
      <c r="T226" s="80" t="e">
        <f>#REF!</f>
        <v>#REF!</v>
      </c>
      <c r="U226" s="76" t="e">
        <f>#REF!</f>
        <v>#REF!</v>
      </c>
      <c r="V226" s="80" t="e">
        <f>#REF!</f>
        <v>#REF!</v>
      </c>
      <c r="W226" s="78" t="e">
        <f>IF(Tableau2[[#This Row],[- Autofinancement oui/non]]="non",#REF!,"")</f>
        <v>#REF!</v>
      </c>
      <c r="X226" s="76" t="e">
        <f>IF(Tableau2[[#This Row],[- Autofinancement oui/non]]="non",#REF!,"")</f>
        <v>#REF!</v>
      </c>
      <c r="Y226" s="76" t="e">
        <f>IF(Tableau2[[#This Row],[- Autofinancement oui/non]]="non",#REF!,"")</f>
        <v>#REF!</v>
      </c>
      <c r="Z226" s="79" t="e">
        <f>#REF!</f>
        <v>#REF!</v>
      </c>
      <c r="AA226" s="76" t="e">
        <f>#REF!</f>
        <v>#REF!</v>
      </c>
      <c r="AB226" s="76" t="e">
        <f>#REF!</f>
        <v>#REF!</v>
      </c>
    </row>
    <row r="227" spans="1:28" x14ac:dyDescent="0.25">
      <c r="A227" s="80" t="e">
        <f>#REF!</f>
        <v>#REF!</v>
      </c>
      <c r="B227" s="80" t="e">
        <f>#REF!</f>
        <v>#REF!</v>
      </c>
      <c r="C227" s="80" t="e">
        <f>#REF!</f>
        <v>#REF!</v>
      </c>
      <c r="D227" s="80" t="e">
        <f>#REF!</f>
        <v>#REF!</v>
      </c>
      <c r="E227" s="76" t="e">
        <f>#REF!</f>
        <v>#REF!</v>
      </c>
      <c r="F227" s="76" t="e">
        <f>#REF!</f>
        <v>#REF!</v>
      </c>
      <c r="G227" s="76" t="e">
        <f>#REF!</f>
        <v>#REF!</v>
      </c>
      <c r="H227" s="76" t="e">
        <f>#REF!</f>
        <v>#REF!</v>
      </c>
      <c r="I227" s="76" t="e">
        <f>#REF!</f>
        <v>#REF!</v>
      </c>
      <c r="J227" s="76" t="e">
        <f>#REF!</f>
        <v>#REF!</v>
      </c>
      <c r="K227" s="76" t="e">
        <f>#REF!</f>
        <v>#REF!</v>
      </c>
      <c r="L227" s="76" t="e">
        <f>#REF!</f>
        <v>#REF!</v>
      </c>
      <c r="M227" s="76" t="e">
        <f>#REF!</f>
        <v>#REF!</v>
      </c>
      <c r="N227" s="76" t="e">
        <f>#REF!</f>
        <v>#REF!</v>
      </c>
      <c r="O227" s="76" t="e">
        <f>#REF!</f>
        <v>#REF!</v>
      </c>
      <c r="P227" s="76" t="e">
        <f>#REF!</f>
        <v>#REF!</v>
      </c>
      <c r="Q227" s="76" t="e">
        <f>#REF!</f>
        <v>#REF!</v>
      </c>
      <c r="R227" s="76" t="e">
        <f>#REF!</f>
        <v>#REF!</v>
      </c>
      <c r="S227" s="76" t="e">
        <f>#REF!</f>
        <v>#REF!</v>
      </c>
      <c r="T227" s="80" t="e">
        <f>#REF!</f>
        <v>#REF!</v>
      </c>
      <c r="U227" s="76" t="e">
        <f>#REF!</f>
        <v>#REF!</v>
      </c>
      <c r="V227" s="80" t="e">
        <f>#REF!</f>
        <v>#REF!</v>
      </c>
      <c r="W227" s="78" t="e">
        <f>IF(Tableau2[[#This Row],[- Autofinancement oui/non]]="non",#REF!,"")</f>
        <v>#REF!</v>
      </c>
      <c r="X227" s="76" t="e">
        <f>IF(Tableau2[[#This Row],[- Autofinancement oui/non]]="non",#REF!,"")</f>
        <v>#REF!</v>
      </c>
      <c r="Y227" s="76" t="e">
        <f>IF(Tableau2[[#This Row],[- Autofinancement oui/non]]="non",#REF!,"")</f>
        <v>#REF!</v>
      </c>
      <c r="Z227" s="79" t="e">
        <f>#REF!</f>
        <v>#REF!</v>
      </c>
      <c r="AA227" s="76" t="e">
        <f>#REF!</f>
        <v>#REF!</v>
      </c>
      <c r="AB227" s="76" t="e">
        <f>#REF!</f>
        <v>#REF!</v>
      </c>
    </row>
    <row r="228" spans="1:28" x14ac:dyDescent="0.25">
      <c r="A228" s="80" t="e">
        <f>#REF!</f>
        <v>#REF!</v>
      </c>
      <c r="B228" s="80" t="e">
        <f>#REF!</f>
        <v>#REF!</v>
      </c>
      <c r="C228" s="80" t="e">
        <f>#REF!</f>
        <v>#REF!</v>
      </c>
      <c r="D228" s="80" t="e">
        <f>#REF!</f>
        <v>#REF!</v>
      </c>
      <c r="E228" s="76" t="e">
        <f>#REF!</f>
        <v>#REF!</v>
      </c>
      <c r="F228" s="76" t="e">
        <f>#REF!</f>
        <v>#REF!</v>
      </c>
      <c r="G228" s="76" t="e">
        <f>#REF!</f>
        <v>#REF!</v>
      </c>
      <c r="H228" s="76" t="e">
        <f>#REF!</f>
        <v>#REF!</v>
      </c>
      <c r="I228" s="76" t="e">
        <f>#REF!</f>
        <v>#REF!</v>
      </c>
      <c r="J228" s="76" t="e">
        <f>#REF!</f>
        <v>#REF!</v>
      </c>
      <c r="K228" s="76" t="e">
        <f>#REF!</f>
        <v>#REF!</v>
      </c>
      <c r="L228" s="76" t="e">
        <f>#REF!</f>
        <v>#REF!</v>
      </c>
      <c r="M228" s="76" t="e">
        <f>#REF!</f>
        <v>#REF!</v>
      </c>
      <c r="N228" s="76" t="e">
        <f>#REF!</f>
        <v>#REF!</v>
      </c>
      <c r="O228" s="76" t="e">
        <f>#REF!</f>
        <v>#REF!</v>
      </c>
      <c r="P228" s="76" t="e">
        <f>#REF!</f>
        <v>#REF!</v>
      </c>
      <c r="Q228" s="76" t="e">
        <f>#REF!</f>
        <v>#REF!</v>
      </c>
      <c r="R228" s="76" t="e">
        <f>#REF!</f>
        <v>#REF!</v>
      </c>
      <c r="S228" s="76" t="e">
        <f>#REF!</f>
        <v>#REF!</v>
      </c>
      <c r="T228" s="80" t="e">
        <f>#REF!</f>
        <v>#REF!</v>
      </c>
      <c r="U228" s="76" t="e">
        <f>#REF!</f>
        <v>#REF!</v>
      </c>
      <c r="V228" s="80" t="e">
        <f>#REF!</f>
        <v>#REF!</v>
      </c>
      <c r="W228" s="78" t="e">
        <f>IF(Tableau2[[#This Row],[- Autofinancement oui/non]]="non",#REF!,"")</f>
        <v>#REF!</v>
      </c>
      <c r="X228" s="76" t="e">
        <f>IF(Tableau2[[#This Row],[- Autofinancement oui/non]]="non",#REF!,"")</f>
        <v>#REF!</v>
      </c>
      <c r="Y228" s="76" t="e">
        <f>IF(Tableau2[[#This Row],[- Autofinancement oui/non]]="non",#REF!,"")</f>
        <v>#REF!</v>
      </c>
      <c r="Z228" s="79" t="e">
        <f>#REF!</f>
        <v>#REF!</v>
      </c>
      <c r="AA228" s="76" t="e">
        <f>#REF!</f>
        <v>#REF!</v>
      </c>
      <c r="AB228" s="76" t="e">
        <f>#REF!</f>
        <v>#REF!</v>
      </c>
    </row>
    <row r="229" spans="1:28" x14ac:dyDescent="0.25">
      <c r="A229" s="80" t="e">
        <f>#REF!</f>
        <v>#REF!</v>
      </c>
      <c r="B229" s="80" t="e">
        <f>#REF!</f>
        <v>#REF!</v>
      </c>
      <c r="C229" s="80" t="e">
        <f>#REF!</f>
        <v>#REF!</v>
      </c>
      <c r="D229" s="80" t="e">
        <f>#REF!</f>
        <v>#REF!</v>
      </c>
      <c r="E229" s="76" t="e">
        <f>#REF!</f>
        <v>#REF!</v>
      </c>
      <c r="F229" s="76" t="e">
        <f>#REF!</f>
        <v>#REF!</v>
      </c>
      <c r="G229" s="76" t="e">
        <f>#REF!</f>
        <v>#REF!</v>
      </c>
      <c r="H229" s="76" t="e">
        <f>#REF!</f>
        <v>#REF!</v>
      </c>
      <c r="I229" s="76" t="e">
        <f>#REF!</f>
        <v>#REF!</v>
      </c>
      <c r="J229" s="76" t="e">
        <f>#REF!</f>
        <v>#REF!</v>
      </c>
      <c r="K229" s="76" t="e">
        <f>#REF!</f>
        <v>#REF!</v>
      </c>
      <c r="L229" s="76" t="e">
        <f>#REF!</f>
        <v>#REF!</v>
      </c>
      <c r="M229" s="76" t="e">
        <f>#REF!</f>
        <v>#REF!</v>
      </c>
      <c r="N229" s="76" t="e">
        <f>#REF!</f>
        <v>#REF!</v>
      </c>
      <c r="O229" s="76" t="e">
        <f>#REF!</f>
        <v>#REF!</v>
      </c>
      <c r="P229" s="76" t="e">
        <f>#REF!</f>
        <v>#REF!</v>
      </c>
      <c r="Q229" s="76" t="e">
        <f>#REF!</f>
        <v>#REF!</v>
      </c>
      <c r="R229" s="76" t="e">
        <f>#REF!</f>
        <v>#REF!</v>
      </c>
      <c r="S229" s="76" t="e">
        <f>#REF!</f>
        <v>#REF!</v>
      </c>
      <c r="T229" s="80" t="e">
        <f>#REF!</f>
        <v>#REF!</v>
      </c>
      <c r="U229" s="76" t="e">
        <f>#REF!</f>
        <v>#REF!</v>
      </c>
      <c r="V229" s="80" t="e">
        <f>#REF!</f>
        <v>#REF!</v>
      </c>
      <c r="W229" s="78" t="e">
        <f>IF(Tableau2[[#This Row],[- Autofinancement oui/non]]="non",#REF!,"")</f>
        <v>#REF!</v>
      </c>
      <c r="X229" s="76" t="e">
        <f>IF(Tableau2[[#This Row],[- Autofinancement oui/non]]="non",#REF!,"")</f>
        <v>#REF!</v>
      </c>
      <c r="Y229" s="76" t="e">
        <f>IF(Tableau2[[#This Row],[- Autofinancement oui/non]]="non",#REF!,"")</f>
        <v>#REF!</v>
      </c>
      <c r="Z229" s="79" t="e">
        <f>#REF!</f>
        <v>#REF!</v>
      </c>
      <c r="AA229" s="76" t="e">
        <f>#REF!</f>
        <v>#REF!</v>
      </c>
      <c r="AB229" s="76" t="e">
        <f>#REF!</f>
        <v>#REF!</v>
      </c>
    </row>
    <row r="230" spans="1:28" x14ac:dyDescent="0.25">
      <c r="A230" s="80" t="e">
        <f>#REF!</f>
        <v>#REF!</v>
      </c>
      <c r="B230" s="80" t="e">
        <f>#REF!</f>
        <v>#REF!</v>
      </c>
      <c r="C230" s="80" t="e">
        <f>#REF!</f>
        <v>#REF!</v>
      </c>
      <c r="D230" s="80" t="e">
        <f>#REF!</f>
        <v>#REF!</v>
      </c>
      <c r="E230" s="76" t="e">
        <f>#REF!</f>
        <v>#REF!</v>
      </c>
      <c r="F230" s="76" t="e">
        <f>#REF!</f>
        <v>#REF!</v>
      </c>
      <c r="G230" s="76" t="e">
        <f>#REF!</f>
        <v>#REF!</v>
      </c>
      <c r="H230" s="76" t="e">
        <f>#REF!</f>
        <v>#REF!</v>
      </c>
      <c r="I230" s="76" t="e">
        <f>#REF!</f>
        <v>#REF!</v>
      </c>
      <c r="J230" s="76" t="e">
        <f>#REF!</f>
        <v>#REF!</v>
      </c>
      <c r="K230" s="76" t="e">
        <f>#REF!</f>
        <v>#REF!</v>
      </c>
      <c r="L230" s="76" t="e">
        <f>#REF!</f>
        <v>#REF!</v>
      </c>
      <c r="M230" s="76" t="e">
        <f>#REF!</f>
        <v>#REF!</v>
      </c>
      <c r="N230" s="76" t="e">
        <f>#REF!</f>
        <v>#REF!</v>
      </c>
      <c r="O230" s="76" t="e">
        <f>#REF!</f>
        <v>#REF!</v>
      </c>
      <c r="P230" s="76" t="e">
        <f>#REF!</f>
        <v>#REF!</v>
      </c>
      <c r="Q230" s="76" t="e">
        <f>#REF!</f>
        <v>#REF!</v>
      </c>
      <c r="R230" s="76" t="e">
        <f>#REF!</f>
        <v>#REF!</v>
      </c>
      <c r="S230" s="76" t="e">
        <f>#REF!</f>
        <v>#REF!</v>
      </c>
      <c r="T230" s="80" t="e">
        <f>#REF!</f>
        <v>#REF!</v>
      </c>
      <c r="U230" s="76" t="e">
        <f>#REF!</f>
        <v>#REF!</v>
      </c>
      <c r="V230" s="80" t="e">
        <f>#REF!</f>
        <v>#REF!</v>
      </c>
      <c r="W230" s="78" t="e">
        <f>IF(Tableau2[[#This Row],[- Autofinancement oui/non]]="non",#REF!,"")</f>
        <v>#REF!</v>
      </c>
      <c r="X230" s="76" t="e">
        <f>IF(Tableau2[[#This Row],[- Autofinancement oui/non]]="non",#REF!,"")</f>
        <v>#REF!</v>
      </c>
      <c r="Y230" s="76" t="e">
        <f>IF(Tableau2[[#This Row],[- Autofinancement oui/non]]="non",#REF!,"")</f>
        <v>#REF!</v>
      </c>
      <c r="Z230" s="79" t="e">
        <f>#REF!</f>
        <v>#REF!</v>
      </c>
      <c r="AA230" s="76" t="e">
        <f>#REF!</f>
        <v>#REF!</v>
      </c>
      <c r="AB230" s="76" t="e">
        <f>#REF!</f>
        <v>#REF!</v>
      </c>
    </row>
    <row r="231" spans="1:28" x14ac:dyDescent="0.25">
      <c r="A231" s="80" t="e">
        <f>#REF!</f>
        <v>#REF!</v>
      </c>
      <c r="B231" s="80" t="e">
        <f>#REF!</f>
        <v>#REF!</v>
      </c>
      <c r="C231" s="80" t="e">
        <f>#REF!</f>
        <v>#REF!</v>
      </c>
      <c r="D231" s="80" t="e">
        <f>#REF!</f>
        <v>#REF!</v>
      </c>
      <c r="E231" s="76" t="e">
        <f>#REF!</f>
        <v>#REF!</v>
      </c>
      <c r="F231" s="76" t="e">
        <f>#REF!</f>
        <v>#REF!</v>
      </c>
      <c r="G231" s="76" t="e">
        <f>#REF!</f>
        <v>#REF!</v>
      </c>
      <c r="H231" s="76" t="e">
        <f>#REF!</f>
        <v>#REF!</v>
      </c>
      <c r="I231" s="76" t="e">
        <f>#REF!</f>
        <v>#REF!</v>
      </c>
      <c r="J231" s="76" t="e">
        <f>#REF!</f>
        <v>#REF!</v>
      </c>
      <c r="K231" s="76" t="e">
        <f>#REF!</f>
        <v>#REF!</v>
      </c>
      <c r="L231" s="76" t="e">
        <f>#REF!</f>
        <v>#REF!</v>
      </c>
      <c r="M231" s="76" t="e">
        <f>#REF!</f>
        <v>#REF!</v>
      </c>
      <c r="N231" s="76" t="e">
        <f>#REF!</f>
        <v>#REF!</v>
      </c>
      <c r="O231" s="76" t="e">
        <f>#REF!</f>
        <v>#REF!</v>
      </c>
      <c r="P231" s="76" t="e">
        <f>#REF!</f>
        <v>#REF!</v>
      </c>
      <c r="Q231" s="76" t="e">
        <f>#REF!</f>
        <v>#REF!</v>
      </c>
      <c r="R231" s="76" t="e">
        <f>#REF!</f>
        <v>#REF!</v>
      </c>
      <c r="S231" s="76" t="e">
        <f>#REF!</f>
        <v>#REF!</v>
      </c>
      <c r="T231" s="80" t="e">
        <f>#REF!</f>
        <v>#REF!</v>
      </c>
      <c r="U231" s="76" t="e">
        <f>#REF!</f>
        <v>#REF!</v>
      </c>
      <c r="V231" s="80" t="e">
        <f>#REF!</f>
        <v>#REF!</v>
      </c>
      <c r="W231" s="78" t="e">
        <f>IF(Tableau2[[#This Row],[- Autofinancement oui/non]]="non",#REF!,"")</f>
        <v>#REF!</v>
      </c>
      <c r="X231" s="76" t="e">
        <f>IF(Tableau2[[#This Row],[- Autofinancement oui/non]]="non",#REF!,"")</f>
        <v>#REF!</v>
      </c>
      <c r="Y231" s="76" t="e">
        <f>IF(Tableau2[[#This Row],[- Autofinancement oui/non]]="non",#REF!,"")</f>
        <v>#REF!</v>
      </c>
      <c r="Z231" s="79" t="e">
        <f>#REF!</f>
        <v>#REF!</v>
      </c>
      <c r="AA231" s="76" t="e">
        <f>#REF!</f>
        <v>#REF!</v>
      </c>
      <c r="AB231" s="76" t="e">
        <f>#REF!</f>
        <v>#REF!</v>
      </c>
    </row>
    <row r="232" spans="1:28" x14ac:dyDescent="0.25">
      <c r="A232" s="80" t="e">
        <f>#REF!</f>
        <v>#REF!</v>
      </c>
      <c r="B232" s="80" t="e">
        <f>#REF!</f>
        <v>#REF!</v>
      </c>
      <c r="C232" s="80" t="e">
        <f>#REF!</f>
        <v>#REF!</v>
      </c>
      <c r="D232" s="80" t="e">
        <f>#REF!</f>
        <v>#REF!</v>
      </c>
      <c r="E232" s="76" t="e">
        <f>#REF!</f>
        <v>#REF!</v>
      </c>
      <c r="F232" s="76" t="e">
        <f>#REF!</f>
        <v>#REF!</v>
      </c>
      <c r="G232" s="76" t="e">
        <f>#REF!</f>
        <v>#REF!</v>
      </c>
      <c r="H232" s="76" t="e">
        <f>#REF!</f>
        <v>#REF!</v>
      </c>
      <c r="I232" s="76" t="e">
        <f>#REF!</f>
        <v>#REF!</v>
      </c>
      <c r="J232" s="76" t="e">
        <f>#REF!</f>
        <v>#REF!</v>
      </c>
      <c r="K232" s="76" t="e">
        <f>#REF!</f>
        <v>#REF!</v>
      </c>
      <c r="L232" s="76" t="e">
        <f>#REF!</f>
        <v>#REF!</v>
      </c>
      <c r="M232" s="76" t="e">
        <f>#REF!</f>
        <v>#REF!</v>
      </c>
      <c r="N232" s="76" t="e">
        <f>#REF!</f>
        <v>#REF!</v>
      </c>
      <c r="O232" s="76" t="e">
        <f>#REF!</f>
        <v>#REF!</v>
      </c>
      <c r="P232" s="76" t="e">
        <f>#REF!</f>
        <v>#REF!</v>
      </c>
      <c r="Q232" s="76" t="e">
        <f>#REF!</f>
        <v>#REF!</v>
      </c>
      <c r="R232" s="76" t="e">
        <f>#REF!</f>
        <v>#REF!</v>
      </c>
      <c r="S232" s="76" t="e">
        <f>#REF!</f>
        <v>#REF!</v>
      </c>
      <c r="T232" s="80" t="e">
        <f>#REF!</f>
        <v>#REF!</v>
      </c>
      <c r="U232" s="76" t="e">
        <f>#REF!</f>
        <v>#REF!</v>
      </c>
      <c r="V232" s="80" t="e">
        <f>#REF!</f>
        <v>#REF!</v>
      </c>
      <c r="W232" s="78" t="e">
        <f>IF(Tableau2[[#This Row],[- Autofinancement oui/non]]="non",#REF!,"")</f>
        <v>#REF!</v>
      </c>
      <c r="X232" s="76" t="e">
        <f>IF(Tableau2[[#This Row],[- Autofinancement oui/non]]="non",#REF!,"")</f>
        <v>#REF!</v>
      </c>
      <c r="Y232" s="76" t="e">
        <f>IF(Tableau2[[#This Row],[- Autofinancement oui/non]]="non",#REF!,"")</f>
        <v>#REF!</v>
      </c>
      <c r="Z232" s="79" t="e">
        <f>#REF!</f>
        <v>#REF!</v>
      </c>
      <c r="AA232" s="76" t="e">
        <f>#REF!</f>
        <v>#REF!</v>
      </c>
      <c r="AB232" s="76" t="e">
        <f>#REF!</f>
        <v>#REF!</v>
      </c>
    </row>
    <row r="233" spans="1:28" x14ac:dyDescent="0.25">
      <c r="A233" s="80" t="e">
        <f>#REF!</f>
        <v>#REF!</v>
      </c>
      <c r="B233" s="80" t="e">
        <f>#REF!</f>
        <v>#REF!</v>
      </c>
      <c r="C233" s="80" t="e">
        <f>#REF!</f>
        <v>#REF!</v>
      </c>
      <c r="D233" s="80" t="e">
        <f>#REF!</f>
        <v>#REF!</v>
      </c>
      <c r="E233" s="76" t="e">
        <f>#REF!</f>
        <v>#REF!</v>
      </c>
      <c r="F233" s="76" t="e">
        <f>#REF!</f>
        <v>#REF!</v>
      </c>
      <c r="G233" s="76" t="e">
        <f>#REF!</f>
        <v>#REF!</v>
      </c>
      <c r="H233" s="76" t="e">
        <f>#REF!</f>
        <v>#REF!</v>
      </c>
      <c r="I233" s="76" t="e">
        <f>#REF!</f>
        <v>#REF!</v>
      </c>
      <c r="J233" s="76" t="e">
        <f>#REF!</f>
        <v>#REF!</v>
      </c>
      <c r="K233" s="76" t="e">
        <f>#REF!</f>
        <v>#REF!</v>
      </c>
      <c r="L233" s="76" t="e">
        <f>#REF!</f>
        <v>#REF!</v>
      </c>
      <c r="M233" s="76" t="e">
        <f>#REF!</f>
        <v>#REF!</v>
      </c>
      <c r="N233" s="76" t="e">
        <f>#REF!</f>
        <v>#REF!</v>
      </c>
      <c r="O233" s="76" t="e">
        <f>#REF!</f>
        <v>#REF!</v>
      </c>
      <c r="P233" s="76" t="e">
        <f>#REF!</f>
        <v>#REF!</v>
      </c>
      <c r="Q233" s="76" t="e">
        <f>#REF!</f>
        <v>#REF!</v>
      </c>
      <c r="R233" s="76" t="e">
        <f>#REF!</f>
        <v>#REF!</v>
      </c>
      <c r="S233" s="76" t="e">
        <f>#REF!</f>
        <v>#REF!</v>
      </c>
      <c r="T233" s="80" t="e">
        <f>#REF!</f>
        <v>#REF!</v>
      </c>
      <c r="U233" s="76" t="e">
        <f>#REF!</f>
        <v>#REF!</v>
      </c>
      <c r="V233" s="80" t="e">
        <f>#REF!</f>
        <v>#REF!</v>
      </c>
      <c r="W233" s="78" t="e">
        <f>IF(Tableau2[[#This Row],[- Autofinancement oui/non]]="non",#REF!,"")</f>
        <v>#REF!</v>
      </c>
      <c r="X233" s="76" t="e">
        <f>IF(Tableau2[[#This Row],[- Autofinancement oui/non]]="non",#REF!,"")</f>
        <v>#REF!</v>
      </c>
      <c r="Y233" s="76" t="e">
        <f>IF(Tableau2[[#This Row],[- Autofinancement oui/non]]="non",#REF!,"")</f>
        <v>#REF!</v>
      </c>
      <c r="Z233" s="79" t="e">
        <f>#REF!</f>
        <v>#REF!</v>
      </c>
      <c r="AA233" s="76" t="e">
        <f>#REF!</f>
        <v>#REF!</v>
      </c>
      <c r="AB233" s="76" t="e">
        <f>#REF!</f>
        <v>#REF!</v>
      </c>
    </row>
    <row r="234" spans="1:28" x14ac:dyDescent="0.25">
      <c r="A234" s="80" t="e">
        <f>#REF!</f>
        <v>#REF!</v>
      </c>
      <c r="B234" s="80" t="e">
        <f>#REF!</f>
        <v>#REF!</v>
      </c>
      <c r="C234" s="80" t="e">
        <f>#REF!</f>
        <v>#REF!</v>
      </c>
      <c r="D234" s="80" t="e">
        <f>#REF!</f>
        <v>#REF!</v>
      </c>
      <c r="E234" s="76" t="e">
        <f>#REF!</f>
        <v>#REF!</v>
      </c>
      <c r="F234" s="76" t="e">
        <f>#REF!</f>
        <v>#REF!</v>
      </c>
      <c r="G234" s="76" t="e">
        <f>#REF!</f>
        <v>#REF!</v>
      </c>
      <c r="H234" s="76" t="e">
        <f>#REF!</f>
        <v>#REF!</v>
      </c>
      <c r="I234" s="76" t="e">
        <f>#REF!</f>
        <v>#REF!</v>
      </c>
      <c r="J234" s="76" t="e">
        <f>#REF!</f>
        <v>#REF!</v>
      </c>
      <c r="K234" s="76" t="e">
        <f>#REF!</f>
        <v>#REF!</v>
      </c>
      <c r="L234" s="76" t="e">
        <f>#REF!</f>
        <v>#REF!</v>
      </c>
      <c r="M234" s="76" t="e">
        <f>#REF!</f>
        <v>#REF!</v>
      </c>
      <c r="N234" s="76" t="e">
        <f>#REF!</f>
        <v>#REF!</v>
      </c>
      <c r="O234" s="76" t="e">
        <f>#REF!</f>
        <v>#REF!</v>
      </c>
      <c r="P234" s="76" t="e">
        <f>#REF!</f>
        <v>#REF!</v>
      </c>
      <c r="Q234" s="76" t="e">
        <f>#REF!</f>
        <v>#REF!</v>
      </c>
      <c r="R234" s="76" t="e">
        <f>#REF!</f>
        <v>#REF!</v>
      </c>
      <c r="S234" s="76" t="e">
        <f>#REF!</f>
        <v>#REF!</v>
      </c>
      <c r="T234" s="80" t="e">
        <f>#REF!</f>
        <v>#REF!</v>
      </c>
      <c r="U234" s="76" t="e">
        <f>#REF!</f>
        <v>#REF!</v>
      </c>
      <c r="V234" s="80" t="e">
        <f>#REF!</f>
        <v>#REF!</v>
      </c>
      <c r="W234" s="78" t="e">
        <f>IF(Tableau2[[#This Row],[- Autofinancement oui/non]]="non",#REF!,"")</f>
        <v>#REF!</v>
      </c>
      <c r="X234" s="76" t="e">
        <f>IF(Tableau2[[#This Row],[- Autofinancement oui/non]]="non",#REF!,"")</f>
        <v>#REF!</v>
      </c>
      <c r="Y234" s="76" t="e">
        <f>IF(Tableau2[[#This Row],[- Autofinancement oui/non]]="non",#REF!,"")</f>
        <v>#REF!</v>
      </c>
      <c r="Z234" s="79" t="e">
        <f>#REF!</f>
        <v>#REF!</v>
      </c>
      <c r="AA234" s="76" t="e">
        <f>#REF!</f>
        <v>#REF!</v>
      </c>
      <c r="AB234" s="76" t="e">
        <f>#REF!</f>
        <v>#REF!</v>
      </c>
    </row>
    <row r="235" spans="1:28" x14ac:dyDescent="0.25">
      <c r="A235" s="80" t="e">
        <f>#REF!</f>
        <v>#REF!</v>
      </c>
      <c r="B235" s="80" t="e">
        <f>#REF!</f>
        <v>#REF!</v>
      </c>
      <c r="C235" s="80" t="e">
        <f>#REF!</f>
        <v>#REF!</v>
      </c>
      <c r="D235" s="80" t="e">
        <f>#REF!</f>
        <v>#REF!</v>
      </c>
      <c r="E235" s="76" t="e">
        <f>#REF!</f>
        <v>#REF!</v>
      </c>
      <c r="F235" s="76" t="e">
        <f>#REF!</f>
        <v>#REF!</v>
      </c>
      <c r="G235" s="76" t="e">
        <f>#REF!</f>
        <v>#REF!</v>
      </c>
      <c r="H235" s="76" t="e">
        <f>#REF!</f>
        <v>#REF!</v>
      </c>
      <c r="I235" s="76" t="e">
        <f>#REF!</f>
        <v>#REF!</v>
      </c>
      <c r="J235" s="76" t="e">
        <f>#REF!</f>
        <v>#REF!</v>
      </c>
      <c r="K235" s="76" t="e">
        <f>#REF!</f>
        <v>#REF!</v>
      </c>
      <c r="L235" s="76" t="e">
        <f>#REF!</f>
        <v>#REF!</v>
      </c>
      <c r="M235" s="76" t="e">
        <f>#REF!</f>
        <v>#REF!</v>
      </c>
      <c r="N235" s="76" t="e">
        <f>#REF!</f>
        <v>#REF!</v>
      </c>
      <c r="O235" s="76" t="e">
        <f>#REF!</f>
        <v>#REF!</v>
      </c>
      <c r="P235" s="76" t="e">
        <f>#REF!</f>
        <v>#REF!</v>
      </c>
      <c r="Q235" s="76" t="e">
        <f>#REF!</f>
        <v>#REF!</v>
      </c>
      <c r="R235" s="76" t="e">
        <f>#REF!</f>
        <v>#REF!</v>
      </c>
      <c r="S235" s="76" t="e">
        <f>#REF!</f>
        <v>#REF!</v>
      </c>
      <c r="T235" s="80" t="e">
        <f>#REF!</f>
        <v>#REF!</v>
      </c>
      <c r="U235" s="76" t="e">
        <f>#REF!</f>
        <v>#REF!</v>
      </c>
      <c r="V235" s="80" t="e">
        <f>#REF!</f>
        <v>#REF!</v>
      </c>
      <c r="W235" s="78" t="e">
        <f>IF(Tableau2[[#This Row],[- Autofinancement oui/non]]="non",#REF!,"")</f>
        <v>#REF!</v>
      </c>
      <c r="X235" s="76" t="e">
        <f>IF(Tableau2[[#This Row],[- Autofinancement oui/non]]="non",#REF!,"")</f>
        <v>#REF!</v>
      </c>
      <c r="Y235" s="76" t="e">
        <f>IF(Tableau2[[#This Row],[- Autofinancement oui/non]]="non",#REF!,"")</f>
        <v>#REF!</v>
      </c>
      <c r="Z235" s="79" t="e">
        <f>#REF!</f>
        <v>#REF!</v>
      </c>
      <c r="AA235" s="76" t="e">
        <f>#REF!</f>
        <v>#REF!</v>
      </c>
      <c r="AB235" s="76" t="e">
        <f>#REF!</f>
        <v>#REF!</v>
      </c>
    </row>
    <row r="236" spans="1:28" x14ac:dyDescent="0.25">
      <c r="A236" s="80" t="e">
        <f>#REF!</f>
        <v>#REF!</v>
      </c>
      <c r="B236" s="80" t="e">
        <f>#REF!</f>
        <v>#REF!</v>
      </c>
      <c r="C236" s="80" t="e">
        <f>#REF!</f>
        <v>#REF!</v>
      </c>
      <c r="D236" s="80" t="e">
        <f>#REF!</f>
        <v>#REF!</v>
      </c>
      <c r="E236" s="76" t="e">
        <f>#REF!</f>
        <v>#REF!</v>
      </c>
      <c r="F236" s="76" t="e">
        <f>#REF!</f>
        <v>#REF!</v>
      </c>
      <c r="G236" s="76" t="e">
        <f>#REF!</f>
        <v>#REF!</v>
      </c>
      <c r="H236" s="76" t="e">
        <f>#REF!</f>
        <v>#REF!</v>
      </c>
      <c r="I236" s="76" t="e">
        <f>#REF!</f>
        <v>#REF!</v>
      </c>
      <c r="J236" s="76" t="e">
        <f>#REF!</f>
        <v>#REF!</v>
      </c>
      <c r="K236" s="76" t="e">
        <f>#REF!</f>
        <v>#REF!</v>
      </c>
      <c r="L236" s="76" t="e">
        <f>#REF!</f>
        <v>#REF!</v>
      </c>
      <c r="M236" s="76" t="e">
        <f>#REF!</f>
        <v>#REF!</v>
      </c>
      <c r="N236" s="76" t="e">
        <f>#REF!</f>
        <v>#REF!</v>
      </c>
      <c r="O236" s="76" t="e">
        <f>#REF!</f>
        <v>#REF!</v>
      </c>
      <c r="P236" s="76" t="e">
        <f>#REF!</f>
        <v>#REF!</v>
      </c>
      <c r="Q236" s="76" t="e">
        <f>#REF!</f>
        <v>#REF!</v>
      </c>
      <c r="R236" s="76" t="e">
        <f>#REF!</f>
        <v>#REF!</v>
      </c>
      <c r="S236" s="76" t="e">
        <f>#REF!</f>
        <v>#REF!</v>
      </c>
      <c r="T236" s="80" t="e">
        <f>#REF!</f>
        <v>#REF!</v>
      </c>
      <c r="U236" s="76" t="e">
        <f>#REF!</f>
        <v>#REF!</v>
      </c>
      <c r="V236" s="80" t="e">
        <f>#REF!</f>
        <v>#REF!</v>
      </c>
      <c r="W236" s="78" t="e">
        <f>IF(Tableau2[[#This Row],[- Autofinancement oui/non]]="non",#REF!,"")</f>
        <v>#REF!</v>
      </c>
      <c r="X236" s="76" t="e">
        <f>IF(Tableau2[[#This Row],[- Autofinancement oui/non]]="non",#REF!,"")</f>
        <v>#REF!</v>
      </c>
      <c r="Y236" s="76" t="e">
        <f>IF(Tableau2[[#This Row],[- Autofinancement oui/non]]="non",#REF!,"")</f>
        <v>#REF!</v>
      </c>
      <c r="Z236" s="79" t="e">
        <f>#REF!</f>
        <v>#REF!</v>
      </c>
      <c r="AA236" s="76" t="e">
        <f>#REF!</f>
        <v>#REF!</v>
      </c>
      <c r="AB236" s="76" t="e">
        <f>#REF!</f>
        <v>#REF!</v>
      </c>
    </row>
    <row r="237" spans="1:28" x14ac:dyDescent="0.25">
      <c r="A237" s="80" t="e">
        <f>#REF!</f>
        <v>#REF!</v>
      </c>
      <c r="B237" s="80" t="e">
        <f>#REF!</f>
        <v>#REF!</v>
      </c>
      <c r="C237" s="80" t="e">
        <f>#REF!</f>
        <v>#REF!</v>
      </c>
      <c r="D237" s="80" t="e">
        <f>#REF!</f>
        <v>#REF!</v>
      </c>
      <c r="E237" s="76" t="e">
        <f>#REF!</f>
        <v>#REF!</v>
      </c>
      <c r="F237" s="76" t="e">
        <f>#REF!</f>
        <v>#REF!</v>
      </c>
      <c r="G237" s="76" t="e">
        <f>#REF!</f>
        <v>#REF!</v>
      </c>
      <c r="H237" s="76" t="e">
        <f>#REF!</f>
        <v>#REF!</v>
      </c>
      <c r="I237" s="76" t="e">
        <f>#REF!</f>
        <v>#REF!</v>
      </c>
      <c r="J237" s="76" t="e">
        <f>#REF!</f>
        <v>#REF!</v>
      </c>
      <c r="K237" s="76" t="e">
        <f>#REF!</f>
        <v>#REF!</v>
      </c>
      <c r="L237" s="76" t="e">
        <f>#REF!</f>
        <v>#REF!</v>
      </c>
      <c r="M237" s="76" t="e">
        <f>#REF!</f>
        <v>#REF!</v>
      </c>
      <c r="N237" s="76" t="e">
        <f>#REF!</f>
        <v>#REF!</v>
      </c>
      <c r="O237" s="76" t="e">
        <f>#REF!</f>
        <v>#REF!</v>
      </c>
      <c r="P237" s="76" t="e">
        <f>#REF!</f>
        <v>#REF!</v>
      </c>
      <c r="Q237" s="76" t="e">
        <f>#REF!</f>
        <v>#REF!</v>
      </c>
      <c r="R237" s="76" t="e">
        <f>#REF!</f>
        <v>#REF!</v>
      </c>
      <c r="S237" s="76" t="e">
        <f>#REF!</f>
        <v>#REF!</v>
      </c>
      <c r="T237" s="80" t="e">
        <f>#REF!</f>
        <v>#REF!</v>
      </c>
      <c r="U237" s="76" t="e">
        <f>#REF!</f>
        <v>#REF!</v>
      </c>
      <c r="V237" s="80" t="e">
        <f>#REF!</f>
        <v>#REF!</v>
      </c>
      <c r="W237" s="78" t="e">
        <f>IF(Tableau2[[#This Row],[- Autofinancement oui/non]]="non",#REF!,"")</f>
        <v>#REF!</v>
      </c>
      <c r="X237" s="76" t="e">
        <f>IF(Tableau2[[#This Row],[- Autofinancement oui/non]]="non",#REF!,"")</f>
        <v>#REF!</v>
      </c>
      <c r="Y237" s="76" t="e">
        <f>IF(Tableau2[[#This Row],[- Autofinancement oui/non]]="non",#REF!,"")</f>
        <v>#REF!</v>
      </c>
      <c r="Z237" s="79" t="e">
        <f>#REF!</f>
        <v>#REF!</v>
      </c>
      <c r="AA237" s="76" t="e">
        <f>#REF!</f>
        <v>#REF!</v>
      </c>
      <c r="AB237" s="76" t="e">
        <f>#REF!</f>
        <v>#REF!</v>
      </c>
    </row>
    <row r="238" spans="1:28" x14ac:dyDescent="0.25">
      <c r="A238" s="80" t="e">
        <f>#REF!</f>
        <v>#REF!</v>
      </c>
      <c r="B238" s="80" t="e">
        <f>#REF!</f>
        <v>#REF!</v>
      </c>
      <c r="C238" s="80" t="e">
        <f>#REF!</f>
        <v>#REF!</v>
      </c>
      <c r="D238" s="80" t="e">
        <f>#REF!</f>
        <v>#REF!</v>
      </c>
      <c r="E238" s="76" t="e">
        <f>#REF!</f>
        <v>#REF!</v>
      </c>
      <c r="F238" s="76" t="e">
        <f>#REF!</f>
        <v>#REF!</v>
      </c>
      <c r="G238" s="76" t="e">
        <f>#REF!</f>
        <v>#REF!</v>
      </c>
      <c r="H238" s="76" t="e">
        <f>#REF!</f>
        <v>#REF!</v>
      </c>
      <c r="I238" s="76" t="e">
        <f>#REF!</f>
        <v>#REF!</v>
      </c>
      <c r="J238" s="76" t="e">
        <f>#REF!</f>
        <v>#REF!</v>
      </c>
      <c r="K238" s="76" t="e">
        <f>#REF!</f>
        <v>#REF!</v>
      </c>
      <c r="L238" s="76" t="e">
        <f>#REF!</f>
        <v>#REF!</v>
      </c>
      <c r="M238" s="76" t="e">
        <f>#REF!</f>
        <v>#REF!</v>
      </c>
      <c r="N238" s="76" t="e">
        <f>#REF!</f>
        <v>#REF!</v>
      </c>
      <c r="O238" s="76" t="e">
        <f>#REF!</f>
        <v>#REF!</v>
      </c>
      <c r="P238" s="76" t="e">
        <f>#REF!</f>
        <v>#REF!</v>
      </c>
      <c r="Q238" s="76" t="e">
        <f>#REF!</f>
        <v>#REF!</v>
      </c>
      <c r="R238" s="76" t="e">
        <f>#REF!</f>
        <v>#REF!</v>
      </c>
      <c r="S238" s="76" t="e">
        <f>#REF!</f>
        <v>#REF!</v>
      </c>
      <c r="T238" s="80" t="e">
        <f>#REF!</f>
        <v>#REF!</v>
      </c>
      <c r="U238" s="76" t="e">
        <f>#REF!</f>
        <v>#REF!</v>
      </c>
      <c r="V238" s="80" t="e">
        <f>#REF!</f>
        <v>#REF!</v>
      </c>
      <c r="W238" s="78" t="e">
        <f>IF(Tableau2[[#This Row],[- Autofinancement oui/non]]="non",#REF!,"")</f>
        <v>#REF!</v>
      </c>
      <c r="X238" s="76" t="e">
        <f>IF(Tableau2[[#This Row],[- Autofinancement oui/non]]="non",#REF!,"")</f>
        <v>#REF!</v>
      </c>
      <c r="Y238" s="76" t="e">
        <f>IF(Tableau2[[#This Row],[- Autofinancement oui/non]]="non",#REF!,"")</f>
        <v>#REF!</v>
      </c>
      <c r="Z238" s="79" t="e">
        <f>#REF!</f>
        <v>#REF!</v>
      </c>
      <c r="AA238" s="76" t="e">
        <f>#REF!</f>
        <v>#REF!</v>
      </c>
      <c r="AB238" s="76" t="e">
        <f>#REF!</f>
        <v>#REF!</v>
      </c>
    </row>
    <row r="239" spans="1:28" x14ac:dyDescent="0.25">
      <c r="A239" s="80" t="e">
        <f>#REF!</f>
        <v>#REF!</v>
      </c>
      <c r="B239" s="80" t="e">
        <f>#REF!</f>
        <v>#REF!</v>
      </c>
      <c r="C239" s="80" t="e">
        <f>#REF!</f>
        <v>#REF!</v>
      </c>
      <c r="D239" s="80" t="e">
        <f>#REF!</f>
        <v>#REF!</v>
      </c>
      <c r="E239" s="76" t="e">
        <f>#REF!</f>
        <v>#REF!</v>
      </c>
      <c r="F239" s="76" t="e">
        <f>#REF!</f>
        <v>#REF!</v>
      </c>
      <c r="G239" s="76" t="e">
        <f>#REF!</f>
        <v>#REF!</v>
      </c>
      <c r="H239" s="76" t="e">
        <f>#REF!</f>
        <v>#REF!</v>
      </c>
      <c r="I239" s="76" t="e">
        <f>#REF!</f>
        <v>#REF!</v>
      </c>
      <c r="J239" s="76" t="e">
        <f>#REF!</f>
        <v>#REF!</v>
      </c>
      <c r="K239" s="76" t="e">
        <f>#REF!</f>
        <v>#REF!</v>
      </c>
      <c r="L239" s="76" t="e">
        <f>#REF!</f>
        <v>#REF!</v>
      </c>
      <c r="M239" s="76" t="e">
        <f>#REF!</f>
        <v>#REF!</v>
      </c>
      <c r="N239" s="76" t="e">
        <f>#REF!</f>
        <v>#REF!</v>
      </c>
      <c r="O239" s="76" t="e">
        <f>#REF!</f>
        <v>#REF!</v>
      </c>
      <c r="P239" s="76" t="e">
        <f>#REF!</f>
        <v>#REF!</v>
      </c>
      <c r="Q239" s="76" t="e">
        <f>#REF!</f>
        <v>#REF!</v>
      </c>
      <c r="R239" s="76" t="e">
        <f>#REF!</f>
        <v>#REF!</v>
      </c>
      <c r="S239" s="76" t="e">
        <f>#REF!</f>
        <v>#REF!</v>
      </c>
      <c r="T239" s="80" t="e">
        <f>#REF!</f>
        <v>#REF!</v>
      </c>
      <c r="U239" s="76" t="e">
        <f>#REF!</f>
        <v>#REF!</v>
      </c>
      <c r="V239" s="80" t="e">
        <f>#REF!</f>
        <v>#REF!</v>
      </c>
      <c r="W239" s="78" t="e">
        <f>IF(Tableau2[[#This Row],[- Autofinancement oui/non]]="non",#REF!,"")</f>
        <v>#REF!</v>
      </c>
      <c r="X239" s="76" t="e">
        <f>IF(Tableau2[[#This Row],[- Autofinancement oui/non]]="non",#REF!,"")</f>
        <v>#REF!</v>
      </c>
      <c r="Y239" s="76" t="e">
        <f>IF(Tableau2[[#This Row],[- Autofinancement oui/non]]="non",#REF!,"")</f>
        <v>#REF!</v>
      </c>
      <c r="Z239" s="79" t="e">
        <f>#REF!</f>
        <v>#REF!</v>
      </c>
      <c r="AA239" s="76" t="e">
        <f>#REF!</f>
        <v>#REF!</v>
      </c>
      <c r="AB239" s="76" t="e">
        <f>#REF!</f>
        <v>#REF!</v>
      </c>
    </row>
    <row r="240" spans="1:28" x14ac:dyDescent="0.25">
      <c r="A240" s="80" t="e">
        <f>#REF!</f>
        <v>#REF!</v>
      </c>
      <c r="B240" s="80" t="e">
        <f>#REF!</f>
        <v>#REF!</v>
      </c>
      <c r="C240" s="80" t="e">
        <f>#REF!</f>
        <v>#REF!</v>
      </c>
      <c r="D240" s="80" t="e">
        <f>#REF!</f>
        <v>#REF!</v>
      </c>
      <c r="E240" s="76" t="e">
        <f>#REF!</f>
        <v>#REF!</v>
      </c>
      <c r="F240" s="76" t="e">
        <f>#REF!</f>
        <v>#REF!</v>
      </c>
      <c r="G240" s="76" t="e">
        <f>#REF!</f>
        <v>#REF!</v>
      </c>
      <c r="H240" s="76" t="e">
        <f>#REF!</f>
        <v>#REF!</v>
      </c>
      <c r="I240" s="76" t="e">
        <f>#REF!</f>
        <v>#REF!</v>
      </c>
      <c r="J240" s="76" t="e">
        <f>#REF!</f>
        <v>#REF!</v>
      </c>
      <c r="K240" s="76" t="e">
        <f>#REF!</f>
        <v>#REF!</v>
      </c>
      <c r="L240" s="76" t="e">
        <f>#REF!</f>
        <v>#REF!</v>
      </c>
      <c r="M240" s="76" t="e">
        <f>#REF!</f>
        <v>#REF!</v>
      </c>
      <c r="N240" s="76" t="e">
        <f>#REF!</f>
        <v>#REF!</v>
      </c>
      <c r="O240" s="76" t="e">
        <f>#REF!</f>
        <v>#REF!</v>
      </c>
      <c r="P240" s="76" t="e">
        <f>#REF!</f>
        <v>#REF!</v>
      </c>
      <c r="Q240" s="76" t="e">
        <f>#REF!</f>
        <v>#REF!</v>
      </c>
      <c r="R240" s="76" t="e">
        <f>#REF!</f>
        <v>#REF!</v>
      </c>
      <c r="S240" s="76" t="e">
        <f>#REF!</f>
        <v>#REF!</v>
      </c>
      <c r="T240" s="80" t="e">
        <f>#REF!</f>
        <v>#REF!</v>
      </c>
      <c r="U240" s="76" t="e">
        <f>#REF!</f>
        <v>#REF!</v>
      </c>
      <c r="V240" s="80" t="e">
        <f>#REF!</f>
        <v>#REF!</v>
      </c>
      <c r="W240" s="78" t="e">
        <f>IF(Tableau2[[#This Row],[- Autofinancement oui/non]]="non",#REF!,"")</f>
        <v>#REF!</v>
      </c>
      <c r="X240" s="76" t="e">
        <f>IF(Tableau2[[#This Row],[- Autofinancement oui/non]]="non",#REF!,"")</f>
        <v>#REF!</v>
      </c>
      <c r="Y240" s="76" t="e">
        <f>IF(Tableau2[[#This Row],[- Autofinancement oui/non]]="non",#REF!,"")</f>
        <v>#REF!</v>
      </c>
      <c r="Z240" s="79" t="e">
        <f>#REF!</f>
        <v>#REF!</v>
      </c>
      <c r="AA240" s="76" t="e">
        <f>#REF!</f>
        <v>#REF!</v>
      </c>
      <c r="AB240" s="76" t="e">
        <f>#REF!</f>
        <v>#REF!</v>
      </c>
    </row>
    <row r="241" spans="1:28" x14ac:dyDescent="0.25">
      <c r="A241" s="80" t="e">
        <f>#REF!</f>
        <v>#REF!</v>
      </c>
      <c r="B241" s="80" t="e">
        <f>#REF!</f>
        <v>#REF!</v>
      </c>
      <c r="C241" s="80" t="e">
        <f>#REF!</f>
        <v>#REF!</v>
      </c>
      <c r="D241" s="80" t="e">
        <f>#REF!</f>
        <v>#REF!</v>
      </c>
      <c r="E241" s="76" t="e">
        <f>#REF!</f>
        <v>#REF!</v>
      </c>
      <c r="F241" s="76" t="e">
        <f>#REF!</f>
        <v>#REF!</v>
      </c>
      <c r="G241" s="76" t="e">
        <f>#REF!</f>
        <v>#REF!</v>
      </c>
      <c r="H241" s="76" t="e">
        <f>#REF!</f>
        <v>#REF!</v>
      </c>
      <c r="I241" s="76" t="e">
        <f>#REF!</f>
        <v>#REF!</v>
      </c>
      <c r="J241" s="76" t="e">
        <f>#REF!</f>
        <v>#REF!</v>
      </c>
      <c r="K241" s="76" t="e">
        <f>#REF!</f>
        <v>#REF!</v>
      </c>
      <c r="L241" s="76" t="e">
        <f>#REF!</f>
        <v>#REF!</v>
      </c>
      <c r="M241" s="76" t="e">
        <f>#REF!</f>
        <v>#REF!</v>
      </c>
      <c r="N241" s="76" t="e">
        <f>#REF!</f>
        <v>#REF!</v>
      </c>
      <c r="O241" s="76" t="e">
        <f>#REF!</f>
        <v>#REF!</v>
      </c>
      <c r="P241" s="76" t="e">
        <f>#REF!</f>
        <v>#REF!</v>
      </c>
      <c r="Q241" s="76" t="e">
        <f>#REF!</f>
        <v>#REF!</v>
      </c>
      <c r="R241" s="76" t="e">
        <f>#REF!</f>
        <v>#REF!</v>
      </c>
      <c r="S241" s="76" t="e">
        <f>#REF!</f>
        <v>#REF!</v>
      </c>
      <c r="T241" s="80" t="e">
        <f>#REF!</f>
        <v>#REF!</v>
      </c>
      <c r="U241" s="76" t="e">
        <f>#REF!</f>
        <v>#REF!</v>
      </c>
      <c r="V241" s="80" t="e">
        <f>#REF!</f>
        <v>#REF!</v>
      </c>
      <c r="W241" s="78" t="e">
        <f>IF(Tableau2[[#This Row],[- Autofinancement oui/non]]="non",#REF!,"")</f>
        <v>#REF!</v>
      </c>
      <c r="X241" s="76" t="e">
        <f>IF(Tableau2[[#This Row],[- Autofinancement oui/non]]="non",#REF!,"")</f>
        <v>#REF!</v>
      </c>
      <c r="Y241" s="76" t="e">
        <f>IF(Tableau2[[#This Row],[- Autofinancement oui/non]]="non",#REF!,"")</f>
        <v>#REF!</v>
      </c>
      <c r="Z241" s="79" t="e">
        <f>#REF!</f>
        <v>#REF!</v>
      </c>
      <c r="AA241" s="76" t="e">
        <f>#REF!</f>
        <v>#REF!</v>
      </c>
      <c r="AB241" s="76" t="e">
        <f>#REF!</f>
        <v>#REF!</v>
      </c>
    </row>
    <row r="242" spans="1:28" x14ac:dyDescent="0.25">
      <c r="A242" s="80" t="e">
        <f>#REF!</f>
        <v>#REF!</v>
      </c>
      <c r="B242" s="80" t="e">
        <f>#REF!</f>
        <v>#REF!</v>
      </c>
      <c r="C242" s="80" t="e">
        <f>#REF!</f>
        <v>#REF!</v>
      </c>
      <c r="D242" s="80" t="e">
        <f>#REF!</f>
        <v>#REF!</v>
      </c>
      <c r="E242" s="76" t="e">
        <f>#REF!</f>
        <v>#REF!</v>
      </c>
      <c r="F242" s="76" t="e">
        <f>#REF!</f>
        <v>#REF!</v>
      </c>
      <c r="G242" s="76" t="e">
        <f>#REF!</f>
        <v>#REF!</v>
      </c>
      <c r="H242" s="76" t="e">
        <f>#REF!</f>
        <v>#REF!</v>
      </c>
      <c r="I242" s="76" t="e">
        <f>#REF!</f>
        <v>#REF!</v>
      </c>
      <c r="J242" s="76" t="e">
        <f>#REF!</f>
        <v>#REF!</v>
      </c>
      <c r="K242" s="76" t="e">
        <f>#REF!</f>
        <v>#REF!</v>
      </c>
      <c r="L242" s="76" t="e">
        <f>#REF!</f>
        <v>#REF!</v>
      </c>
      <c r="M242" s="76" t="e">
        <f>#REF!</f>
        <v>#REF!</v>
      </c>
      <c r="N242" s="76" t="e">
        <f>#REF!</f>
        <v>#REF!</v>
      </c>
      <c r="O242" s="76" t="e">
        <f>#REF!</f>
        <v>#REF!</v>
      </c>
      <c r="P242" s="76" t="e">
        <f>#REF!</f>
        <v>#REF!</v>
      </c>
      <c r="Q242" s="76" t="e">
        <f>#REF!</f>
        <v>#REF!</v>
      </c>
      <c r="R242" s="76" t="e">
        <f>#REF!</f>
        <v>#REF!</v>
      </c>
      <c r="S242" s="76" t="e">
        <f>#REF!</f>
        <v>#REF!</v>
      </c>
      <c r="T242" s="80" t="e">
        <f>#REF!</f>
        <v>#REF!</v>
      </c>
      <c r="U242" s="76" t="e">
        <f>#REF!</f>
        <v>#REF!</v>
      </c>
      <c r="V242" s="80" t="e">
        <f>#REF!</f>
        <v>#REF!</v>
      </c>
      <c r="W242" s="78" t="e">
        <f>IF(Tableau2[[#This Row],[- Autofinancement oui/non]]="non",#REF!,"")</f>
        <v>#REF!</v>
      </c>
      <c r="X242" s="76" t="e">
        <f>IF(Tableau2[[#This Row],[- Autofinancement oui/non]]="non",#REF!,"")</f>
        <v>#REF!</v>
      </c>
      <c r="Y242" s="76" t="e">
        <f>IF(Tableau2[[#This Row],[- Autofinancement oui/non]]="non",#REF!,"")</f>
        <v>#REF!</v>
      </c>
      <c r="Z242" s="79" t="e">
        <f>#REF!</f>
        <v>#REF!</v>
      </c>
      <c r="AA242" s="76" t="e">
        <f>#REF!</f>
        <v>#REF!</v>
      </c>
      <c r="AB242" s="76" t="e">
        <f>#REF!</f>
        <v>#REF!</v>
      </c>
    </row>
    <row r="243" spans="1:28" x14ac:dyDescent="0.25">
      <c r="A243" s="80" t="e">
        <f>#REF!</f>
        <v>#REF!</v>
      </c>
      <c r="B243" s="80" t="e">
        <f>#REF!</f>
        <v>#REF!</v>
      </c>
      <c r="C243" s="80" t="e">
        <f>#REF!</f>
        <v>#REF!</v>
      </c>
      <c r="D243" s="80" t="e">
        <f>#REF!</f>
        <v>#REF!</v>
      </c>
      <c r="E243" s="76" t="e">
        <f>#REF!</f>
        <v>#REF!</v>
      </c>
      <c r="F243" s="76" t="e">
        <f>#REF!</f>
        <v>#REF!</v>
      </c>
      <c r="G243" s="76" t="e">
        <f>#REF!</f>
        <v>#REF!</v>
      </c>
      <c r="H243" s="76" t="e">
        <f>#REF!</f>
        <v>#REF!</v>
      </c>
      <c r="I243" s="76" t="e">
        <f>#REF!</f>
        <v>#REF!</v>
      </c>
      <c r="J243" s="76" t="e">
        <f>#REF!</f>
        <v>#REF!</v>
      </c>
      <c r="K243" s="76" t="e">
        <f>#REF!</f>
        <v>#REF!</v>
      </c>
      <c r="L243" s="76" t="e">
        <f>#REF!</f>
        <v>#REF!</v>
      </c>
      <c r="M243" s="76" t="e">
        <f>#REF!</f>
        <v>#REF!</v>
      </c>
      <c r="N243" s="76" t="e">
        <f>#REF!</f>
        <v>#REF!</v>
      </c>
      <c r="O243" s="76" t="e">
        <f>#REF!</f>
        <v>#REF!</v>
      </c>
      <c r="P243" s="76" t="e">
        <f>#REF!</f>
        <v>#REF!</v>
      </c>
      <c r="Q243" s="76" t="e">
        <f>#REF!</f>
        <v>#REF!</v>
      </c>
      <c r="R243" s="76" t="e">
        <f>#REF!</f>
        <v>#REF!</v>
      </c>
      <c r="S243" s="76" t="e">
        <f>#REF!</f>
        <v>#REF!</v>
      </c>
      <c r="T243" s="80" t="e">
        <f>#REF!</f>
        <v>#REF!</v>
      </c>
      <c r="U243" s="76" t="e">
        <f>#REF!</f>
        <v>#REF!</v>
      </c>
      <c r="V243" s="80" t="e">
        <f>#REF!</f>
        <v>#REF!</v>
      </c>
      <c r="W243" s="78" t="e">
        <f>IF(Tableau2[[#This Row],[- Autofinancement oui/non]]="non",#REF!,"")</f>
        <v>#REF!</v>
      </c>
      <c r="X243" s="76" t="e">
        <f>IF(Tableau2[[#This Row],[- Autofinancement oui/non]]="non",#REF!,"")</f>
        <v>#REF!</v>
      </c>
      <c r="Y243" s="76" t="e">
        <f>IF(Tableau2[[#This Row],[- Autofinancement oui/non]]="non",#REF!,"")</f>
        <v>#REF!</v>
      </c>
      <c r="Z243" s="79" t="e">
        <f>#REF!</f>
        <v>#REF!</v>
      </c>
      <c r="AA243" s="76" t="e">
        <f>#REF!</f>
        <v>#REF!</v>
      </c>
      <c r="AB243" s="76" t="e">
        <f>#REF!</f>
        <v>#REF!</v>
      </c>
    </row>
    <row r="244" spans="1:28" x14ac:dyDescent="0.25">
      <c r="A244" s="80" t="e">
        <f>#REF!</f>
        <v>#REF!</v>
      </c>
      <c r="B244" s="80" t="e">
        <f>#REF!</f>
        <v>#REF!</v>
      </c>
      <c r="C244" s="80" t="e">
        <f>#REF!</f>
        <v>#REF!</v>
      </c>
      <c r="D244" s="80" t="e">
        <f>#REF!</f>
        <v>#REF!</v>
      </c>
      <c r="E244" s="76" t="e">
        <f>#REF!</f>
        <v>#REF!</v>
      </c>
      <c r="F244" s="76" t="e">
        <f>#REF!</f>
        <v>#REF!</v>
      </c>
      <c r="G244" s="76" t="e">
        <f>#REF!</f>
        <v>#REF!</v>
      </c>
      <c r="H244" s="76" t="e">
        <f>#REF!</f>
        <v>#REF!</v>
      </c>
      <c r="I244" s="76" t="e">
        <f>#REF!</f>
        <v>#REF!</v>
      </c>
      <c r="J244" s="76" t="e">
        <f>#REF!</f>
        <v>#REF!</v>
      </c>
      <c r="K244" s="76" t="e">
        <f>#REF!</f>
        <v>#REF!</v>
      </c>
      <c r="L244" s="76" t="e">
        <f>#REF!</f>
        <v>#REF!</v>
      </c>
      <c r="M244" s="76" t="e">
        <f>#REF!</f>
        <v>#REF!</v>
      </c>
      <c r="N244" s="76" t="e">
        <f>#REF!</f>
        <v>#REF!</v>
      </c>
      <c r="O244" s="76" t="e">
        <f>#REF!</f>
        <v>#REF!</v>
      </c>
      <c r="P244" s="76" t="e">
        <f>#REF!</f>
        <v>#REF!</v>
      </c>
      <c r="Q244" s="76" t="e">
        <f>#REF!</f>
        <v>#REF!</v>
      </c>
      <c r="R244" s="76" t="e">
        <f>#REF!</f>
        <v>#REF!</v>
      </c>
      <c r="S244" s="76" t="e">
        <f>#REF!</f>
        <v>#REF!</v>
      </c>
      <c r="T244" s="80" t="e">
        <f>#REF!</f>
        <v>#REF!</v>
      </c>
      <c r="U244" s="76" t="e">
        <f>#REF!</f>
        <v>#REF!</v>
      </c>
      <c r="V244" s="80" t="e">
        <f>#REF!</f>
        <v>#REF!</v>
      </c>
      <c r="W244" s="78" t="e">
        <f>IF(Tableau2[[#This Row],[- Autofinancement oui/non]]="non",#REF!,"")</f>
        <v>#REF!</v>
      </c>
      <c r="X244" s="76" t="e">
        <f>IF(Tableau2[[#This Row],[- Autofinancement oui/non]]="non",#REF!,"")</f>
        <v>#REF!</v>
      </c>
      <c r="Y244" s="76" t="e">
        <f>IF(Tableau2[[#This Row],[- Autofinancement oui/non]]="non",#REF!,"")</f>
        <v>#REF!</v>
      </c>
      <c r="Z244" s="79" t="e">
        <f>#REF!</f>
        <v>#REF!</v>
      </c>
      <c r="AA244" s="76" t="e">
        <f>#REF!</f>
        <v>#REF!</v>
      </c>
      <c r="AB244" s="76" t="e">
        <f>#REF!</f>
        <v>#REF!</v>
      </c>
    </row>
    <row r="245" spans="1:28" x14ac:dyDescent="0.25">
      <c r="A245" s="80" t="e">
        <f>#REF!</f>
        <v>#REF!</v>
      </c>
      <c r="B245" s="80" t="e">
        <f>#REF!</f>
        <v>#REF!</v>
      </c>
      <c r="C245" s="80" t="e">
        <f>#REF!</f>
        <v>#REF!</v>
      </c>
      <c r="D245" s="80" t="e">
        <f>#REF!</f>
        <v>#REF!</v>
      </c>
      <c r="E245" s="76" t="e">
        <f>#REF!</f>
        <v>#REF!</v>
      </c>
      <c r="F245" s="76" t="e">
        <f>#REF!</f>
        <v>#REF!</v>
      </c>
      <c r="G245" s="76" t="e">
        <f>#REF!</f>
        <v>#REF!</v>
      </c>
      <c r="H245" s="76" t="e">
        <f>#REF!</f>
        <v>#REF!</v>
      </c>
      <c r="I245" s="76" t="e">
        <f>#REF!</f>
        <v>#REF!</v>
      </c>
      <c r="J245" s="76" t="e">
        <f>#REF!</f>
        <v>#REF!</v>
      </c>
      <c r="K245" s="76" t="e">
        <f>#REF!</f>
        <v>#REF!</v>
      </c>
      <c r="L245" s="76" t="e">
        <f>#REF!</f>
        <v>#REF!</v>
      </c>
      <c r="M245" s="76" t="e">
        <f>#REF!</f>
        <v>#REF!</v>
      </c>
      <c r="N245" s="76" t="e">
        <f>#REF!</f>
        <v>#REF!</v>
      </c>
      <c r="O245" s="76" t="e">
        <f>#REF!</f>
        <v>#REF!</v>
      </c>
      <c r="P245" s="76" t="e">
        <f>#REF!</f>
        <v>#REF!</v>
      </c>
      <c r="Q245" s="76" t="e">
        <f>#REF!</f>
        <v>#REF!</v>
      </c>
      <c r="R245" s="76" t="e">
        <f>#REF!</f>
        <v>#REF!</v>
      </c>
      <c r="S245" s="76" t="e">
        <f>#REF!</f>
        <v>#REF!</v>
      </c>
      <c r="T245" s="80" t="e">
        <f>#REF!</f>
        <v>#REF!</v>
      </c>
      <c r="U245" s="76" t="e">
        <f>#REF!</f>
        <v>#REF!</v>
      </c>
      <c r="V245" s="80" t="e">
        <f>#REF!</f>
        <v>#REF!</v>
      </c>
      <c r="W245" s="78" t="e">
        <f>IF(Tableau2[[#This Row],[- Autofinancement oui/non]]="non",#REF!,"")</f>
        <v>#REF!</v>
      </c>
      <c r="X245" s="76" t="e">
        <f>IF(Tableau2[[#This Row],[- Autofinancement oui/non]]="non",#REF!,"")</f>
        <v>#REF!</v>
      </c>
      <c r="Y245" s="76" t="e">
        <f>IF(Tableau2[[#This Row],[- Autofinancement oui/non]]="non",#REF!,"")</f>
        <v>#REF!</v>
      </c>
      <c r="Z245" s="79" t="e">
        <f>#REF!</f>
        <v>#REF!</v>
      </c>
      <c r="AA245" s="76" t="e">
        <f>#REF!</f>
        <v>#REF!</v>
      </c>
      <c r="AB245" s="76" t="e">
        <f>#REF!</f>
        <v>#REF!</v>
      </c>
    </row>
    <row r="246" spans="1:28" x14ac:dyDescent="0.25">
      <c r="A246" s="80" t="e">
        <f>#REF!</f>
        <v>#REF!</v>
      </c>
      <c r="B246" s="80" t="e">
        <f>#REF!</f>
        <v>#REF!</v>
      </c>
      <c r="C246" s="80" t="e">
        <f>#REF!</f>
        <v>#REF!</v>
      </c>
      <c r="D246" s="80" t="e">
        <f>#REF!</f>
        <v>#REF!</v>
      </c>
      <c r="E246" s="76" t="e">
        <f>#REF!</f>
        <v>#REF!</v>
      </c>
      <c r="F246" s="76" t="e">
        <f>#REF!</f>
        <v>#REF!</v>
      </c>
      <c r="G246" s="76" t="e">
        <f>#REF!</f>
        <v>#REF!</v>
      </c>
      <c r="H246" s="76" t="e">
        <f>#REF!</f>
        <v>#REF!</v>
      </c>
      <c r="I246" s="76" t="e">
        <f>#REF!</f>
        <v>#REF!</v>
      </c>
      <c r="J246" s="76" t="e">
        <f>#REF!</f>
        <v>#REF!</v>
      </c>
      <c r="K246" s="76" t="e">
        <f>#REF!</f>
        <v>#REF!</v>
      </c>
      <c r="L246" s="76" t="e">
        <f>#REF!</f>
        <v>#REF!</v>
      </c>
      <c r="M246" s="76" t="e">
        <f>#REF!</f>
        <v>#REF!</v>
      </c>
      <c r="N246" s="76" t="e">
        <f>#REF!</f>
        <v>#REF!</v>
      </c>
      <c r="O246" s="76" t="e">
        <f>#REF!</f>
        <v>#REF!</v>
      </c>
      <c r="P246" s="76" t="e">
        <f>#REF!</f>
        <v>#REF!</v>
      </c>
      <c r="Q246" s="76" t="e">
        <f>#REF!</f>
        <v>#REF!</v>
      </c>
      <c r="R246" s="76" t="e">
        <f>#REF!</f>
        <v>#REF!</v>
      </c>
      <c r="S246" s="76" t="e">
        <f>#REF!</f>
        <v>#REF!</v>
      </c>
      <c r="T246" s="80" t="e">
        <f>#REF!</f>
        <v>#REF!</v>
      </c>
      <c r="U246" s="76" t="e">
        <f>#REF!</f>
        <v>#REF!</v>
      </c>
      <c r="V246" s="80" t="e">
        <f>#REF!</f>
        <v>#REF!</v>
      </c>
      <c r="W246" s="78" t="e">
        <f>IF(Tableau2[[#This Row],[- Autofinancement oui/non]]="non",#REF!,"")</f>
        <v>#REF!</v>
      </c>
      <c r="X246" s="76" t="e">
        <f>IF(Tableau2[[#This Row],[- Autofinancement oui/non]]="non",#REF!,"")</f>
        <v>#REF!</v>
      </c>
      <c r="Y246" s="76" t="e">
        <f>IF(Tableau2[[#This Row],[- Autofinancement oui/non]]="non",#REF!,"")</f>
        <v>#REF!</v>
      </c>
      <c r="Z246" s="79" t="e">
        <f>#REF!</f>
        <v>#REF!</v>
      </c>
      <c r="AA246" s="76" t="e">
        <f>#REF!</f>
        <v>#REF!</v>
      </c>
      <c r="AB246" s="76" t="e">
        <f>#REF!</f>
        <v>#REF!</v>
      </c>
    </row>
    <row r="247" spans="1:28" x14ac:dyDescent="0.25">
      <c r="A247" s="80" t="e">
        <f>#REF!</f>
        <v>#REF!</v>
      </c>
      <c r="B247" s="80" t="e">
        <f>#REF!</f>
        <v>#REF!</v>
      </c>
      <c r="C247" s="80" t="e">
        <f>#REF!</f>
        <v>#REF!</v>
      </c>
      <c r="D247" s="80" t="e">
        <f>#REF!</f>
        <v>#REF!</v>
      </c>
      <c r="E247" s="76" t="e">
        <f>#REF!</f>
        <v>#REF!</v>
      </c>
      <c r="F247" s="76" t="e">
        <f>#REF!</f>
        <v>#REF!</v>
      </c>
      <c r="G247" s="76" t="e">
        <f>#REF!</f>
        <v>#REF!</v>
      </c>
      <c r="H247" s="76" t="e">
        <f>#REF!</f>
        <v>#REF!</v>
      </c>
      <c r="I247" s="76" t="e">
        <f>#REF!</f>
        <v>#REF!</v>
      </c>
      <c r="J247" s="76" t="e">
        <f>#REF!</f>
        <v>#REF!</v>
      </c>
      <c r="K247" s="76" t="e">
        <f>#REF!</f>
        <v>#REF!</v>
      </c>
      <c r="L247" s="76" t="e">
        <f>#REF!</f>
        <v>#REF!</v>
      </c>
      <c r="M247" s="76" t="e">
        <f>#REF!</f>
        <v>#REF!</v>
      </c>
      <c r="N247" s="76" t="e">
        <f>#REF!</f>
        <v>#REF!</v>
      </c>
      <c r="O247" s="76" t="e">
        <f>#REF!</f>
        <v>#REF!</v>
      </c>
      <c r="P247" s="76" t="e">
        <f>#REF!</f>
        <v>#REF!</v>
      </c>
      <c r="Q247" s="76" t="e">
        <f>#REF!</f>
        <v>#REF!</v>
      </c>
      <c r="R247" s="76" t="e">
        <f>#REF!</f>
        <v>#REF!</v>
      </c>
      <c r="S247" s="76" t="e">
        <f>#REF!</f>
        <v>#REF!</v>
      </c>
      <c r="T247" s="80" t="e">
        <f>#REF!</f>
        <v>#REF!</v>
      </c>
      <c r="U247" s="76" t="e">
        <f>#REF!</f>
        <v>#REF!</v>
      </c>
      <c r="V247" s="80" t="e">
        <f>#REF!</f>
        <v>#REF!</v>
      </c>
      <c r="W247" s="78" t="e">
        <f>IF(Tableau2[[#This Row],[- Autofinancement oui/non]]="non",#REF!,"")</f>
        <v>#REF!</v>
      </c>
      <c r="X247" s="76" t="e">
        <f>IF(Tableau2[[#This Row],[- Autofinancement oui/non]]="non",#REF!,"")</f>
        <v>#REF!</v>
      </c>
      <c r="Y247" s="76" t="e">
        <f>IF(Tableau2[[#This Row],[- Autofinancement oui/non]]="non",#REF!,"")</f>
        <v>#REF!</v>
      </c>
      <c r="Z247" s="79" t="e">
        <f>#REF!</f>
        <v>#REF!</v>
      </c>
      <c r="AA247" s="76" t="e">
        <f>#REF!</f>
        <v>#REF!</v>
      </c>
      <c r="AB247" s="76" t="e">
        <f>#REF!</f>
        <v>#REF!</v>
      </c>
    </row>
    <row r="248" spans="1:28" x14ac:dyDescent="0.25">
      <c r="A248" s="80" t="e">
        <f>#REF!</f>
        <v>#REF!</v>
      </c>
      <c r="B248" s="80" t="e">
        <f>#REF!</f>
        <v>#REF!</v>
      </c>
      <c r="C248" s="80" t="e">
        <f>#REF!</f>
        <v>#REF!</v>
      </c>
      <c r="D248" s="80" t="e">
        <f>#REF!</f>
        <v>#REF!</v>
      </c>
      <c r="E248" s="76" t="e">
        <f>#REF!</f>
        <v>#REF!</v>
      </c>
      <c r="F248" s="76" t="e">
        <f>#REF!</f>
        <v>#REF!</v>
      </c>
      <c r="G248" s="76" t="e">
        <f>#REF!</f>
        <v>#REF!</v>
      </c>
      <c r="H248" s="76" t="e">
        <f>#REF!</f>
        <v>#REF!</v>
      </c>
      <c r="I248" s="76" t="e">
        <f>#REF!</f>
        <v>#REF!</v>
      </c>
      <c r="J248" s="76" t="e">
        <f>#REF!</f>
        <v>#REF!</v>
      </c>
      <c r="K248" s="76" t="e">
        <f>#REF!</f>
        <v>#REF!</v>
      </c>
      <c r="L248" s="76" t="e">
        <f>#REF!</f>
        <v>#REF!</v>
      </c>
      <c r="M248" s="76" t="e">
        <f>#REF!</f>
        <v>#REF!</v>
      </c>
      <c r="N248" s="76" t="e">
        <f>#REF!</f>
        <v>#REF!</v>
      </c>
      <c r="O248" s="76" t="e">
        <f>#REF!</f>
        <v>#REF!</v>
      </c>
      <c r="P248" s="76" t="e">
        <f>#REF!</f>
        <v>#REF!</v>
      </c>
      <c r="Q248" s="76" t="e">
        <f>#REF!</f>
        <v>#REF!</v>
      </c>
      <c r="R248" s="76" t="e">
        <f>#REF!</f>
        <v>#REF!</v>
      </c>
      <c r="S248" s="76" t="e">
        <f>#REF!</f>
        <v>#REF!</v>
      </c>
      <c r="T248" s="80" t="e">
        <f>#REF!</f>
        <v>#REF!</v>
      </c>
      <c r="U248" s="76" t="e">
        <f>#REF!</f>
        <v>#REF!</v>
      </c>
      <c r="V248" s="80" t="e">
        <f>#REF!</f>
        <v>#REF!</v>
      </c>
      <c r="W248" s="78" t="e">
        <f>IF(Tableau2[[#This Row],[- Autofinancement oui/non]]="non",#REF!,"")</f>
        <v>#REF!</v>
      </c>
      <c r="X248" s="76" t="e">
        <f>IF(Tableau2[[#This Row],[- Autofinancement oui/non]]="non",#REF!,"")</f>
        <v>#REF!</v>
      </c>
      <c r="Y248" s="76" t="e">
        <f>IF(Tableau2[[#This Row],[- Autofinancement oui/non]]="non",#REF!,"")</f>
        <v>#REF!</v>
      </c>
      <c r="Z248" s="79" t="e">
        <f>#REF!</f>
        <v>#REF!</v>
      </c>
      <c r="AA248" s="76" t="e">
        <f>#REF!</f>
        <v>#REF!</v>
      </c>
      <c r="AB248" s="76" t="e">
        <f>#REF!</f>
        <v>#REF!</v>
      </c>
    </row>
    <row r="249" spans="1:28" x14ac:dyDescent="0.25">
      <c r="A249" s="80" t="e">
        <f>#REF!</f>
        <v>#REF!</v>
      </c>
      <c r="B249" s="80" t="e">
        <f>#REF!</f>
        <v>#REF!</v>
      </c>
      <c r="C249" s="80" t="e">
        <f>#REF!</f>
        <v>#REF!</v>
      </c>
      <c r="D249" s="80" t="e">
        <f>#REF!</f>
        <v>#REF!</v>
      </c>
      <c r="E249" s="76" t="e">
        <f>#REF!</f>
        <v>#REF!</v>
      </c>
      <c r="F249" s="76" t="e">
        <f>#REF!</f>
        <v>#REF!</v>
      </c>
      <c r="G249" s="76" t="e">
        <f>#REF!</f>
        <v>#REF!</v>
      </c>
      <c r="H249" s="76" t="e">
        <f>#REF!</f>
        <v>#REF!</v>
      </c>
      <c r="I249" s="76" t="e">
        <f>#REF!</f>
        <v>#REF!</v>
      </c>
      <c r="J249" s="76" t="e">
        <f>#REF!</f>
        <v>#REF!</v>
      </c>
      <c r="K249" s="76" t="e">
        <f>#REF!</f>
        <v>#REF!</v>
      </c>
      <c r="L249" s="76" t="e">
        <f>#REF!</f>
        <v>#REF!</v>
      </c>
      <c r="M249" s="76" t="e">
        <f>#REF!</f>
        <v>#REF!</v>
      </c>
      <c r="N249" s="76" t="e">
        <f>#REF!</f>
        <v>#REF!</v>
      </c>
      <c r="O249" s="76" t="e">
        <f>#REF!</f>
        <v>#REF!</v>
      </c>
      <c r="P249" s="76" t="e">
        <f>#REF!</f>
        <v>#REF!</v>
      </c>
      <c r="Q249" s="76" t="e">
        <f>#REF!</f>
        <v>#REF!</v>
      </c>
      <c r="R249" s="76" t="e">
        <f>#REF!</f>
        <v>#REF!</v>
      </c>
      <c r="S249" s="76" t="e">
        <f>#REF!</f>
        <v>#REF!</v>
      </c>
      <c r="T249" s="80" t="e">
        <f>#REF!</f>
        <v>#REF!</v>
      </c>
      <c r="U249" s="76" t="e">
        <f>#REF!</f>
        <v>#REF!</v>
      </c>
      <c r="V249" s="80" t="e">
        <f>#REF!</f>
        <v>#REF!</v>
      </c>
      <c r="W249" s="78" t="e">
        <f>IF(Tableau2[[#This Row],[- Autofinancement oui/non]]="non",#REF!,"")</f>
        <v>#REF!</v>
      </c>
      <c r="X249" s="76" t="e">
        <f>IF(Tableau2[[#This Row],[- Autofinancement oui/non]]="non",#REF!,"")</f>
        <v>#REF!</v>
      </c>
      <c r="Y249" s="76" t="e">
        <f>IF(Tableau2[[#This Row],[- Autofinancement oui/non]]="non",#REF!,"")</f>
        <v>#REF!</v>
      </c>
      <c r="Z249" s="79" t="e">
        <f>#REF!</f>
        <v>#REF!</v>
      </c>
      <c r="AA249" s="76" t="e">
        <f>#REF!</f>
        <v>#REF!</v>
      </c>
      <c r="AB249" s="76" t="e">
        <f>#REF!</f>
        <v>#REF!</v>
      </c>
    </row>
    <row r="250" spans="1:28" x14ac:dyDescent="0.25">
      <c r="A250" s="80" t="e">
        <f>#REF!</f>
        <v>#REF!</v>
      </c>
      <c r="B250" s="80" t="e">
        <f>#REF!</f>
        <v>#REF!</v>
      </c>
      <c r="C250" s="80" t="e">
        <f>#REF!</f>
        <v>#REF!</v>
      </c>
      <c r="D250" s="80" t="e">
        <f>#REF!</f>
        <v>#REF!</v>
      </c>
      <c r="E250" s="76" t="e">
        <f>#REF!</f>
        <v>#REF!</v>
      </c>
      <c r="F250" s="76" t="e">
        <f>#REF!</f>
        <v>#REF!</v>
      </c>
      <c r="G250" s="76" t="e">
        <f>#REF!</f>
        <v>#REF!</v>
      </c>
      <c r="H250" s="76" t="e">
        <f>#REF!</f>
        <v>#REF!</v>
      </c>
      <c r="I250" s="76" t="e">
        <f>#REF!</f>
        <v>#REF!</v>
      </c>
      <c r="J250" s="76" t="e">
        <f>#REF!</f>
        <v>#REF!</v>
      </c>
      <c r="K250" s="76" t="e">
        <f>#REF!</f>
        <v>#REF!</v>
      </c>
      <c r="L250" s="76" t="e">
        <f>#REF!</f>
        <v>#REF!</v>
      </c>
      <c r="M250" s="76" t="e">
        <f>#REF!</f>
        <v>#REF!</v>
      </c>
      <c r="N250" s="76" t="e">
        <f>#REF!</f>
        <v>#REF!</v>
      </c>
      <c r="O250" s="76" t="e">
        <f>#REF!</f>
        <v>#REF!</v>
      </c>
      <c r="P250" s="76" t="e">
        <f>#REF!</f>
        <v>#REF!</v>
      </c>
      <c r="Q250" s="76" t="e">
        <f>#REF!</f>
        <v>#REF!</v>
      </c>
      <c r="R250" s="76" t="e">
        <f>#REF!</f>
        <v>#REF!</v>
      </c>
      <c r="S250" s="76" t="e">
        <f>#REF!</f>
        <v>#REF!</v>
      </c>
      <c r="T250" s="80" t="e">
        <f>#REF!</f>
        <v>#REF!</v>
      </c>
      <c r="U250" s="76" t="e">
        <f>#REF!</f>
        <v>#REF!</v>
      </c>
      <c r="V250" s="80" t="e">
        <f>#REF!</f>
        <v>#REF!</v>
      </c>
      <c r="W250" s="78" t="e">
        <f>IF(Tableau2[[#This Row],[- Autofinancement oui/non]]="non",#REF!,"")</f>
        <v>#REF!</v>
      </c>
      <c r="X250" s="76" t="e">
        <f>IF(Tableau2[[#This Row],[- Autofinancement oui/non]]="non",#REF!,"")</f>
        <v>#REF!</v>
      </c>
      <c r="Y250" s="76" t="e">
        <f>IF(Tableau2[[#This Row],[- Autofinancement oui/non]]="non",#REF!,"")</f>
        <v>#REF!</v>
      </c>
      <c r="Z250" s="79" t="e">
        <f>#REF!</f>
        <v>#REF!</v>
      </c>
      <c r="AA250" s="76" t="e">
        <f>#REF!</f>
        <v>#REF!</v>
      </c>
      <c r="AB250" s="76" t="e">
        <f>#REF!</f>
        <v>#REF!</v>
      </c>
    </row>
    <row r="251" spans="1:28" x14ac:dyDescent="0.25">
      <c r="A251" s="80" t="e">
        <f>#REF!</f>
        <v>#REF!</v>
      </c>
      <c r="B251" s="80" t="e">
        <f>#REF!</f>
        <v>#REF!</v>
      </c>
      <c r="C251" s="80" t="e">
        <f>#REF!</f>
        <v>#REF!</v>
      </c>
      <c r="D251" s="80" t="e">
        <f>#REF!</f>
        <v>#REF!</v>
      </c>
      <c r="E251" s="76" t="e">
        <f>#REF!</f>
        <v>#REF!</v>
      </c>
      <c r="F251" s="76" t="e">
        <f>#REF!</f>
        <v>#REF!</v>
      </c>
      <c r="G251" s="76" t="e">
        <f>#REF!</f>
        <v>#REF!</v>
      </c>
      <c r="H251" s="76" t="e">
        <f>#REF!</f>
        <v>#REF!</v>
      </c>
      <c r="I251" s="76" t="e">
        <f>#REF!</f>
        <v>#REF!</v>
      </c>
      <c r="J251" s="76" t="e">
        <f>#REF!</f>
        <v>#REF!</v>
      </c>
      <c r="K251" s="76" t="e">
        <f>#REF!</f>
        <v>#REF!</v>
      </c>
      <c r="L251" s="76" t="e">
        <f>#REF!</f>
        <v>#REF!</v>
      </c>
      <c r="M251" s="76" t="e">
        <f>#REF!</f>
        <v>#REF!</v>
      </c>
      <c r="N251" s="76" t="e">
        <f>#REF!</f>
        <v>#REF!</v>
      </c>
      <c r="O251" s="76" t="e">
        <f>#REF!</f>
        <v>#REF!</v>
      </c>
      <c r="P251" s="76" t="e">
        <f>#REF!</f>
        <v>#REF!</v>
      </c>
      <c r="Q251" s="76" t="e">
        <f>#REF!</f>
        <v>#REF!</v>
      </c>
      <c r="R251" s="76" t="e">
        <f>#REF!</f>
        <v>#REF!</v>
      </c>
      <c r="S251" s="76" t="e">
        <f>#REF!</f>
        <v>#REF!</v>
      </c>
      <c r="T251" s="80" t="e">
        <f>#REF!</f>
        <v>#REF!</v>
      </c>
      <c r="U251" s="76" t="e">
        <f>#REF!</f>
        <v>#REF!</v>
      </c>
      <c r="V251" s="80" t="e">
        <f>#REF!</f>
        <v>#REF!</v>
      </c>
      <c r="W251" s="78" t="e">
        <f>IF(Tableau2[[#This Row],[- Autofinancement oui/non]]="non",#REF!,"")</f>
        <v>#REF!</v>
      </c>
      <c r="X251" s="76" t="e">
        <f>IF(Tableau2[[#This Row],[- Autofinancement oui/non]]="non",#REF!,"")</f>
        <v>#REF!</v>
      </c>
      <c r="Y251" s="76" t="e">
        <f>IF(Tableau2[[#This Row],[- Autofinancement oui/non]]="non",#REF!,"")</f>
        <v>#REF!</v>
      </c>
      <c r="Z251" s="79" t="e">
        <f>#REF!</f>
        <v>#REF!</v>
      </c>
      <c r="AA251" s="76" t="e">
        <f>#REF!</f>
        <v>#REF!</v>
      </c>
      <c r="AB251" s="76" t="e">
        <f>#REF!</f>
        <v>#REF!</v>
      </c>
    </row>
    <row r="252" spans="1:28" x14ac:dyDescent="0.25">
      <c r="A252" s="80" t="e">
        <f>#REF!</f>
        <v>#REF!</v>
      </c>
      <c r="B252" s="80" t="e">
        <f>#REF!</f>
        <v>#REF!</v>
      </c>
      <c r="C252" s="80" t="e">
        <f>#REF!</f>
        <v>#REF!</v>
      </c>
      <c r="D252" s="80" t="e">
        <f>#REF!</f>
        <v>#REF!</v>
      </c>
      <c r="E252" s="76" t="e">
        <f>#REF!</f>
        <v>#REF!</v>
      </c>
      <c r="F252" s="76" t="e">
        <f>#REF!</f>
        <v>#REF!</v>
      </c>
      <c r="G252" s="76" t="e">
        <f>#REF!</f>
        <v>#REF!</v>
      </c>
      <c r="H252" s="76" t="e">
        <f>#REF!</f>
        <v>#REF!</v>
      </c>
      <c r="I252" s="76" t="e">
        <f>#REF!</f>
        <v>#REF!</v>
      </c>
      <c r="J252" s="76" t="e">
        <f>#REF!</f>
        <v>#REF!</v>
      </c>
      <c r="K252" s="76" t="e">
        <f>#REF!</f>
        <v>#REF!</v>
      </c>
      <c r="L252" s="76" t="e">
        <f>#REF!</f>
        <v>#REF!</v>
      </c>
      <c r="M252" s="76" t="e">
        <f>#REF!</f>
        <v>#REF!</v>
      </c>
      <c r="N252" s="76" t="e">
        <f>#REF!</f>
        <v>#REF!</v>
      </c>
      <c r="O252" s="76" t="e">
        <f>#REF!</f>
        <v>#REF!</v>
      </c>
      <c r="P252" s="76" t="e">
        <f>#REF!</f>
        <v>#REF!</v>
      </c>
      <c r="Q252" s="76" t="e">
        <f>#REF!</f>
        <v>#REF!</v>
      </c>
      <c r="R252" s="76" t="e">
        <f>#REF!</f>
        <v>#REF!</v>
      </c>
      <c r="S252" s="76" t="e">
        <f>#REF!</f>
        <v>#REF!</v>
      </c>
      <c r="T252" s="80" t="e">
        <f>#REF!</f>
        <v>#REF!</v>
      </c>
      <c r="U252" s="76" t="e">
        <f>#REF!</f>
        <v>#REF!</v>
      </c>
      <c r="V252" s="80" t="e">
        <f>#REF!</f>
        <v>#REF!</v>
      </c>
      <c r="W252" s="78" t="e">
        <f>IF(Tableau2[[#This Row],[- Autofinancement oui/non]]="non",#REF!,"")</f>
        <v>#REF!</v>
      </c>
      <c r="X252" s="76" t="e">
        <f>IF(Tableau2[[#This Row],[- Autofinancement oui/non]]="non",#REF!,"")</f>
        <v>#REF!</v>
      </c>
      <c r="Y252" s="76" t="e">
        <f>IF(Tableau2[[#This Row],[- Autofinancement oui/non]]="non",#REF!,"")</f>
        <v>#REF!</v>
      </c>
      <c r="Z252" s="79" t="e">
        <f>#REF!</f>
        <v>#REF!</v>
      </c>
      <c r="AA252" s="76" t="e">
        <f>#REF!</f>
        <v>#REF!</v>
      </c>
      <c r="AB252" s="76" t="e">
        <f>#REF!</f>
        <v>#REF!</v>
      </c>
    </row>
    <row r="253" spans="1:28" x14ac:dyDescent="0.25">
      <c r="A253" s="80" t="e">
        <f>#REF!</f>
        <v>#REF!</v>
      </c>
      <c r="B253" s="80" t="e">
        <f>#REF!</f>
        <v>#REF!</v>
      </c>
      <c r="C253" s="80" t="e">
        <f>#REF!</f>
        <v>#REF!</v>
      </c>
      <c r="D253" s="80" t="e">
        <f>#REF!</f>
        <v>#REF!</v>
      </c>
      <c r="E253" s="76" t="e">
        <f>#REF!</f>
        <v>#REF!</v>
      </c>
      <c r="F253" s="76" t="e">
        <f>#REF!</f>
        <v>#REF!</v>
      </c>
      <c r="G253" s="76" t="e">
        <f>#REF!</f>
        <v>#REF!</v>
      </c>
      <c r="H253" s="76" t="e">
        <f>#REF!</f>
        <v>#REF!</v>
      </c>
      <c r="I253" s="76" t="e">
        <f>#REF!</f>
        <v>#REF!</v>
      </c>
      <c r="J253" s="76" t="e">
        <f>#REF!</f>
        <v>#REF!</v>
      </c>
      <c r="K253" s="76" t="e">
        <f>#REF!</f>
        <v>#REF!</v>
      </c>
      <c r="L253" s="76" t="e">
        <f>#REF!</f>
        <v>#REF!</v>
      </c>
      <c r="M253" s="76" t="e">
        <f>#REF!</f>
        <v>#REF!</v>
      </c>
      <c r="N253" s="76" t="e">
        <f>#REF!</f>
        <v>#REF!</v>
      </c>
      <c r="O253" s="76" t="e">
        <f>#REF!</f>
        <v>#REF!</v>
      </c>
      <c r="P253" s="76" t="e">
        <f>#REF!</f>
        <v>#REF!</v>
      </c>
      <c r="Q253" s="76" t="e">
        <f>#REF!</f>
        <v>#REF!</v>
      </c>
      <c r="R253" s="76" t="e">
        <f>#REF!</f>
        <v>#REF!</v>
      </c>
      <c r="S253" s="76" t="e">
        <f>#REF!</f>
        <v>#REF!</v>
      </c>
      <c r="T253" s="80" t="e">
        <f>#REF!</f>
        <v>#REF!</v>
      </c>
      <c r="U253" s="76" t="e">
        <f>#REF!</f>
        <v>#REF!</v>
      </c>
      <c r="V253" s="80" t="e">
        <f>#REF!</f>
        <v>#REF!</v>
      </c>
      <c r="W253" s="78" t="e">
        <f>IF(Tableau2[[#This Row],[- Autofinancement oui/non]]="non",#REF!,"")</f>
        <v>#REF!</v>
      </c>
      <c r="X253" s="76" t="e">
        <f>IF(Tableau2[[#This Row],[- Autofinancement oui/non]]="non",#REF!,"")</f>
        <v>#REF!</v>
      </c>
      <c r="Y253" s="76" t="e">
        <f>IF(Tableau2[[#This Row],[- Autofinancement oui/non]]="non",#REF!,"")</f>
        <v>#REF!</v>
      </c>
      <c r="Z253" s="79" t="e">
        <f>#REF!</f>
        <v>#REF!</v>
      </c>
      <c r="AA253" s="76" t="e">
        <f>#REF!</f>
        <v>#REF!</v>
      </c>
      <c r="AB253" s="76" t="e">
        <f>#REF!</f>
        <v>#REF!</v>
      </c>
    </row>
    <row r="254" spans="1:28" x14ac:dyDescent="0.25">
      <c r="A254" s="80" t="e">
        <f>#REF!</f>
        <v>#REF!</v>
      </c>
      <c r="B254" s="80" t="e">
        <f>#REF!</f>
        <v>#REF!</v>
      </c>
      <c r="C254" s="80" t="e">
        <f>#REF!</f>
        <v>#REF!</v>
      </c>
      <c r="D254" s="80" t="e">
        <f>#REF!</f>
        <v>#REF!</v>
      </c>
      <c r="E254" s="76" t="e">
        <f>#REF!</f>
        <v>#REF!</v>
      </c>
      <c r="F254" s="76" t="e">
        <f>#REF!</f>
        <v>#REF!</v>
      </c>
      <c r="G254" s="76" t="e">
        <f>#REF!</f>
        <v>#REF!</v>
      </c>
      <c r="H254" s="76" t="e">
        <f>#REF!</f>
        <v>#REF!</v>
      </c>
      <c r="I254" s="76" t="e">
        <f>#REF!</f>
        <v>#REF!</v>
      </c>
      <c r="J254" s="76" t="e">
        <f>#REF!</f>
        <v>#REF!</v>
      </c>
      <c r="K254" s="76" t="e">
        <f>#REF!</f>
        <v>#REF!</v>
      </c>
      <c r="L254" s="76" t="e">
        <f>#REF!</f>
        <v>#REF!</v>
      </c>
      <c r="M254" s="76" t="e">
        <f>#REF!</f>
        <v>#REF!</v>
      </c>
      <c r="N254" s="76" t="e">
        <f>#REF!</f>
        <v>#REF!</v>
      </c>
      <c r="O254" s="76" t="e">
        <f>#REF!</f>
        <v>#REF!</v>
      </c>
      <c r="P254" s="76" t="e">
        <f>#REF!</f>
        <v>#REF!</v>
      </c>
      <c r="Q254" s="76" t="e">
        <f>#REF!</f>
        <v>#REF!</v>
      </c>
      <c r="R254" s="76" t="e">
        <f>#REF!</f>
        <v>#REF!</v>
      </c>
      <c r="S254" s="76" t="e">
        <f>#REF!</f>
        <v>#REF!</v>
      </c>
      <c r="T254" s="80" t="e">
        <f>#REF!</f>
        <v>#REF!</v>
      </c>
      <c r="U254" s="76" t="e">
        <f>#REF!</f>
        <v>#REF!</v>
      </c>
      <c r="V254" s="80" t="e">
        <f>#REF!</f>
        <v>#REF!</v>
      </c>
      <c r="W254" s="78" t="e">
        <f>IF(Tableau2[[#This Row],[- Autofinancement oui/non]]="non",#REF!,"")</f>
        <v>#REF!</v>
      </c>
      <c r="X254" s="76" t="e">
        <f>IF(Tableau2[[#This Row],[- Autofinancement oui/non]]="non",#REF!,"")</f>
        <v>#REF!</v>
      </c>
      <c r="Y254" s="76" t="e">
        <f>IF(Tableau2[[#This Row],[- Autofinancement oui/non]]="non",#REF!,"")</f>
        <v>#REF!</v>
      </c>
      <c r="Z254" s="79" t="e">
        <f>#REF!</f>
        <v>#REF!</v>
      </c>
      <c r="AA254" s="76" t="e">
        <f>#REF!</f>
        <v>#REF!</v>
      </c>
      <c r="AB254" s="76" t="e">
        <f>#REF!</f>
        <v>#REF!</v>
      </c>
    </row>
    <row r="255" spans="1:28" x14ac:dyDescent="0.25">
      <c r="A255" s="80" t="e">
        <f>#REF!</f>
        <v>#REF!</v>
      </c>
      <c r="B255" s="80" t="e">
        <f>#REF!</f>
        <v>#REF!</v>
      </c>
      <c r="C255" s="80" t="e">
        <f>#REF!</f>
        <v>#REF!</v>
      </c>
      <c r="D255" s="80" t="e">
        <f>#REF!</f>
        <v>#REF!</v>
      </c>
      <c r="E255" s="76" t="e">
        <f>#REF!</f>
        <v>#REF!</v>
      </c>
      <c r="F255" s="76" t="e">
        <f>#REF!</f>
        <v>#REF!</v>
      </c>
      <c r="G255" s="76" t="e">
        <f>#REF!</f>
        <v>#REF!</v>
      </c>
      <c r="H255" s="76" t="e">
        <f>#REF!</f>
        <v>#REF!</v>
      </c>
      <c r="I255" s="76" t="e">
        <f>#REF!</f>
        <v>#REF!</v>
      </c>
      <c r="J255" s="76" t="e">
        <f>#REF!</f>
        <v>#REF!</v>
      </c>
      <c r="K255" s="76" t="e">
        <f>#REF!</f>
        <v>#REF!</v>
      </c>
      <c r="L255" s="76" t="e">
        <f>#REF!</f>
        <v>#REF!</v>
      </c>
      <c r="M255" s="76" t="e">
        <f>#REF!</f>
        <v>#REF!</v>
      </c>
      <c r="N255" s="76" t="e">
        <f>#REF!</f>
        <v>#REF!</v>
      </c>
      <c r="O255" s="76" t="e">
        <f>#REF!</f>
        <v>#REF!</v>
      </c>
      <c r="P255" s="76" t="e">
        <f>#REF!</f>
        <v>#REF!</v>
      </c>
      <c r="Q255" s="76" t="e">
        <f>#REF!</f>
        <v>#REF!</v>
      </c>
      <c r="R255" s="76" t="e">
        <f>#REF!</f>
        <v>#REF!</v>
      </c>
      <c r="S255" s="76" t="e">
        <f>#REF!</f>
        <v>#REF!</v>
      </c>
      <c r="T255" s="80" t="e">
        <f>#REF!</f>
        <v>#REF!</v>
      </c>
      <c r="U255" s="76" t="e">
        <f>#REF!</f>
        <v>#REF!</v>
      </c>
      <c r="V255" s="80" t="e">
        <f>#REF!</f>
        <v>#REF!</v>
      </c>
      <c r="W255" s="78" t="e">
        <f>IF(Tableau2[[#This Row],[- Autofinancement oui/non]]="non",#REF!,"")</f>
        <v>#REF!</v>
      </c>
      <c r="X255" s="76" t="e">
        <f>IF(Tableau2[[#This Row],[- Autofinancement oui/non]]="non",#REF!,"")</f>
        <v>#REF!</v>
      </c>
      <c r="Y255" s="76" t="e">
        <f>IF(Tableau2[[#This Row],[- Autofinancement oui/non]]="non",#REF!,"")</f>
        <v>#REF!</v>
      </c>
      <c r="Z255" s="79" t="e">
        <f>#REF!</f>
        <v>#REF!</v>
      </c>
      <c r="AA255" s="76" t="e">
        <f>#REF!</f>
        <v>#REF!</v>
      </c>
      <c r="AB255" s="76" t="e">
        <f>#REF!</f>
        <v>#REF!</v>
      </c>
    </row>
    <row r="256" spans="1:28" x14ac:dyDescent="0.25">
      <c r="A256" s="80" t="e">
        <f>#REF!</f>
        <v>#REF!</v>
      </c>
      <c r="B256" s="80" t="e">
        <f>#REF!</f>
        <v>#REF!</v>
      </c>
      <c r="C256" s="80" t="e">
        <f>#REF!</f>
        <v>#REF!</v>
      </c>
      <c r="D256" s="80" t="e">
        <f>#REF!</f>
        <v>#REF!</v>
      </c>
      <c r="E256" s="76" t="e">
        <f>#REF!</f>
        <v>#REF!</v>
      </c>
      <c r="F256" s="76" t="e">
        <f>#REF!</f>
        <v>#REF!</v>
      </c>
      <c r="G256" s="76" t="e">
        <f>#REF!</f>
        <v>#REF!</v>
      </c>
      <c r="H256" s="76" t="e">
        <f>#REF!</f>
        <v>#REF!</v>
      </c>
      <c r="I256" s="76" t="e">
        <f>#REF!</f>
        <v>#REF!</v>
      </c>
      <c r="J256" s="76" t="e">
        <f>#REF!</f>
        <v>#REF!</v>
      </c>
      <c r="K256" s="76" t="e">
        <f>#REF!</f>
        <v>#REF!</v>
      </c>
      <c r="L256" s="76" t="e">
        <f>#REF!</f>
        <v>#REF!</v>
      </c>
      <c r="M256" s="76" t="e">
        <f>#REF!</f>
        <v>#REF!</v>
      </c>
      <c r="N256" s="76" t="e">
        <f>#REF!</f>
        <v>#REF!</v>
      </c>
      <c r="O256" s="76" t="e">
        <f>#REF!</f>
        <v>#REF!</v>
      </c>
      <c r="P256" s="76" t="e">
        <f>#REF!</f>
        <v>#REF!</v>
      </c>
      <c r="Q256" s="76" t="e">
        <f>#REF!</f>
        <v>#REF!</v>
      </c>
      <c r="R256" s="76" t="e">
        <f>#REF!</f>
        <v>#REF!</v>
      </c>
      <c r="S256" s="76" t="e">
        <f>#REF!</f>
        <v>#REF!</v>
      </c>
      <c r="T256" s="80" t="e">
        <f>#REF!</f>
        <v>#REF!</v>
      </c>
      <c r="U256" s="76" t="e">
        <f>#REF!</f>
        <v>#REF!</v>
      </c>
      <c r="V256" s="80" t="e">
        <f>#REF!</f>
        <v>#REF!</v>
      </c>
      <c r="W256" s="78" t="e">
        <f>IF(Tableau2[[#This Row],[- Autofinancement oui/non]]="non",#REF!,"")</f>
        <v>#REF!</v>
      </c>
      <c r="X256" s="76" t="e">
        <f>IF(Tableau2[[#This Row],[- Autofinancement oui/non]]="non",#REF!,"")</f>
        <v>#REF!</v>
      </c>
      <c r="Y256" s="76" t="e">
        <f>IF(Tableau2[[#This Row],[- Autofinancement oui/non]]="non",#REF!,"")</f>
        <v>#REF!</v>
      </c>
      <c r="Z256" s="79" t="e">
        <f>#REF!</f>
        <v>#REF!</v>
      </c>
      <c r="AA256" s="76" t="e">
        <f>#REF!</f>
        <v>#REF!</v>
      </c>
      <c r="AB256" s="76" t="e">
        <f>#REF!</f>
        <v>#REF!</v>
      </c>
    </row>
    <row r="257" spans="1:28" x14ac:dyDescent="0.25">
      <c r="A257" s="80" t="e">
        <f>#REF!</f>
        <v>#REF!</v>
      </c>
      <c r="B257" s="80" t="e">
        <f>#REF!</f>
        <v>#REF!</v>
      </c>
      <c r="C257" s="80" t="e">
        <f>#REF!</f>
        <v>#REF!</v>
      </c>
      <c r="D257" s="80" t="e">
        <f>#REF!</f>
        <v>#REF!</v>
      </c>
      <c r="E257" s="76" t="e">
        <f>#REF!</f>
        <v>#REF!</v>
      </c>
      <c r="F257" s="76" t="e">
        <f>#REF!</f>
        <v>#REF!</v>
      </c>
      <c r="G257" s="76" t="e">
        <f>#REF!</f>
        <v>#REF!</v>
      </c>
      <c r="H257" s="76" t="e">
        <f>#REF!</f>
        <v>#REF!</v>
      </c>
      <c r="I257" s="76" t="e">
        <f>#REF!</f>
        <v>#REF!</v>
      </c>
      <c r="J257" s="76" t="e">
        <f>#REF!</f>
        <v>#REF!</v>
      </c>
      <c r="K257" s="76" t="e">
        <f>#REF!</f>
        <v>#REF!</v>
      </c>
      <c r="L257" s="76" t="e">
        <f>#REF!</f>
        <v>#REF!</v>
      </c>
      <c r="M257" s="76" t="e">
        <f>#REF!</f>
        <v>#REF!</v>
      </c>
      <c r="N257" s="76" t="e">
        <f>#REF!</f>
        <v>#REF!</v>
      </c>
      <c r="O257" s="76" t="e">
        <f>#REF!</f>
        <v>#REF!</v>
      </c>
      <c r="P257" s="76" t="e">
        <f>#REF!</f>
        <v>#REF!</v>
      </c>
      <c r="Q257" s="76" t="e">
        <f>#REF!</f>
        <v>#REF!</v>
      </c>
      <c r="R257" s="76" t="e">
        <f>#REF!</f>
        <v>#REF!</v>
      </c>
      <c r="S257" s="76" t="e">
        <f>#REF!</f>
        <v>#REF!</v>
      </c>
      <c r="T257" s="80" t="e">
        <f>#REF!</f>
        <v>#REF!</v>
      </c>
      <c r="U257" s="76" t="e">
        <f>#REF!</f>
        <v>#REF!</v>
      </c>
      <c r="V257" s="80" t="e">
        <f>#REF!</f>
        <v>#REF!</v>
      </c>
      <c r="W257" s="78" t="e">
        <f>IF(Tableau2[[#This Row],[- Autofinancement oui/non]]="non",#REF!,"")</f>
        <v>#REF!</v>
      </c>
      <c r="X257" s="76" t="e">
        <f>IF(Tableau2[[#This Row],[- Autofinancement oui/non]]="non",#REF!,"")</f>
        <v>#REF!</v>
      </c>
      <c r="Y257" s="76" t="e">
        <f>IF(Tableau2[[#This Row],[- Autofinancement oui/non]]="non",#REF!,"")</f>
        <v>#REF!</v>
      </c>
      <c r="Z257" s="79" t="e">
        <f>#REF!</f>
        <v>#REF!</v>
      </c>
      <c r="AA257" s="76" t="e">
        <f>#REF!</f>
        <v>#REF!</v>
      </c>
      <c r="AB257" s="76" t="e">
        <f>#REF!</f>
        <v>#REF!</v>
      </c>
    </row>
    <row r="258" spans="1:28" x14ac:dyDescent="0.25">
      <c r="A258" s="80" t="e">
        <f>#REF!</f>
        <v>#REF!</v>
      </c>
      <c r="B258" s="80" t="e">
        <f>#REF!</f>
        <v>#REF!</v>
      </c>
      <c r="C258" s="80" t="e">
        <f>#REF!</f>
        <v>#REF!</v>
      </c>
      <c r="D258" s="80" t="e">
        <f>#REF!</f>
        <v>#REF!</v>
      </c>
      <c r="E258" s="76" t="e">
        <f>#REF!</f>
        <v>#REF!</v>
      </c>
      <c r="F258" s="76" t="e">
        <f>#REF!</f>
        <v>#REF!</v>
      </c>
      <c r="G258" s="76" t="e">
        <f>#REF!</f>
        <v>#REF!</v>
      </c>
      <c r="H258" s="76" t="e">
        <f>#REF!</f>
        <v>#REF!</v>
      </c>
      <c r="I258" s="76" t="e">
        <f>#REF!</f>
        <v>#REF!</v>
      </c>
      <c r="J258" s="76" t="e">
        <f>#REF!</f>
        <v>#REF!</v>
      </c>
      <c r="K258" s="76" t="e">
        <f>#REF!</f>
        <v>#REF!</v>
      </c>
      <c r="L258" s="76" t="e">
        <f>#REF!</f>
        <v>#REF!</v>
      </c>
      <c r="M258" s="76" t="e">
        <f>#REF!</f>
        <v>#REF!</v>
      </c>
      <c r="N258" s="76" t="e">
        <f>#REF!</f>
        <v>#REF!</v>
      </c>
      <c r="O258" s="76" t="e">
        <f>#REF!</f>
        <v>#REF!</v>
      </c>
      <c r="P258" s="76" t="e">
        <f>#REF!</f>
        <v>#REF!</v>
      </c>
      <c r="Q258" s="76" t="e">
        <f>#REF!</f>
        <v>#REF!</v>
      </c>
      <c r="R258" s="76" t="e">
        <f>#REF!</f>
        <v>#REF!</v>
      </c>
      <c r="S258" s="76" t="e">
        <f>#REF!</f>
        <v>#REF!</v>
      </c>
      <c r="T258" s="80" t="e">
        <f>#REF!</f>
        <v>#REF!</v>
      </c>
      <c r="U258" s="76" t="e">
        <f>#REF!</f>
        <v>#REF!</v>
      </c>
      <c r="V258" s="80" t="e">
        <f>#REF!</f>
        <v>#REF!</v>
      </c>
      <c r="W258" s="78" t="e">
        <f>IF(Tableau2[[#This Row],[- Autofinancement oui/non]]="non",#REF!,"")</f>
        <v>#REF!</v>
      </c>
      <c r="X258" s="76" t="e">
        <f>IF(Tableau2[[#This Row],[- Autofinancement oui/non]]="non",#REF!,"")</f>
        <v>#REF!</v>
      </c>
      <c r="Y258" s="76" t="e">
        <f>IF(Tableau2[[#This Row],[- Autofinancement oui/non]]="non",#REF!,"")</f>
        <v>#REF!</v>
      </c>
      <c r="Z258" s="79" t="e">
        <f>#REF!</f>
        <v>#REF!</v>
      </c>
      <c r="AA258" s="76" t="e">
        <f>#REF!</f>
        <v>#REF!</v>
      </c>
      <c r="AB258" s="76" t="e">
        <f>#REF!</f>
        <v>#REF!</v>
      </c>
    </row>
    <row r="259" spans="1:28" x14ac:dyDescent="0.25">
      <c r="A259" s="80" t="e">
        <f>#REF!</f>
        <v>#REF!</v>
      </c>
      <c r="B259" s="80" t="e">
        <f>#REF!</f>
        <v>#REF!</v>
      </c>
      <c r="C259" s="80" t="e">
        <f>#REF!</f>
        <v>#REF!</v>
      </c>
      <c r="D259" s="80" t="e">
        <f>#REF!</f>
        <v>#REF!</v>
      </c>
      <c r="E259" s="76" t="e">
        <f>#REF!</f>
        <v>#REF!</v>
      </c>
      <c r="F259" s="76" t="e">
        <f>#REF!</f>
        <v>#REF!</v>
      </c>
      <c r="G259" s="76" t="e">
        <f>#REF!</f>
        <v>#REF!</v>
      </c>
      <c r="H259" s="76" t="e">
        <f>#REF!</f>
        <v>#REF!</v>
      </c>
      <c r="I259" s="76" t="e">
        <f>#REF!</f>
        <v>#REF!</v>
      </c>
      <c r="J259" s="76" t="e">
        <f>#REF!</f>
        <v>#REF!</v>
      </c>
      <c r="K259" s="76" t="e">
        <f>#REF!</f>
        <v>#REF!</v>
      </c>
      <c r="L259" s="76" t="e">
        <f>#REF!</f>
        <v>#REF!</v>
      </c>
      <c r="M259" s="76" t="e">
        <f>#REF!</f>
        <v>#REF!</v>
      </c>
      <c r="N259" s="76" t="e">
        <f>#REF!</f>
        <v>#REF!</v>
      </c>
      <c r="O259" s="76" t="e">
        <f>#REF!</f>
        <v>#REF!</v>
      </c>
      <c r="P259" s="76" t="e">
        <f>#REF!</f>
        <v>#REF!</v>
      </c>
      <c r="Q259" s="76" t="e">
        <f>#REF!</f>
        <v>#REF!</v>
      </c>
      <c r="R259" s="76" t="e">
        <f>#REF!</f>
        <v>#REF!</v>
      </c>
      <c r="S259" s="76" t="e">
        <f>#REF!</f>
        <v>#REF!</v>
      </c>
      <c r="T259" s="80" t="e">
        <f>#REF!</f>
        <v>#REF!</v>
      </c>
      <c r="U259" s="76" t="e">
        <f>#REF!</f>
        <v>#REF!</v>
      </c>
      <c r="V259" s="80" t="e">
        <f>#REF!</f>
        <v>#REF!</v>
      </c>
      <c r="W259" s="78" t="e">
        <f>IF(Tableau2[[#This Row],[- Autofinancement oui/non]]="non",#REF!,"")</f>
        <v>#REF!</v>
      </c>
      <c r="X259" s="76" t="e">
        <f>IF(Tableau2[[#This Row],[- Autofinancement oui/non]]="non",#REF!,"")</f>
        <v>#REF!</v>
      </c>
      <c r="Y259" s="76" t="e">
        <f>IF(Tableau2[[#This Row],[- Autofinancement oui/non]]="non",#REF!,"")</f>
        <v>#REF!</v>
      </c>
      <c r="Z259" s="79" t="e">
        <f>#REF!</f>
        <v>#REF!</v>
      </c>
      <c r="AA259" s="76" t="e">
        <f>#REF!</f>
        <v>#REF!</v>
      </c>
      <c r="AB259" s="76" t="e">
        <f>#REF!</f>
        <v>#REF!</v>
      </c>
    </row>
    <row r="260" spans="1:28" x14ac:dyDescent="0.25">
      <c r="A260" s="80" t="e">
        <f>#REF!</f>
        <v>#REF!</v>
      </c>
      <c r="B260" s="80" t="e">
        <f>#REF!</f>
        <v>#REF!</v>
      </c>
      <c r="C260" s="80" t="e">
        <f>#REF!</f>
        <v>#REF!</v>
      </c>
      <c r="D260" s="80" t="e">
        <f>#REF!</f>
        <v>#REF!</v>
      </c>
      <c r="E260" s="76" t="e">
        <f>#REF!</f>
        <v>#REF!</v>
      </c>
      <c r="F260" s="76" t="e">
        <f>#REF!</f>
        <v>#REF!</v>
      </c>
      <c r="G260" s="76" t="e">
        <f>#REF!</f>
        <v>#REF!</v>
      </c>
      <c r="H260" s="76" t="e">
        <f>#REF!</f>
        <v>#REF!</v>
      </c>
      <c r="I260" s="76" t="e">
        <f>#REF!</f>
        <v>#REF!</v>
      </c>
      <c r="J260" s="76" t="e">
        <f>#REF!</f>
        <v>#REF!</v>
      </c>
      <c r="K260" s="76" t="e">
        <f>#REF!</f>
        <v>#REF!</v>
      </c>
      <c r="L260" s="76" t="e">
        <f>#REF!</f>
        <v>#REF!</v>
      </c>
      <c r="M260" s="76" t="e">
        <f>#REF!</f>
        <v>#REF!</v>
      </c>
      <c r="N260" s="76" t="e">
        <f>#REF!</f>
        <v>#REF!</v>
      </c>
      <c r="O260" s="76" t="e">
        <f>#REF!</f>
        <v>#REF!</v>
      </c>
      <c r="P260" s="76" t="e">
        <f>#REF!</f>
        <v>#REF!</v>
      </c>
      <c r="Q260" s="76" t="e">
        <f>#REF!</f>
        <v>#REF!</v>
      </c>
      <c r="R260" s="76" t="e">
        <f>#REF!</f>
        <v>#REF!</v>
      </c>
      <c r="S260" s="76" t="e">
        <f>#REF!</f>
        <v>#REF!</v>
      </c>
      <c r="T260" s="80" t="e">
        <f>#REF!</f>
        <v>#REF!</v>
      </c>
      <c r="U260" s="76" t="e">
        <f>#REF!</f>
        <v>#REF!</v>
      </c>
      <c r="V260" s="80" t="e">
        <f>#REF!</f>
        <v>#REF!</v>
      </c>
      <c r="W260" s="78" t="e">
        <f>IF(Tableau2[[#This Row],[- Autofinancement oui/non]]="non",#REF!,"")</f>
        <v>#REF!</v>
      </c>
      <c r="X260" s="76" t="e">
        <f>IF(Tableau2[[#This Row],[- Autofinancement oui/non]]="non",#REF!,"")</f>
        <v>#REF!</v>
      </c>
      <c r="Y260" s="76" t="e">
        <f>IF(Tableau2[[#This Row],[- Autofinancement oui/non]]="non",#REF!,"")</f>
        <v>#REF!</v>
      </c>
      <c r="Z260" s="79" t="e">
        <f>#REF!</f>
        <v>#REF!</v>
      </c>
      <c r="AA260" s="76" t="e">
        <f>#REF!</f>
        <v>#REF!</v>
      </c>
      <c r="AB260" s="76" t="e">
        <f>#REF!</f>
        <v>#REF!</v>
      </c>
    </row>
    <row r="261" spans="1:28" x14ac:dyDescent="0.25">
      <c r="A261" s="80" t="e">
        <f>#REF!</f>
        <v>#REF!</v>
      </c>
      <c r="B261" s="80" t="e">
        <f>#REF!</f>
        <v>#REF!</v>
      </c>
      <c r="C261" s="80" t="e">
        <f>#REF!</f>
        <v>#REF!</v>
      </c>
      <c r="D261" s="80" t="e">
        <f>#REF!</f>
        <v>#REF!</v>
      </c>
      <c r="E261" s="76" t="e">
        <f>#REF!</f>
        <v>#REF!</v>
      </c>
      <c r="F261" s="76" t="e">
        <f>#REF!</f>
        <v>#REF!</v>
      </c>
      <c r="G261" s="76" t="e">
        <f>#REF!</f>
        <v>#REF!</v>
      </c>
      <c r="H261" s="76" t="e">
        <f>#REF!</f>
        <v>#REF!</v>
      </c>
      <c r="I261" s="76" t="e">
        <f>#REF!</f>
        <v>#REF!</v>
      </c>
      <c r="J261" s="76" t="e">
        <f>#REF!</f>
        <v>#REF!</v>
      </c>
      <c r="K261" s="76" t="e">
        <f>#REF!</f>
        <v>#REF!</v>
      </c>
      <c r="L261" s="76" t="e">
        <f>#REF!</f>
        <v>#REF!</v>
      </c>
      <c r="M261" s="76" t="e">
        <f>#REF!</f>
        <v>#REF!</v>
      </c>
      <c r="N261" s="76" t="e">
        <f>#REF!</f>
        <v>#REF!</v>
      </c>
      <c r="O261" s="76" t="e">
        <f>#REF!</f>
        <v>#REF!</v>
      </c>
      <c r="P261" s="76" t="e">
        <f>#REF!</f>
        <v>#REF!</v>
      </c>
      <c r="Q261" s="76" t="e">
        <f>#REF!</f>
        <v>#REF!</v>
      </c>
      <c r="R261" s="76" t="e">
        <f>#REF!</f>
        <v>#REF!</v>
      </c>
      <c r="S261" s="76" t="e">
        <f>#REF!</f>
        <v>#REF!</v>
      </c>
      <c r="T261" s="80" t="e">
        <f>#REF!</f>
        <v>#REF!</v>
      </c>
      <c r="U261" s="76" t="e">
        <f>#REF!</f>
        <v>#REF!</v>
      </c>
      <c r="V261" s="80" t="e">
        <f>#REF!</f>
        <v>#REF!</v>
      </c>
      <c r="W261" s="78" t="e">
        <f>IF(Tableau2[[#This Row],[- Autofinancement oui/non]]="non",#REF!,"")</f>
        <v>#REF!</v>
      </c>
      <c r="X261" s="76" t="e">
        <f>IF(Tableau2[[#This Row],[- Autofinancement oui/non]]="non",#REF!,"")</f>
        <v>#REF!</v>
      </c>
      <c r="Y261" s="76" t="e">
        <f>IF(Tableau2[[#This Row],[- Autofinancement oui/non]]="non",#REF!,"")</f>
        <v>#REF!</v>
      </c>
      <c r="Z261" s="79" t="e">
        <f>#REF!</f>
        <v>#REF!</v>
      </c>
      <c r="AA261" s="76" t="e">
        <f>#REF!</f>
        <v>#REF!</v>
      </c>
      <c r="AB261" s="76" t="e">
        <f>#REF!</f>
        <v>#REF!</v>
      </c>
    </row>
    <row r="262" spans="1:28" x14ac:dyDescent="0.25">
      <c r="A262" s="80" t="e">
        <f>#REF!</f>
        <v>#REF!</v>
      </c>
      <c r="B262" s="80" t="e">
        <f>#REF!</f>
        <v>#REF!</v>
      </c>
      <c r="C262" s="80" t="e">
        <f>#REF!</f>
        <v>#REF!</v>
      </c>
      <c r="D262" s="80" t="e">
        <f>#REF!</f>
        <v>#REF!</v>
      </c>
      <c r="E262" s="76" t="e">
        <f>#REF!</f>
        <v>#REF!</v>
      </c>
      <c r="F262" s="76" t="e">
        <f>#REF!</f>
        <v>#REF!</v>
      </c>
      <c r="G262" s="76" t="e">
        <f>#REF!</f>
        <v>#REF!</v>
      </c>
      <c r="H262" s="76" t="e">
        <f>#REF!</f>
        <v>#REF!</v>
      </c>
      <c r="I262" s="76" t="e">
        <f>#REF!</f>
        <v>#REF!</v>
      </c>
      <c r="J262" s="76" t="e">
        <f>#REF!</f>
        <v>#REF!</v>
      </c>
      <c r="K262" s="76" t="e">
        <f>#REF!</f>
        <v>#REF!</v>
      </c>
      <c r="L262" s="76" t="e">
        <f>#REF!</f>
        <v>#REF!</v>
      </c>
      <c r="M262" s="76" t="e">
        <f>#REF!</f>
        <v>#REF!</v>
      </c>
      <c r="N262" s="76" t="e">
        <f>#REF!</f>
        <v>#REF!</v>
      </c>
      <c r="O262" s="76" t="e">
        <f>#REF!</f>
        <v>#REF!</v>
      </c>
      <c r="P262" s="76" t="e">
        <f>#REF!</f>
        <v>#REF!</v>
      </c>
      <c r="Q262" s="76" t="e">
        <f>#REF!</f>
        <v>#REF!</v>
      </c>
      <c r="R262" s="76" t="e">
        <f>#REF!</f>
        <v>#REF!</v>
      </c>
      <c r="S262" s="76" t="e">
        <f>#REF!</f>
        <v>#REF!</v>
      </c>
      <c r="T262" s="80" t="e">
        <f>#REF!</f>
        <v>#REF!</v>
      </c>
      <c r="U262" s="76" t="e">
        <f>#REF!</f>
        <v>#REF!</v>
      </c>
      <c r="V262" s="80" t="e">
        <f>#REF!</f>
        <v>#REF!</v>
      </c>
      <c r="W262" s="78" t="e">
        <f>IF(Tableau2[[#This Row],[- Autofinancement oui/non]]="non",#REF!,"")</f>
        <v>#REF!</v>
      </c>
      <c r="X262" s="76" t="e">
        <f>IF(Tableau2[[#This Row],[- Autofinancement oui/non]]="non",#REF!,"")</f>
        <v>#REF!</v>
      </c>
      <c r="Y262" s="76" t="e">
        <f>IF(Tableau2[[#This Row],[- Autofinancement oui/non]]="non",#REF!,"")</f>
        <v>#REF!</v>
      </c>
      <c r="Z262" s="79" t="e">
        <f>#REF!</f>
        <v>#REF!</v>
      </c>
      <c r="AA262" s="76" t="e">
        <f>#REF!</f>
        <v>#REF!</v>
      </c>
      <c r="AB262" s="76" t="e">
        <f>#REF!</f>
        <v>#REF!</v>
      </c>
    </row>
    <row r="263" spans="1:28" x14ac:dyDescent="0.25">
      <c r="A263" s="80" t="e">
        <f>#REF!</f>
        <v>#REF!</v>
      </c>
      <c r="B263" s="80" t="e">
        <f>#REF!</f>
        <v>#REF!</v>
      </c>
      <c r="C263" s="80" t="e">
        <f>#REF!</f>
        <v>#REF!</v>
      </c>
      <c r="D263" s="80" t="e">
        <f>#REF!</f>
        <v>#REF!</v>
      </c>
      <c r="E263" s="76" t="e">
        <f>#REF!</f>
        <v>#REF!</v>
      </c>
      <c r="F263" s="76" t="e">
        <f>#REF!</f>
        <v>#REF!</v>
      </c>
      <c r="G263" s="76" t="e">
        <f>#REF!</f>
        <v>#REF!</v>
      </c>
      <c r="H263" s="76" t="e">
        <f>#REF!</f>
        <v>#REF!</v>
      </c>
      <c r="I263" s="76" t="e">
        <f>#REF!</f>
        <v>#REF!</v>
      </c>
      <c r="J263" s="76" t="e">
        <f>#REF!</f>
        <v>#REF!</v>
      </c>
      <c r="K263" s="76" t="e">
        <f>#REF!</f>
        <v>#REF!</v>
      </c>
      <c r="L263" s="76" t="e">
        <f>#REF!</f>
        <v>#REF!</v>
      </c>
      <c r="M263" s="76" t="e">
        <f>#REF!</f>
        <v>#REF!</v>
      </c>
      <c r="N263" s="76" t="e">
        <f>#REF!</f>
        <v>#REF!</v>
      </c>
      <c r="O263" s="76" t="e">
        <f>#REF!</f>
        <v>#REF!</v>
      </c>
      <c r="P263" s="76" t="e">
        <f>#REF!</f>
        <v>#REF!</v>
      </c>
      <c r="Q263" s="76" t="e">
        <f>#REF!</f>
        <v>#REF!</v>
      </c>
      <c r="R263" s="76" t="e">
        <f>#REF!</f>
        <v>#REF!</v>
      </c>
      <c r="S263" s="76" t="e">
        <f>#REF!</f>
        <v>#REF!</v>
      </c>
      <c r="T263" s="80" t="e">
        <f>#REF!</f>
        <v>#REF!</v>
      </c>
      <c r="U263" s="76" t="e">
        <f>#REF!</f>
        <v>#REF!</v>
      </c>
      <c r="V263" s="80" t="e">
        <f>#REF!</f>
        <v>#REF!</v>
      </c>
      <c r="W263" s="78" t="e">
        <f>IF(Tableau2[[#This Row],[- Autofinancement oui/non]]="non",#REF!,"")</f>
        <v>#REF!</v>
      </c>
      <c r="X263" s="76" t="e">
        <f>IF(Tableau2[[#This Row],[- Autofinancement oui/non]]="non",#REF!,"")</f>
        <v>#REF!</v>
      </c>
      <c r="Y263" s="76" t="e">
        <f>IF(Tableau2[[#This Row],[- Autofinancement oui/non]]="non",#REF!,"")</f>
        <v>#REF!</v>
      </c>
      <c r="Z263" s="79" t="e">
        <f>#REF!</f>
        <v>#REF!</v>
      </c>
      <c r="AA263" s="76" t="e">
        <f>#REF!</f>
        <v>#REF!</v>
      </c>
      <c r="AB263" s="76" t="e">
        <f>#REF!</f>
        <v>#REF!</v>
      </c>
    </row>
    <row r="264" spans="1:28" x14ac:dyDescent="0.25">
      <c r="A264" s="80" t="e">
        <f>#REF!</f>
        <v>#REF!</v>
      </c>
      <c r="B264" s="80" t="e">
        <f>#REF!</f>
        <v>#REF!</v>
      </c>
      <c r="C264" s="80" t="e">
        <f>#REF!</f>
        <v>#REF!</v>
      </c>
      <c r="D264" s="80" t="e">
        <f>#REF!</f>
        <v>#REF!</v>
      </c>
      <c r="E264" s="76" t="e">
        <f>#REF!</f>
        <v>#REF!</v>
      </c>
      <c r="F264" s="76" t="e">
        <f>#REF!</f>
        <v>#REF!</v>
      </c>
      <c r="G264" s="76" t="e">
        <f>#REF!</f>
        <v>#REF!</v>
      </c>
      <c r="H264" s="76" t="e">
        <f>#REF!</f>
        <v>#REF!</v>
      </c>
      <c r="I264" s="76" t="e">
        <f>#REF!</f>
        <v>#REF!</v>
      </c>
      <c r="J264" s="76" t="e">
        <f>#REF!</f>
        <v>#REF!</v>
      </c>
      <c r="K264" s="76" t="e">
        <f>#REF!</f>
        <v>#REF!</v>
      </c>
      <c r="L264" s="76" t="e">
        <f>#REF!</f>
        <v>#REF!</v>
      </c>
      <c r="M264" s="76" t="e">
        <f>#REF!</f>
        <v>#REF!</v>
      </c>
      <c r="N264" s="76" t="e">
        <f>#REF!</f>
        <v>#REF!</v>
      </c>
      <c r="O264" s="76" t="e">
        <f>#REF!</f>
        <v>#REF!</v>
      </c>
      <c r="P264" s="76" t="e">
        <f>#REF!</f>
        <v>#REF!</v>
      </c>
      <c r="Q264" s="76" t="e">
        <f>#REF!</f>
        <v>#REF!</v>
      </c>
      <c r="R264" s="76" t="e">
        <f>#REF!</f>
        <v>#REF!</v>
      </c>
      <c r="S264" s="76" t="e">
        <f>#REF!</f>
        <v>#REF!</v>
      </c>
      <c r="T264" s="80" t="e">
        <f>#REF!</f>
        <v>#REF!</v>
      </c>
      <c r="U264" s="76" t="e">
        <f>#REF!</f>
        <v>#REF!</v>
      </c>
      <c r="V264" s="80" t="e">
        <f>#REF!</f>
        <v>#REF!</v>
      </c>
      <c r="W264" s="78" t="e">
        <f>IF(Tableau2[[#This Row],[- Autofinancement oui/non]]="non",#REF!,"")</f>
        <v>#REF!</v>
      </c>
      <c r="X264" s="76" t="e">
        <f>IF(Tableau2[[#This Row],[- Autofinancement oui/non]]="non",#REF!,"")</f>
        <v>#REF!</v>
      </c>
      <c r="Y264" s="76" t="e">
        <f>IF(Tableau2[[#This Row],[- Autofinancement oui/non]]="non",#REF!,"")</f>
        <v>#REF!</v>
      </c>
      <c r="Z264" s="79" t="e">
        <f>#REF!</f>
        <v>#REF!</v>
      </c>
      <c r="AA264" s="76" t="e">
        <f>#REF!</f>
        <v>#REF!</v>
      </c>
      <c r="AB264" s="76" t="e">
        <f>#REF!</f>
        <v>#REF!</v>
      </c>
    </row>
    <row r="265" spans="1:28" x14ac:dyDescent="0.25">
      <c r="A265" s="80" t="e">
        <f>#REF!</f>
        <v>#REF!</v>
      </c>
      <c r="B265" s="80" t="e">
        <f>#REF!</f>
        <v>#REF!</v>
      </c>
      <c r="C265" s="80" t="e">
        <f>#REF!</f>
        <v>#REF!</v>
      </c>
      <c r="D265" s="80" t="e">
        <f>#REF!</f>
        <v>#REF!</v>
      </c>
      <c r="E265" s="76" t="e">
        <f>#REF!</f>
        <v>#REF!</v>
      </c>
      <c r="F265" s="76" t="e">
        <f>#REF!</f>
        <v>#REF!</v>
      </c>
      <c r="G265" s="76" t="e">
        <f>#REF!</f>
        <v>#REF!</v>
      </c>
      <c r="H265" s="76" t="e">
        <f>#REF!</f>
        <v>#REF!</v>
      </c>
      <c r="I265" s="76" t="e">
        <f>#REF!</f>
        <v>#REF!</v>
      </c>
      <c r="J265" s="76" t="e">
        <f>#REF!</f>
        <v>#REF!</v>
      </c>
      <c r="K265" s="76" t="e">
        <f>#REF!</f>
        <v>#REF!</v>
      </c>
      <c r="L265" s="76" t="e">
        <f>#REF!</f>
        <v>#REF!</v>
      </c>
      <c r="M265" s="76" t="e">
        <f>#REF!</f>
        <v>#REF!</v>
      </c>
      <c r="N265" s="76" t="e">
        <f>#REF!</f>
        <v>#REF!</v>
      </c>
      <c r="O265" s="76" t="e">
        <f>#REF!</f>
        <v>#REF!</v>
      </c>
      <c r="P265" s="76" t="e">
        <f>#REF!</f>
        <v>#REF!</v>
      </c>
      <c r="Q265" s="76" t="e">
        <f>#REF!</f>
        <v>#REF!</v>
      </c>
      <c r="R265" s="76" t="e">
        <f>#REF!</f>
        <v>#REF!</v>
      </c>
      <c r="S265" s="76" t="e">
        <f>#REF!</f>
        <v>#REF!</v>
      </c>
      <c r="T265" s="80" t="e">
        <f>#REF!</f>
        <v>#REF!</v>
      </c>
      <c r="U265" s="76" t="e">
        <f>#REF!</f>
        <v>#REF!</v>
      </c>
      <c r="V265" s="80" t="e">
        <f>#REF!</f>
        <v>#REF!</v>
      </c>
      <c r="W265" s="78" t="e">
        <f>IF(Tableau2[[#This Row],[- Autofinancement oui/non]]="non",#REF!,"")</f>
        <v>#REF!</v>
      </c>
      <c r="X265" s="76" t="e">
        <f>IF(Tableau2[[#This Row],[- Autofinancement oui/non]]="non",#REF!,"")</f>
        <v>#REF!</v>
      </c>
      <c r="Y265" s="76" t="e">
        <f>IF(Tableau2[[#This Row],[- Autofinancement oui/non]]="non",#REF!,"")</f>
        <v>#REF!</v>
      </c>
      <c r="Z265" s="79" t="e">
        <f>#REF!</f>
        <v>#REF!</v>
      </c>
      <c r="AA265" s="76" t="e">
        <f>#REF!</f>
        <v>#REF!</v>
      </c>
      <c r="AB265" s="76" t="e">
        <f>#REF!</f>
        <v>#REF!</v>
      </c>
    </row>
    <row r="266" spans="1:28" x14ac:dyDescent="0.25">
      <c r="A266" s="80" t="e">
        <f>#REF!</f>
        <v>#REF!</v>
      </c>
      <c r="B266" s="80" t="e">
        <f>#REF!</f>
        <v>#REF!</v>
      </c>
      <c r="C266" s="80" t="e">
        <f>#REF!</f>
        <v>#REF!</v>
      </c>
      <c r="D266" s="80" t="e">
        <f>#REF!</f>
        <v>#REF!</v>
      </c>
      <c r="E266" s="76" t="e">
        <f>#REF!</f>
        <v>#REF!</v>
      </c>
      <c r="F266" s="76" t="e">
        <f>#REF!</f>
        <v>#REF!</v>
      </c>
      <c r="G266" s="76" t="e">
        <f>#REF!</f>
        <v>#REF!</v>
      </c>
      <c r="H266" s="76" t="e">
        <f>#REF!</f>
        <v>#REF!</v>
      </c>
      <c r="I266" s="76" t="e">
        <f>#REF!</f>
        <v>#REF!</v>
      </c>
      <c r="J266" s="76" t="e">
        <f>#REF!</f>
        <v>#REF!</v>
      </c>
      <c r="K266" s="76" t="e">
        <f>#REF!</f>
        <v>#REF!</v>
      </c>
      <c r="L266" s="76" t="e">
        <f>#REF!</f>
        <v>#REF!</v>
      </c>
      <c r="M266" s="76" t="e">
        <f>#REF!</f>
        <v>#REF!</v>
      </c>
      <c r="N266" s="76" t="e">
        <f>#REF!</f>
        <v>#REF!</v>
      </c>
      <c r="O266" s="76" t="e">
        <f>#REF!</f>
        <v>#REF!</v>
      </c>
      <c r="P266" s="76" t="e">
        <f>#REF!</f>
        <v>#REF!</v>
      </c>
      <c r="Q266" s="76" t="e">
        <f>#REF!</f>
        <v>#REF!</v>
      </c>
      <c r="R266" s="76" t="e">
        <f>#REF!</f>
        <v>#REF!</v>
      </c>
      <c r="S266" s="76" t="e">
        <f>#REF!</f>
        <v>#REF!</v>
      </c>
      <c r="T266" s="80" t="e">
        <f>#REF!</f>
        <v>#REF!</v>
      </c>
      <c r="U266" s="76" t="e">
        <f>#REF!</f>
        <v>#REF!</v>
      </c>
      <c r="V266" s="80" t="e">
        <f>#REF!</f>
        <v>#REF!</v>
      </c>
      <c r="W266" s="78" t="e">
        <f>IF(Tableau2[[#This Row],[- Autofinancement oui/non]]="non",#REF!,"")</f>
        <v>#REF!</v>
      </c>
      <c r="X266" s="76" t="e">
        <f>IF(Tableau2[[#This Row],[- Autofinancement oui/non]]="non",#REF!,"")</f>
        <v>#REF!</v>
      </c>
      <c r="Y266" s="76" t="e">
        <f>IF(Tableau2[[#This Row],[- Autofinancement oui/non]]="non",#REF!,"")</f>
        <v>#REF!</v>
      </c>
      <c r="Z266" s="79" t="e">
        <f>#REF!</f>
        <v>#REF!</v>
      </c>
      <c r="AA266" s="76" t="e">
        <f>#REF!</f>
        <v>#REF!</v>
      </c>
      <c r="AB266" s="76" t="e">
        <f>#REF!</f>
        <v>#REF!</v>
      </c>
    </row>
    <row r="267" spans="1:28" x14ac:dyDescent="0.25">
      <c r="A267" s="80" t="e">
        <f>#REF!</f>
        <v>#REF!</v>
      </c>
      <c r="B267" s="80" t="e">
        <f>#REF!</f>
        <v>#REF!</v>
      </c>
      <c r="C267" s="80" t="e">
        <f>#REF!</f>
        <v>#REF!</v>
      </c>
      <c r="D267" s="80" t="e">
        <f>#REF!</f>
        <v>#REF!</v>
      </c>
      <c r="E267" s="76" t="e">
        <f>#REF!</f>
        <v>#REF!</v>
      </c>
      <c r="F267" s="76" t="e">
        <f>#REF!</f>
        <v>#REF!</v>
      </c>
      <c r="G267" s="76" t="e">
        <f>#REF!</f>
        <v>#REF!</v>
      </c>
      <c r="H267" s="76" t="e">
        <f>#REF!</f>
        <v>#REF!</v>
      </c>
      <c r="I267" s="76" t="e">
        <f>#REF!</f>
        <v>#REF!</v>
      </c>
      <c r="J267" s="76" t="e">
        <f>#REF!</f>
        <v>#REF!</v>
      </c>
      <c r="K267" s="76" t="e">
        <f>#REF!</f>
        <v>#REF!</v>
      </c>
      <c r="L267" s="76" t="e">
        <f>#REF!</f>
        <v>#REF!</v>
      </c>
      <c r="M267" s="76" t="e">
        <f>#REF!</f>
        <v>#REF!</v>
      </c>
      <c r="N267" s="76" t="e">
        <f>#REF!</f>
        <v>#REF!</v>
      </c>
      <c r="O267" s="76" t="e">
        <f>#REF!</f>
        <v>#REF!</v>
      </c>
      <c r="P267" s="76" t="e">
        <f>#REF!</f>
        <v>#REF!</v>
      </c>
      <c r="Q267" s="76" t="e">
        <f>#REF!</f>
        <v>#REF!</v>
      </c>
      <c r="R267" s="76" t="e">
        <f>#REF!</f>
        <v>#REF!</v>
      </c>
      <c r="S267" s="76" t="e">
        <f>#REF!</f>
        <v>#REF!</v>
      </c>
      <c r="T267" s="80" t="e">
        <f>#REF!</f>
        <v>#REF!</v>
      </c>
      <c r="U267" s="76" t="e">
        <f>#REF!</f>
        <v>#REF!</v>
      </c>
      <c r="V267" s="80" t="e">
        <f>#REF!</f>
        <v>#REF!</v>
      </c>
      <c r="W267" s="78" t="e">
        <f>IF(Tableau2[[#This Row],[- Autofinancement oui/non]]="non",#REF!,"")</f>
        <v>#REF!</v>
      </c>
      <c r="X267" s="76" t="e">
        <f>IF(Tableau2[[#This Row],[- Autofinancement oui/non]]="non",#REF!,"")</f>
        <v>#REF!</v>
      </c>
      <c r="Y267" s="76" t="e">
        <f>IF(Tableau2[[#This Row],[- Autofinancement oui/non]]="non",#REF!,"")</f>
        <v>#REF!</v>
      </c>
      <c r="Z267" s="79" t="e">
        <f>#REF!</f>
        <v>#REF!</v>
      </c>
      <c r="AA267" s="76" t="e">
        <f>#REF!</f>
        <v>#REF!</v>
      </c>
      <c r="AB267" s="76" t="e">
        <f>#REF!</f>
        <v>#REF!</v>
      </c>
    </row>
    <row r="268" spans="1:28" x14ac:dyDescent="0.25">
      <c r="A268" s="80" t="e">
        <f>#REF!</f>
        <v>#REF!</v>
      </c>
      <c r="B268" s="80" t="e">
        <f>#REF!</f>
        <v>#REF!</v>
      </c>
      <c r="C268" s="80" t="e">
        <f>#REF!</f>
        <v>#REF!</v>
      </c>
      <c r="D268" s="80" t="e">
        <f>#REF!</f>
        <v>#REF!</v>
      </c>
      <c r="E268" s="76" t="e">
        <f>#REF!</f>
        <v>#REF!</v>
      </c>
      <c r="F268" s="76" t="e">
        <f>#REF!</f>
        <v>#REF!</v>
      </c>
      <c r="G268" s="76" t="e">
        <f>#REF!</f>
        <v>#REF!</v>
      </c>
      <c r="H268" s="76" t="e">
        <f>#REF!</f>
        <v>#REF!</v>
      </c>
      <c r="I268" s="76" t="e">
        <f>#REF!</f>
        <v>#REF!</v>
      </c>
      <c r="J268" s="76" t="e">
        <f>#REF!</f>
        <v>#REF!</v>
      </c>
      <c r="K268" s="76" t="e">
        <f>#REF!</f>
        <v>#REF!</v>
      </c>
      <c r="L268" s="76" t="e">
        <f>#REF!</f>
        <v>#REF!</v>
      </c>
      <c r="M268" s="76" t="e">
        <f>#REF!</f>
        <v>#REF!</v>
      </c>
      <c r="N268" s="76" t="e">
        <f>#REF!</f>
        <v>#REF!</v>
      </c>
      <c r="O268" s="76" t="e">
        <f>#REF!</f>
        <v>#REF!</v>
      </c>
      <c r="P268" s="76" t="e">
        <f>#REF!</f>
        <v>#REF!</v>
      </c>
      <c r="Q268" s="76" t="e">
        <f>#REF!</f>
        <v>#REF!</v>
      </c>
      <c r="R268" s="76" t="e">
        <f>#REF!</f>
        <v>#REF!</v>
      </c>
      <c r="S268" s="76" t="e">
        <f>#REF!</f>
        <v>#REF!</v>
      </c>
      <c r="T268" s="80" t="e">
        <f>#REF!</f>
        <v>#REF!</v>
      </c>
      <c r="U268" s="76" t="e">
        <f>#REF!</f>
        <v>#REF!</v>
      </c>
      <c r="V268" s="80" t="e">
        <f>#REF!</f>
        <v>#REF!</v>
      </c>
      <c r="W268" s="78" t="e">
        <f>IF(Tableau2[[#This Row],[- Autofinancement oui/non]]="non",#REF!,"")</f>
        <v>#REF!</v>
      </c>
      <c r="X268" s="76" t="e">
        <f>IF(Tableau2[[#This Row],[- Autofinancement oui/non]]="non",#REF!,"")</f>
        <v>#REF!</v>
      </c>
      <c r="Y268" s="76" t="e">
        <f>IF(Tableau2[[#This Row],[- Autofinancement oui/non]]="non",#REF!,"")</f>
        <v>#REF!</v>
      </c>
      <c r="Z268" s="79" t="e">
        <f>#REF!</f>
        <v>#REF!</v>
      </c>
      <c r="AA268" s="76" t="e">
        <f>#REF!</f>
        <v>#REF!</v>
      </c>
      <c r="AB268" s="76" t="e">
        <f>#REF!</f>
        <v>#REF!</v>
      </c>
    </row>
    <row r="269" spans="1:28" x14ac:dyDescent="0.25">
      <c r="A269" s="80" t="e">
        <f>#REF!</f>
        <v>#REF!</v>
      </c>
      <c r="B269" s="80" t="e">
        <f>#REF!</f>
        <v>#REF!</v>
      </c>
      <c r="C269" s="80" t="e">
        <f>#REF!</f>
        <v>#REF!</v>
      </c>
      <c r="D269" s="80" t="e">
        <f>#REF!</f>
        <v>#REF!</v>
      </c>
      <c r="E269" s="76" t="e">
        <f>#REF!</f>
        <v>#REF!</v>
      </c>
      <c r="F269" s="76" t="e">
        <f>#REF!</f>
        <v>#REF!</v>
      </c>
      <c r="G269" s="76" t="e">
        <f>#REF!</f>
        <v>#REF!</v>
      </c>
      <c r="H269" s="76" t="e">
        <f>#REF!</f>
        <v>#REF!</v>
      </c>
      <c r="I269" s="76" t="e">
        <f>#REF!</f>
        <v>#REF!</v>
      </c>
      <c r="J269" s="76" t="e">
        <f>#REF!</f>
        <v>#REF!</v>
      </c>
      <c r="K269" s="76" t="e">
        <f>#REF!</f>
        <v>#REF!</v>
      </c>
      <c r="L269" s="76" t="e">
        <f>#REF!</f>
        <v>#REF!</v>
      </c>
      <c r="M269" s="76" t="e">
        <f>#REF!</f>
        <v>#REF!</v>
      </c>
      <c r="N269" s="76" t="e">
        <f>#REF!</f>
        <v>#REF!</v>
      </c>
      <c r="O269" s="76" t="e">
        <f>#REF!</f>
        <v>#REF!</v>
      </c>
      <c r="P269" s="76" t="e">
        <f>#REF!</f>
        <v>#REF!</v>
      </c>
      <c r="Q269" s="76" t="e">
        <f>#REF!</f>
        <v>#REF!</v>
      </c>
      <c r="R269" s="76" t="e">
        <f>#REF!</f>
        <v>#REF!</v>
      </c>
      <c r="S269" s="76" t="e">
        <f>#REF!</f>
        <v>#REF!</v>
      </c>
      <c r="T269" s="80" t="e">
        <f>#REF!</f>
        <v>#REF!</v>
      </c>
      <c r="U269" s="76" t="e">
        <f>#REF!</f>
        <v>#REF!</v>
      </c>
      <c r="V269" s="80" t="e">
        <f>#REF!</f>
        <v>#REF!</v>
      </c>
      <c r="W269" s="78" t="e">
        <f>IF(Tableau2[[#This Row],[- Autofinancement oui/non]]="non",#REF!,"")</f>
        <v>#REF!</v>
      </c>
      <c r="X269" s="76" t="e">
        <f>IF(Tableau2[[#This Row],[- Autofinancement oui/non]]="non",#REF!,"")</f>
        <v>#REF!</v>
      </c>
      <c r="Y269" s="76" t="e">
        <f>IF(Tableau2[[#This Row],[- Autofinancement oui/non]]="non",#REF!,"")</f>
        <v>#REF!</v>
      </c>
      <c r="Z269" s="79" t="e">
        <f>#REF!</f>
        <v>#REF!</v>
      </c>
      <c r="AA269" s="76" t="e">
        <f>#REF!</f>
        <v>#REF!</v>
      </c>
      <c r="AB269" s="76" t="e">
        <f>#REF!</f>
        <v>#REF!</v>
      </c>
    </row>
    <row r="270" spans="1:28" x14ac:dyDescent="0.25">
      <c r="A270" s="80" t="e">
        <f>#REF!</f>
        <v>#REF!</v>
      </c>
      <c r="B270" s="80" t="e">
        <f>#REF!</f>
        <v>#REF!</v>
      </c>
      <c r="C270" s="80" t="e">
        <f>#REF!</f>
        <v>#REF!</v>
      </c>
      <c r="D270" s="80" t="e">
        <f>#REF!</f>
        <v>#REF!</v>
      </c>
      <c r="E270" s="76" t="e">
        <f>#REF!</f>
        <v>#REF!</v>
      </c>
      <c r="F270" s="76" t="e">
        <f>#REF!</f>
        <v>#REF!</v>
      </c>
      <c r="G270" s="76" t="e">
        <f>#REF!</f>
        <v>#REF!</v>
      </c>
      <c r="H270" s="76" t="e">
        <f>#REF!</f>
        <v>#REF!</v>
      </c>
      <c r="I270" s="76" t="e">
        <f>#REF!</f>
        <v>#REF!</v>
      </c>
      <c r="J270" s="76" t="e">
        <f>#REF!</f>
        <v>#REF!</v>
      </c>
      <c r="K270" s="76" t="e">
        <f>#REF!</f>
        <v>#REF!</v>
      </c>
      <c r="L270" s="76" t="e">
        <f>#REF!</f>
        <v>#REF!</v>
      </c>
      <c r="M270" s="76" t="e">
        <f>#REF!</f>
        <v>#REF!</v>
      </c>
      <c r="N270" s="76" t="e">
        <f>#REF!</f>
        <v>#REF!</v>
      </c>
      <c r="O270" s="76" t="e">
        <f>#REF!</f>
        <v>#REF!</v>
      </c>
      <c r="P270" s="76" t="e">
        <f>#REF!</f>
        <v>#REF!</v>
      </c>
      <c r="Q270" s="76" t="e">
        <f>#REF!</f>
        <v>#REF!</v>
      </c>
      <c r="R270" s="76" t="e">
        <f>#REF!</f>
        <v>#REF!</v>
      </c>
      <c r="S270" s="76" t="e">
        <f>#REF!</f>
        <v>#REF!</v>
      </c>
      <c r="T270" s="80" t="e">
        <f>#REF!</f>
        <v>#REF!</v>
      </c>
      <c r="U270" s="76" t="e">
        <f>#REF!</f>
        <v>#REF!</v>
      </c>
      <c r="V270" s="80" t="e">
        <f>#REF!</f>
        <v>#REF!</v>
      </c>
      <c r="W270" s="78" t="e">
        <f>IF(Tableau2[[#This Row],[- Autofinancement oui/non]]="non",#REF!,"")</f>
        <v>#REF!</v>
      </c>
      <c r="X270" s="76" t="e">
        <f>IF(Tableau2[[#This Row],[- Autofinancement oui/non]]="non",#REF!,"")</f>
        <v>#REF!</v>
      </c>
      <c r="Y270" s="76" t="e">
        <f>IF(Tableau2[[#This Row],[- Autofinancement oui/non]]="non",#REF!,"")</f>
        <v>#REF!</v>
      </c>
      <c r="Z270" s="79" t="e">
        <f>#REF!</f>
        <v>#REF!</v>
      </c>
      <c r="AA270" s="76" t="e">
        <f>#REF!</f>
        <v>#REF!</v>
      </c>
      <c r="AB270" s="76" t="e">
        <f>#REF!</f>
        <v>#REF!</v>
      </c>
    </row>
    <row r="271" spans="1:28" x14ac:dyDescent="0.25">
      <c r="A271" s="80" t="e">
        <f>#REF!</f>
        <v>#REF!</v>
      </c>
      <c r="B271" s="80" t="e">
        <f>#REF!</f>
        <v>#REF!</v>
      </c>
      <c r="C271" s="80" t="e">
        <f>#REF!</f>
        <v>#REF!</v>
      </c>
      <c r="D271" s="80" t="e">
        <f>#REF!</f>
        <v>#REF!</v>
      </c>
      <c r="E271" s="76" t="e">
        <f>#REF!</f>
        <v>#REF!</v>
      </c>
      <c r="F271" s="76" t="e">
        <f>#REF!</f>
        <v>#REF!</v>
      </c>
      <c r="G271" s="76" t="e">
        <f>#REF!</f>
        <v>#REF!</v>
      </c>
      <c r="H271" s="76" t="e">
        <f>#REF!</f>
        <v>#REF!</v>
      </c>
      <c r="I271" s="76" t="e">
        <f>#REF!</f>
        <v>#REF!</v>
      </c>
      <c r="J271" s="76" t="e">
        <f>#REF!</f>
        <v>#REF!</v>
      </c>
      <c r="K271" s="76" t="e">
        <f>#REF!</f>
        <v>#REF!</v>
      </c>
      <c r="L271" s="76" t="e">
        <f>#REF!</f>
        <v>#REF!</v>
      </c>
      <c r="M271" s="76" t="e">
        <f>#REF!</f>
        <v>#REF!</v>
      </c>
      <c r="N271" s="76" t="e">
        <f>#REF!</f>
        <v>#REF!</v>
      </c>
      <c r="O271" s="76" t="e">
        <f>#REF!</f>
        <v>#REF!</v>
      </c>
      <c r="P271" s="76" t="e">
        <f>#REF!</f>
        <v>#REF!</v>
      </c>
      <c r="Q271" s="76" t="e">
        <f>#REF!</f>
        <v>#REF!</v>
      </c>
      <c r="R271" s="76" t="e">
        <f>#REF!</f>
        <v>#REF!</v>
      </c>
      <c r="S271" s="76" t="e">
        <f>#REF!</f>
        <v>#REF!</v>
      </c>
      <c r="T271" s="80" t="e">
        <f>#REF!</f>
        <v>#REF!</v>
      </c>
      <c r="U271" s="76" t="e">
        <f>#REF!</f>
        <v>#REF!</v>
      </c>
      <c r="V271" s="80" t="e">
        <f>#REF!</f>
        <v>#REF!</v>
      </c>
      <c r="W271" s="78" t="e">
        <f>IF(Tableau2[[#This Row],[- Autofinancement oui/non]]="non",#REF!,"")</f>
        <v>#REF!</v>
      </c>
      <c r="X271" s="76" t="e">
        <f>IF(Tableau2[[#This Row],[- Autofinancement oui/non]]="non",#REF!,"")</f>
        <v>#REF!</v>
      </c>
      <c r="Y271" s="76" t="e">
        <f>IF(Tableau2[[#This Row],[- Autofinancement oui/non]]="non",#REF!,"")</f>
        <v>#REF!</v>
      </c>
      <c r="Z271" s="79" t="e">
        <f>#REF!</f>
        <v>#REF!</v>
      </c>
      <c r="AA271" s="76" t="e">
        <f>#REF!</f>
        <v>#REF!</v>
      </c>
      <c r="AB271" s="76" t="e">
        <f>#REF!</f>
        <v>#REF!</v>
      </c>
    </row>
    <row r="272" spans="1:28" x14ac:dyDescent="0.25">
      <c r="A272" s="80" t="e">
        <f>#REF!</f>
        <v>#REF!</v>
      </c>
      <c r="B272" s="80" t="e">
        <f>#REF!</f>
        <v>#REF!</v>
      </c>
      <c r="C272" s="80" t="e">
        <f>#REF!</f>
        <v>#REF!</v>
      </c>
      <c r="D272" s="80" t="e">
        <f>#REF!</f>
        <v>#REF!</v>
      </c>
      <c r="E272" s="76" t="e">
        <f>#REF!</f>
        <v>#REF!</v>
      </c>
      <c r="F272" s="76" t="e">
        <f>#REF!</f>
        <v>#REF!</v>
      </c>
      <c r="G272" s="76" t="e">
        <f>#REF!</f>
        <v>#REF!</v>
      </c>
      <c r="H272" s="76" t="e">
        <f>#REF!</f>
        <v>#REF!</v>
      </c>
      <c r="I272" s="76" t="e">
        <f>#REF!</f>
        <v>#REF!</v>
      </c>
      <c r="J272" s="76" t="e">
        <f>#REF!</f>
        <v>#REF!</v>
      </c>
      <c r="K272" s="76" t="e">
        <f>#REF!</f>
        <v>#REF!</v>
      </c>
      <c r="L272" s="76" t="e">
        <f>#REF!</f>
        <v>#REF!</v>
      </c>
      <c r="M272" s="76" t="e">
        <f>#REF!</f>
        <v>#REF!</v>
      </c>
      <c r="N272" s="76" t="e">
        <f>#REF!</f>
        <v>#REF!</v>
      </c>
      <c r="O272" s="76" t="e">
        <f>#REF!</f>
        <v>#REF!</v>
      </c>
      <c r="P272" s="76" t="e">
        <f>#REF!</f>
        <v>#REF!</v>
      </c>
      <c r="Q272" s="76" t="e">
        <f>#REF!</f>
        <v>#REF!</v>
      </c>
      <c r="R272" s="76" t="e">
        <f>#REF!</f>
        <v>#REF!</v>
      </c>
      <c r="S272" s="76" t="e">
        <f>#REF!</f>
        <v>#REF!</v>
      </c>
      <c r="T272" s="80" t="e">
        <f>#REF!</f>
        <v>#REF!</v>
      </c>
      <c r="U272" s="76" t="e">
        <f>#REF!</f>
        <v>#REF!</v>
      </c>
      <c r="V272" s="80" t="e">
        <f>#REF!</f>
        <v>#REF!</v>
      </c>
      <c r="W272" s="78" t="e">
        <f>IF(Tableau2[[#This Row],[- Autofinancement oui/non]]="non",#REF!,"")</f>
        <v>#REF!</v>
      </c>
      <c r="X272" s="76" t="e">
        <f>IF(Tableau2[[#This Row],[- Autofinancement oui/non]]="non",#REF!,"")</f>
        <v>#REF!</v>
      </c>
      <c r="Y272" s="76" t="e">
        <f>IF(Tableau2[[#This Row],[- Autofinancement oui/non]]="non",#REF!,"")</f>
        <v>#REF!</v>
      </c>
      <c r="Z272" s="79" t="e">
        <f>#REF!</f>
        <v>#REF!</v>
      </c>
      <c r="AA272" s="76" t="e">
        <f>#REF!</f>
        <v>#REF!</v>
      </c>
      <c r="AB272" s="76" t="e">
        <f>#REF!</f>
        <v>#REF!</v>
      </c>
    </row>
    <row r="273" spans="1:28" x14ac:dyDescent="0.25">
      <c r="A273" s="80" t="e">
        <f>#REF!</f>
        <v>#REF!</v>
      </c>
      <c r="B273" s="80" t="e">
        <f>#REF!</f>
        <v>#REF!</v>
      </c>
      <c r="C273" s="80" t="e">
        <f>#REF!</f>
        <v>#REF!</v>
      </c>
      <c r="D273" s="80" t="e">
        <f>#REF!</f>
        <v>#REF!</v>
      </c>
      <c r="E273" s="76" t="e">
        <f>#REF!</f>
        <v>#REF!</v>
      </c>
      <c r="F273" s="76" t="e">
        <f>#REF!</f>
        <v>#REF!</v>
      </c>
      <c r="G273" s="76" t="e">
        <f>#REF!</f>
        <v>#REF!</v>
      </c>
      <c r="H273" s="76" t="e">
        <f>#REF!</f>
        <v>#REF!</v>
      </c>
      <c r="I273" s="76" t="e">
        <f>#REF!</f>
        <v>#REF!</v>
      </c>
      <c r="J273" s="76" t="e">
        <f>#REF!</f>
        <v>#REF!</v>
      </c>
      <c r="K273" s="76" t="e">
        <f>#REF!</f>
        <v>#REF!</v>
      </c>
      <c r="L273" s="76" t="e">
        <f>#REF!</f>
        <v>#REF!</v>
      </c>
      <c r="M273" s="76" t="e">
        <f>#REF!</f>
        <v>#REF!</v>
      </c>
      <c r="N273" s="76" t="e">
        <f>#REF!</f>
        <v>#REF!</v>
      </c>
      <c r="O273" s="76" t="e">
        <f>#REF!</f>
        <v>#REF!</v>
      </c>
      <c r="P273" s="76" t="e">
        <f>#REF!</f>
        <v>#REF!</v>
      </c>
      <c r="Q273" s="76" t="e">
        <f>#REF!</f>
        <v>#REF!</v>
      </c>
      <c r="R273" s="76" t="e">
        <f>#REF!</f>
        <v>#REF!</v>
      </c>
      <c r="S273" s="76" t="e">
        <f>#REF!</f>
        <v>#REF!</v>
      </c>
      <c r="T273" s="80" t="e">
        <f>#REF!</f>
        <v>#REF!</v>
      </c>
      <c r="U273" s="76" t="e">
        <f>#REF!</f>
        <v>#REF!</v>
      </c>
      <c r="V273" s="80" t="e">
        <f>#REF!</f>
        <v>#REF!</v>
      </c>
      <c r="W273" s="78" t="e">
        <f>IF(Tableau2[[#This Row],[- Autofinancement oui/non]]="non",#REF!,"")</f>
        <v>#REF!</v>
      </c>
      <c r="X273" s="76" t="e">
        <f>IF(Tableau2[[#This Row],[- Autofinancement oui/non]]="non",#REF!,"")</f>
        <v>#REF!</v>
      </c>
      <c r="Y273" s="76" t="e">
        <f>IF(Tableau2[[#This Row],[- Autofinancement oui/non]]="non",#REF!,"")</f>
        <v>#REF!</v>
      </c>
      <c r="Z273" s="79" t="e">
        <f>#REF!</f>
        <v>#REF!</v>
      </c>
      <c r="AA273" s="76" t="e">
        <f>#REF!</f>
        <v>#REF!</v>
      </c>
      <c r="AB273" s="76" t="e">
        <f>#REF!</f>
        <v>#REF!</v>
      </c>
    </row>
    <row r="274" spans="1:28" x14ac:dyDescent="0.25">
      <c r="A274" s="80" t="e">
        <f>#REF!</f>
        <v>#REF!</v>
      </c>
      <c r="B274" s="80" t="e">
        <f>#REF!</f>
        <v>#REF!</v>
      </c>
      <c r="C274" s="80" t="e">
        <f>#REF!</f>
        <v>#REF!</v>
      </c>
      <c r="D274" s="80" t="e">
        <f>#REF!</f>
        <v>#REF!</v>
      </c>
      <c r="E274" s="76" t="e">
        <f>#REF!</f>
        <v>#REF!</v>
      </c>
      <c r="F274" s="76" t="e">
        <f>#REF!</f>
        <v>#REF!</v>
      </c>
      <c r="G274" s="76" t="e">
        <f>#REF!</f>
        <v>#REF!</v>
      </c>
      <c r="H274" s="76" t="e">
        <f>#REF!</f>
        <v>#REF!</v>
      </c>
      <c r="I274" s="76" t="e">
        <f>#REF!</f>
        <v>#REF!</v>
      </c>
      <c r="J274" s="76" t="e">
        <f>#REF!</f>
        <v>#REF!</v>
      </c>
      <c r="K274" s="76" t="e">
        <f>#REF!</f>
        <v>#REF!</v>
      </c>
      <c r="L274" s="76" t="e">
        <f>#REF!</f>
        <v>#REF!</v>
      </c>
      <c r="M274" s="76" t="e">
        <f>#REF!</f>
        <v>#REF!</v>
      </c>
      <c r="N274" s="76" t="e">
        <f>#REF!</f>
        <v>#REF!</v>
      </c>
      <c r="O274" s="76" t="e">
        <f>#REF!</f>
        <v>#REF!</v>
      </c>
      <c r="P274" s="76" t="e">
        <f>#REF!</f>
        <v>#REF!</v>
      </c>
      <c r="Q274" s="76" t="e">
        <f>#REF!</f>
        <v>#REF!</v>
      </c>
      <c r="R274" s="76" t="e">
        <f>#REF!</f>
        <v>#REF!</v>
      </c>
      <c r="S274" s="76" t="e">
        <f>#REF!</f>
        <v>#REF!</v>
      </c>
      <c r="T274" s="80" t="e">
        <f>#REF!</f>
        <v>#REF!</v>
      </c>
      <c r="U274" s="76" t="e">
        <f>#REF!</f>
        <v>#REF!</v>
      </c>
      <c r="V274" s="80" t="e">
        <f>#REF!</f>
        <v>#REF!</v>
      </c>
      <c r="W274" s="78" t="e">
        <f>IF(Tableau2[[#This Row],[- Autofinancement oui/non]]="non",#REF!,"")</f>
        <v>#REF!</v>
      </c>
      <c r="X274" s="76" t="e">
        <f>IF(Tableau2[[#This Row],[- Autofinancement oui/non]]="non",#REF!,"")</f>
        <v>#REF!</v>
      </c>
      <c r="Y274" s="76" t="e">
        <f>IF(Tableau2[[#This Row],[- Autofinancement oui/non]]="non",#REF!,"")</f>
        <v>#REF!</v>
      </c>
      <c r="Z274" s="79" t="e">
        <f>#REF!</f>
        <v>#REF!</v>
      </c>
      <c r="AA274" s="76" t="e">
        <f>#REF!</f>
        <v>#REF!</v>
      </c>
      <c r="AB274" s="76" t="e">
        <f>#REF!</f>
        <v>#REF!</v>
      </c>
    </row>
    <row r="275" spans="1:28" x14ac:dyDescent="0.25">
      <c r="A275" s="80" t="e">
        <f>#REF!</f>
        <v>#REF!</v>
      </c>
      <c r="B275" s="80" t="e">
        <f>#REF!</f>
        <v>#REF!</v>
      </c>
      <c r="C275" s="80" t="e">
        <f>#REF!</f>
        <v>#REF!</v>
      </c>
      <c r="D275" s="80" t="e">
        <f>#REF!</f>
        <v>#REF!</v>
      </c>
      <c r="E275" s="76" t="e">
        <f>#REF!</f>
        <v>#REF!</v>
      </c>
      <c r="F275" s="76" t="e">
        <f>#REF!</f>
        <v>#REF!</v>
      </c>
      <c r="G275" s="76" t="e">
        <f>#REF!</f>
        <v>#REF!</v>
      </c>
      <c r="H275" s="76" t="e">
        <f>#REF!</f>
        <v>#REF!</v>
      </c>
      <c r="I275" s="76" t="e">
        <f>#REF!</f>
        <v>#REF!</v>
      </c>
      <c r="J275" s="76" t="e">
        <f>#REF!</f>
        <v>#REF!</v>
      </c>
      <c r="K275" s="76" t="e">
        <f>#REF!</f>
        <v>#REF!</v>
      </c>
      <c r="L275" s="76" t="e">
        <f>#REF!</f>
        <v>#REF!</v>
      </c>
      <c r="M275" s="76" t="e">
        <f>#REF!</f>
        <v>#REF!</v>
      </c>
      <c r="N275" s="76" t="e">
        <f>#REF!</f>
        <v>#REF!</v>
      </c>
      <c r="O275" s="76" t="e">
        <f>#REF!</f>
        <v>#REF!</v>
      </c>
      <c r="P275" s="76" t="e">
        <f>#REF!</f>
        <v>#REF!</v>
      </c>
      <c r="Q275" s="76" t="e">
        <f>#REF!</f>
        <v>#REF!</v>
      </c>
      <c r="R275" s="76" t="e">
        <f>#REF!</f>
        <v>#REF!</v>
      </c>
      <c r="S275" s="76" t="e">
        <f>#REF!</f>
        <v>#REF!</v>
      </c>
      <c r="T275" s="80" t="e">
        <f>#REF!</f>
        <v>#REF!</v>
      </c>
      <c r="U275" s="76" t="e">
        <f>#REF!</f>
        <v>#REF!</v>
      </c>
      <c r="V275" s="80" t="e">
        <f>#REF!</f>
        <v>#REF!</v>
      </c>
      <c r="W275" s="78" t="e">
        <f>IF(Tableau2[[#This Row],[- Autofinancement oui/non]]="non",#REF!,"")</f>
        <v>#REF!</v>
      </c>
      <c r="X275" s="76" t="e">
        <f>IF(Tableau2[[#This Row],[- Autofinancement oui/non]]="non",#REF!,"")</f>
        <v>#REF!</v>
      </c>
      <c r="Y275" s="76" t="e">
        <f>IF(Tableau2[[#This Row],[- Autofinancement oui/non]]="non",#REF!,"")</f>
        <v>#REF!</v>
      </c>
      <c r="Z275" s="79" t="e">
        <f>#REF!</f>
        <v>#REF!</v>
      </c>
      <c r="AA275" s="76" t="e">
        <f>#REF!</f>
        <v>#REF!</v>
      </c>
      <c r="AB275" s="76" t="e">
        <f>#REF!</f>
        <v>#REF!</v>
      </c>
    </row>
    <row r="276" spans="1:28" x14ac:dyDescent="0.25">
      <c r="A276" s="80" t="e">
        <f>#REF!</f>
        <v>#REF!</v>
      </c>
      <c r="B276" s="80" t="e">
        <f>#REF!</f>
        <v>#REF!</v>
      </c>
      <c r="C276" s="80" t="e">
        <f>#REF!</f>
        <v>#REF!</v>
      </c>
      <c r="D276" s="80" t="e">
        <f>#REF!</f>
        <v>#REF!</v>
      </c>
      <c r="E276" s="76" t="e">
        <f>#REF!</f>
        <v>#REF!</v>
      </c>
      <c r="F276" s="76" t="e">
        <f>#REF!</f>
        <v>#REF!</v>
      </c>
      <c r="G276" s="76" t="e">
        <f>#REF!</f>
        <v>#REF!</v>
      </c>
      <c r="H276" s="76" t="e">
        <f>#REF!</f>
        <v>#REF!</v>
      </c>
      <c r="I276" s="76" t="e">
        <f>#REF!</f>
        <v>#REF!</v>
      </c>
      <c r="J276" s="76" t="e">
        <f>#REF!</f>
        <v>#REF!</v>
      </c>
      <c r="K276" s="76" t="e">
        <f>#REF!</f>
        <v>#REF!</v>
      </c>
      <c r="L276" s="76" t="e">
        <f>#REF!</f>
        <v>#REF!</v>
      </c>
      <c r="M276" s="76" t="e">
        <f>#REF!</f>
        <v>#REF!</v>
      </c>
      <c r="N276" s="76" t="e">
        <f>#REF!</f>
        <v>#REF!</v>
      </c>
      <c r="O276" s="76" t="e">
        <f>#REF!</f>
        <v>#REF!</v>
      </c>
      <c r="P276" s="76" t="e">
        <f>#REF!</f>
        <v>#REF!</v>
      </c>
      <c r="Q276" s="76" t="e">
        <f>#REF!</f>
        <v>#REF!</v>
      </c>
      <c r="R276" s="76" t="e">
        <f>#REF!</f>
        <v>#REF!</v>
      </c>
      <c r="S276" s="76" t="e">
        <f>#REF!</f>
        <v>#REF!</v>
      </c>
      <c r="T276" s="80" t="e">
        <f>#REF!</f>
        <v>#REF!</v>
      </c>
      <c r="U276" s="76" t="e">
        <f>#REF!</f>
        <v>#REF!</v>
      </c>
      <c r="V276" s="80" t="e">
        <f>#REF!</f>
        <v>#REF!</v>
      </c>
      <c r="W276" s="78" t="e">
        <f>IF(Tableau2[[#This Row],[- Autofinancement oui/non]]="non",#REF!,"")</f>
        <v>#REF!</v>
      </c>
      <c r="X276" s="76" t="e">
        <f>IF(Tableau2[[#This Row],[- Autofinancement oui/non]]="non",#REF!,"")</f>
        <v>#REF!</v>
      </c>
      <c r="Y276" s="76" t="e">
        <f>IF(Tableau2[[#This Row],[- Autofinancement oui/non]]="non",#REF!,"")</f>
        <v>#REF!</v>
      </c>
      <c r="Z276" s="79" t="e">
        <f>#REF!</f>
        <v>#REF!</v>
      </c>
      <c r="AA276" s="76" t="e">
        <f>#REF!</f>
        <v>#REF!</v>
      </c>
      <c r="AB276" s="76" t="e">
        <f>#REF!</f>
        <v>#REF!</v>
      </c>
    </row>
    <row r="277" spans="1:28" x14ac:dyDescent="0.25">
      <c r="A277" s="80" t="e">
        <f>#REF!</f>
        <v>#REF!</v>
      </c>
      <c r="B277" s="80" t="e">
        <f>#REF!</f>
        <v>#REF!</v>
      </c>
      <c r="C277" s="80" t="e">
        <f>#REF!</f>
        <v>#REF!</v>
      </c>
      <c r="D277" s="80" t="e">
        <f>#REF!</f>
        <v>#REF!</v>
      </c>
      <c r="E277" s="76" t="e">
        <f>#REF!</f>
        <v>#REF!</v>
      </c>
      <c r="F277" s="76" t="e">
        <f>#REF!</f>
        <v>#REF!</v>
      </c>
      <c r="G277" s="76" t="e">
        <f>#REF!</f>
        <v>#REF!</v>
      </c>
      <c r="H277" s="76" t="e">
        <f>#REF!</f>
        <v>#REF!</v>
      </c>
      <c r="I277" s="76" t="e">
        <f>#REF!</f>
        <v>#REF!</v>
      </c>
      <c r="J277" s="76" t="e">
        <f>#REF!</f>
        <v>#REF!</v>
      </c>
      <c r="K277" s="76" t="e">
        <f>#REF!</f>
        <v>#REF!</v>
      </c>
      <c r="L277" s="76" t="e">
        <f>#REF!</f>
        <v>#REF!</v>
      </c>
      <c r="M277" s="76" t="e">
        <f>#REF!</f>
        <v>#REF!</v>
      </c>
      <c r="N277" s="76" t="e">
        <f>#REF!</f>
        <v>#REF!</v>
      </c>
      <c r="O277" s="76" t="e">
        <f>#REF!</f>
        <v>#REF!</v>
      </c>
      <c r="P277" s="76" t="e">
        <f>#REF!</f>
        <v>#REF!</v>
      </c>
      <c r="Q277" s="76" t="e">
        <f>#REF!</f>
        <v>#REF!</v>
      </c>
      <c r="R277" s="76" t="e">
        <f>#REF!</f>
        <v>#REF!</v>
      </c>
      <c r="S277" s="76" t="e">
        <f>#REF!</f>
        <v>#REF!</v>
      </c>
      <c r="T277" s="80" t="e">
        <f>#REF!</f>
        <v>#REF!</v>
      </c>
      <c r="U277" s="76" t="e">
        <f>#REF!</f>
        <v>#REF!</v>
      </c>
      <c r="V277" s="80" t="e">
        <f>#REF!</f>
        <v>#REF!</v>
      </c>
      <c r="W277" s="78" t="e">
        <f>IF(Tableau2[[#This Row],[- Autofinancement oui/non]]="non",#REF!,"")</f>
        <v>#REF!</v>
      </c>
      <c r="X277" s="76" t="e">
        <f>IF(Tableau2[[#This Row],[- Autofinancement oui/non]]="non",#REF!,"")</f>
        <v>#REF!</v>
      </c>
      <c r="Y277" s="76" t="e">
        <f>IF(Tableau2[[#This Row],[- Autofinancement oui/non]]="non",#REF!,"")</f>
        <v>#REF!</v>
      </c>
      <c r="Z277" s="79" t="e">
        <f>#REF!</f>
        <v>#REF!</v>
      </c>
      <c r="AA277" s="76" t="e">
        <f>#REF!</f>
        <v>#REF!</v>
      </c>
      <c r="AB277" s="76" t="e">
        <f>#REF!</f>
        <v>#REF!</v>
      </c>
    </row>
    <row r="278" spans="1:28" x14ac:dyDescent="0.25">
      <c r="A278" s="80" t="e">
        <f>#REF!</f>
        <v>#REF!</v>
      </c>
      <c r="B278" s="80" t="e">
        <f>#REF!</f>
        <v>#REF!</v>
      </c>
      <c r="C278" s="80" t="e">
        <f>#REF!</f>
        <v>#REF!</v>
      </c>
      <c r="D278" s="80" t="e">
        <f>#REF!</f>
        <v>#REF!</v>
      </c>
      <c r="E278" s="76" t="e">
        <f>#REF!</f>
        <v>#REF!</v>
      </c>
      <c r="F278" s="76" t="e">
        <f>#REF!</f>
        <v>#REF!</v>
      </c>
      <c r="G278" s="76" t="e">
        <f>#REF!</f>
        <v>#REF!</v>
      </c>
      <c r="H278" s="76" t="e">
        <f>#REF!</f>
        <v>#REF!</v>
      </c>
      <c r="I278" s="76" t="e">
        <f>#REF!</f>
        <v>#REF!</v>
      </c>
      <c r="J278" s="76" t="e">
        <f>#REF!</f>
        <v>#REF!</v>
      </c>
      <c r="K278" s="76" t="e">
        <f>#REF!</f>
        <v>#REF!</v>
      </c>
      <c r="L278" s="76" t="e">
        <f>#REF!</f>
        <v>#REF!</v>
      </c>
      <c r="M278" s="76" t="e">
        <f>#REF!</f>
        <v>#REF!</v>
      </c>
      <c r="N278" s="76" t="e">
        <f>#REF!</f>
        <v>#REF!</v>
      </c>
      <c r="O278" s="76" t="e">
        <f>#REF!</f>
        <v>#REF!</v>
      </c>
      <c r="P278" s="76" t="e">
        <f>#REF!</f>
        <v>#REF!</v>
      </c>
      <c r="Q278" s="76" t="e">
        <f>#REF!</f>
        <v>#REF!</v>
      </c>
      <c r="R278" s="76" t="e">
        <f>#REF!</f>
        <v>#REF!</v>
      </c>
      <c r="S278" s="76" t="e">
        <f>#REF!</f>
        <v>#REF!</v>
      </c>
      <c r="T278" s="80" t="e">
        <f>#REF!</f>
        <v>#REF!</v>
      </c>
      <c r="U278" s="76" t="e">
        <f>#REF!</f>
        <v>#REF!</v>
      </c>
      <c r="V278" s="80" t="e">
        <f>#REF!</f>
        <v>#REF!</v>
      </c>
      <c r="W278" s="78" t="e">
        <f>IF(Tableau2[[#This Row],[- Autofinancement oui/non]]="non",#REF!,"")</f>
        <v>#REF!</v>
      </c>
      <c r="X278" s="76" t="e">
        <f>IF(Tableau2[[#This Row],[- Autofinancement oui/non]]="non",#REF!,"")</f>
        <v>#REF!</v>
      </c>
      <c r="Y278" s="76" t="e">
        <f>IF(Tableau2[[#This Row],[- Autofinancement oui/non]]="non",#REF!,"")</f>
        <v>#REF!</v>
      </c>
      <c r="Z278" s="79" t="e">
        <f>#REF!</f>
        <v>#REF!</v>
      </c>
      <c r="AA278" s="76" t="e">
        <f>#REF!</f>
        <v>#REF!</v>
      </c>
      <c r="AB278" s="76" t="e">
        <f>#REF!</f>
        <v>#REF!</v>
      </c>
    </row>
    <row r="279" spans="1:28" x14ac:dyDescent="0.25">
      <c r="A279" s="80" t="e">
        <f>#REF!</f>
        <v>#REF!</v>
      </c>
      <c r="B279" s="80" t="e">
        <f>#REF!</f>
        <v>#REF!</v>
      </c>
      <c r="C279" s="80" t="e">
        <f>#REF!</f>
        <v>#REF!</v>
      </c>
      <c r="D279" s="80" t="e">
        <f>#REF!</f>
        <v>#REF!</v>
      </c>
      <c r="E279" s="76" t="e">
        <f>#REF!</f>
        <v>#REF!</v>
      </c>
      <c r="F279" s="76" t="e">
        <f>#REF!</f>
        <v>#REF!</v>
      </c>
      <c r="G279" s="76" t="e">
        <f>#REF!</f>
        <v>#REF!</v>
      </c>
      <c r="H279" s="76" t="e">
        <f>#REF!</f>
        <v>#REF!</v>
      </c>
      <c r="I279" s="76" t="e">
        <f>#REF!</f>
        <v>#REF!</v>
      </c>
      <c r="J279" s="76" t="e">
        <f>#REF!</f>
        <v>#REF!</v>
      </c>
      <c r="K279" s="76" t="e">
        <f>#REF!</f>
        <v>#REF!</v>
      </c>
      <c r="L279" s="76" t="e">
        <f>#REF!</f>
        <v>#REF!</v>
      </c>
      <c r="M279" s="76" t="e">
        <f>#REF!</f>
        <v>#REF!</v>
      </c>
      <c r="N279" s="76" t="e">
        <f>#REF!</f>
        <v>#REF!</v>
      </c>
      <c r="O279" s="76" t="e">
        <f>#REF!</f>
        <v>#REF!</v>
      </c>
      <c r="P279" s="76" t="e">
        <f>#REF!</f>
        <v>#REF!</v>
      </c>
      <c r="Q279" s="76" t="e">
        <f>#REF!</f>
        <v>#REF!</v>
      </c>
      <c r="R279" s="76" t="e">
        <f>#REF!</f>
        <v>#REF!</v>
      </c>
      <c r="S279" s="76" t="e">
        <f>#REF!</f>
        <v>#REF!</v>
      </c>
      <c r="T279" s="80" t="e">
        <f>#REF!</f>
        <v>#REF!</v>
      </c>
      <c r="U279" s="76" t="e">
        <f>#REF!</f>
        <v>#REF!</v>
      </c>
      <c r="V279" s="80" t="e">
        <f>#REF!</f>
        <v>#REF!</v>
      </c>
      <c r="W279" s="78" t="e">
        <f>IF(Tableau2[[#This Row],[- Autofinancement oui/non]]="non",#REF!,"")</f>
        <v>#REF!</v>
      </c>
      <c r="X279" s="76" t="e">
        <f>IF(Tableau2[[#This Row],[- Autofinancement oui/non]]="non",#REF!,"")</f>
        <v>#REF!</v>
      </c>
      <c r="Y279" s="76" t="e">
        <f>IF(Tableau2[[#This Row],[- Autofinancement oui/non]]="non",#REF!,"")</f>
        <v>#REF!</v>
      </c>
      <c r="Z279" s="79" t="e">
        <f>#REF!</f>
        <v>#REF!</v>
      </c>
      <c r="AA279" s="76" t="e">
        <f>#REF!</f>
        <v>#REF!</v>
      </c>
      <c r="AB279" s="76" t="e">
        <f>#REF!</f>
        <v>#REF!</v>
      </c>
    </row>
    <row r="280" spans="1:28" x14ac:dyDescent="0.25">
      <c r="A280" s="80" t="e">
        <f>#REF!</f>
        <v>#REF!</v>
      </c>
      <c r="B280" s="80" t="e">
        <f>#REF!</f>
        <v>#REF!</v>
      </c>
      <c r="C280" s="80" t="e">
        <f>#REF!</f>
        <v>#REF!</v>
      </c>
      <c r="D280" s="80" t="e">
        <f>#REF!</f>
        <v>#REF!</v>
      </c>
      <c r="E280" s="76" t="e">
        <f>#REF!</f>
        <v>#REF!</v>
      </c>
      <c r="F280" s="76" t="e">
        <f>#REF!</f>
        <v>#REF!</v>
      </c>
      <c r="G280" s="76" t="e">
        <f>#REF!</f>
        <v>#REF!</v>
      </c>
      <c r="H280" s="76" t="e">
        <f>#REF!</f>
        <v>#REF!</v>
      </c>
      <c r="I280" s="76" t="e">
        <f>#REF!</f>
        <v>#REF!</v>
      </c>
      <c r="J280" s="76" t="e">
        <f>#REF!</f>
        <v>#REF!</v>
      </c>
      <c r="K280" s="76" t="e">
        <f>#REF!</f>
        <v>#REF!</v>
      </c>
      <c r="L280" s="76" t="e">
        <f>#REF!</f>
        <v>#REF!</v>
      </c>
      <c r="M280" s="76" t="e">
        <f>#REF!</f>
        <v>#REF!</v>
      </c>
      <c r="N280" s="76" t="e">
        <f>#REF!</f>
        <v>#REF!</v>
      </c>
      <c r="O280" s="76" t="e">
        <f>#REF!</f>
        <v>#REF!</v>
      </c>
      <c r="P280" s="76" t="e">
        <f>#REF!</f>
        <v>#REF!</v>
      </c>
      <c r="Q280" s="76" t="e">
        <f>#REF!</f>
        <v>#REF!</v>
      </c>
      <c r="R280" s="76" t="e">
        <f>#REF!</f>
        <v>#REF!</v>
      </c>
      <c r="S280" s="76" t="e">
        <f>#REF!</f>
        <v>#REF!</v>
      </c>
      <c r="T280" s="80" t="e">
        <f>#REF!</f>
        <v>#REF!</v>
      </c>
      <c r="U280" s="76" t="e">
        <f>#REF!</f>
        <v>#REF!</v>
      </c>
      <c r="V280" s="80" t="e">
        <f>#REF!</f>
        <v>#REF!</v>
      </c>
      <c r="W280" s="78" t="e">
        <f>IF(Tableau2[[#This Row],[- Autofinancement oui/non]]="non",#REF!,"")</f>
        <v>#REF!</v>
      </c>
      <c r="X280" s="76" t="e">
        <f>IF(Tableau2[[#This Row],[- Autofinancement oui/non]]="non",#REF!,"")</f>
        <v>#REF!</v>
      </c>
      <c r="Y280" s="76" t="e">
        <f>IF(Tableau2[[#This Row],[- Autofinancement oui/non]]="non",#REF!,"")</f>
        <v>#REF!</v>
      </c>
      <c r="Z280" s="79" t="e">
        <f>#REF!</f>
        <v>#REF!</v>
      </c>
      <c r="AA280" s="76" t="e">
        <f>#REF!</f>
        <v>#REF!</v>
      </c>
      <c r="AB280" s="76" t="e">
        <f>#REF!</f>
        <v>#REF!</v>
      </c>
    </row>
    <row r="281" spans="1:28" x14ac:dyDescent="0.25">
      <c r="A281" s="80" t="e">
        <f>#REF!</f>
        <v>#REF!</v>
      </c>
      <c r="B281" s="80" t="e">
        <f>#REF!</f>
        <v>#REF!</v>
      </c>
      <c r="C281" s="80" t="e">
        <f>#REF!</f>
        <v>#REF!</v>
      </c>
      <c r="D281" s="80" t="e">
        <f>#REF!</f>
        <v>#REF!</v>
      </c>
      <c r="E281" s="76" t="e">
        <f>#REF!</f>
        <v>#REF!</v>
      </c>
      <c r="F281" s="76" t="e">
        <f>#REF!</f>
        <v>#REF!</v>
      </c>
      <c r="G281" s="76" t="e">
        <f>#REF!</f>
        <v>#REF!</v>
      </c>
      <c r="H281" s="76" t="e">
        <f>#REF!</f>
        <v>#REF!</v>
      </c>
      <c r="I281" s="76" t="e">
        <f>#REF!</f>
        <v>#REF!</v>
      </c>
      <c r="J281" s="76" t="e">
        <f>#REF!</f>
        <v>#REF!</v>
      </c>
      <c r="K281" s="76" t="e">
        <f>#REF!</f>
        <v>#REF!</v>
      </c>
      <c r="L281" s="76" t="e">
        <f>#REF!</f>
        <v>#REF!</v>
      </c>
      <c r="M281" s="76" t="e">
        <f>#REF!</f>
        <v>#REF!</v>
      </c>
      <c r="N281" s="76" t="e">
        <f>#REF!</f>
        <v>#REF!</v>
      </c>
      <c r="O281" s="76" t="e">
        <f>#REF!</f>
        <v>#REF!</v>
      </c>
      <c r="P281" s="76" t="e">
        <f>#REF!</f>
        <v>#REF!</v>
      </c>
      <c r="Q281" s="76" t="e">
        <f>#REF!</f>
        <v>#REF!</v>
      </c>
      <c r="R281" s="76" t="e">
        <f>#REF!</f>
        <v>#REF!</v>
      </c>
      <c r="S281" s="76" t="e">
        <f>#REF!</f>
        <v>#REF!</v>
      </c>
      <c r="T281" s="80" t="e">
        <f>#REF!</f>
        <v>#REF!</v>
      </c>
      <c r="U281" s="76" t="e">
        <f>#REF!</f>
        <v>#REF!</v>
      </c>
      <c r="V281" s="80" t="e">
        <f>#REF!</f>
        <v>#REF!</v>
      </c>
      <c r="W281" s="78" t="e">
        <f>IF(Tableau2[[#This Row],[- Autofinancement oui/non]]="non",#REF!,"")</f>
        <v>#REF!</v>
      </c>
      <c r="X281" s="76" t="e">
        <f>IF(Tableau2[[#This Row],[- Autofinancement oui/non]]="non",#REF!,"")</f>
        <v>#REF!</v>
      </c>
      <c r="Y281" s="76" t="e">
        <f>IF(Tableau2[[#This Row],[- Autofinancement oui/non]]="non",#REF!,"")</f>
        <v>#REF!</v>
      </c>
      <c r="Z281" s="79" t="e">
        <f>#REF!</f>
        <v>#REF!</v>
      </c>
      <c r="AA281" s="76" t="e">
        <f>#REF!</f>
        <v>#REF!</v>
      </c>
      <c r="AB281" s="76" t="e">
        <f>#REF!</f>
        <v>#REF!</v>
      </c>
    </row>
    <row r="282" spans="1:28" x14ac:dyDescent="0.25">
      <c r="A282" s="80" t="e">
        <f>#REF!</f>
        <v>#REF!</v>
      </c>
      <c r="B282" s="80" t="e">
        <f>#REF!</f>
        <v>#REF!</v>
      </c>
      <c r="C282" s="80" t="e">
        <f>#REF!</f>
        <v>#REF!</v>
      </c>
      <c r="D282" s="80" t="e">
        <f>#REF!</f>
        <v>#REF!</v>
      </c>
      <c r="E282" s="76" t="e">
        <f>#REF!</f>
        <v>#REF!</v>
      </c>
      <c r="F282" s="76" t="e">
        <f>#REF!</f>
        <v>#REF!</v>
      </c>
      <c r="G282" s="76" t="e">
        <f>#REF!</f>
        <v>#REF!</v>
      </c>
      <c r="H282" s="76" t="e">
        <f>#REF!</f>
        <v>#REF!</v>
      </c>
      <c r="I282" s="76" t="e">
        <f>#REF!</f>
        <v>#REF!</v>
      </c>
      <c r="J282" s="76" t="e">
        <f>#REF!</f>
        <v>#REF!</v>
      </c>
      <c r="K282" s="76" t="e">
        <f>#REF!</f>
        <v>#REF!</v>
      </c>
      <c r="L282" s="76" t="e">
        <f>#REF!</f>
        <v>#REF!</v>
      </c>
      <c r="M282" s="76" t="e">
        <f>#REF!</f>
        <v>#REF!</v>
      </c>
      <c r="N282" s="76" t="e">
        <f>#REF!</f>
        <v>#REF!</v>
      </c>
      <c r="O282" s="76" t="e">
        <f>#REF!</f>
        <v>#REF!</v>
      </c>
      <c r="P282" s="76" t="e">
        <f>#REF!</f>
        <v>#REF!</v>
      </c>
      <c r="Q282" s="76" t="e">
        <f>#REF!</f>
        <v>#REF!</v>
      </c>
      <c r="R282" s="76" t="e">
        <f>#REF!</f>
        <v>#REF!</v>
      </c>
      <c r="S282" s="76" t="e">
        <f>#REF!</f>
        <v>#REF!</v>
      </c>
      <c r="T282" s="80" t="e">
        <f>#REF!</f>
        <v>#REF!</v>
      </c>
      <c r="U282" s="76" t="e">
        <f>#REF!</f>
        <v>#REF!</v>
      </c>
      <c r="V282" s="80" t="e">
        <f>#REF!</f>
        <v>#REF!</v>
      </c>
      <c r="W282" s="78" t="e">
        <f>IF(Tableau2[[#This Row],[- Autofinancement oui/non]]="non",#REF!,"")</f>
        <v>#REF!</v>
      </c>
      <c r="X282" s="76" t="e">
        <f>IF(Tableau2[[#This Row],[- Autofinancement oui/non]]="non",#REF!,"")</f>
        <v>#REF!</v>
      </c>
      <c r="Y282" s="76" t="e">
        <f>IF(Tableau2[[#This Row],[- Autofinancement oui/non]]="non",#REF!,"")</f>
        <v>#REF!</v>
      </c>
      <c r="Z282" s="79" t="e">
        <f>#REF!</f>
        <v>#REF!</v>
      </c>
      <c r="AA282" s="76" t="e">
        <f>#REF!</f>
        <v>#REF!</v>
      </c>
      <c r="AB282" s="76" t="e">
        <f>#REF!</f>
        <v>#REF!</v>
      </c>
    </row>
    <row r="283" spans="1:28" x14ac:dyDescent="0.25">
      <c r="A283" s="80" t="e">
        <f>#REF!</f>
        <v>#REF!</v>
      </c>
      <c r="B283" s="80" t="e">
        <f>#REF!</f>
        <v>#REF!</v>
      </c>
      <c r="C283" s="80" t="e">
        <f>#REF!</f>
        <v>#REF!</v>
      </c>
      <c r="D283" s="80" t="e">
        <f>#REF!</f>
        <v>#REF!</v>
      </c>
      <c r="E283" s="76" t="e">
        <f>#REF!</f>
        <v>#REF!</v>
      </c>
      <c r="F283" s="76" t="e">
        <f>#REF!</f>
        <v>#REF!</v>
      </c>
      <c r="G283" s="76" t="e">
        <f>#REF!</f>
        <v>#REF!</v>
      </c>
      <c r="H283" s="76" t="e">
        <f>#REF!</f>
        <v>#REF!</v>
      </c>
      <c r="I283" s="76" t="e">
        <f>#REF!</f>
        <v>#REF!</v>
      </c>
      <c r="J283" s="76" t="e">
        <f>#REF!</f>
        <v>#REF!</v>
      </c>
      <c r="K283" s="76" t="e">
        <f>#REF!</f>
        <v>#REF!</v>
      </c>
      <c r="L283" s="76" t="e">
        <f>#REF!</f>
        <v>#REF!</v>
      </c>
      <c r="M283" s="76" t="e">
        <f>#REF!</f>
        <v>#REF!</v>
      </c>
      <c r="N283" s="76" t="e">
        <f>#REF!</f>
        <v>#REF!</v>
      </c>
      <c r="O283" s="76" t="e">
        <f>#REF!</f>
        <v>#REF!</v>
      </c>
      <c r="P283" s="76" t="e">
        <f>#REF!</f>
        <v>#REF!</v>
      </c>
      <c r="Q283" s="76" t="e">
        <f>#REF!</f>
        <v>#REF!</v>
      </c>
      <c r="R283" s="76" t="e">
        <f>#REF!</f>
        <v>#REF!</v>
      </c>
      <c r="S283" s="76" t="e">
        <f>#REF!</f>
        <v>#REF!</v>
      </c>
      <c r="T283" s="80" t="e">
        <f>#REF!</f>
        <v>#REF!</v>
      </c>
      <c r="U283" s="76" t="e">
        <f>#REF!</f>
        <v>#REF!</v>
      </c>
      <c r="V283" s="80" t="e">
        <f>#REF!</f>
        <v>#REF!</v>
      </c>
      <c r="W283" s="78" t="e">
        <f>IF(Tableau2[[#This Row],[- Autofinancement oui/non]]="non",#REF!,"")</f>
        <v>#REF!</v>
      </c>
      <c r="X283" s="76" t="e">
        <f>IF(Tableau2[[#This Row],[- Autofinancement oui/non]]="non",#REF!,"")</f>
        <v>#REF!</v>
      </c>
      <c r="Y283" s="76" t="e">
        <f>IF(Tableau2[[#This Row],[- Autofinancement oui/non]]="non",#REF!,"")</f>
        <v>#REF!</v>
      </c>
      <c r="Z283" s="79" t="e">
        <f>#REF!</f>
        <v>#REF!</v>
      </c>
      <c r="AA283" s="76" t="e">
        <f>#REF!</f>
        <v>#REF!</v>
      </c>
      <c r="AB283" s="76" t="e">
        <f>#REF!</f>
        <v>#REF!</v>
      </c>
    </row>
    <row r="284" spans="1:28" x14ac:dyDescent="0.25">
      <c r="A284" s="80" t="e">
        <f>#REF!</f>
        <v>#REF!</v>
      </c>
      <c r="B284" s="80" t="e">
        <f>#REF!</f>
        <v>#REF!</v>
      </c>
      <c r="C284" s="80" t="e">
        <f>#REF!</f>
        <v>#REF!</v>
      </c>
      <c r="D284" s="80" t="e">
        <f>#REF!</f>
        <v>#REF!</v>
      </c>
      <c r="E284" s="76" t="e">
        <f>#REF!</f>
        <v>#REF!</v>
      </c>
      <c r="F284" s="76" t="e">
        <f>#REF!</f>
        <v>#REF!</v>
      </c>
      <c r="G284" s="76" t="e">
        <f>#REF!</f>
        <v>#REF!</v>
      </c>
      <c r="H284" s="76" t="e">
        <f>#REF!</f>
        <v>#REF!</v>
      </c>
      <c r="I284" s="76" t="e">
        <f>#REF!</f>
        <v>#REF!</v>
      </c>
      <c r="J284" s="76" t="e">
        <f>#REF!</f>
        <v>#REF!</v>
      </c>
      <c r="K284" s="76" t="e">
        <f>#REF!</f>
        <v>#REF!</v>
      </c>
      <c r="L284" s="76" t="e">
        <f>#REF!</f>
        <v>#REF!</v>
      </c>
      <c r="M284" s="76" t="e">
        <f>#REF!</f>
        <v>#REF!</v>
      </c>
      <c r="N284" s="76" t="e">
        <f>#REF!</f>
        <v>#REF!</v>
      </c>
      <c r="O284" s="76" t="e">
        <f>#REF!</f>
        <v>#REF!</v>
      </c>
      <c r="P284" s="76" t="e">
        <f>#REF!</f>
        <v>#REF!</v>
      </c>
      <c r="Q284" s="76" t="e">
        <f>#REF!</f>
        <v>#REF!</v>
      </c>
      <c r="R284" s="76" t="e">
        <f>#REF!</f>
        <v>#REF!</v>
      </c>
      <c r="S284" s="76" t="e">
        <f>#REF!</f>
        <v>#REF!</v>
      </c>
      <c r="T284" s="80" t="e">
        <f>#REF!</f>
        <v>#REF!</v>
      </c>
      <c r="U284" s="76" t="e">
        <f>#REF!</f>
        <v>#REF!</v>
      </c>
      <c r="V284" s="80" t="e">
        <f>#REF!</f>
        <v>#REF!</v>
      </c>
      <c r="W284" s="78" t="e">
        <f>IF(Tableau2[[#This Row],[- Autofinancement oui/non]]="non",#REF!,"")</f>
        <v>#REF!</v>
      </c>
      <c r="X284" s="76" t="e">
        <f>IF(Tableau2[[#This Row],[- Autofinancement oui/non]]="non",#REF!,"")</f>
        <v>#REF!</v>
      </c>
      <c r="Y284" s="76" t="e">
        <f>IF(Tableau2[[#This Row],[- Autofinancement oui/non]]="non",#REF!,"")</f>
        <v>#REF!</v>
      </c>
      <c r="Z284" s="79" t="e">
        <f>#REF!</f>
        <v>#REF!</v>
      </c>
      <c r="AA284" s="76" t="e">
        <f>#REF!</f>
        <v>#REF!</v>
      </c>
      <c r="AB284" s="76" t="e">
        <f>#REF!</f>
        <v>#REF!</v>
      </c>
    </row>
    <row r="285" spans="1:28" x14ac:dyDescent="0.25">
      <c r="A285" s="80" t="e">
        <f>#REF!</f>
        <v>#REF!</v>
      </c>
      <c r="B285" s="80" t="e">
        <f>#REF!</f>
        <v>#REF!</v>
      </c>
      <c r="C285" s="80" t="e">
        <f>#REF!</f>
        <v>#REF!</v>
      </c>
      <c r="D285" s="80" t="e">
        <f>#REF!</f>
        <v>#REF!</v>
      </c>
      <c r="E285" s="76" t="e">
        <f>#REF!</f>
        <v>#REF!</v>
      </c>
      <c r="F285" s="76" t="e">
        <f>#REF!</f>
        <v>#REF!</v>
      </c>
      <c r="G285" s="76" t="e">
        <f>#REF!</f>
        <v>#REF!</v>
      </c>
      <c r="H285" s="76" t="e">
        <f>#REF!</f>
        <v>#REF!</v>
      </c>
      <c r="I285" s="76" t="e">
        <f>#REF!</f>
        <v>#REF!</v>
      </c>
      <c r="J285" s="76" t="e">
        <f>#REF!</f>
        <v>#REF!</v>
      </c>
      <c r="K285" s="76" t="e">
        <f>#REF!</f>
        <v>#REF!</v>
      </c>
      <c r="L285" s="76" t="e">
        <f>#REF!</f>
        <v>#REF!</v>
      </c>
      <c r="M285" s="76" t="e">
        <f>#REF!</f>
        <v>#REF!</v>
      </c>
      <c r="N285" s="76" t="e">
        <f>#REF!</f>
        <v>#REF!</v>
      </c>
      <c r="O285" s="76" t="e">
        <f>#REF!</f>
        <v>#REF!</v>
      </c>
      <c r="P285" s="76" t="e">
        <f>#REF!</f>
        <v>#REF!</v>
      </c>
      <c r="Q285" s="76" t="e">
        <f>#REF!</f>
        <v>#REF!</v>
      </c>
      <c r="R285" s="76" t="e">
        <f>#REF!</f>
        <v>#REF!</v>
      </c>
      <c r="S285" s="76" t="e">
        <f>#REF!</f>
        <v>#REF!</v>
      </c>
      <c r="T285" s="80" t="e">
        <f>#REF!</f>
        <v>#REF!</v>
      </c>
      <c r="U285" s="76" t="e">
        <f>#REF!</f>
        <v>#REF!</v>
      </c>
      <c r="V285" s="80" t="e">
        <f>#REF!</f>
        <v>#REF!</v>
      </c>
      <c r="W285" s="78" t="e">
        <f>IF(Tableau2[[#This Row],[- Autofinancement oui/non]]="non",#REF!,"")</f>
        <v>#REF!</v>
      </c>
      <c r="X285" s="76" t="e">
        <f>IF(Tableau2[[#This Row],[- Autofinancement oui/non]]="non",#REF!,"")</f>
        <v>#REF!</v>
      </c>
      <c r="Y285" s="76" t="e">
        <f>IF(Tableau2[[#This Row],[- Autofinancement oui/non]]="non",#REF!,"")</f>
        <v>#REF!</v>
      </c>
      <c r="Z285" s="79" t="e">
        <f>#REF!</f>
        <v>#REF!</v>
      </c>
      <c r="AA285" s="76" t="e">
        <f>#REF!</f>
        <v>#REF!</v>
      </c>
      <c r="AB285" s="76" t="e">
        <f>#REF!</f>
        <v>#REF!</v>
      </c>
    </row>
    <row r="286" spans="1:28" x14ac:dyDescent="0.25">
      <c r="A286" s="80" t="e">
        <f>#REF!</f>
        <v>#REF!</v>
      </c>
      <c r="B286" s="80" t="e">
        <f>#REF!</f>
        <v>#REF!</v>
      </c>
      <c r="C286" s="80" t="e">
        <f>#REF!</f>
        <v>#REF!</v>
      </c>
      <c r="D286" s="80" t="e">
        <f>#REF!</f>
        <v>#REF!</v>
      </c>
      <c r="E286" s="76" t="e">
        <f>#REF!</f>
        <v>#REF!</v>
      </c>
      <c r="F286" s="76" t="e">
        <f>#REF!</f>
        <v>#REF!</v>
      </c>
      <c r="G286" s="76" t="e">
        <f>#REF!</f>
        <v>#REF!</v>
      </c>
      <c r="H286" s="76" t="e">
        <f>#REF!</f>
        <v>#REF!</v>
      </c>
      <c r="I286" s="76" t="e">
        <f>#REF!</f>
        <v>#REF!</v>
      </c>
      <c r="J286" s="76" t="e">
        <f>#REF!</f>
        <v>#REF!</v>
      </c>
      <c r="K286" s="76" t="e">
        <f>#REF!</f>
        <v>#REF!</v>
      </c>
      <c r="L286" s="76" t="e">
        <f>#REF!</f>
        <v>#REF!</v>
      </c>
      <c r="M286" s="76" t="e">
        <f>#REF!</f>
        <v>#REF!</v>
      </c>
      <c r="N286" s="76" t="e">
        <f>#REF!</f>
        <v>#REF!</v>
      </c>
      <c r="O286" s="76" t="e">
        <f>#REF!</f>
        <v>#REF!</v>
      </c>
      <c r="P286" s="76" t="e">
        <f>#REF!</f>
        <v>#REF!</v>
      </c>
      <c r="Q286" s="76" t="e">
        <f>#REF!</f>
        <v>#REF!</v>
      </c>
      <c r="R286" s="76" t="e">
        <f>#REF!</f>
        <v>#REF!</v>
      </c>
      <c r="S286" s="76" t="e">
        <f>#REF!</f>
        <v>#REF!</v>
      </c>
      <c r="T286" s="80" t="e">
        <f>#REF!</f>
        <v>#REF!</v>
      </c>
      <c r="U286" s="76" t="e">
        <f>#REF!</f>
        <v>#REF!</v>
      </c>
      <c r="V286" s="80" t="e">
        <f>#REF!</f>
        <v>#REF!</v>
      </c>
      <c r="W286" s="78" t="e">
        <f>IF(Tableau2[[#This Row],[- Autofinancement oui/non]]="non",#REF!,"")</f>
        <v>#REF!</v>
      </c>
      <c r="X286" s="76" t="e">
        <f>IF(Tableau2[[#This Row],[- Autofinancement oui/non]]="non",#REF!,"")</f>
        <v>#REF!</v>
      </c>
      <c r="Y286" s="76" t="e">
        <f>IF(Tableau2[[#This Row],[- Autofinancement oui/non]]="non",#REF!,"")</f>
        <v>#REF!</v>
      </c>
      <c r="Z286" s="79" t="e">
        <f>#REF!</f>
        <v>#REF!</v>
      </c>
      <c r="AA286" s="76" t="e">
        <f>#REF!</f>
        <v>#REF!</v>
      </c>
      <c r="AB286" s="76" t="e">
        <f>#REF!</f>
        <v>#REF!</v>
      </c>
    </row>
    <row r="287" spans="1:28" x14ac:dyDescent="0.25">
      <c r="A287" s="80" t="e">
        <f>#REF!</f>
        <v>#REF!</v>
      </c>
      <c r="B287" s="80" t="e">
        <f>#REF!</f>
        <v>#REF!</v>
      </c>
      <c r="C287" s="80" t="e">
        <f>#REF!</f>
        <v>#REF!</v>
      </c>
      <c r="D287" s="80" t="e">
        <f>#REF!</f>
        <v>#REF!</v>
      </c>
      <c r="E287" s="76" t="e">
        <f>#REF!</f>
        <v>#REF!</v>
      </c>
      <c r="F287" s="76" t="e">
        <f>#REF!</f>
        <v>#REF!</v>
      </c>
      <c r="G287" s="76" t="e">
        <f>#REF!</f>
        <v>#REF!</v>
      </c>
      <c r="H287" s="76" t="e">
        <f>#REF!</f>
        <v>#REF!</v>
      </c>
      <c r="I287" s="76" t="e">
        <f>#REF!</f>
        <v>#REF!</v>
      </c>
      <c r="J287" s="76" t="e">
        <f>#REF!</f>
        <v>#REF!</v>
      </c>
      <c r="K287" s="76" t="e">
        <f>#REF!</f>
        <v>#REF!</v>
      </c>
      <c r="L287" s="76" t="e">
        <f>#REF!</f>
        <v>#REF!</v>
      </c>
      <c r="M287" s="76" t="e">
        <f>#REF!</f>
        <v>#REF!</v>
      </c>
      <c r="N287" s="76" t="e">
        <f>#REF!</f>
        <v>#REF!</v>
      </c>
      <c r="O287" s="76" t="e">
        <f>#REF!</f>
        <v>#REF!</v>
      </c>
      <c r="P287" s="76" t="e">
        <f>#REF!</f>
        <v>#REF!</v>
      </c>
      <c r="Q287" s="76" t="e">
        <f>#REF!</f>
        <v>#REF!</v>
      </c>
      <c r="R287" s="76" t="e">
        <f>#REF!</f>
        <v>#REF!</v>
      </c>
      <c r="S287" s="76" t="e">
        <f>#REF!</f>
        <v>#REF!</v>
      </c>
      <c r="T287" s="80" t="e">
        <f>#REF!</f>
        <v>#REF!</v>
      </c>
      <c r="U287" s="76" t="e">
        <f>#REF!</f>
        <v>#REF!</v>
      </c>
      <c r="V287" s="80" t="e">
        <f>#REF!</f>
        <v>#REF!</v>
      </c>
      <c r="W287" s="78" t="e">
        <f>IF(Tableau2[[#This Row],[- Autofinancement oui/non]]="non",#REF!,"")</f>
        <v>#REF!</v>
      </c>
      <c r="X287" s="76" t="e">
        <f>IF(Tableau2[[#This Row],[- Autofinancement oui/non]]="non",#REF!,"")</f>
        <v>#REF!</v>
      </c>
      <c r="Y287" s="76" t="e">
        <f>IF(Tableau2[[#This Row],[- Autofinancement oui/non]]="non",#REF!,"")</f>
        <v>#REF!</v>
      </c>
      <c r="Z287" s="79" t="e">
        <f>#REF!</f>
        <v>#REF!</v>
      </c>
      <c r="AA287" s="76" t="e">
        <f>#REF!</f>
        <v>#REF!</v>
      </c>
      <c r="AB287" s="76" t="e">
        <f>#REF!</f>
        <v>#REF!</v>
      </c>
    </row>
    <row r="288" spans="1:28" x14ac:dyDescent="0.25">
      <c r="A288" s="80" t="e">
        <f>#REF!</f>
        <v>#REF!</v>
      </c>
      <c r="B288" s="80" t="e">
        <f>#REF!</f>
        <v>#REF!</v>
      </c>
      <c r="C288" s="80" t="e">
        <f>#REF!</f>
        <v>#REF!</v>
      </c>
      <c r="D288" s="80" t="e">
        <f>#REF!</f>
        <v>#REF!</v>
      </c>
      <c r="E288" s="76" t="e">
        <f>#REF!</f>
        <v>#REF!</v>
      </c>
      <c r="F288" s="76" t="e">
        <f>#REF!</f>
        <v>#REF!</v>
      </c>
      <c r="G288" s="76" t="e">
        <f>#REF!</f>
        <v>#REF!</v>
      </c>
      <c r="H288" s="76" t="e">
        <f>#REF!</f>
        <v>#REF!</v>
      </c>
      <c r="I288" s="76" t="e">
        <f>#REF!</f>
        <v>#REF!</v>
      </c>
      <c r="J288" s="76" t="e">
        <f>#REF!</f>
        <v>#REF!</v>
      </c>
      <c r="K288" s="76" t="e">
        <f>#REF!</f>
        <v>#REF!</v>
      </c>
      <c r="L288" s="76" t="e">
        <f>#REF!</f>
        <v>#REF!</v>
      </c>
      <c r="M288" s="76" t="e">
        <f>#REF!</f>
        <v>#REF!</v>
      </c>
      <c r="N288" s="76" t="e">
        <f>#REF!</f>
        <v>#REF!</v>
      </c>
      <c r="O288" s="76" t="e">
        <f>#REF!</f>
        <v>#REF!</v>
      </c>
      <c r="P288" s="76" t="e">
        <f>#REF!</f>
        <v>#REF!</v>
      </c>
      <c r="Q288" s="76" t="e">
        <f>#REF!</f>
        <v>#REF!</v>
      </c>
      <c r="R288" s="76" t="e">
        <f>#REF!</f>
        <v>#REF!</v>
      </c>
      <c r="S288" s="76" t="e">
        <f>#REF!</f>
        <v>#REF!</v>
      </c>
      <c r="T288" s="80" t="e">
        <f>#REF!</f>
        <v>#REF!</v>
      </c>
      <c r="U288" s="76" t="e">
        <f>#REF!</f>
        <v>#REF!</v>
      </c>
      <c r="V288" s="80" t="e">
        <f>#REF!</f>
        <v>#REF!</v>
      </c>
      <c r="W288" s="78" t="e">
        <f>IF(Tableau2[[#This Row],[- Autofinancement oui/non]]="non",#REF!,"")</f>
        <v>#REF!</v>
      </c>
      <c r="X288" s="76" t="e">
        <f>IF(Tableau2[[#This Row],[- Autofinancement oui/non]]="non",#REF!,"")</f>
        <v>#REF!</v>
      </c>
      <c r="Y288" s="76" t="e">
        <f>IF(Tableau2[[#This Row],[- Autofinancement oui/non]]="non",#REF!,"")</f>
        <v>#REF!</v>
      </c>
      <c r="Z288" s="79" t="e">
        <f>#REF!</f>
        <v>#REF!</v>
      </c>
      <c r="AA288" s="76" t="e">
        <f>#REF!</f>
        <v>#REF!</v>
      </c>
      <c r="AB288" s="76" t="e">
        <f>#REF!</f>
        <v>#REF!</v>
      </c>
    </row>
    <row r="289" spans="1:28" x14ac:dyDescent="0.25">
      <c r="A289" s="80" t="e">
        <f>#REF!</f>
        <v>#REF!</v>
      </c>
      <c r="B289" s="80" t="e">
        <f>#REF!</f>
        <v>#REF!</v>
      </c>
      <c r="C289" s="80" t="e">
        <f>#REF!</f>
        <v>#REF!</v>
      </c>
      <c r="D289" s="80" t="e">
        <f>#REF!</f>
        <v>#REF!</v>
      </c>
      <c r="E289" s="76" t="e">
        <f>#REF!</f>
        <v>#REF!</v>
      </c>
      <c r="F289" s="76" t="e">
        <f>#REF!</f>
        <v>#REF!</v>
      </c>
      <c r="G289" s="76" t="e">
        <f>#REF!</f>
        <v>#REF!</v>
      </c>
      <c r="H289" s="76" t="e">
        <f>#REF!</f>
        <v>#REF!</v>
      </c>
      <c r="I289" s="76" t="e">
        <f>#REF!</f>
        <v>#REF!</v>
      </c>
      <c r="J289" s="76" t="e">
        <f>#REF!</f>
        <v>#REF!</v>
      </c>
      <c r="K289" s="76" t="e">
        <f>#REF!</f>
        <v>#REF!</v>
      </c>
      <c r="L289" s="76" t="e">
        <f>#REF!</f>
        <v>#REF!</v>
      </c>
      <c r="M289" s="76" t="e">
        <f>#REF!</f>
        <v>#REF!</v>
      </c>
      <c r="N289" s="76" t="e">
        <f>#REF!</f>
        <v>#REF!</v>
      </c>
      <c r="O289" s="76" t="e">
        <f>#REF!</f>
        <v>#REF!</v>
      </c>
      <c r="P289" s="76" t="e">
        <f>#REF!</f>
        <v>#REF!</v>
      </c>
      <c r="Q289" s="76" t="e">
        <f>#REF!</f>
        <v>#REF!</v>
      </c>
      <c r="R289" s="76" t="e">
        <f>#REF!</f>
        <v>#REF!</v>
      </c>
      <c r="S289" s="76" t="e">
        <f>#REF!</f>
        <v>#REF!</v>
      </c>
      <c r="T289" s="80" t="e">
        <f>#REF!</f>
        <v>#REF!</v>
      </c>
      <c r="U289" s="76" t="e">
        <f>#REF!</f>
        <v>#REF!</v>
      </c>
      <c r="V289" s="80" t="e">
        <f>#REF!</f>
        <v>#REF!</v>
      </c>
      <c r="W289" s="78" t="e">
        <f>IF(Tableau2[[#This Row],[- Autofinancement oui/non]]="non",#REF!,"")</f>
        <v>#REF!</v>
      </c>
      <c r="X289" s="76" t="e">
        <f>IF(Tableau2[[#This Row],[- Autofinancement oui/non]]="non",#REF!,"")</f>
        <v>#REF!</v>
      </c>
      <c r="Y289" s="76" t="e">
        <f>IF(Tableau2[[#This Row],[- Autofinancement oui/non]]="non",#REF!,"")</f>
        <v>#REF!</v>
      </c>
      <c r="Z289" s="79" t="e">
        <f>#REF!</f>
        <v>#REF!</v>
      </c>
      <c r="AA289" s="76" t="e">
        <f>#REF!</f>
        <v>#REF!</v>
      </c>
      <c r="AB289" s="76" t="e">
        <f>#REF!</f>
        <v>#REF!</v>
      </c>
    </row>
    <row r="290" spans="1:28" x14ac:dyDescent="0.25">
      <c r="A290" s="80" t="e">
        <f>#REF!</f>
        <v>#REF!</v>
      </c>
      <c r="B290" s="80" t="e">
        <f>#REF!</f>
        <v>#REF!</v>
      </c>
      <c r="C290" s="80" t="e">
        <f>#REF!</f>
        <v>#REF!</v>
      </c>
      <c r="D290" s="80" t="e">
        <f>#REF!</f>
        <v>#REF!</v>
      </c>
      <c r="E290" s="76" t="e">
        <f>#REF!</f>
        <v>#REF!</v>
      </c>
      <c r="F290" s="76" t="e">
        <f>#REF!</f>
        <v>#REF!</v>
      </c>
      <c r="G290" s="76" t="e">
        <f>#REF!</f>
        <v>#REF!</v>
      </c>
      <c r="H290" s="76" t="e">
        <f>#REF!</f>
        <v>#REF!</v>
      </c>
      <c r="I290" s="76" t="e">
        <f>#REF!</f>
        <v>#REF!</v>
      </c>
      <c r="J290" s="76" t="e">
        <f>#REF!</f>
        <v>#REF!</v>
      </c>
      <c r="K290" s="76" t="e">
        <f>#REF!</f>
        <v>#REF!</v>
      </c>
      <c r="L290" s="76" t="e">
        <f>#REF!</f>
        <v>#REF!</v>
      </c>
      <c r="M290" s="76" t="e">
        <f>#REF!</f>
        <v>#REF!</v>
      </c>
      <c r="N290" s="76" t="e">
        <f>#REF!</f>
        <v>#REF!</v>
      </c>
      <c r="O290" s="76" t="e">
        <f>#REF!</f>
        <v>#REF!</v>
      </c>
      <c r="P290" s="76" t="e">
        <f>#REF!</f>
        <v>#REF!</v>
      </c>
      <c r="Q290" s="76" t="e">
        <f>#REF!</f>
        <v>#REF!</v>
      </c>
      <c r="R290" s="76" t="e">
        <f>#REF!</f>
        <v>#REF!</v>
      </c>
      <c r="S290" s="76" t="e">
        <f>#REF!</f>
        <v>#REF!</v>
      </c>
      <c r="T290" s="80" t="e">
        <f>#REF!</f>
        <v>#REF!</v>
      </c>
      <c r="U290" s="76" t="e">
        <f>#REF!</f>
        <v>#REF!</v>
      </c>
      <c r="V290" s="80" t="e">
        <f>#REF!</f>
        <v>#REF!</v>
      </c>
      <c r="W290" s="78" t="e">
        <f>IF(Tableau2[[#This Row],[- Autofinancement oui/non]]="non",#REF!,"")</f>
        <v>#REF!</v>
      </c>
      <c r="X290" s="76" t="e">
        <f>IF(Tableau2[[#This Row],[- Autofinancement oui/non]]="non",#REF!,"")</f>
        <v>#REF!</v>
      </c>
      <c r="Y290" s="76" t="e">
        <f>IF(Tableau2[[#This Row],[- Autofinancement oui/non]]="non",#REF!,"")</f>
        <v>#REF!</v>
      </c>
      <c r="Z290" s="79" t="e">
        <f>#REF!</f>
        <v>#REF!</v>
      </c>
      <c r="AA290" s="76" t="e">
        <f>#REF!</f>
        <v>#REF!</v>
      </c>
      <c r="AB290" s="76" t="e">
        <f>#REF!</f>
        <v>#REF!</v>
      </c>
    </row>
    <row r="291" spans="1:28" x14ac:dyDescent="0.25">
      <c r="A291" s="80" t="e">
        <f>#REF!</f>
        <v>#REF!</v>
      </c>
      <c r="B291" s="80" t="e">
        <f>#REF!</f>
        <v>#REF!</v>
      </c>
      <c r="C291" s="80" t="e">
        <f>#REF!</f>
        <v>#REF!</v>
      </c>
      <c r="D291" s="80" t="e">
        <f>#REF!</f>
        <v>#REF!</v>
      </c>
      <c r="E291" s="76" t="e">
        <f>#REF!</f>
        <v>#REF!</v>
      </c>
      <c r="F291" s="76" t="e">
        <f>#REF!</f>
        <v>#REF!</v>
      </c>
      <c r="G291" s="76" t="e">
        <f>#REF!</f>
        <v>#REF!</v>
      </c>
      <c r="H291" s="76" t="e">
        <f>#REF!</f>
        <v>#REF!</v>
      </c>
      <c r="I291" s="76" t="e">
        <f>#REF!</f>
        <v>#REF!</v>
      </c>
      <c r="J291" s="76" t="e">
        <f>#REF!</f>
        <v>#REF!</v>
      </c>
      <c r="K291" s="76" t="e">
        <f>#REF!</f>
        <v>#REF!</v>
      </c>
      <c r="L291" s="76" t="e">
        <f>#REF!</f>
        <v>#REF!</v>
      </c>
      <c r="M291" s="76" t="e">
        <f>#REF!</f>
        <v>#REF!</v>
      </c>
      <c r="N291" s="76" t="e">
        <f>#REF!</f>
        <v>#REF!</v>
      </c>
      <c r="O291" s="76" t="e">
        <f>#REF!</f>
        <v>#REF!</v>
      </c>
      <c r="P291" s="76" t="e">
        <f>#REF!</f>
        <v>#REF!</v>
      </c>
      <c r="Q291" s="76" t="e">
        <f>#REF!</f>
        <v>#REF!</v>
      </c>
      <c r="R291" s="76" t="e">
        <f>#REF!</f>
        <v>#REF!</v>
      </c>
      <c r="S291" s="76" t="e">
        <f>#REF!</f>
        <v>#REF!</v>
      </c>
      <c r="T291" s="80" t="e">
        <f>#REF!</f>
        <v>#REF!</v>
      </c>
      <c r="U291" s="76" t="e">
        <f>#REF!</f>
        <v>#REF!</v>
      </c>
      <c r="V291" s="80" t="e">
        <f>#REF!</f>
        <v>#REF!</v>
      </c>
      <c r="W291" s="78" t="e">
        <f>IF(Tableau2[[#This Row],[- Autofinancement oui/non]]="non",#REF!,"")</f>
        <v>#REF!</v>
      </c>
      <c r="X291" s="76" t="e">
        <f>IF(Tableau2[[#This Row],[- Autofinancement oui/non]]="non",#REF!,"")</f>
        <v>#REF!</v>
      </c>
      <c r="Y291" s="76" t="e">
        <f>IF(Tableau2[[#This Row],[- Autofinancement oui/non]]="non",#REF!,"")</f>
        <v>#REF!</v>
      </c>
      <c r="Z291" s="79" t="e">
        <f>#REF!</f>
        <v>#REF!</v>
      </c>
      <c r="AA291" s="76" t="e">
        <f>#REF!</f>
        <v>#REF!</v>
      </c>
      <c r="AB291" s="76" t="e">
        <f>#REF!</f>
        <v>#REF!</v>
      </c>
    </row>
    <row r="292" spans="1:28" x14ac:dyDescent="0.25">
      <c r="A292" s="80" t="e">
        <f>#REF!</f>
        <v>#REF!</v>
      </c>
      <c r="B292" s="80" t="e">
        <f>#REF!</f>
        <v>#REF!</v>
      </c>
      <c r="C292" s="80" t="e">
        <f>#REF!</f>
        <v>#REF!</v>
      </c>
      <c r="D292" s="80" t="e">
        <f>#REF!</f>
        <v>#REF!</v>
      </c>
      <c r="E292" s="76" t="e">
        <f>#REF!</f>
        <v>#REF!</v>
      </c>
      <c r="F292" s="76" t="e">
        <f>#REF!</f>
        <v>#REF!</v>
      </c>
      <c r="G292" s="76" t="e">
        <f>#REF!</f>
        <v>#REF!</v>
      </c>
      <c r="H292" s="76" t="e">
        <f>#REF!</f>
        <v>#REF!</v>
      </c>
      <c r="I292" s="76" t="e">
        <f>#REF!</f>
        <v>#REF!</v>
      </c>
      <c r="J292" s="76" t="e">
        <f>#REF!</f>
        <v>#REF!</v>
      </c>
      <c r="K292" s="76" t="e">
        <f>#REF!</f>
        <v>#REF!</v>
      </c>
      <c r="L292" s="76" t="e">
        <f>#REF!</f>
        <v>#REF!</v>
      </c>
      <c r="M292" s="76" t="e">
        <f>#REF!</f>
        <v>#REF!</v>
      </c>
      <c r="N292" s="76" t="e">
        <f>#REF!</f>
        <v>#REF!</v>
      </c>
      <c r="O292" s="76" t="e">
        <f>#REF!</f>
        <v>#REF!</v>
      </c>
      <c r="P292" s="76" t="e">
        <f>#REF!</f>
        <v>#REF!</v>
      </c>
      <c r="Q292" s="76" t="e">
        <f>#REF!</f>
        <v>#REF!</v>
      </c>
      <c r="R292" s="76" t="e">
        <f>#REF!</f>
        <v>#REF!</v>
      </c>
      <c r="S292" s="76" t="e">
        <f>#REF!</f>
        <v>#REF!</v>
      </c>
      <c r="T292" s="80" t="e">
        <f>#REF!</f>
        <v>#REF!</v>
      </c>
      <c r="U292" s="76" t="e">
        <f>#REF!</f>
        <v>#REF!</v>
      </c>
      <c r="V292" s="80" t="e">
        <f>#REF!</f>
        <v>#REF!</v>
      </c>
      <c r="W292" s="78" t="e">
        <f>IF(Tableau2[[#This Row],[- Autofinancement oui/non]]="non",#REF!,"")</f>
        <v>#REF!</v>
      </c>
      <c r="X292" s="76" t="e">
        <f>IF(Tableau2[[#This Row],[- Autofinancement oui/non]]="non",#REF!,"")</f>
        <v>#REF!</v>
      </c>
      <c r="Y292" s="76" t="e">
        <f>IF(Tableau2[[#This Row],[- Autofinancement oui/non]]="non",#REF!,"")</f>
        <v>#REF!</v>
      </c>
      <c r="Z292" s="79" t="e">
        <f>#REF!</f>
        <v>#REF!</v>
      </c>
      <c r="AA292" s="76" t="e">
        <f>#REF!</f>
        <v>#REF!</v>
      </c>
      <c r="AB292" s="76" t="e">
        <f>#REF!</f>
        <v>#REF!</v>
      </c>
    </row>
    <row r="293" spans="1:28" x14ac:dyDescent="0.25">
      <c r="A293" s="80" t="e">
        <f>#REF!</f>
        <v>#REF!</v>
      </c>
      <c r="B293" s="80" t="e">
        <f>#REF!</f>
        <v>#REF!</v>
      </c>
      <c r="C293" s="80" t="e">
        <f>#REF!</f>
        <v>#REF!</v>
      </c>
      <c r="D293" s="80" t="e">
        <f>#REF!</f>
        <v>#REF!</v>
      </c>
      <c r="E293" s="76" t="e">
        <f>#REF!</f>
        <v>#REF!</v>
      </c>
      <c r="F293" s="76" t="e">
        <f>#REF!</f>
        <v>#REF!</v>
      </c>
      <c r="G293" s="76" t="e">
        <f>#REF!</f>
        <v>#REF!</v>
      </c>
      <c r="H293" s="76" t="e">
        <f>#REF!</f>
        <v>#REF!</v>
      </c>
      <c r="I293" s="76" t="e">
        <f>#REF!</f>
        <v>#REF!</v>
      </c>
      <c r="J293" s="76" t="e">
        <f>#REF!</f>
        <v>#REF!</v>
      </c>
      <c r="K293" s="76" t="e">
        <f>#REF!</f>
        <v>#REF!</v>
      </c>
      <c r="L293" s="76" t="e">
        <f>#REF!</f>
        <v>#REF!</v>
      </c>
      <c r="M293" s="76" t="e">
        <f>#REF!</f>
        <v>#REF!</v>
      </c>
      <c r="N293" s="76" t="e">
        <f>#REF!</f>
        <v>#REF!</v>
      </c>
      <c r="O293" s="76" t="e">
        <f>#REF!</f>
        <v>#REF!</v>
      </c>
      <c r="P293" s="76" t="e">
        <f>#REF!</f>
        <v>#REF!</v>
      </c>
      <c r="Q293" s="76" t="e">
        <f>#REF!</f>
        <v>#REF!</v>
      </c>
      <c r="R293" s="76" t="e">
        <f>#REF!</f>
        <v>#REF!</v>
      </c>
      <c r="S293" s="76" t="e">
        <f>#REF!</f>
        <v>#REF!</v>
      </c>
      <c r="T293" s="80" t="e">
        <f>#REF!</f>
        <v>#REF!</v>
      </c>
      <c r="U293" s="76" t="e">
        <f>#REF!</f>
        <v>#REF!</v>
      </c>
      <c r="V293" s="80" t="e">
        <f>#REF!</f>
        <v>#REF!</v>
      </c>
      <c r="W293" s="78" t="e">
        <f>IF(Tableau2[[#This Row],[- Autofinancement oui/non]]="non",#REF!,"")</f>
        <v>#REF!</v>
      </c>
      <c r="X293" s="76" t="e">
        <f>IF(Tableau2[[#This Row],[- Autofinancement oui/non]]="non",#REF!,"")</f>
        <v>#REF!</v>
      </c>
      <c r="Y293" s="76" t="e">
        <f>IF(Tableau2[[#This Row],[- Autofinancement oui/non]]="non",#REF!,"")</f>
        <v>#REF!</v>
      </c>
      <c r="Z293" s="79" t="e">
        <f>#REF!</f>
        <v>#REF!</v>
      </c>
      <c r="AA293" s="76" t="e">
        <f>#REF!</f>
        <v>#REF!</v>
      </c>
      <c r="AB293" s="76" t="e">
        <f>#REF!</f>
        <v>#REF!</v>
      </c>
    </row>
    <row r="294" spans="1:28" x14ac:dyDescent="0.25">
      <c r="A294" s="80" t="e">
        <f>#REF!</f>
        <v>#REF!</v>
      </c>
      <c r="B294" s="80" t="e">
        <f>#REF!</f>
        <v>#REF!</v>
      </c>
      <c r="C294" s="80" t="e">
        <f>#REF!</f>
        <v>#REF!</v>
      </c>
      <c r="D294" s="80" t="e">
        <f>#REF!</f>
        <v>#REF!</v>
      </c>
      <c r="E294" s="76" t="e">
        <f>#REF!</f>
        <v>#REF!</v>
      </c>
      <c r="F294" s="76" t="e">
        <f>#REF!</f>
        <v>#REF!</v>
      </c>
      <c r="G294" s="76" t="e">
        <f>#REF!</f>
        <v>#REF!</v>
      </c>
      <c r="H294" s="76" t="e">
        <f>#REF!</f>
        <v>#REF!</v>
      </c>
      <c r="I294" s="76" t="e">
        <f>#REF!</f>
        <v>#REF!</v>
      </c>
      <c r="J294" s="76" t="e">
        <f>#REF!</f>
        <v>#REF!</v>
      </c>
      <c r="K294" s="76" t="e">
        <f>#REF!</f>
        <v>#REF!</v>
      </c>
      <c r="L294" s="76" t="e">
        <f>#REF!</f>
        <v>#REF!</v>
      </c>
      <c r="M294" s="76" t="e">
        <f>#REF!</f>
        <v>#REF!</v>
      </c>
      <c r="N294" s="76" t="e">
        <f>#REF!</f>
        <v>#REF!</v>
      </c>
      <c r="O294" s="76" t="e">
        <f>#REF!</f>
        <v>#REF!</v>
      </c>
      <c r="P294" s="76" t="e">
        <f>#REF!</f>
        <v>#REF!</v>
      </c>
      <c r="Q294" s="76" t="e">
        <f>#REF!</f>
        <v>#REF!</v>
      </c>
      <c r="R294" s="76" t="e">
        <f>#REF!</f>
        <v>#REF!</v>
      </c>
      <c r="S294" s="76" t="e">
        <f>#REF!</f>
        <v>#REF!</v>
      </c>
      <c r="T294" s="80" t="e">
        <f>#REF!</f>
        <v>#REF!</v>
      </c>
      <c r="U294" s="76" t="e">
        <f>#REF!</f>
        <v>#REF!</v>
      </c>
      <c r="V294" s="80" t="e">
        <f>#REF!</f>
        <v>#REF!</v>
      </c>
      <c r="W294" s="78" t="e">
        <f>IF(Tableau2[[#This Row],[- Autofinancement oui/non]]="non",#REF!,"")</f>
        <v>#REF!</v>
      </c>
      <c r="X294" s="76" t="e">
        <f>IF(Tableau2[[#This Row],[- Autofinancement oui/non]]="non",#REF!,"")</f>
        <v>#REF!</v>
      </c>
      <c r="Y294" s="76" t="e">
        <f>IF(Tableau2[[#This Row],[- Autofinancement oui/non]]="non",#REF!,"")</f>
        <v>#REF!</v>
      </c>
      <c r="Z294" s="79" t="e">
        <f>#REF!</f>
        <v>#REF!</v>
      </c>
      <c r="AA294" s="76" t="e">
        <f>#REF!</f>
        <v>#REF!</v>
      </c>
      <c r="AB294" s="76" t="e">
        <f>#REF!</f>
        <v>#REF!</v>
      </c>
    </row>
    <row r="295" spans="1:28" x14ac:dyDescent="0.25">
      <c r="A295" s="80" t="e">
        <f>#REF!</f>
        <v>#REF!</v>
      </c>
      <c r="B295" s="80" t="e">
        <f>#REF!</f>
        <v>#REF!</v>
      </c>
      <c r="C295" s="80" t="e">
        <f>#REF!</f>
        <v>#REF!</v>
      </c>
      <c r="D295" s="80" t="e">
        <f>#REF!</f>
        <v>#REF!</v>
      </c>
      <c r="E295" s="76" t="e">
        <f>#REF!</f>
        <v>#REF!</v>
      </c>
      <c r="F295" s="76" t="e">
        <f>#REF!</f>
        <v>#REF!</v>
      </c>
      <c r="G295" s="76" t="e">
        <f>#REF!</f>
        <v>#REF!</v>
      </c>
      <c r="H295" s="76" t="e">
        <f>#REF!</f>
        <v>#REF!</v>
      </c>
      <c r="I295" s="76" t="e">
        <f>#REF!</f>
        <v>#REF!</v>
      </c>
      <c r="J295" s="76" t="e">
        <f>#REF!</f>
        <v>#REF!</v>
      </c>
      <c r="K295" s="76" t="e">
        <f>#REF!</f>
        <v>#REF!</v>
      </c>
      <c r="L295" s="76" t="e">
        <f>#REF!</f>
        <v>#REF!</v>
      </c>
      <c r="M295" s="76" t="e">
        <f>#REF!</f>
        <v>#REF!</v>
      </c>
      <c r="N295" s="76" t="e">
        <f>#REF!</f>
        <v>#REF!</v>
      </c>
      <c r="O295" s="76" t="e">
        <f>#REF!</f>
        <v>#REF!</v>
      </c>
      <c r="P295" s="76" t="e">
        <f>#REF!</f>
        <v>#REF!</v>
      </c>
      <c r="Q295" s="76" t="e">
        <f>#REF!</f>
        <v>#REF!</v>
      </c>
      <c r="R295" s="76" t="e">
        <f>#REF!</f>
        <v>#REF!</v>
      </c>
      <c r="S295" s="76" t="e">
        <f>#REF!</f>
        <v>#REF!</v>
      </c>
      <c r="T295" s="80" t="e">
        <f>#REF!</f>
        <v>#REF!</v>
      </c>
      <c r="U295" s="76" t="e">
        <f>#REF!</f>
        <v>#REF!</v>
      </c>
      <c r="V295" s="80" t="e">
        <f>#REF!</f>
        <v>#REF!</v>
      </c>
      <c r="W295" s="78" t="e">
        <f>IF(Tableau2[[#This Row],[- Autofinancement oui/non]]="non",#REF!,"")</f>
        <v>#REF!</v>
      </c>
      <c r="X295" s="76" t="e">
        <f>IF(Tableau2[[#This Row],[- Autofinancement oui/non]]="non",#REF!,"")</f>
        <v>#REF!</v>
      </c>
      <c r="Y295" s="76" t="e">
        <f>IF(Tableau2[[#This Row],[- Autofinancement oui/non]]="non",#REF!,"")</f>
        <v>#REF!</v>
      </c>
      <c r="Z295" s="79" t="e">
        <f>#REF!</f>
        <v>#REF!</v>
      </c>
      <c r="AA295" s="76" t="e">
        <f>#REF!</f>
        <v>#REF!</v>
      </c>
      <c r="AB295" s="76" t="e">
        <f>#REF!</f>
        <v>#REF!</v>
      </c>
    </row>
    <row r="296" spans="1:28" x14ac:dyDescent="0.25">
      <c r="A296" s="80" t="e">
        <f>#REF!</f>
        <v>#REF!</v>
      </c>
      <c r="B296" s="80" t="e">
        <f>#REF!</f>
        <v>#REF!</v>
      </c>
      <c r="C296" s="80" t="e">
        <f>#REF!</f>
        <v>#REF!</v>
      </c>
      <c r="D296" s="80" t="e">
        <f>#REF!</f>
        <v>#REF!</v>
      </c>
      <c r="E296" s="76" t="e">
        <f>#REF!</f>
        <v>#REF!</v>
      </c>
      <c r="F296" s="76" t="e">
        <f>#REF!</f>
        <v>#REF!</v>
      </c>
      <c r="G296" s="76" t="e">
        <f>#REF!</f>
        <v>#REF!</v>
      </c>
      <c r="H296" s="76" t="e">
        <f>#REF!</f>
        <v>#REF!</v>
      </c>
      <c r="I296" s="76" t="e">
        <f>#REF!</f>
        <v>#REF!</v>
      </c>
      <c r="J296" s="76" t="e">
        <f>#REF!</f>
        <v>#REF!</v>
      </c>
      <c r="K296" s="76" t="e">
        <f>#REF!</f>
        <v>#REF!</v>
      </c>
      <c r="L296" s="76" t="e">
        <f>#REF!</f>
        <v>#REF!</v>
      </c>
      <c r="M296" s="76" t="e">
        <f>#REF!</f>
        <v>#REF!</v>
      </c>
      <c r="N296" s="76" t="e">
        <f>#REF!</f>
        <v>#REF!</v>
      </c>
      <c r="O296" s="76" t="e">
        <f>#REF!</f>
        <v>#REF!</v>
      </c>
      <c r="P296" s="76" t="e">
        <f>#REF!</f>
        <v>#REF!</v>
      </c>
      <c r="Q296" s="76" t="e">
        <f>#REF!</f>
        <v>#REF!</v>
      </c>
      <c r="R296" s="76" t="e">
        <f>#REF!</f>
        <v>#REF!</v>
      </c>
      <c r="S296" s="76" t="e">
        <f>#REF!</f>
        <v>#REF!</v>
      </c>
      <c r="T296" s="80" t="e">
        <f>#REF!</f>
        <v>#REF!</v>
      </c>
      <c r="U296" s="76" t="e">
        <f>#REF!</f>
        <v>#REF!</v>
      </c>
      <c r="V296" s="80" t="e">
        <f>#REF!</f>
        <v>#REF!</v>
      </c>
      <c r="W296" s="78" t="e">
        <f>IF(Tableau2[[#This Row],[- Autofinancement oui/non]]="non",#REF!,"")</f>
        <v>#REF!</v>
      </c>
      <c r="X296" s="76" t="e">
        <f>IF(Tableau2[[#This Row],[- Autofinancement oui/non]]="non",#REF!,"")</f>
        <v>#REF!</v>
      </c>
      <c r="Y296" s="76" t="e">
        <f>IF(Tableau2[[#This Row],[- Autofinancement oui/non]]="non",#REF!,"")</f>
        <v>#REF!</v>
      </c>
      <c r="Z296" s="79" t="e">
        <f>#REF!</f>
        <v>#REF!</v>
      </c>
      <c r="AA296" s="76" t="e">
        <f>#REF!</f>
        <v>#REF!</v>
      </c>
      <c r="AB296" s="76" t="e">
        <f>#REF!</f>
        <v>#REF!</v>
      </c>
    </row>
    <row r="297" spans="1:28" x14ac:dyDescent="0.25">
      <c r="A297" s="80" t="e">
        <f>#REF!</f>
        <v>#REF!</v>
      </c>
      <c r="B297" s="80" t="e">
        <f>#REF!</f>
        <v>#REF!</v>
      </c>
      <c r="C297" s="80" t="e">
        <f>#REF!</f>
        <v>#REF!</v>
      </c>
      <c r="D297" s="80" t="e">
        <f>#REF!</f>
        <v>#REF!</v>
      </c>
      <c r="E297" s="76" t="e">
        <f>#REF!</f>
        <v>#REF!</v>
      </c>
      <c r="F297" s="76" t="e">
        <f>#REF!</f>
        <v>#REF!</v>
      </c>
      <c r="G297" s="76" t="e">
        <f>#REF!</f>
        <v>#REF!</v>
      </c>
      <c r="H297" s="76" t="e">
        <f>#REF!</f>
        <v>#REF!</v>
      </c>
      <c r="I297" s="76" t="e">
        <f>#REF!</f>
        <v>#REF!</v>
      </c>
      <c r="J297" s="76" t="e">
        <f>#REF!</f>
        <v>#REF!</v>
      </c>
      <c r="K297" s="76" t="e">
        <f>#REF!</f>
        <v>#REF!</v>
      </c>
      <c r="L297" s="76" t="e">
        <f>#REF!</f>
        <v>#REF!</v>
      </c>
      <c r="M297" s="76" t="e">
        <f>#REF!</f>
        <v>#REF!</v>
      </c>
      <c r="N297" s="76" t="e">
        <f>#REF!</f>
        <v>#REF!</v>
      </c>
      <c r="O297" s="76" t="e">
        <f>#REF!</f>
        <v>#REF!</v>
      </c>
      <c r="P297" s="76" t="e">
        <f>#REF!</f>
        <v>#REF!</v>
      </c>
      <c r="Q297" s="76" t="e">
        <f>#REF!</f>
        <v>#REF!</v>
      </c>
      <c r="R297" s="76" t="e">
        <f>#REF!</f>
        <v>#REF!</v>
      </c>
      <c r="S297" s="76" t="e">
        <f>#REF!</f>
        <v>#REF!</v>
      </c>
      <c r="T297" s="80" t="e">
        <f>#REF!</f>
        <v>#REF!</v>
      </c>
      <c r="U297" s="76" t="e">
        <f>#REF!</f>
        <v>#REF!</v>
      </c>
      <c r="V297" s="80" t="e">
        <f>#REF!</f>
        <v>#REF!</v>
      </c>
      <c r="W297" s="78" t="e">
        <f>IF(Tableau2[[#This Row],[- Autofinancement oui/non]]="non",#REF!,"")</f>
        <v>#REF!</v>
      </c>
      <c r="X297" s="76" t="e">
        <f>IF(Tableau2[[#This Row],[- Autofinancement oui/non]]="non",#REF!,"")</f>
        <v>#REF!</v>
      </c>
      <c r="Y297" s="76" t="e">
        <f>IF(Tableau2[[#This Row],[- Autofinancement oui/non]]="non",#REF!,"")</f>
        <v>#REF!</v>
      </c>
      <c r="Z297" s="79" t="e">
        <f>#REF!</f>
        <v>#REF!</v>
      </c>
      <c r="AA297" s="76" t="e">
        <f>#REF!</f>
        <v>#REF!</v>
      </c>
      <c r="AB297" s="76" t="e">
        <f>#REF!</f>
        <v>#REF!</v>
      </c>
    </row>
    <row r="298" spans="1:28" x14ac:dyDescent="0.25">
      <c r="A298" s="80" t="e">
        <f>#REF!</f>
        <v>#REF!</v>
      </c>
      <c r="B298" s="80" t="e">
        <f>#REF!</f>
        <v>#REF!</v>
      </c>
      <c r="C298" s="80" t="e">
        <f>#REF!</f>
        <v>#REF!</v>
      </c>
      <c r="D298" s="80" t="e">
        <f>#REF!</f>
        <v>#REF!</v>
      </c>
      <c r="E298" s="76" t="e">
        <f>#REF!</f>
        <v>#REF!</v>
      </c>
      <c r="F298" s="76" t="e">
        <f>#REF!</f>
        <v>#REF!</v>
      </c>
      <c r="G298" s="76" t="e">
        <f>#REF!</f>
        <v>#REF!</v>
      </c>
      <c r="H298" s="76" t="e">
        <f>#REF!</f>
        <v>#REF!</v>
      </c>
      <c r="I298" s="76" t="e">
        <f>#REF!</f>
        <v>#REF!</v>
      </c>
      <c r="J298" s="76" t="e">
        <f>#REF!</f>
        <v>#REF!</v>
      </c>
      <c r="K298" s="76" t="e">
        <f>#REF!</f>
        <v>#REF!</v>
      </c>
      <c r="L298" s="76" t="e">
        <f>#REF!</f>
        <v>#REF!</v>
      </c>
      <c r="M298" s="76" t="e">
        <f>#REF!</f>
        <v>#REF!</v>
      </c>
      <c r="N298" s="76" t="e">
        <f>#REF!</f>
        <v>#REF!</v>
      </c>
      <c r="O298" s="76" t="e">
        <f>#REF!</f>
        <v>#REF!</v>
      </c>
      <c r="P298" s="76" t="e">
        <f>#REF!</f>
        <v>#REF!</v>
      </c>
      <c r="Q298" s="76" t="e">
        <f>#REF!</f>
        <v>#REF!</v>
      </c>
      <c r="R298" s="76" t="e">
        <f>#REF!</f>
        <v>#REF!</v>
      </c>
      <c r="S298" s="76" t="e">
        <f>#REF!</f>
        <v>#REF!</v>
      </c>
      <c r="T298" s="80" t="e">
        <f>#REF!</f>
        <v>#REF!</v>
      </c>
      <c r="U298" s="76" t="e">
        <f>#REF!</f>
        <v>#REF!</v>
      </c>
      <c r="V298" s="80" t="e">
        <f>#REF!</f>
        <v>#REF!</v>
      </c>
      <c r="W298" s="78" t="e">
        <f>IF(Tableau2[[#This Row],[- Autofinancement oui/non]]="non",#REF!,"")</f>
        <v>#REF!</v>
      </c>
      <c r="X298" s="76" t="e">
        <f>IF(Tableau2[[#This Row],[- Autofinancement oui/non]]="non",#REF!,"")</f>
        <v>#REF!</v>
      </c>
      <c r="Y298" s="76" t="e">
        <f>IF(Tableau2[[#This Row],[- Autofinancement oui/non]]="non",#REF!,"")</f>
        <v>#REF!</v>
      </c>
      <c r="Z298" s="79" t="e">
        <f>#REF!</f>
        <v>#REF!</v>
      </c>
      <c r="AA298" s="76" t="e">
        <f>#REF!</f>
        <v>#REF!</v>
      </c>
      <c r="AB298" s="76" t="e">
        <f>#REF!</f>
        <v>#REF!</v>
      </c>
    </row>
    <row r="299" spans="1:28" x14ac:dyDescent="0.25">
      <c r="A299" s="80" t="e">
        <f>#REF!</f>
        <v>#REF!</v>
      </c>
      <c r="B299" s="80" t="e">
        <f>#REF!</f>
        <v>#REF!</v>
      </c>
      <c r="C299" s="80" t="e">
        <f>#REF!</f>
        <v>#REF!</v>
      </c>
      <c r="D299" s="80" t="e">
        <f>#REF!</f>
        <v>#REF!</v>
      </c>
      <c r="E299" s="76" t="e">
        <f>#REF!</f>
        <v>#REF!</v>
      </c>
      <c r="F299" s="76" t="e">
        <f>#REF!</f>
        <v>#REF!</v>
      </c>
      <c r="G299" s="76" t="e">
        <f>#REF!</f>
        <v>#REF!</v>
      </c>
      <c r="H299" s="76" t="e">
        <f>#REF!</f>
        <v>#REF!</v>
      </c>
      <c r="I299" s="76" t="e">
        <f>#REF!</f>
        <v>#REF!</v>
      </c>
      <c r="J299" s="76" t="e">
        <f>#REF!</f>
        <v>#REF!</v>
      </c>
      <c r="K299" s="76" t="e">
        <f>#REF!</f>
        <v>#REF!</v>
      </c>
      <c r="L299" s="76" t="e">
        <f>#REF!</f>
        <v>#REF!</v>
      </c>
      <c r="M299" s="76" t="e">
        <f>#REF!</f>
        <v>#REF!</v>
      </c>
      <c r="N299" s="76" t="e">
        <f>#REF!</f>
        <v>#REF!</v>
      </c>
      <c r="O299" s="76" t="e">
        <f>#REF!</f>
        <v>#REF!</v>
      </c>
      <c r="P299" s="76" t="e">
        <f>#REF!</f>
        <v>#REF!</v>
      </c>
      <c r="Q299" s="76" t="e">
        <f>#REF!</f>
        <v>#REF!</v>
      </c>
      <c r="R299" s="76" t="e">
        <f>#REF!</f>
        <v>#REF!</v>
      </c>
      <c r="S299" s="76" t="e">
        <f>#REF!</f>
        <v>#REF!</v>
      </c>
      <c r="T299" s="80" t="e">
        <f>#REF!</f>
        <v>#REF!</v>
      </c>
      <c r="U299" s="76" t="e">
        <f>#REF!</f>
        <v>#REF!</v>
      </c>
      <c r="V299" s="80" t="e">
        <f>#REF!</f>
        <v>#REF!</v>
      </c>
      <c r="W299" s="78" t="e">
        <f>IF(Tableau2[[#This Row],[- Autofinancement oui/non]]="non",#REF!,"")</f>
        <v>#REF!</v>
      </c>
      <c r="X299" s="76" t="e">
        <f>IF(Tableau2[[#This Row],[- Autofinancement oui/non]]="non",#REF!,"")</f>
        <v>#REF!</v>
      </c>
      <c r="Y299" s="76" t="e">
        <f>IF(Tableau2[[#This Row],[- Autofinancement oui/non]]="non",#REF!,"")</f>
        <v>#REF!</v>
      </c>
      <c r="Z299" s="79" t="e">
        <f>#REF!</f>
        <v>#REF!</v>
      </c>
      <c r="AA299" s="76" t="e">
        <f>#REF!</f>
        <v>#REF!</v>
      </c>
      <c r="AB299" s="76" t="e">
        <f>#REF!</f>
        <v>#REF!</v>
      </c>
    </row>
    <row r="300" spans="1:28" x14ac:dyDescent="0.25">
      <c r="A300" s="80" t="e">
        <f>#REF!</f>
        <v>#REF!</v>
      </c>
      <c r="B300" s="80" t="e">
        <f>#REF!</f>
        <v>#REF!</v>
      </c>
      <c r="C300" s="80" t="e">
        <f>#REF!</f>
        <v>#REF!</v>
      </c>
      <c r="D300" s="80" t="e">
        <f>#REF!</f>
        <v>#REF!</v>
      </c>
      <c r="E300" s="76" t="e">
        <f>#REF!</f>
        <v>#REF!</v>
      </c>
      <c r="F300" s="76" t="e">
        <f>#REF!</f>
        <v>#REF!</v>
      </c>
      <c r="G300" s="76" t="e">
        <f>#REF!</f>
        <v>#REF!</v>
      </c>
      <c r="H300" s="76" t="e">
        <f>#REF!</f>
        <v>#REF!</v>
      </c>
      <c r="I300" s="76" t="e">
        <f>#REF!</f>
        <v>#REF!</v>
      </c>
      <c r="J300" s="76" t="e">
        <f>#REF!</f>
        <v>#REF!</v>
      </c>
      <c r="K300" s="76" t="e">
        <f>#REF!</f>
        <v>#REF!</v>
      </c>
      <c r="L300" s="76" t="e">
        <f>#REF!</f>
        <v>#REF!</v>
      </c>
      <c r="M300" s="76" t="e">
        <f>#REF!</f>
        <v>#REF!</v>
      </c>
      <c r="N300" s="76" t="e">
        <f>#REF!</f>
        <v>#REF!</v>
      </c>
      <c r="O300" s="76" t="e">
        <f>#REF!</f>
        <v>#REF!</v>
      </c>
      <c r="P300" s="76" t="e">
        <f>#REF!</f>
        <v>#REF!</v>
      </c>
      <c r="Q300" s="76" t="e">
        <f>#REF!</f>
        <v>#REF!</v>
      </c>
      <c r="R300" s="76" t="e">
        <f>#REF!</f>
        <v>#REF!</v>
      </c>
      <c r="S300" s="76" t="e">
        <f>#REF!</f>
        <v>#REF!</v>
      </c>
      <c r="T300" s="80" t="e">
        <f>#REF!</f>
        <v>#REF!</v>
      </c>
      <c r="U300" s="76" t="e">
        <f>#REF!</f>
        <v>#REF!</v>
      </c>
      <c r="V300" s="80" t="e">
        <f>#REF!</f>
        <v>#REF!</v>
      </c>
      <c r="W300" s="78" t="e">
        <f>IF(Tableau2[[#This Row],[- Autofinancement oui/non]]="non",#REF!,"")</f>
        <v>#REF!</v>
      </c>
      <c r="X300" s="76" t="e">
        <f>IF(Tableau2[[#This Row],[- Autofinancement oui/non]]="non",#REF!,"")</f>
        <v>#REF!</v>
      </c>
      <c r="Y300" s="76" t="e">
        <f>IF(Tableau2[[#This Row],[- Autofinancement oui/non]]="non",#REF!,"")</f>
        <v>#REF!</v>
      </c>
      <c r="Z300" s="79" t="e">
        <f>#REF!</f>
        <v>#REF!</v>
      </c>
      <c r="AA300" s="76" t="e">
        <f>#REF!</f>
        <v>#REF!</v>
      </c>
      <c r="AB300" s="76" t="e">
        <f>#REF!</f>
        <v>#REF!</v>
      </c>
    </row>
    <row r="301" spans="1:28" x14ac:dyDescent="0.25">
      <c r="A301" s="80" t="e">
        <f>#REF!</f>
        <v>#REF!</v>
      </c>
      <c r="B301" s="80" t="e">
        <f>#REF!</f>
        <v>#REF!</v>
      </c>
      <c r="C301" s="80" t="e">
        <f>#REF!</f>
        <v>#REF!</v>
      </c>
      <c r="D301" s="80" t="e">
        <f>#REF!</f>
        <v>#REF!</v>
      </c>
      <c r="E301" s="76" t="e">
        <f>#REF!</f>
        <v>#REF!</v>
      </c>
      <c r="F301" s="76" t="e">
        <f>#REF!</f>
        <v>#REF!</v>
      </c>
      <c r="G301" s="76" t="e">
        <f>#REF!</f>
        <v>#REF!</v>
      </c>
      <c r="H301" s="76" t="e">
        <f>#REF!</f>
        <v>#REF!</v>
      </c>
      <c r="I301" s="76" t="e">
        <f>#REF!</f>
        <v>#REF!</v>
      </c>
      <c r="J301" s="76" t="e">
        <f>#REF!</f>
        <v>#REF!</v>
      </c>
      <c r="K301" s="76" t="e">
        <f>#REF!</f>
        <v>#REF!</v>
      </c>
      <c r="L301" s="76" t="e">
        <f>#REF!</f>
        <v>#REF!</v>
      </c>
      <c r="M301" s="76" t="e">
        <f>#REF!</f>
        <v>#REF!</v>
      </c>
      <c r="N301" s="76" t="e">
        <f>#REF!</f>
        <v>#REF!</v>
      </c>
      <c r="O301" s="76" t="e">
        <f>#REF!</f>
        <v>#REF!</v>
      </c>
      <c r="P301" s="76" t="e">
        <f>#REF!</f>
        <v>#REF!</v>
      </c>
      <c r="Q301" s="76" t="e">
        <f>#REF!</f>
        <v>#REF!</v>
      </c>
      <c r="R301" s="76" t="e">
        <f>#REF!</f>
        <v>#REF!</v>
      </c>
      <c r="S301" s="76" t="e">
        <f>#REF!</f>
        <v>#REF!</v>
      </c>
      <c r="T301" s="80" t="e">
        <f>#REF!</f>
        <v>#REF!</v>
      </c>
      <c r="U301" s="76" t="e">
        <f>#REF!</f>
        <v>#REF!</v>
      </c>
      <c r="V301" s="80" t="e">
        <f>#REF!</f>
        <v>#REF!</v>
      </c>
      <c r="W301" s="78" t="e">
        <f>IF(Tableau2[[#This Row],[- Autofinancement oui/non]]="non",#REF!,"")</f>
        <v>#REF!</v>
      </c>
      <c r="X301" s="76" t="e">
        <f>IF(Tableau2[[#This Row],[- Autofinancement oui/non]]="non",#REF!,"")</f>
        <v>#REF!</v>
      </c>
      <c r="Y301" s="76" t="e">
        <f>IF(Tableau2[[#This Row],[- Autofinancement oui/non]]="non",#REF!,"")</f>
        <v>#REF!</v>
      </c>
      <c r="Z301" s="79" t="e">
        <f>#REF!</f>
        <v>#REF!</v>
      </c>
      <c r="AA301" s="76" t="e">
        <f>#REF!</f>
        <v>#REF!</v>
      </c>
      <c r="AB301" s="76" t="e">
        <f>#REF!</f>
        <v>#REF!</v>
      </c>
    </row>
    <row r="302" spans="1:28" x14ac:dyDescent="0.25">
      <c r="A302" s="80" t="e">
        <f>#REF!</f>
        <v>#REF!</v>
      </c>
      <c r="B302" s="80" t="e">
        <f>#REF!</f>
        <v>#REF!</v>
      </c>
      <c r="C302" s="80" t="e">
        <f>#REF!</f>
        <v>#REF!</v>
      </c>
      <c r="D302" s="80" t="e">
        <f>#REF!</f>
        <v>#REF!</v>
      </c>
      <c r="E302" s="76" t="e">
        <f>#REF!</f>
        <v>#REF!</v>
      </c>
      <c r="F302" s="76" t="e">
        <f>#REF!</f>
        <v>#REF!</v>
      </c>
      <c r="G302" s="76" t="e">
        <f>#REF!</f>
        <v>#REF!</v>
      </c>
      <c r="H302" s="76" t="e">
        <f>#REF!</f>
        <v>#REF!</v>
      </c>
      <c r="I302" s="76" t="e">
        <f>#REF!</f>
        <v>#REF!</v>
      </c>
      <c r="J302" s="76" t="e">
        <f>#REF!</f>
        <v>#REF!</v>
      </c>
      <c r="K302" s="76" t="e">
        <f>#REF!</f>
        <v>#REF!</v>
      </c>
      <c r="L302" s="76" t="e">
        <f>#REF!</f>
        <v>#REF!</v>
      </c>
      <c r="M302" s="76" t="e">
        <f>#REF!</f>
        <v>#REF!</v>
      </c>
      <c r="N302" s="76" t="e">
        <f>#REF!</f>
        <v>#REF!</v>
      </c>
      <c r="O302" s="76" t="e">
        <f>#REF!</f>
        <v>#REF!</v>
      </c>
      <c r="P302" s="76" t="e">
        <f>#REF!</f>
        <v>#REF!</v>
      </c>
      <c r="Q302" s="76" t="e">
        <f>#REF!</f>
        <v>#REF!</v>
      </c>
      <c r="R302" s="76" t="e">
        <f>#REF!</f>
        <v>#REF!</v>
      </c>
      <c r="S302" s="76" t="e">
        <f>#REF!</f>
        <v>#REF!</v>
      </c>
      <c r="T302" s="80" t="e">
        <f>#REF!</f>
        <v>#REF!</v>
      </c>
      <c r="U302" s="76" t="e">
        <f>#REF!</f>
        <v>#REF!</v>
      </c>
      <c r="V302" s="80" t="e">
        <f>#REF!</f>
        <v>#REF!</v>
      </c>
      <c r="W302" s="78" t="e">
        <f>IF(Tableau2[[#This Row],[- Autofinancement oui/non]]="non",#REF!,"")</f>
        <v>#REF!</v>
      </c>
      <c r="X302" s="76" t="e">
        <f>IF(Tableau2[[#This Row],[- Autofinancement oui/non]]="non",#REF!,"")</f>
        <v>#REF!</v>
      </c>
      <c r="Y302" s="76" t="e">
        <f>IF(Tableau2[[#This Row],[- Autofinancement oui/non]]="non",#REF!,"")</f>
        <v>#REF!</v>
      </c>
      <c r="Z302" s="79" t="e">
        <f>#REF!</f>
        <v>#REF!</v>
      </c>
      <c r="AA302" s="76" t="e">
        <f>#REF!</f>
        <v>#REF!</v>
      </c>
      <c r="AB302" s="76" t="e">
        <f>#REF!</f>
        <v>#REF!</v>
      </c>
    </row>
    <row r="303" spans="1:28" x14ac:dyDescent="0.25">
      <c r="A303" s="80" t="e">
        <f>#REF!</f>
        <v>#REF!</v>
      </c>
      <c r="B303" s="80" t="e">
        <f>#REF!</f>
        <v>#REF!</v>
      </c>
      <c r="C303" s="80" t="e">
        <f>#REF!</f>
        <v>#REF!</v>
      </c>
      <c r="D303" s="80" t="e">
        <f>#REF!</f>
        <v>#REF!</v>
      </c>
      <c r="E303" s="76" t="e">
        <f>#REF!</f>
        <v>#REF!</v>
      </c>
      <c r="F303" s="76" t="e">
        <f>#REF!</f>
        <v>#REF!</v>
      </c>
      <c r="G303" s="76" t="e">
        <f>#REF!</f>
        <v>#REF!</v>
      </c>
      <c r="H303" s="76" t="e">
        <f>#REF!</f>
        <v>#REF!</v>
      </c>
      <c r="I303" s="76" t="e">
        <f>#REF!</f>
        <v>#REF!</v>
      </c>
      <c r="J303" s="76" t="e">
        <f>#REF!</f>
        <v>#REF!</v>
      </c>
      <c r="K303" s="76" t="e">
        <f>#REF!</f>
        <v>#REF!</v>
      </c>
      <c r="L303" s="76" t="e">
        <f>#REF!</f>
        <v>#REF!</v>
      </c>
      <c r="M303" s="76" t="e">
        <f>#REF!</f>
        <v>#REF!</v>
      </c>
      <c r="N303" s="76" t="e">
        <f>#REF!</f>
        <v>#REF!</v>
      </c>
      <c r="O303" s="76" t="e">
        <f>#REF!</f>
        <v>#REF!</v>
      </c>
      <c r="P303" s="76" t="e">
        <f>#REF!</f>
        <v>#REF!</v>
      </c>
      <c r="Q303" s="76" t="e">
        <f>#REF!</f>
        <v>#REF!</v>
      </c>
      <c r="R303" s="76" t="e">
        <f>#REF!</f>
        <v>#REF!</v>
      </c>
      <c r="S303" s="76" t="e">
        <f>#REF!</f>
        <v>#REF!</v>
      </c>
      <c r="T303" s="80" t="e">
        <f>#REF!</f>
        <v>#REF!</v>
      </c>
      <c r="U303" s="76" t="e">
        <f>#REF!</f>
        <v>#REF!</v>
      </c>
      <c r="V303" s="80" t="e">
        <f>#REF!</f>
        <v>#REF!</v>
      </c>
      <c r="W303" s="78" t="e">
        <f>IF(Tableau2[[#This Row],[- Autofinancement oui/non]]="non",#REF!,"")</f>
        <v>#REF!</v>
      </c>
      <c r="X303" s="76" t="e">
        <f>IF(Tableau2[[#This Row],[- Autofinancement oui/non]]="non",#REF!,"")</f>
        <v>#REF!</v>
      </c>
      <c r="Y303" s="76" t="e">
        <f>IF(Tableau2[[#This Row],[- Autofinancement oui/non]]="non",#REF!,"")</f>
        <v>#REF!</v>
      </c>
      <c r="Z303" s="79" t="e">
        <f>#REF!</f>
        <v>#REF!</v>
      </c>
      <c r="AA303" s="76" t="e">
        <f>#REF!</f>
        <v>#REF!</v>
      </c>
      <c r="AB303" s="76" t="e">
        <f>#REF!</f>
        <v>#REF!</v>
      </c>
    </row>
    <row r="304" spans="1:28" x14ac:dyDescent="0.25">
      <c r="A304" s="80" t="e">
        <f>#REF!</f>
        <v>#REF!</v>
      </c>
      <c r="B304" s="80" t="e">
        <f>#REF!</f>
        <v>#REF!</v>
      </c>
      <c r="C304" s="80" t="e">
        <f>#REF!</f>
        <v>#REF!</v>
      </c>
      <c r="D304" s="80" t="e">
        <f>#REF!</f>
        <v>#REF!</v>
      </c>
      <c r="E304" s="76" t="e">
        <f>#REF!</f>
        <v>#REF!</v>
      </c>
      <c r="F304" s="76" t="e">
        <f>#REF!</f>
        <v>#REF!</v>
      </c>
      <c r="G304" s="76" t="e">
        <f>#REF!</f>
        <v>#REF!</v>
      </c>
      <c r="H304" s="76" t="e">
        <f>#REF!</f>
        <v>#REF!</v>
      </c>
      <c r="I304" s="76" t="e">
        <f>#REF!</f>
        <v>#REF!</v>
      </c>
      <c r="J304" s="76" t="e">
        <f>#REF!</f>
        <v>#REF!</v>
      </c>
      <c r="K304" s="76" t="e">
        <f>#REF!</f>
        <v>#REF!</v>
      </c>
      <c r="L304" s="76" t="e">
        <f>#REF!</f>
        <v>#REF!</v>
      </c>
      <c r="M304" s="76" t="e">
        <f>#REF!</f>
        <v>#REF!</v>
      </c>
      <c r="N304" s="76" t="e">
        <f>#REF!</f>
        <v>#REF!</v>
      </c>
      <c r="O304" s="76" t="e">
        <f>#REF!</f>
        <v>#REF!</v>
      </c>
      <c r="P304" s="76" t="e">
        <f>#REF!</f>
        <v>#REF!</v>
      </c>
      <c r="Q304" s="76" t="e">
        <f>#REF!</f>
        <v>#REF!</v>
      </c>
      <c r="R304" s="76" t="e">
        <f>#REF!</f>
        <v>#REF!</v>
      </c>
      <c r="S304" s="76" t="e">
        <f>#REF!</f>
        <v>#REF!</v>
      </c>
      <c r="T304" s="80" t="e">
        <f>#REF!</f>
        <v>#REF!</v>
      </c>
      <c r="U304" s="76" t="e">
        <f>#REF!</f>
        <v>#REF!</v>
      </c>
      <c r="V304" s="80" t="e">
        <f>#REF!</f>
        <v>#REF!</v>
      </c>
      <c r="W304" s="78" t="e">
        <f>IF(Tableau2[[#This Row],[- Autofinancement oui/non]]="non",#REF!,"")</f>
        <v>#REF!</v>
      </c>
      <c r="X304" s="76" t="e">
        <f>IF(Tableau2[[#This Row],[- Autofinancement oui/non]]="non",#REF!,"")</f>
        <v>#REF!</v>
      </c>
      <c r="Y304" s="76" t="e">
        <f>IF(Tableau2[[#This Row],[- Autofinancement oui/non]]="non",#REF!,"")</f>
        <v>#REF!</v>
      </c>
      <c r="Z304" s="79" t="e">
        <f>#REF!</f>
        <v>#REF!</v>
      </c>
      <c r="AA304" s="76" t="e">
        <f>#REF!</f>
        <v>#REF!</v>
      </c>
      <c r="AB304" s="76" t="e">
        <f>#REF!</f>
        <v>#REF!</v>
      </c>
    </row>
    <row r="305" spans="1:28" x14ac:dyDescent="0.25">
      <c r="A305" s="80" t="e">
        <f>#REF!</f>
        <v>#REF!</v>
      </c>
      <c r="B305" s="80" t="e">
        <f>#REF!</f>
        <v>#REF!</v>
      </c>
      <c r="C305" s="80" t="e">
        <f>#REF!</f>
        <v>#REF!</v>
      </c>
      <c r="D305" s="80" t="e">
        <f>#REF!</f>
        <v>#REF!</v>
      </c>
      <c r="E305" s="76" t="e">
        <f>#REF!</f>
        <v>#REF!</v>
      </c>
      <c r="F305" s="76" t="e">
        <f>#REF!</f>
        <v>#REF!</v>
      </c>
      <c r="G305" s="76" t="e">
        <f>#REF!</f>
        <v>#REF!</v>
      </c>
      <c r="H305" s="76" t="e">
        <f>#REF!</f>
        <v>#REF!</v>
      </c>
      <c r="I305" s="76" t="e">
        <f>#REF!</f>
        <v>#REF!</v>
      </c>
      <c r="J305" s="76" t="e">
        <f>#REF!</f>
        <v>#REF!</v>
      </c>
      <c r="K305" s="76" t="e">
        <f>#REF!</f>
        <v>#REF!</v>
      </c>
      <c r="L305" s="76" t="e">
        <f>#REF!</f>
        <v>#REF!</v>
      </c>
      <c r="M305" s="76" t="e">
        <f>#REF!</f>
        <v>#REF!</v>
      </c>
      <c r="N305" s="76" t="e">
        <f>#REF!</f>
        <v>#REF!</v>
      </c>
      <c r="O305" s="76" t="e">
        <f>#REF!</f>
        <v>#REF!</v>
      </c>
      <c r="P305" s="76" t="e">
        <f>#REF!</f>
        <v>#REF!</v>
      </c>
      <c r="Q305" s="76" t="e">
        <f>#REF!</f>
        <v>#REF!</v>
      </c>
      <c r="R305" s="76" t="e">
        <f>#REF!</f>
        <v>#REF!</v>
      </c>
      <c r="S305" s="76" t="e">
        <f>#REF!</f>
        <v>#REF!</v>
      </c>
      <c r="T305" s="80" t="e">
        <f>#REF!</f>
        <v>#REF!</v>
      </c>
      <c r="U305" s="76" t="e">
        <f>#REF!</f>
        <v>#REF!</v>
      </c>
      <c r="V305" s="80" t="e">
        <f>#REF!</f>
        <v>#REF!</v>
      </c>
      <c r="W305" s="78" t="e">
        <f>IF(Tableau2[[#This Row],[- Autofinancement oui/non]]="non",#REF!,"")</f>
        <v>#REF!</v>
      </c>
      <c r="X305" s="76" t="e">
        <f>IF(Tableau2[[#This Row],[- Autofinancement oui/non]]="non",#REF!,"")</f>
        <v>#REF!</v>
      </c>
      <c r="Y305" s="76" t="e">
        <f>IF(Tableau2[[#This Row],[- Autofinancement oui/non]]="non",#REF!,"")</f>
        <v>#REF!</v>
      </c>
      <c r="Z305" s="79" t="e">
        <f>#REF!</f>
        <v>#REF!</v>
      </c>
      <c r="AA305" s="76" t="e">
        <f>#REF!</f>
        <v>#REF!</v>
      </c>
      <c r="AB305" s="76" t="e">
        <f>#REF!</f>
        <v>#REF!</v>
      </c>
    </row>
    <row r="306" spans="1:28" x14ac:dyDescent="0.25">
      <c r="A306" s="80" t="e">
        <f>#REF!</f>
        <v>#REF!</v>
      </c>
      <c r="B306" s="80" t="e">
        <f>#REF!</f>
        <v>#REF!</v>
      </c>
      <c r="C306" s="80" t="e">
        <f>#REF!</f>
        <v>#REF!</v>
      </c>
      <c r="D306" s="80" t="e">
        <f>#REF!</f>
        <v>#REF!</v>
      </c>
      <c r="E306" s="76" t="e">
        <f>#REF!</f>
        <v>#REF!</v>
      </c>
      <c r="F306" s="76" t="e">
        <f>#REF!</f>
        <v>#REF!</v>
      </c>
      <c r="G306" s="76" t="e">
        <f>#REF!</f>
        <v>#REF!</v>
      </c>
      <c r="H306" s="76" t="e">
        <f>#REF!</f>
        <v>#REF!</v>
      </c>
      <c r="I306" s="76" t="e">
        <f>#REF!</f>
        <v>#REF!</v>
      </c>
      <c r="J306" s="76" t="e">
        <f>#REF!</f>
        <v>#REF!</v>
      </c>
      <c r="K306" s="76" t="e">
        <f>#REF!</f>
        <v>#REF!</v>
      </c>
      <c r="L306" s="76" t="e">
        <f>#REF!</f>
        <v>#REF!</v>
      </c>
      <c r="M306" s="76" t="e">
        <f>#REF!</f>
        <v>#REF!</v>
      </c>
      <c r="N306" s="76" t="e">
        <f>#REF!</f>
        <v>#REF!</v>
      </c>
      <c r="O306" s="76" t="e">
        <f>#REF!</f>
        <v>#REF!</v>
      </c>
      <c r="P306" s="76" t="e">
        <f>#REF!</f>
        <v>#REF!</v>
      </c>
      <c r="Q306" s="76" t="e">
        <f>#REF!</f>
        <v>#REF!</v>
      </c>
      <c r="R306" s="76" t="e">
        <f>#REF!</f>
        <v>#REF!</v>
      </c>
      <c r="S306" s="76" t="e">
        <f>#REF!</f>
        <v>#REF!</v>
      </c>
      <c r="T306" s="80" t="e">
        <f>#REF!</f>
        <v>#REF!</v>
      </c>
      <c r="U306" s="76" t="e">
        <f>#REF!</f>
        <v>#REF!</v>
      </c>
      <c r="V306" s="80" t="e">
        <f>#REF!</f>
        <v>#REF!</v>
      </c>
      <c r="W306" s="78" t="e">
        <f>IF(Tableau2[[#This Row],[- Autofinancement oui/non]]="non",#REF!,"")</f>
        <v>#REF!</v>
      </c>
      <c r="X306" s="76" t="e">
        <f>IF(Tableau2[[#This Row],[- Autofinancement oui/non]]="non",#REF!,"")</f>
        <v>#REF!</v>
      </c>
      <c r="Y306" s="76" t="e">
        <f>IF(Tableau2[[#This Row],[- Autofinancement oui/non]]="non",#REF!,"")</f>
        <v>#REF!</v>
      </c>
      <c r="Z306" s="79" t="e">
        <f>#REF!</f>
        <v>#REF!</v>
      </c>
      <c r="AA306" s="76" t="e">
        <f>#REF!</f>
        <v>#REF!</v>
      </c>
      <c r="AB306" s="76" t="e">
        <f>#REF!</f>
        <v>#REF!</v>
      </c>
    </row>
    <row r="307" spans="1:28" x14ac:dyDescent="0.25">
      <c r="A307" s="80" t="e">
        <f>#REF!</f>
        <v>#REF!</v>
      </c>
      <c r="B307" s="80" t="e">
        <f>#REF!</f>
        <v>#REF!</v>
      </c>
      <c r="C307" s="80" t="e">
        <f>#REF!</f>
        <v>#REF!</v>
      </c>
      <c r="D307" s="80" t="e">
        <f>#REF!</f>
        <v>#REF!</v>
      </c>
      <c r="E307" s="76" t="e">
        <f>#REF!</f>
        <v>#REF!</v>
      </c>
      <c r="F307" s="76" t="e">
        <f>#REF!</f>
        <v>#REF!</v>
      </c>
      <c r="G307" s="76" t="e">
        <f>#REF!</f>
        <v>#REF!</v>
      </c>
      <c r="H307" s="76" t="e">
        <f>#REF!</f>
        <v>#REF!</v>
      </c>
      <c r="I307" s="76" t="e">
        <f>#REF!</f>
        <v>#REF!</v>
      </c>
      <c r="J307" s="76" t="e">
        <f>#REF!</f>
        <v>#REF!</v>
      </c>
      <c r="K307" s="76" t="e">
        <f>#REF!</f>
        <v>#REF!</v>
      </c>
      <c r="L307" s="76" t="e">
        <f>#REF!</f>
        <v>#REF!</v>
      </c>
      <c r="M307" s="76" t="e">
        <f>#REF!</f>
        <v>#REF!</v>
      </c>
      <c r="N307" s="76" t="e">
        <f>#REF!</f>
        <v>#REF!</v>
      </c>
      <c r="O307" s="76" t="e">
        <f>#REF!</f>
        <v>#REF!</v>
      </c>
      <c r="P307" s="76" t="e">
        <f>#REF!</f>
        <v>#REF!</v>
      </c>
      <c r="Q307" s="76" t="e">
        <f>#REF!</f>
        <v>#REF!</v>
      </c>
      <c r="R307" s="76" t="e">
        <f>#REF!</f>
        <v>#REF!</v>
      </c>
      <c r="S307" s="76" t="e">
        <f>#REF!</f>
        <v>#REF!</v>
      </c>
      <c r="T307" s="80" t="e">
        <f>#REF!</f>
        <v>#REF!</v>
      </c>
      <c r="U307" s="76" t="e">
        <f>#REF!</f>
        <v>#REF!</v>
      </c>
      <c r="V307" s="80" t="e">
        <f>#REF!</f>
        <v>#REF!</v>
      </c>
      <c r="W307" s="78" t="e">
        <f>IF(Tableau2[[#This Row],[- Autofinancement oui/non]]="non",#REF!,"")</f>
        <v>#REF!</v>
      </c>
      <c r="X307" s="76" t="e">
        <f>IF(Tableau2[[#This Row],[- Autofinancement oui/non]]="non",#REF!,"")</f>
        <v>#REF!</v>
      </c>
      <c r="Y307" s="76" t="e">
        <f>IF(Tableau2[[#This Row],[- Autofinancement oui/non]]="non",#REF!,"")</f>
        <v>#REF!</v>
      </c>
      <c r="Z307" s="79" t="e">
        <f>#REF!</f>
        <v>#REF!</v>
      </c>
      <c r="AA307" s="76" t="e">
        <f>#REF!</f>
        <v>#REF!</v>
      </c>
      <c r="AB307" s="76" t="e">
        <f>#REF!</f>
        <v>#REF!</v>
      </c>
    </row>
    <row r="308" spans="1:28" x14ac:dyDescent="0.25">
      <c r="A308" s="80" t="e">
        <f>#REF!</f>
        <v>#REF!</v>
      </c>
      <c r="B308" s="80" t="e">
        <f>#REF!</f>
        <v>#REF!</v>
      </c>
      <c r="C308" s="80" t="e">
        <f>#REF!</f>
        <v>#REF!</v>
      </c>
      <c r="D308" s="80" t="e">
        <f>#REF!</f>
        <v>#REF!</v>
      </c>
      <c r="E308" s="76" t="e">
        <f>#REF!</f>
        <v>#REF!</v>
      </c>
      <c r="F308" s="76" t="e">
        <f>#REF!</f>
        <v>#REF!</v>
      </c>
      <c r="G308" s="76" t="e">
        <f>#REF!</f>
        <v>#REF!</v>
      </c>
      <c r="H308" s="76" t="e">
        <f>#REF!</f>
        <v>#REF!</v>
      </c>
      <c r="I308" s="76" t="e">
        <f>#REF!</f>
        <v>#REF!</v>
      </c>
      <c r="J308" s="76" t="e">
        <f>#REF!</f>
        <v>#REF!</v>
      </c>
      <c r="K308" s="76" t="e">
        <f>#REF!</f>
        <v>#REF!</v>
      </c>
      <c r="L308" s="76" t="e">
        <f>#REF!</f>
        <v>#REF!</v>
      </c>
      <c r="M308" s="76" t="e">
        <f>#REF!</f>
        <v>#REF!</v>
      </c>
      <c r="N308" s="76" t="e">
        <f>#REF!</f>
        <v>#REF!</v>
      </c>
      <c r="O308" s="76" t="e">
        <f>#REF!</f>
        <v>#REF!</v>
      </c>
      <c r="P308" s="76" t="e">
        <f>#REF!</f>
        <v>#REF!</v>
      </c>
      <c r="Q308" s="76" t="e">
        <f>#REF!</f>
        <v>#REF!</v>
      </c>
      <c r="R308" s="76" t="e">
        <f>#REF!</f>
        <v>#REF!</v>
      </c>
      <c r="S308" s="76" t="e">
        <f>#REF!</f>
        <v>#REF!</v>
      </c>
      <c r="T308" s="80" t="e">
        <f>#REF!</f>
        <v>#REF!</v>
      </c>
      <c r="U308" s="76" t="e">
        <f>#REF!</f>
        <v>#REF!</v>
      </c>
      <c r="V308" s="80" t="e">
        <f>#REF!</f>
        <v>#REF!</v>
      </c>
      <c r="W308" s="78" t="e">
        <f>IF(Tableau2[[#This Row],[- Autofinancement oui/non]]="non",#REF!,"")</f>
        <v>#REF!</v>
      </c>
      <c r="X308" s="76" t="e">
        <f>IF(Tableau2[[#This Row],[- Autofinancement oui/non]]="non",#REF!,"")</f>
        <v>#REF!</v>
      </c>
      <c r="Y308" s="76" t="e">
        <f>IF(Tableau2[[#This Row],[- Autofinancement oui/non]]="non",#REF!,"")</f>
        <v>#REF!</v>
      </c>
      <c r="Z308" s="79" t="e">
        <f>#REF!</f>
        <v>#REF!</v>
      </c>
      <c r="AA308" s="76" t="e">
        <f>#REF!</f>
        <v>#REF!</v>
      </c>
      <c r="AB308" s="76" t="e">
        <f>#REF!</f>
        <v>#REF!</v>
      </c>
    </row>
    <row r="309" spans="1:28" x14ac:dyDescent="0.25">
      <c r="A309" s="80" t="e">
        <f>#REF!</f>
        <v>#REF!</v>
      </c>
      <c r="B309" s="80" t="e">
        <f>#REF!</f>
        <v>#REF!</v>
      </c>
      <c r="C309" s="80" t="e">
        <f>#REF!</f>
        <v>#REF!</v>
      </c>
      <c r="D309" s="80" t="e">
        <f>#REF!</f>
        <v>#REF!</v>
      </c>
      <c r="E309" s="76" t="e">
        <f>#REF!</f>
        <v>#REF!</v>
      </c>
      <c r="F309" s="76" t="e">
        <f>#REF!</f>
        <v>#REF!</v>
      </c>
      <c r="G309" s="76" t="e">
        <f>#REF!</f>
        <v>#REF!</v>
      </c>
      <c r="H309" s="76" t="e">
        <f>#REF!</f>
        <v>#REF!</v>
      </c>
      <c r="I309" s="76" t="e">
        <f>#REF!</f>
        <v>#REF!</v>
      </c>
      <c r="J309" s="76" t="e">
        <f>#REF!</f>
        <v>#REF!</v>
      </c>
      <c r="K309" s="76" t="e">
        <f>#REF!</f>
        <v>#REF!</v>
      </c>
      <c r="L309" s="76" t="e">
        <f>#REF!</f>
        <v>#REF!</v>
      </c>
      <c r="M309" s="76" t="e">
        <f>#REF!</f>
        <v>#REF!</v>
      </c>
      <c r="N309" s="76" t="e">
        <f>#REF!</f>
        <v>#REF!</v>
      </c>
      <c r="O309" s="76" t="e">
        <f>#REF!</f>
        <v>#REF!</v>
      </c>
      <c r="P309" s="76" t="e">
        <f>#REF!</f>
        <v>#REF!</v>
      </c>
      <c r="Q309" s="76" t="e">
        <f>#REF!</f>
        <v>#REF!</v>
      </c>
      <c r="R309" s="76" t="e">
        <f>#REF!</f>
        <v>#REF!</v>
      </c>
      <c r="S309" s="76" t="e">
        <f>#REF!</f>
        <v>#REF!</v>
      </c>
      <c r="T309" s="80" t="e">
        <f>#REF!</f>
        <v>#REF!</v>
      </c>
      <c r="U309" s="76" t="e">
        <f>#REF!</f>
        <v>#REF!</v>
      </c>
      <c r="V309" s="80" t="e">
        <f>#REF!</f>
        <v>#REF!</v>
      </c>
      <c r="W309" s="78" t="e">
        <f>IF(Tableau2[[#This Row],[- Autofinancement oui/non]]="non",#REF!,"")</f>
        <v>#REF!</v>
      </c>
      <c r="X309" s="76" t="e">
        <f>IF(Tableau2[[#This Row],[- Autofinancement oui/non]]="non",#REF!,"")</f>
        <v>#REF!</v>
      </c>
      <c r="Y309" s="76" t="e">
        <f>IF(Tableau2[[#This Row],[- Autofinancement oui/non]]="non",#REF!,"")</f>
        <v>#REF!</v>
      </c>
      <c r="Z309" s="79" t="e">
        <f>#REF!</f>
        <v>#REF!</v>
      </c>
      <c r="AA309" s="76" t="e">
        <f>#REF!</f>
        <v>#REF!</v>
      </c>
      <c r="AB309" s="76" t="e">
        <f>#REF!</f>
        <v>#REF!</v>
      </c>
    </row>
    <row r="310" spans="1:28" x14ac:dyDescent="0.25">
      <c r="A310" s="80" t="e">
        <f>#REF!</f>
        <v>#REF!</v>
      </c>
      <c r="B310" s="80" t="e">
        <f>#REF!</f>
        <v>#REF!</v>
      </c>
      <c r="C310" s="80" t="e">
        <f>#REF!</f>
        <v>#REF!</v>
      </c>
      <c r="D310" s="80" t="e">
        <f>#REF!</f>
        <v>#REF!</v>
      </c>
      <c r="E310" s="76" t="e">
        <f>#REF!</f>
        <v>#REF!</v>
      </c>
      <c r="F310" s="76" t="e">
        <f>#REF!</f>
        <v>#REF!</v>
      </c>
      <c r="G310" s="76" t="e">
        <f>#REF!</f>
        <v>#REF!</v>
      </c>
      <c r="H310" s="76" t="e">
        <f>#REF!</f>
        <v>#REF!</v>
      </c>
      <c r="I310" s="76" t="e">
        <f>#REF!</f>
        <v>#REF!</v>
      </c>
      <c r="J310" s="76" t="e">
        <f>#REF!</f>
        <v>#REF!</v>
      </c>
      <c r="K310" s="76" t="e">
        <f>#REF!</f>
        <v>#REF!</v>
      </c>
      <c r="L310" s="76" t="e">
        <f>#REF!</f>
        <v>#REF!</v>
      </c>
      <c r="M310" s="76" t="e">
        <f>#REF!</f>
        <v>#REF!</v>
      </c>
      <c r="N310" s="76" t="e">
        <f>#REF!</f>
        <v>#REF!</v>
      </c>
      <c r="O310" s="76" t="e">
        <f>#REF!</f>
        <v>#REF!</v>
      </c>
      <c r="P310" s="76" t="e">
        <f>#REF!</f>
        <v>#REF!</v>
      </c>
      <c r="Q310" s="76" t="e">
        <f>#REF!</f>
        <v>#REF!</v>
      </c>
      <c r="R310" s="76" t="e">
        <f>#REF!</f>
        <v>#REF!</v>
      </c>
      <c r="S310" s="76" t="e">
        <f>#REF!</f>
        <v>#REF!</v>
      </c>
      <c r="T310" s="80" t="e">
        <f>#REF!</f>
        <v>#REF!</v>
      </c>
      <c r="U310" s="76" t="e">
        <f>#REF!</f>
        <v>#REF!</v>
      </c>
      <c r="V310" s="80" t="e">
        <f>#REF!</f>
        <v>#REF!</v>
      </c>
      <c r="W310" s="78" t="e">
        <f>IF(Tableau2[[#This Row],[- Autofinancement oui/non]]="non",#REF!,"")</f>
        <v>#REF!</v>
      </c>
      <c r="X310" s="76" t="e">
        <f>IF(Tableau2[[#This Row],[- Autofinancement oui/non]]="non",#REF!,"")</f>
        <v>#REF!</v>
      </c>
      <c r="Y310" s="76" t="e">
        <f>IF(Tableau2[[#This Row],[- Autofinancement oui/non]]="non",#REF!,"")</f>
        <v>#REF!</v>
      </c>
      <c r="Z310" s="79" t="e">
        <f>#REF!</f>
        <v>#REF!</v>
      </c>
      <c r="AA310" s="76" t="e">
        <f>#REF!</f>
        <v>#REF!</v>
      </c>
      <c r="AB310" s="76" t="e">
        <f>#REF!</f>
        <v>#REF!</v>
      </c>
    </row>
    <row r="311" spans="1:28" x14ac:dyDescent="0.25">
      <c r="A311" s="80" t="e">
        <f>#REF!</f>
        <v>#REF!</v>
      </c>
      <c r="B311" s="80" t="e">
        <f>#REF!</f>
        <v>#REF!</v>
      </c>
      <c r="C311" s="80" t="e">
        <f>#REF!</f>
        <v>#REF!</v>
      </c>
      <c r="D311" s="80" t="e">
        <f>#REF!</f>
        <v>#REF!</v>
      </c>
      <c r="E311" s="76" t="e">
        <f>#REF!</f>
        <v>#REF!</v>
      </c>
      <c r="F311" s="76" t="e">
        <f>#REF!</f>
        <v>#REF!</v>
      </c>
      <c r="G311" s="76" t="e">
        <f>#REF!</f>
        <v>#REF!</v>
      </c>
      <c r="H311" s="76" t="e">
        <f>#REF!</f>
        <v>#REF!</v>
      </c>
      <c r="I311" s="76" t="e">
        <f>#REF!</f>
        <v>#REF!</v>
      </c>
      <c r="J311" s="76" t="e">
        <f>#REF!</f>
        <v>#REF!</v>
      </c>
      <c r="K311" s="76" t="e">
        <f>#REF!</f>
        <v>#REF!</v>
      </c>
      <c r="L311" s="76" t="e">
        <f>#REF!</f>
        <v>#REF!</v>
      </c>
      <c r="M311" s="76" t="e">
        <f>#REF!</f>
        <v>#REF!</v>
      </c>
      <c r="N311" s="76" t="e">
        <f>#REF!</f>
        <v>#REF!</v>
      </c>
      <c r="O311" s="76" t="e">
        <f>#REF!</f>
        <v>#REF!</v>
      </c>
      <c r="P311" s="76" t="e">
        <f>#REF!</f>
        <v>#REF!</v>
      </c>
      <c r="Q311" s="76" t="e">
        <f>#REF!</f>
        <v>#REF!</v>
      </c>
      <c r="R311" s="76" t="e">
        <f>#REF!</f>
        <v>#REF!</v>
      </c>
      <c r="S311" s="76" t="e">
        <f>#REF!</f>
        <v>#REF!</v>
      </c>
      <c r="T311" s="80" t="e">
        <f>#REF!</f>
        <v>#REF!</v>
      </c>
      <c r="U311" s="76" t="e">
        <f>#REF!</f>
        <v>#REF!</v>
      </c>
      <c r="V311" s="80" t="e">
        <f>#REF!</f>
        <v>#REF!</v>
      </c>
      <c r="W311" s="78" t="e">
        <f>IF(Tableau2[[#This Row],[- Autofinancement oui/non]]="non",#REF!,"")</f>
        <v>#REF!</v>
      </c>
      <c r="X311" s="76" t="e">
        <f>IF(Tableau2[[#This Row],[- Autofinancement oui/non]]="non",#REF!,"")</f>
        <v>#REF!</v>
      </c>
      <c r="Y311" s="76" t="e">
        <f>IF(Tableau2[[#This Row],[- Autofinancement oui/non]]="non",#REF!,"")</f>
        <v>#REF!</v>
      </c>
      <c r="Z311" s="79" t="e">
        <f>#REF!</f>
        <v>#REF!</v>
      </c>
      <c r="AA311" s="76" t="e">
        <f>#REF!</f>
        <v>#REF!</v>
      </c>
      <c r="AB311" s="76" t="e">
        <f>#REF!</f>
        <v>#REF!</v>
      </c>
    </row>
    <row r="312" spans="1:28" x14ac:dyDescent="0.25">
      <c r="A312" s="80" t="e">
        <f>#REF!</f>
        <v>#REF!</v>
      </c>
      <c r="B312" s="80" t="e">
        <f>#REF!</f>
        <v>#REF!</v>
      </c>
      <c r="C312" s="80" t="e">
        <f>#REF!</f>
        <v>#REF!</v>
      </c>
      <c r="D312" s="80" t="e">
        <f>#REF!</f>
        <v>#REF!</v>
      </c>
      <c r="E312" s="76" t="e">
        <f>#REF!</f>
        <v>#REF!</v>
      </c>
      <c r="F312" s="76" t="e">
        <f>#REF!</f>
        <v>#REF!</v>
      </c>
      <c r="G312" s="76" t="e">
        <f>#REF!</f>
        <v>#REF!</v>
      </c>
      <c r="H312" s="76" t="e">
        <f>#REF!</f>
        <v>#REF!</v>
      </c>
      <c r="I312" s="76" t="e">
        <f>#REF!</f>
        <v>#REF!</v>
      </c>
      <c r="J312" s="76" t="e">
        <f>#REF!</f>
        <v>#REF!</v>
      </c>
      <c r="K312" s="76" t="e">
        <f>#REF!</f>
        <v>#REF!</v>
      </c>
      <c r="L312" s="76" t="e">
        <f>#REF!</f>
        <v>#REF!</v>
      </c>
      <c r="M312" s="76" t="e">
        <f>#REF!</f>
        <v>#REF!</v>
      </c>
      <c r="N312" s="76" t="e">
        <f>#REF!</f>
        <v>#REF!</v>
      </c>
      <c r="O312" s="76" t="e">
        <f>#REF!</f>
        <v>#REF!</v>
      </c>
      <c r="P312" s="76" t="e">
        <f>#REF!</f>
        <v>#REF!</v>
      </c>
      <c r="Q312" s="76" t="e">
        <f>#REF!</f>
        <v>#REF!</v>
      </c>
      <c r="R312" s="76" t="e">
        <f>#REF!</f>
        <v>#REF!</v>
      </c>
      <c r="S312" s="76" t="e">
        <f>#REF!</f>
        <v>#REF!</v>
      </c>
      <c r="T312" s="80" t="e">
        <f>#REF!</f>
        <v>#REF!</v>
      </c>
      <c r="U312" s="76" t="e">
        <f>#REF!</f>
        <v>#REF!</v>
      </c>
      <c r="V312" s="80" t="e">
        <f>#REF!</f>
        <v>#REF!</v>
      </c>
      <c r="W312" s="78" t="e">
        <f>IF(Tableau2[[#This Row],[- Autofinancement oui/non]]="non",#REF!,"")</f>
        <v>#REF!</v>
      </c>
      <c r="X312" s="76" t="e">
        <f>IF(Tableau2[[#This Row],[- Autofinancement oui/non]]="non",#REF!,"")</f>
        <v>#REF!</v>
      </c>
      <c r="Y312" s="76" t="e">
        <f>IF(Tableau2[[#This Row],[- Autofinancement oui/non]]="non",#REF!,"")</f>
        <v>#REF!</v>
      </c>
      <c r="Z312" s="79" t="e">
        <f>#REF!</f>
        <v>#REF!</v>
      </c>
      <c r="AA312" s="76" t="e">
        <f>#REF!</f>
        <v>#REF!</v>
      </c>
      <c r="AB312" s="76" t="e">
        <f>#REF!</f>
        <v>#REF!</v>
      </c>
    </row>
    <row r="313" spans="1:28" x14ac:dyDescent="0.25">
      <c r="A313" s="80" t="e">
        <f>#REF!</f>
        <v>#REF!</v>
      </c>
      <c r="B313" s="80" t="e">
        <f>#REF!</f>
        <v>#REF!</v>
      </c>
      <c r="C313" s="80" t="e">
        <f>#REF!</f>
        <v>#REF!</v>
      </c>
      <c r="D313" s="80" t="e">
        <f>#REF!</f>
        <v>#REF!</v>
      </c>
      <c r="E313" s="76" t="e">
        <f>#REF!</f>
        <v>#REF!</v>
      </c>
      <c r="F313" s="76" t="e">
        <f>#REF!</f>
        <v>#REF!</v>
      </c>
      <c r="G313" s="76" t="e">
        <f>#REF!</f>
        <v>#REF!</v>
      </c>
      <c r="H313" s="76" t="e">
        <f>#REF!</f>
        <v>#REF!</v>
      </c>
      <c r="I313" s="76" t="e">
        <f>#REF!</f>
        <v>#REF!</v>
      </c>
      <c r="J313" s="76" t="e">
        <f>#REF!</f>
        <v>#REF!</v>
      </c>
      <c r="K313" s="76" t="e">
        <f>#REF!</f>
        <v>#REF!</v>
      </c>
      <c r="L313" s="76" t="e">
        <f>#REF!</f>
        <v>#REF!</v>
      </c>
      <c r="M313" s="76" t="e">
        <f>#REF!</f>
        <v>#REF!</v>
      </c>
      <c r="N313" s="76" t="e">
        <f>#REF!</f>
        <v>#REF!</v>
      </c>
      <c r="O313" s="76" t="e">
        <f>#REF!</f>
        <v>#REF!</v>
      </c>
      <c r="P313" s="76" t="e">
        <f>#REF!</f>
        <v>#REF!</v>
      </c>
      <c r="Q313" s="76" t="e">
        <f>#REF!</f>
        <v>#REF!</v>
      </c>
      <c r="R313" s="76" t="e">
        <f>#REF!</f>
        <v>#REF!</v>
      </c>
      <c r="S313" s="76" t="e">
        <f>#REF!</f>
        <v>#REF!</v>
      </c>
      <c r="T313" s="80" t="e">
        <f>#REF!</f>
        <v>#REF!</v>
      </c>
      <c r="U313" s="76" t="e">
        <f>#REF!</f>
        <v>#REF!</v>
      </c>
      <c r="V313" s="80" t="e">
        <f>#REF!</f>
        <v>#REF!</v>
      </c>
      <c r="W313" s="78" t="e">
        <f>IF(Tableau2[[#This Row],[- Autofinancement oui/non]]="non",#REF!,"")</f>
        <v>#REF!</v>
      </c>
      <c r="X313" s="76" t="e">
        <f>IF(Tableau2[[#This Row],[- Autofinancement oui/non]]="non",#REF!,"")</f>
        <v>#REF!</v>
      </c>
      <c r="Y313" s="76" t="e">
        <f>IF(Tableau2[[#This Row],[- Autofinancement oui/non]]="non",#REF!,"")</f>
        <v>#REF!</v>
      </c>
      <c r="Z313" s="79" t="e">
        <f>#REF!</f>
        <v>#REF!</v>
      </c>
      <c r="AA313" s="76" t="e">
        <f>#REF!</f>
        <v>#REF!</v>
      </c>
      <c r="AB313" s="76" t="e">
        <f>#REF!</f>
        <v>#REF!</v>
      </c>
    </row>
    <row r="314" spans="1:28" x14ac:dyDescent="0.25">
      <c r="A314" s="80" t="e">
        <f>#REF!</f>
        <v>#REF!</v>
      </c>
      <c r="B314" s="80" t="e">
        <f>#REF!</f>
        <v>#REF!</v>
      </c>
      <c r="C314" s="80" t="e">
        <f>#REF!</f>
        <v>#REF!</v>
      </c>
      <c r="D314" s="80" t="e">
        <f>#REF!</f>
        <v>#REF!</v>
      </c>
      <c r="E314" s="76" t="e">
        <f>#REF!</f>
        <v>#REF!</v>
      </c>
      <c r="F314" s="76" t="e">
        <f>#REF!</f>
        <v>#REF!</v>
      </c>
      <c r="G314" s="76" t="e">
        <f>#REF!</f>
        <v>#REF!</v>
      </c>
      <c r="H314" s="76" t="e">
        <f>#REF!</f>
        <v>#REF!</v>
      </c>
      <c r="I314" s="76" t="e">
        <f>#REF!</f>
        <v>#REF!</v>
      </c>
      <c r="J314" s="76" t="e">
        <f>#REF!</f>
        <v>#REF!</v>
      </c>
      <c r="K314" s="76" t="e">
        <f>#REF!</f>
        <v>#REF!</v>
      </c>
      <c r="L314" s="76" t="e">
        <f>#REF!</f>
        <v>#REF!</v>
      </c>
      <c r="M314" s="76" t="e">
        <f>#REF!</f>
        <v>#REF!</v>
      </c>
      <c r="N314" s="76" t="e">
        <f>#REF!</f>
        <v>#REF!</v>
      </c>
      <c r="O314" s="76" t="e">
        <f>#REF!</f>
        <v>#REF!</v>
      </c>
      <c r="P314" s="76" t="e">
        <f>#REF!</f>
        <v>#REF!</v>
      </c>
      <c r="Q314" s="76" t="e">
        <f>#REF!</f>
        <v>#REF!</v>
      </c>
      <c r="R314" s="76" t="e">
        <f>#REF!</f>
        <v>#REF!</v>
      </c>
      <c r="S314" s="76" t="e">
        <f>#REF!</f>
        <v>#REF!</v>
      </c>
      <c r="T314" s="80" t="e">
        <f>#REF!</f>
        <v>#REF!</v>
      </c>
      <c r="U314" s="76" t="e">
        <f>#REF!</f>
        <v>#REF!</v>
      </c>
      <c r="V314" s="80" t="e">
        <f>#REF!</f>
        <v>#REF!</v>
      </c>
      <c r="W314" s="78" t="e">
        <f>IF(Tableau2[[#This Row],[- Autofinancement oui/non]]="non",#REF!,"")</f>
        <v>#REF!</v>
      </c>
      <c r="X314" s="76" t="e">
        <f>IF(Tableau2[[#This Row],[- Autofinancement oui/non]]="non",#REF!,"")</f>
        <v>#REF!</v>
      </c>
      <c r="Y314" s="76" t="e">
        <f>IF(Tableau2[[#This Row],[- Autofinancement oui/non]]="non",#REF!,"")</f>
        <v>#REF!</v>
      </c>
      <c r="Z314" s="79" t="e">
        <f>#REF!</f>
        <v>#REF!</v>
      </c>
      <c r="AA314" s="76" t="e">
        <f>#REF!</f>
        <v>#REF!</v>
      </c>
      <c r="AB314" s="76" t="e">
        <f>#REF!</f>
        <v>#REF!</v>
      </c>
    </row>
    <row r="315" spans="1:28" x14ac:dyDescent="0.25">
      <c r="A315" s="80" t="e">
        <f>#REF!</f>
        <v>#REF!</v>
      </c>
      <c r="B315" s="80" t="e">
        <f>#REF!</f>
        <v>#REF!</v>
      </c>
      <c r="C315" s="80" t="e">
        <f>#REF!</f>
        <v>#REF!</v>
      </c>
      <c r="D315" s="80" t="e">
        <f>#REF!</f>
        <v>#REF!</v>
      </c>
      <c r="E315" s="76" t="e">
        <f>#REF!</f>
        <v>#REF!</v>
      </c>
      <c r="F315" s="76" t="e">
        <f>#REF!</f>
        <v>#REF!</v>
      </c>
      <c r="G315" s="76" t="e">
        <f>#REF!</f>
        <v>#REF!</v>
      </c>
      <c r="H315" s="76" t="e">
        <f>#REF!</f>
        <v>#REF!</v>
      </c>
      <c r="I315" s="76" t="e">
        <f>#REF!</f>
        <v>#REF!</v>
      </c>
      <c r="J315" s="76" t="e">
        <f>#REF!</f>
        <v>#REF!</v>
      </c>
      <c r="K315" s="76" t="e">
        <f>#REF!</f>
        <v>#REF!</v>
      </c>
      <c r="L315" s="76" t="e">
        <f>#REF!</f>
        <v>#REF!</v>
      </c>
      <c r="M315" s="76" t="e">
        <f>#REF!</f>
        <v>#REF!</v>
      </c>
      <c r="N315" s="76" t="e">
        <f>#REF!</f>
        <v>#REF!</v>
      </c>
      <c r="O315" s="76" t="e">
        <f>#REF!</f>
        <v>#REF!</v>
      </c>
      <c r="P315" s="76" t="e">
        <f>#REF!</f>
        <v>#REF!</v>
      </c>
      <c r="Q315" s="76" t="e">
        <f>#REF!</f>
        <v>#REF!</v>
      </c>
      <c r="R315" s="76" t="e">
        <f>#REF!</f>
        <v>#REF!</v>
      </c>
      <c r="S315" s="76" t="e">
        <f>#REF!</f>
        <v>#REF!</v>
      </c>
      <c r="T315" s="80" t="e">
        <f>#REF!</f>
        <v>#REF!</v>
      </c>
      <c r="U315" s="76" t="e">
        <f>#REF!</f>
        <v>#REF!</v>
      </c>
      <c r="V315" s="80" t="e">
        <f>#REF!</f>
        <v>#REF!</v>
      </c>
      <c r="W315" s="78" t="e">
        <f>IF(Tableau2[[#This Row],[- Autofinancement oui/non]]="non",#REF!,"")</f>
        <v>#REF!</v>
      </c>
      <c r="X315" s="76" t="e">
        <f>IF(Tableau2[[#This Row],[- Autofinancement oui/non]]="non",#REF!,"")</f>
        <v>#REF!</v>
      </c>
      <c r="Y315" s="76" t="e">
        <f>IF(Tableau2[[#This Row],[- Autofinancement oui/non]]="non",#REF!,"")</f>
        <v>#REF!</v>
      </c>
      <c r="Z315" s="79" t="e">
        <f>#REF!</f>
        <v>#REF!</v>
      </c>
      <c r="AA315" s="76" t="e">
        <f>#REF!</f>
        <v>#REF!</v>
      </c>
      <c r="AB315" s="76" t="e">
        <f>#REF!</f>
        <v>#REF!</v>
      </c>
    </row>
    <row r="316" spans="1:28" x14ac:dyDescent="0.25">
      <c r="A316" s="80" t="e">
        <f>#REF!</f>
        <v>#REF!</v>
      </c>
      <c r="B316" s="80" t="e">
        <f>#REF!</f>
        <v>#REF!</v>
      </c>
      <c r="C316" s="80" t="e">
        <f>#REF!</f>
        <v>#REF!</v>
      </c>
      <c r="D316" s="80" t="e">
        <f>#REF!</f>
        <v>#REF!</v>
      </c>
      <c r="E316" s="76" t="e">
        <f>#REF!</f>
        <v>#REF!</v>
      </c>
      <c r="F316" s="76" t="e">
        <f>#REF!</f>
        <v>#REF!</v>
      </c>
      <c r="G316" s="76" t="e">
        <f>#REF!</f>
        <v>#REF!</v>
      </c>
      <c r="H316" s="76" t="e">
        <f>#REF!</f>
        <v>#REF!</v>
      </c>
      <c r="I316" s="76" t="e">
        <f>#REF!</f>
        <v>#REF!</v>
      </c>
      <c r="J316" s="76" t="e">
        <f>#REF!</f>
        <v>#REF!</v>
      </c>
      <c r="K316" s="76" t="e">
        <f>#REF!</f>
        <v>#REF!</v>
      </c>
      <c r="L316" s="76" t="e">
        <f>#REF!</f>
        <v>#REF!</v>
      </c>
      <c r="M316" s="76" t="e">
        <f>#REF!</f>
        <v>#REF!</v>
      </c>
      <c r="N316" s="76" t="e">
        <f>#REF!</f>
        <v>#REF!</v>
      </c>
      <c r="O316" s="76" t="e">
        <f>#REF!</f>
        <v>#REF!</v>
      </c>
      <c r="P316" s="76" t="e">
        <f>#REF!</f>
        <v>#REF!</v>
      </c>
      <c r="Q316" s="76" t="e">
        <f>#REF!</f>
        <v>#REF!</v>
      </c>
      <c r="R316" s="76" t="e">
        <f>#REF!</f>
        <v>#REF!</v>
      </c>
      <c r="S316" s="76" t="e">
        <f>#REF!</f>
        <v>#REF!</v>
      </c>
      <c r="T316" s="80" t="e">
        <f>#REF!</f>
        <v>#REF!</v>
      </c>
      <c r="U316" s="76" t="e">
        <f>#REF!</f>
        <v>#REF!</v>
      </c>
      <c r="V316" s="80" t="e">
        <f>#REF!</f>
        <v>#REF!</v>
      </c>
      <c r="W316" s="78" t="e">
        <f>IF(Tableau2[[#This Row],[- Autofinancement oui/non]]="non",#REF!,"")</f>
        <v>#REF!</v>
      </c>
      <c r="X316" s="76" t="e">
        <f>IF(Tableau2[[#This Row],[- Autofinancement oui/non]]="non",#REF!,"")</f>
        <v>#REF!</v>
      </c>
      <c r="Y316" s="76" t="e">
        <f>IF(Tableau2[[#This Row],[- Autofinancement oui/non]]="non",#REF!,"")</f>
        <v>#REF!</v>
      </c>
      <c r="Z316" s="79" t="e">
        <f>#REF!</f>
        <v>#REF!</v>
      </c>
      <c r="AA316" s="76" t="e">
        <f>#REF!</f>
        <v>#REF!</v>
      </c>
      <c r="AB316" s="76" t="e">
        <f>#REF!</f>
        <v>#REF!</v>
      </c>
    </row>
    <row r="317" spans="1:28" x14ac:dyDescent="0.25">
      <c r="A317" s="80" t="e">
        <f>#REF!</f>
        <v>#REF!</v>
      </c>
      <c r="B317" s="80" t="e">
        <f>#REF!</f>
        <v>#REF!</v>
      </c>
      <c r="C317" s="80" t="e">
        <f>#REF!</f>
        <v>#REF!</v>
      </c>
      <c r="D317" s="80" t="e">
        <f>#REF!</f>
        <v>#REF!</v>
      </c>
      <c r="E317" s="76" t="e">
        <f>#REF!</f>
        <v>#REF!</v>
      </c>
      <c r="F317" s="76" t="e">
        <f>#REF!</f>
        <v>#REF!</v>
      </c>
      <c r="G317" s="76" t="e">
        <f>#REF!</f>
        <v>#REF!</v>
      </c>
      <c r="H317" s="76" t="e">
        <f>#REF!</f>
        <v>#REF!</v>
      </c>
      <c r="I317" s="76" t="e">
        <f>#REF!</f>
        <v>#REF!</v>
      </c>
      <c r="J317" s="76" t="e">
        <f>#REF!</f>
        <v>#REF!</v>
      </c>
      <c r="K317" s="76" t="e">
        <f>#REF!</f>
        <v>#REF!</v>
      </c>
      <c r="L317" s="76" t="e">
        <f>#REF!</f>
        <v>#REF!</v>
      </c>
      <c r="M317" s="76" t="e">
        <f>#REF!</f>
        <v>#REF!</v>
      </c>
      <c r="N317" s="76" t="e">
        <f>#REF!</f>
        <v>#REF!</v>
      </c>
      <c r="O317" s="76" t="e">
        <f>#REF!</f>
        <v>#REF!</v>
      </c>
      <c r="P317" s="76" t="e">
        <f>#REF!</f>
        <v>#REF!</v>
      </c>
      <c r="Q317" s="76" t="e">
        <f>#REF!</f>
        <v>#REF!</v>
      </c>
      <c r="R317" s="76" t="e">
        <f>#REF!</f>
        <v>#REF!</v>
      </c>
      <c r="S317" s="76" t="e">
        <f>#REF!</f>
        <v>#REF!</v>
      </c>
      <c r="T317" s="80" t="e">
        <f>#REF!</f>
        <v>#REF!</v>
      </c>
      <c r="U317" s="76" t="e">
        <f>#REF!</f>
        <v>#REF!</v>
      </c>
      <c r="V317" s="80" t="e">
        <f>#REF!</f>
        <v>#REF!</v>
      </c>
      <c r="W317" s="78" t="e">
        <f>IF(Tableau2[[#This Row],[- Autofinancement oui/non]]="non",#REF!,"")</f>
        <v>#REF!</v>
      </c>
      <c r="X317" s="76" t="e">
        <f>IF(Tableau2[[#This Row],[- Autofinancement oui/non]]="non",#REF!,"")</f>
        <v>#REF!</v>
      </c>
      <c r="Y317" s="76" t="e">
        <f>IF(Tableau2[[#This Row],[- Autofinancement oui/non]]="non",#REF!,"")</f>
        <v>#REF!</v>
      </c>
      <c r="Z317" s="79" t="e">
        <f>#REF!</f>
        <v>#REF!</v>
      </c>
      <c r="AA317" s="76" t="e">
        <f>#REF!</f>
        <v>#REF!</v>
      </c>
      <c r="AB317" s="76" t="e">
        <f>#REF!</f>
        <v>#REF!</v>
      </c>
    </row>
    <row r="318" spans="1:28" x14ac:dyDescent="0.25">
      <c r="A318" s="80" t="e">
        <f>#REF!</f>
        <v>#REF!</v>
      </c>
      <c r="B318" s="80" t="e">
        <f>#REF!</f>
        <v>#REF!</v>
      </c>
      <c r="C318" s="80" t="e">
        <f>#REF!</f>
        <v>#REF!</v>
      </c>
      <c r="D318" s="80" t="e">
        <f>#REF!</f>
        <v>#REF!</v>
      </c>
      <c r="E318" s="76" t="e">
        <f>#REF!</f>
        <v>#REF!</v>
      </c>
      <c r="F318" s="76" t="e">
        <f>#REF!</f>
        <v>#REF!</v>
      </c>
      <c r="G318" s="76" t="e">
        <f>#REF!</f>
        <v>#REF!</v>
      </c>
      <c r="H318" s="76" t="e">
        <f>#REF!</f>
        <v>#REF!</v>
      </c>
      <c r="I318" s="76" t="e">
        <f>#REF!</f>
        <v>#REF!</v>
      </c>
      <c r="J318" s="76" t="e">
        <f>#REF!</f>
        <v>#REF!</v>
      </c>
      <c r="K318" s="76" t="e">
        <f>#REF!</f>
        <v>#REF!</v>
      </c>
      <c r="L318" s="76" t="e">
        <f>#REF!</f>
        <v>#REF!</v>
      </c>
      <c r="M318" s="76" t="e">
        <f>#REF!</f>
        <v>#REF!</v>
      </c>
      <c r="N318" s="76" t="e">
        <f>#REF!</f>
        <v>#REF!</v>
      </c>
      <c r="O318" s="76" t="e">
        <f>#REF!</f>
        <v>#REF!</v>
      </c>
      <c r="P318" s="76" t="e">
        <f>#REF!</f>
        <v>#REF!</v>
      </c>
      <c r="Q318" s="76" t="e">
        <f>#REF!</f>
        <v>#REF!</v>
      </c>
      <c r="R318" s="76" t="e">
        <f>#REF!</f>
        <v>#REF!</v>
      </c>
      <c r="S318" s="76" t="e">
        <f>#REF!</f>
        <v>#REF!</v>
      </c>
      <c r="T318" s="80" t="e">
        <f>#REF!</f>
        <v>#REF!</v>
      </c>
      <c r="U318" s="76" t="e">
        <f>#REF!</f>
        <v>#REF!</v>
      </c>
      <c r="V318" s="80" t="e">
        <f>#REF!</f>
        <v>#REF!</v>
      </c>
      <c r="W318" s="78" t="e">
        <f>IF(Tableau2[[#This Row],[- Autofinancement oui/non]]="non",#REF!,"")</f>
        <v>#REF!</v>
      </c>
      <c r="X318" s="76" t="e">
        <f>IF(Tableau2[[#This Row],[- Autofinancement oui/non]]="non",#REF!,"")</f>
        <v>#REF!</v>
      </c>
      <c r="Y318" s="76" t="e">
        <f>IF(Tableau2[[#This Row],[- Autofinancement oui/non]]="non",#REF!,"")</f>
        <v>#REF!</v>
      </c>
      <c r="Z318" s="79" t="e">
        <f>#REF!</f>
        <v>#REF!</v>
      </c>
      <c r="AA318" s="76" t="e">
        <f>#REF!</f>
        <v>#REF!</v>
      </c>
      <c r="AB318" s="76" t="e">
        <f>#REF!</f>
        <v>#REF!</v>
      </c>
    </row>
    <row r="319" spans="1:28" x14ac:dyDescent="0.25">
      <c r="A319" s="80" t="e">
        <f>#REF!</f>
        <v>#REF!</v>
      </c>
      <c r="B319" s="80" t="e">
        <f>#REF!</f>
        <v>#REF!</v>
      </c>
      <c r="C319" s="80" t="e">
        <f>#REF!</f>
        <v>#REF!</v>
      </c>
      <c r="D319" s="80" t="e">
        <f>#REF!</f>
        <v>#REF!</v>
      </c>
      <c r="E319" s="76" t="e">
        <f>#REF!</f>
        <v>#REF!</v>
      </c>
      <c r="F319" s="76" t="e">
        <f>#REF!</f>
        <v>#REF!</v>
      </c>
      <c r="G319" s="76" t="e">
        <f>#REF!</f>
        <v>#REF!</v>
      </c>
      <c r="H319" s="76" t="e">
        <f>#REF!</f>
        <v>#REF!</v>
      </c>
      <c r="I319" s="76" t="e">
        <f>#REF!</f>
        <v>#REF!</v>
      </c>
      <c r="J319" s="76" t="e">
        <f>#REF!</f>
        <v>#REF!</v>
      </c>
      <c r="K319" s="76" t="e">
        <f>#REF!</f>
        <v>#REF!</v>
      </c>
      <c r="L319" s="76" t="e">
        <f>#REF!</f>
        <v>#REF!</v>
      </c>
      <c r="M319" s="76" t="e">
        <f>#REF!</f>
        <v>#REF!</v>
      </c>
      <c r="N319" s="76" t="e">
        <f>#REF!</f>
        <v>#REF!</v>
      </c>
      <c r="O319" s="76" t="e">
        <f>#REF!</f>
        <v>#REF!</v>
      </c>
      <c r="P319" s="76" t="e">
        <f>#REF!</f>
        <v>#REF!</v>
      </c>
      <c r="Q319" s="76" t="e">
        <f>#REF!</f>
        <v>#REF!</v>
      </c>
      <c r="R319" s="76" t="e">
        <f>#REF!</f>
        <v>#REF!</v>
      </c>
      <c r="S319" s="76" t="e">
        <f>#REF!</f>
        <v>#REF!</v>
      </c>
      <c r="T319" s="80" t="e">
        <f>#REF!</f>
        <v>#REF!</v>
      </c>
      <c r="U319" s="76" t="e">
        <f>#REF!</f>
        <v>#REF!</v>
      </c>
      <c r="V319" s="80" t="e">
        <f>#REF!</f>
        <v>#REF!</v>
      </c>
      <c r="W319" s="78" t="e">
        <f>IF(Tableau2[[#This Row],[- Autofinancement oui/non]]="non",#REF!,"")</f>
        <v>#REF!</v>
      </c>
      <c r="X319" s="76" t="e">
        <f>IF(Tableau2[[#This Row],[- Autofinancement oui/non]]="non",#REF!,"")</f>
        <v>#REF!</v>
      </c>
      <c r="Y319" s="76" t="e">
        <f>IF(Tableau2[[#This Row],[- Autofinancement oui/non]]="non",#REF!,"")</f>
        <v>#REF!</v>
      </c>
      <c r="Z319" s="79" t="e">
        <f>#REF!</f>
        <v>#REF!</v>
      </c>
      <c r="AA319" s="76" t="e">
        <f>#REF!</f>
        <v>#REF!</v>
      </c>
      <c r="AB319" s="76" t="e">
        <f>#REF!</f>
        <v>#REF!</v>
      </c>
    </row>
    <row r="320" spans="1:28" x14ac:dyDescent="0.25">
      <c r="A320" s="80" t="e">
        <f>#REF!</f>
        <v>#REF!</v>
      </c>
      <c r="B320" s="80" t="e">
        <f>#REF!</f>
        <v>#REF!</v>
      </c>
      <c r="C320" s="80" t="e">
        <f>#REF!</f>
        <v>#REF!</v>
      </c>
      <c r="D320" s="80" t="e">
        <f>#REF!</f>
        <v>#REF!</v>
      </c>
      <c r="E320" s="76" t="e">
        <f>#REF!</f>
        <v>#REF!</v>
      </c>
      <c r="F320" s="76" t="e">
        <f>#REF!</f>
        <v>#REF!</v>
      </c>
      <c r="G320" s="76" t="e">
        <f>#REF!</f>
        <v>#REF!</v>
      </c>
      <c r="H320" s="76" t="e">
        <f>#REF!</f>
        <v>#REF!</v>
      </c>
      <c r="I320" s="76" t="e">
        <f>#REF!</f>
        <v>#REF!</v>
      </c>
      <c r="J320" s="76" t="e">
        <f>#REF!</f>
        <v>#REF!</v>
      </c>
      <c r="K320" s="76" t="e">
        <f>#REF!</f>
        <v>#REF!</v>
      </c>
      <c r="L320" s="76" t="e">
        <f>#REF!</f>
        <v>#REF!</v>
      </c>
      <c r="M320" s="76" t="e">
        <f>#REF!</f>
        <v>#REF!</v>
      </c>
      <c r="N320" s="76" t="e">
        <f>#REF!</f>
        <v>#REF!</v>
      </c>
      <c r="O320" s="76" t="e">
        <f>#REF!</f>
        <v>#REF!</v>
      </c>
      <c r="P320" s="76" t="e">
        <f>#REF!</f>
        <v>#REF!</v>
      </c>
      <c r="Q320" s="76" t="e">
        <f>#REF!</f>
        <v>#REF!</v>
      </c>
      <c r="R320" s="76" t="e">
        <f>#REF!</f>
        <v>#REF!</v>
      </c>
      <c r="S320" s="76" t="e">
        <f>#REF!</f>
        <v>#REF!</v>
      </c>
      <c r="T320" s="80" t="e">
        <f>#REF!</f>
        <v>#REF!</v>
      </c>
      <c r="U320" s="76" t="e">
        <f>#REF!</f>
        <v>#REF!</v>
      </c>
      <c r="V320" s="80" t="e">
        <f>#REF!</f>
        <v>#REF!</v>
      </c>
      <c r="W320" s="78" t="e">
        <f>IF(Tableau2[[#This Row],[- Autofinancement oui/non]]="non",#REF!,"")</f>
        <v>#REF!</v>
      </c>
      <c r="X320" s="76" t="e">
        <f>IF(Tableau2[[#This Row],[- Autofinancement oui/non]]="non",#REF!,"")</f>
        <v>#REF!</v>
      </c>
      <c r="Y320" s="76" t="e">
        <f>IF(Tableau2[[#This Row],[- Autofinancement oui/non]]="non",#REF!,"")</f>
        <v>#REF!</v>
      </c>
      <c r="Z320" s="79" t="e">
        <f>#REF!</f>
        <v>#REF!</v>
      </c>
      <c r="AA320" s="76" t="e">
        <f>#REF!</f>
        <v>#REF!</v>
      </c>
      <c r="AB320" s="76" t="e">
        <f>#REF!</f>
        <v>#REF!</v>
      </c>
    </row>
    <row r="321" spans="1:28" x14ac:dyDescent="0.25">
      <c r="A321" s="80" t="e">
        <f>#REF!</f>
        <v>#REF!</v>
      </c>
      <c r="B321" s="80" t="e">
        <f>#REF!</f>
        <v>#REF!</v>
      </c>
      <c r="C321" s="80" t="e">
        <f>#REF!</f>
        <v>#REF!</v>
      </c>
      <c r="D321" s="80" t="e">
        <f>#REF!</f>
        <v>#REF!</v>
      </c>
      <c r="E321" s="76" t="e">
        <f>#REF!</f>
        <v>#REF!</v>
      </c>
      <c r="F321" s="76" t="e">
        <f>#REF!</f>
        <v>#REF!</v>
      </c>
      <c r="G321" s="76" t="e">
        <f>#REF!</f>
        <v>#REF!</v>
      </c>
      <c r="H321" s="76" t="e">
        <f>#REF!</f>
        <v>#REF!</v>
      </c>
      <c r="I321" s="76" t="e">
        <f>#REF!</f>
        <v>#REF!</v>
      </c>
      <c r="J321" s="76" t="e">
        <f>#REF!</f>
        <v>#REF!</v>
      </c>
      <c r="K321" s="76" t="e">
        <f>#REF!</f>
        <v>#REF!</v>
      </c>
      <c r="L321" s="76" t="e">
        <f>#REF!</f>
        <v>#REF!</v>
      </c>
      <c r="M321" s="76" t="e">
        <f>#REF!</f>
        <v>#REF!</v>
      </c>
      <c r="N321" s="76" t="e">
        <f>#REF!</f>
        <v>#REF!</v>
      </c>
      <c r="O321" s="76" t="e">
        <f>#REF!</f>
        <v>#REF!</v>
      </c>
      <c r="P321" s="76" t="e">
        <f>#REF!</f>
        <v>#REF!</v>
      </c>
      <c r="Q321" s="76" t="e">
        <f>#REF!</f>
        <v>#REF!</v>
      </c>
      <c r="R321" s="76" t="e">
        <f>#REF!</f>
        <v>#REF!</v>
      </c>
      <c r="S321" s="76" t="e">
        <f>#REF!</f>
        <v>#REF!</v>
      </c>
      <c r="T321" s="80" t="e">
        <f>#REF!</f>
        <v>#REF!</v>
      </c>
      <c r="U321" s="76" t="e">
        <f>#REF!</f>
        <v>#REF!</v>
      </c>
      <c r="V321" s="80" t="e">
        <f>#REF!</f>
        <v>#REF!</v>
      </c>
      <c r="W321" s="78" t="e">
        <f>IF(Tableau2[[#This Row],[- Autofinancement oui/non]]="non",#REF!,"")</f>
        <v>#REF!</v>
      </c>
      <c r="X321" s="76" t="e">
        <f>IF(Tableau2[[#This Row],[- Autofinancement oui/non]]="non",#REF!,"")</f>
        <v>#REF!</v>
      </c>
      <c r="Y321" s="76" t="e">
        <f>IF(Tableau2[[#This Row],[- Autofinancement oui/non]]="non",#REF!,"")</f>
        <v>#REF!</v>
      </c>
      <c r="Z321" s="79" t="e">
        <f>#REF!</f>
        <v>#REF!</v>
      </c>
      <c r="AA321" s="76" t="e">
        <f>#REF!</f>
        <v>#REF!</v>
      </c>
      <c r="AB321" s="76" t="e">
        <f>#REF!</f>
        <v>#REF!</v>
      </c>
    </row>
    <row r="322" spans="1:28" x14ac:dyDescent="0.25">
      <c r="A322" s="80" t="e">
        <f>#REF!</f>
        <v>#REF!</v>
      </c>
      <c r="B322" s="80" t="e">
        <f>#REF!</f>
        <v>#REF!</v>
      </c>
      <c r="C322" s="80" t="e">
        <f>#REF!</f>
        <v>#REF!</v>
      </c>
      <c r="D322" s="80" t="e">
        <f>#REF!</f>
        <v>#REF!</v>
      </c>
      <c r="E322" s="76" t="e">
        <f>#REF!</f>
        <v>#REF!</v>
      </c>
      <c r="F322" s="76" t="e">
        <f>#REF!</f>
        <v>#REF!</v>
      </c>
      <c r="G322" s="76" t="e">
        <f>#REF!</f>
        <v>#REF!</v>
      </c>
      <c r="H322" s="76" t="e">
        <f>#REF!</f>
        <v>#REF!</v>
      </c>
      <c r="I322" s="76" t="e">
        <f>#REF!</f>
        <v>#REF!</v>
      </c>
      <c r="J322" s="76" t="e">
        <f>#REF!</f>
        <v>#REF!</v>
      </c>
      <c r="K322" s="76" t="e">
        <f>#REF!</f>
        <v>#REF!</v>
      </c>
      <c r="L322" s="76" t="e">
        <f>#REF!</f>
        <v>#REF!</v>
      </c>
      <c r="M322" s="76" t="e">
        <f>#REF!</f>
        <v>#REF!</v>
      </c>
      <c r="N322" s="76" t="e">
        <f>#REF!</f>
        <v>#REF!</v>
      </c>
      <c r="O322" s="76" t="e">
        <f>#REF!</f>
        <v>#REF!</v>
      </c>
      <c r="P322" s="76" t="e">
        <f>#REF!</f>
        <v>#REF!</v>
      </c>
      <c r="Q322" s="76" t="e">
        <f>#REF!</f>
        <v>#REF!</v>
      </c>
      <c r="R322" s="76" t="e">
        <f>#REF!</f>
        <v>#REF!</v>
      </c>
      <c r="S322" s="76" t="e">
        <f>#REF!</f>
        <v>#REF!</v>
      </c>
      <c r="T322" s="80" t="e">
        <f>#REF!</f>
        <v>#REF!</v>
      </c>
      <c r="U322" s="76" t="e">
        <f>#REF!</f>
        <v>#REF!</v>
      </c>
      <c r="V322" s="80" t="e">
        <f>#REF!</f>
        <v>#REF!</v>
      </c>
      <c r="W322" s="78" t="e">
        <f>IF(Tableau2[[#This Row],[- Autofinancement oui/non]]="non",#REF!,"")</f>
        <v>#REF!</v>
      </c>
      <c r="X322" s="76" t="e">
        <f>IF(Tableau2[[#This Row],[- Autofinancement oui/non]]="non",#REF!,"")</f>
        <v>#REF!</v>
      </c>
      <c r="Y322" s="76" t="e">
        <f>IF(Tableau2[[#This Row],[- Autofinancement oui/non]]="non",#REF!,"")</f>
        <v>#REF!</v>
      </c>
      <c r="Z322" s="79" t="e">
        <f>#REF!</f>
        <v>#REF!</v>
      </c>
      <c r="AA322" s="76" t="e">
        <f>#REF!</f>
        <v>#REF!</v>
      </c>
      <c r="AB322" s="76" t="e">
        <f>#REF!</f>
        <v>#REF!</v>
      </c>
    </row>
    <row r="323" spans="1:28" x14ac:dyDescent="0.25">
      <c r="A323" s="80" t="e">
        <f>#REF!</f>
        <v>#REF!</v>
      </c>
      <c r="B323" s="80" t="e">
        <f>#REF!</f>
        <v>#REF!</v>
      </c>
      <c r="C323" s="80" t="e">
        <f>#REF!</f>
        <v>#REF!</v>
      </c>
      <c r="D323" s="80" t="e">
        <f>#REF!</f>
        <v>#REF!</v>
      </c>
      <c r="E323" s="76" t="e">
        <f>#REF!</f>
        <v>#REF!</v>
      </c>
      <c r="F323" s="76" t="e">
        <f>#REF!</f>
        <v>#REF!</v>
      </c>
      <c r="G323" s="76" t="e">
        <f>#REF!</f>
        <v>#REF!</v>
      </c>
      <c r="H323" s="76" t="e">
        <f>#REF!</f>
        <v>#REF!</v>
      </c>
      <c r="I323" s="76" t="e">
        <f>#REF!</f>
        <v>#REF!</v>
      </c>
      <c r="J323" s="76" t="e">
        <f>#REF!</f>
        <v>#REF!</v>
      </c>
      <c r="K323" s="76" t="e">
        <f>#REF!</f>
        <v>#REF!</v>
      </c>
      <c r="L323" s="76" t="e">
        <f>#REF!</f>
        <v>#REF!</v>
      </c>
      <c r="M323" s="76" t="e">
        <f>#REF!</f>
        <v>#REF!</v>
      </c>
      <c r="N323" s="76" t="e">
        <f>#REF!</f>
        <v>#REF!</v>
      </c>
      <c r="O323" s="76" t="e">
        <f>#REF!</f>
        <v>#REF!</v>
      </c>
      <c r="P323" s="76" t="e">
        <f>#REF!</f>
        <v>#REF!</v>
      </c>
      <c r="Q323" s="76" t="e">
        <f>#REF!</f>
        <v>#REF!</v>
      </c>
      <c r="R323" s="76" t="e">
        <f>#REF!</f>
        <v>#REF!</v>
      </c>
      <c r="S323" s="76" t="e">
        <f>#REF!</f>
        <v>#REF!</v>
      </c>
      <c r="T323" s="80" t="e">
        <f>#REF!</f>
        <v>#REF!</v>
      </c>
      <c r="U323" s="76" t="e">
        <f>#REF!</f>
        <v>#REF!</v>
      </c>
      <c r="V323" s="80" t="e">
        <f>#REF!</f>
        <v>#REF!</v>
      </c>
      <c r="W323" s="78" t="e">
        <f>IF(Tableau2[[#This Row],[- Autofinancement oui/non]]="non",#REF!,"")</f>
        <v>#REF!</v>
      </c>
      <c r="X323" s="76" t="e">
        <f>IF(Tableau2[[#This Row],[- Autofinancement oui/non]]="non",#REF!,"")</f>
        <v>#REF!</v>
      </c>
      <c r="Y323" s="76" t="e">
        <f>IF(Tableau2[[#This Row],[- Autofinancement oui/non]]="non",#REF!,"")</f>
        <v>#REF!</v>
      </c>
      <c r="Z323" s="79" t="e">
        <f>#REF!</f>
        <v>#REF!</v>
      </c>
      <c r="AA323" s="76" t="e">
        <f>#REF!</f>
        <v>#REF!</v>
      </c>
      <c r="AB323" s="76" t="e">
        <f>#REF!</f>
        <v>#REF!</v>
      </c>
    </row>
    <row r="324" spans="1:28" x14ac:dyDescent="0.25">
      <c r="A324" s="80" t="e">
        <f>#REF!</f>
        <v>#REF!</v>
      </c>
      <c r="B324" s="80" t="e">
        <f>#REF!</f>
        <v>#REF!</v>
      </c>
      <c r="C324" s="80" t="e">
        <f>#REF!</f>
        <v>#REF!</v>
      </c>
      <c r="D324" s="80" t="e">
        <f>#REF!</f>
        <v>#REF!</v>
      </c>
      <c r="E324" s="76" t="e">
        <f>#REF!</f>
        <v>#REF!</v>
      </c>
      <c r="F324" s="76" t="e">
        <f>#REF!</f>
        <v>#REF!</v>
      </c>
      <c r="G324" s="76" t="e">
        <f>#REF!</f>
        <v>#REF!</v>
      </c>
      <c r="H324" s="76" t="e">
        <f>#REF!</f>
        <v>#REF!</v>
      </c>
      <c r="I324" s="76" t="e">
        <f>#REF!</f>
        <v>#REF!</v>
      </c>
      <c r="J324" s="76" t="e">
        <f>#REF!</f>
        <v>#REF!</v>
      </c>
      <c r="K324" s="76" t="e">
        <f>#REF!</f>
        <v>#REF!</v>
      </c>
      <c r="L324" s="76" t="e">
        <f>#REF!</f>
        <v>#REF!</v>
      </c>
      <c r="M324" s="76" t="e">
        <f>#REF!</f>
        <v>#REF!</v>
      </c>
      <c r="N324" s="76" t="e">
        <f>#REF!</f>
        <v>#REF!</v>
      </c>
      <c r="O324" s="76" t="e">
        <f>#REF!</f>
        <v>#REF!</v>
      </c>
      <c r="P324" s="76" t="e">
        <f>#REF!</f>
        <v>#REF!</v>
      </c>
      <c r="Q324" s="76" t="e">
        <f>#REF!</f>
        <v>#REF!</v>
      </c>
      <c r="R324" s="76" t="e">
        <f>#REF!</f>
        <v>#REF!</v>
      </c>
      <c r="S324" s="76" t="e">
        <f>#REF!</f>
        <v>#REF!</v>
      </c>
      <c r="T324" s="80" t="e">
        <f>#REF!</f>
        <v>#REF!</v>
      </c>
      <c r="U324" s="76" t="e">
        <f>#REF!</f>
        <v>#REF!</v>
      </c>
      <c r="V324" s="80" t="e">
        <f>#REF!</f>
        <v>#REF!</v>
      </c>
      <c r="W324" s="78" t="e">
        <f>IF(Tableau2[[#This Row],[- Autofinancement oui/non]]="non",#REF!,"")</f>
        <v>#REF!</v>
      </c>
      <c r="X324" s="76" t="e">
        <f>IF(Tableau2[[#This Row],[- Autofinancement oui/non]]="non",#REF!,"")</f>
        <v>#REF!</v>
      </c>
      <c r="Y324" s="76" t="e">
        <f>IF(Tableau2[[#This Row],[- Autofinancement oui/non]]="non",#REF!,"")</f>
        <v>#REF!</v>
      </c>
      <c r="Z324" s="79" t="e">
        <f>#REF!</f>
        <v>#REF!</v>
      </c>
      <c r="AA324" s="76" t="e">
        <f>#REF!</f>
        <v>#REF!</v>
      </c>
      <c r="AB324" s="76" t="e">
        <f>#REF!</f>
        <v>#REF!</v>
      </c>
    </row>
    <row r="325" spans="1:28" x14ac:dyDescent="0.25">
      <c r="A325" s="80" t="e">
        <f>#REF!</f>
        <v>#REF!</v>
      </c>
      <c r="B325" s="80" t="e">
        <f>#REF!</f>
        <v>#REF!</v>
      </c>
      <c r="C325" s="80" t="e">
        <f>#REF!</f>
        <v>#REF!</v>
      </c>
      <c r="D325" s="80" t="e">
        <f>#REF!</f>
        <v>#REF!</v>
      </c>
      <c r="E325" s="76" t="e">
        <f>#REF!</f>
        <v>#REF!</v>
      </c>
      <c r="F325" s="76" t="e">
        <f>#REF!</f>
        <v>#REF!</v>
      </c>
      <c r="G325" s="76" t="e">
        <f>#REF!</f>
        <v>#REF!</v>
      </c>
      <c r="H325" s="76" t="e">
        <f>#REF!</f>
        <v>#REF!</v>
      </c>
      <c r="I325" s="76" t="e">
        <f>#REF!</f>
        <v>#REF!</v>
      </c>
      <c r="J325" s="76" t="e">
        <f>#REF!</f>
        <v>#REF!</v>
      </c>
      <c r="K325" s="76" t="e">
        <f>#REF!</f>
        <v>#REF!</v>
      </c>
      <c r="L325" s="76" t="e">
        <f>#REF!</f>
        <v>#REF!</v>
      </c>
      <c r="M325" s="76" t="e">
        <f>#REF!</f>
        <v>#REF!</v>
      </c>
      <c r="N325" s="76" t="e">
        <f>#REF!</f>
        <v>#REF!</v>
      </c>
      <c r="O325" s="76" t="e">
        <f>#REF!</f>
        <v>#REF!</v>
      </c>
      <c r="P325" s="76" t="e">
        <f>#REF!</f>
        <v>#REF!</v>
      </c>
      <c r="Q325" s="76" t="e">
        <f>#REF!</f>
        <v>#REF!</v>
      </c>
      <c r="R325" s="76" t="e">
        <f>#REF!</f>
        <v>#REF!</v>
      </c>
      <c r="S325" s="76" t="e">
        <f>#REF!</f>
        <v>#REF!</v>
      </c>
      <c r="T325" s="80" t="e">
        <f>#REF!</f>
        <v>#REF!</v>
      </c>
      <c r="U325" s="76" t="e">
        <f>#REF!</f>
        <v>#REF!</v>
      </c>
      <c r="V325" s="80" t="e">
        <f>#REF!</f>
        <v>#REF!</v>
      </c>
      <c r="W325" s="78" t="e">
        <f>IF(Tableau2[[#This Row],[- Autofinancement oui/non]]="non",#REF!,"")</f>
        <v>#REF!</v>
      </c>
      <c r="X325" s="76" t="e">
        <f>IF(Tableau2[[#This Row],[- Autofinancement oui/non]]="non",#REF!,"")</f>
        <v>#REF!</v>
      </c>
      <c r="Y325" s="76" t="e">
        <f>IF(Tableau2[[#This Row],[- Autofinancement oui/non]]="non",#REF!,"")</f>
        <v>#REF!</v>
      </c>
      <c r="Z325" s="79" t="e">
        <f>#REF!</f>
        <v>#REF!</v>
      </c>
      <c r="AA325" s="76" t="e">
        <f>#REF!</f>
        <v>#REF!</v>
      </c>
      <c r="AB325" s="76" t="e">
        <f>#REF!</f>
        <v>#REF!</v>
      </c>
    </row>
    <row r="326" spans="1:28" x14ac:dyDescent="0.25">
      <c r="A326" s="80" t="e">
        <f>#REF!</f>
        <v>#REF!</v>
      </c>
      <c r="B326" s="80" t="e">
        <f>#REF!</f>
        <v>#REF!</v>
      </c>
      <c r="C326" s="80" t="e">
        <f>#REF!</f>
        <v>#REF!</v>
      </c>
      <c r="D326" s="80" t="e">
        <f>#REF!</f>
        <v>#REF!</v>
      </c>
      <c r="E326" s="76" t="e">
        <f>#REF!</f>
        <v>#REF!</v>
      </c>
      <c r="F326" s="76" t="e">
        <f>#REF!</f>
        <v>#REF!</v>
      </c>
      <c r="G326" s="76" t="e">
        <f>#REF!</f>
        <v>#REF!</v>
      </c>
      <c r="H326" s="76" t="e">
        <f>#REF!</f>
        <v>#REF!</v>
      </c>
      <c r="I326" s="76" t="e">
        <f>#REF!</f>
        <v>#REF!</v>
      </c>
      <c r="J326" s="76" t="e">
        <f>#REF!</f>
        <v>#REF!</v>
      </c>
      <c r="K326" s="76" t="e">
        <f>#REF!</f>
        <v>#REF!</v>
      </c>
      <c r="L326" s="76" t="e">
        <f>#REF!</f>
        <v>#REF!</v>
      </c>
      <c r="M326" s="76" t="e">
        <f>#REF!</f>
        <v>#REF!</v>
      </c>
      <c r="N326" s="76" t="e">
        <f>#REF!</f>
        <v>#REF!</v>
      </c>
      <c r="O326" s="76" t="e">
        <f>#REF!</f>
        <v>#REF!</v>
      </c>
      <c r="P326" s="76" t="e">
        <f>#REF!</f>
        <v>#REF!</v>
      </c>
      <c r="Q326" s="76" t="e">
        <f>#REF!</f>
        <v>#REF!</v>
      </c>
      <c r="R326" s="76" t="e">
        <f>#REF!</f>
        <v>#REF!</v>
      </c>
      <c r="S326" s="76" t="e">
        <f>#REF!</f>
        <v>#REF!</v>
      </c>
      <c r="T326" s="80" t="e">
        <f>#REF!</f>
        <v>#REF!</v>
      </c>
      <c r="U326" s="76" t="e">
        <f>#REF!</f>
        <v>#REF!</v>
      </c>
      <c r="V326" s="80" t="e">
        <f>#REF!</f>
        <v>#REF!</v>
      </c>
      <c r="W326" s="78" t="e">
        <f>IF(Tableau2[[#This Row],[- Autofinancement oui/non]]="non",#REF!,"")</f>
        <v>#REF!</v>
      </c>
      <c r="X326" s="76" t="e">
        <f>IF(Tableau2[[#This Row],[- Autofinancement oui/non]]="non",#REF!,"")</f>
        <v>#REF!</v>
      </c>
      <c r="Y326" s="76" t="e">
        <f>IF(Tableau2[[#This Row],[- Autofinancement oui/non]]="non",#REF!,"")</f>
        <v>#REF!</v>
      </c>
      <c r="Z326" s="79" t="e">
        <f>#REF!</f>
        <v>#REF!</v>
      </c>
      <c r="AA326" s="76" t="e">
        <f>#REF!</f>
        <v>#REF!</v>
      </c>
      <c r="AB326" s="76" t="e">
        <f>#REF!</f>
        <v>#REF!</v>
      </c>
    </row>
    <row r="327" spans="1:28" x14ac:dyDescent="0.25">
      <c r="A327" s="80" t="e">
        <f>#REF!</f>
        <v>#REF!</v>
      </c>
      <c r="B327" s="80" t="e">
        <f>#REF!</f>
        <v>#REF!</v>
      </c>
      <c r="C327" s="80" t="e">
        <f>#REF!</f>
        <v>#REF!</v>
      </c>
      <c r="D327" s="80" t="e">
        <f>#REF!</f>
        <v>#REF!</v>
      </c>
      <c r="E327" s="76" t="e">
        <f>#REF!</f>
        <v>#REF!</v>
      </c>
      <c r="F327" s="76" t="e">
        <f>#REF!</f>
        <v>#REF!</v>
      </c>
      <c r="G327" s="76" t="e">
        <f>#REF!</f>
        <v>#REF!</v>
      </c>
      <c r="H327" s="76" t="e">
        <f>#REF!</f>
        <v>#REF!</v>
      </c>
      <c r="I327" s="76" t="e">
        <f>#REF!</f>
        <v>#REF!</v>
      </c>
      <c r="J327" s="76" t="e">
        <f>#REF!</f>
        <v>#REF!</v>
      </c>
      <c r="K327" s="76" t="e">
        <f>#REF!</f>
        <v>#REF!</v>
      </c>
      <c r="L327" s="76" t="e">
        <f>#REF!</f>
        <v>#REF!</v>
      </c>
      <c r="M327" s="76" t="e">
        <f>#REF!</f>
        <v>#REF!</v>
      </c>
      <c r="N327" s="76" t="e">
        <f>#REF!</f>
        <v>#REF!</v>
      </c>
      <c r="O327" s="76" t="e">
        <f>#REF!</f>
        <v>#REF!</v>
      </c>
      <c r="P327" s="76" t="e">
        <f>#REF!</f>
        <v>#REF!</v>
      </c>
      <c r="Q327" s="76" t="e">
        <f>#REF!</f>
        <v>#REF!</v>
      </c>
      <c r="R327" s="76" t="e">
        <f>#REF!</f>
        <v>#REF!</v>
      </c>
      <c r="S327" s="76" t="e">
        <f>#REF!</f>
        <v>#REF!</v>
      </c>
      <c r="T327" s="80" t="e">
        <f>#REF!</f>
        <v>#REF!</v>
      </c>
      <c r="U327" s="76" t="e">
        <f>#REF!</f>
        <v>#REF!</v>
      </c>
      <c r="V327" s="80" t="e">
        <f>#REF!</f>
        <v>#REF!</v>
      </c>
      <c r="W327" s="78" t="e">
        <f>IF(Tableau2[[#This Row],[- Autofinancement oui/non]]="non",#REF!,"")</f>
        <v>#REF!</v>
      </c>
      <c r="X327" s="76" t="e">
        <f>IF(Tableau2[[#This Row],[- Autofinancement oui/non]]="non",#REF!,"")</f>
        <v>#REF!</v>
      </c>
      <c r="Y327" s="76" t="e">
        <f>IF(Tableau2[[#This Row],[- Autofinancement oui/non]]="non",#REF!,"")</f>
        <v>#REF!</v>
      </c>
      <c r="Z327" s="79" t="e">
        <f>#REF!</f>
        <v>#REF!</v>
      </c>
      <c r="AA327" s="76" t="e">
        <f>#REF!</f>
        <v>#REF!</v>
      </c>
      <c r="AB327" s="76" t="e">
        <f>#REF!</f>
        <v>#REF!</v>
      </c>
    </row>
    <row r="328" spans="1:28" x14ac:dyDescent="0.25">
      <c r="A328" s="80" t="e">
        <f>#REF!</f>
        <v>#REF!</v>
      </c>
      <c r="B328" s="80" t="e">
        <f>#REF!</f>
        <v>#REF!</v>
      </c>
      <c r="C328" s="80" t="e">
        <f>#REF!</f>
        <v>#REF!</v>
      </c>
      <c r="D328" s="80" t="e">
        <f>#REF!</f>
        <v>#REF!</v>
      </c>
      <c r="E328" s="76" t="e">
        <f>#REF!</f>
        <v>#REF!</v>
      </c>
      <c r="F328" s="76" t="e">
        <f>#REF!</f>
        <v>#REF!</v>
      </c>
      <c r="G328" s="76" t="e">
        <f>#REF!</f>
        <v>#REF!</v>
      </c>
      <c r="H328" s="76" t="e">
        <f>#REF!</f>
        <v>#REF!</v>
      </c>
      <c r="I328" s="76" t="e">
        <f>#REF!</f>
        <v>#REF!</v>
      </c>
      <c r="J328" s="76" t="e">
        <f>#REF!</f>
        <v>#REF!</v>
      </c>
      <c r="K328" s="76" t="e">
        <f>#REF!</f>
        <v>#REF!</v>
      </c>
      <c r="L328" s="76" t="e">
        <f>#REF!</f>
        <v>#REF!</v>
      </c>
      <c r="M328" s="76" t="e">
        <f>#REF!</f>
        <v>#REF!</v>
      </c>
      <c r="N328" s="76" t="e">
        <f>#REF!</f>
        <v>#REF!</v>
      </c>
      <c r="O328" s="76" t="e">
        <f>#REF!</f>
        <v>#REF!</v>
      </c>
      <c r="P328" s="76" t="e">
        <f>#REF!</f>
        <v>#REF!</v>
      </c>
      <c r="Q328" s="76" t="e">
        <f>#REF!</f>
        <v>#REF!</v>
      </c>
      <c r="R328" s="76" t="e">
        <f>#REF!</f>
        <v>#REF!</v>
      </c>
      <c r="S328" s="76" t="e">
        <f>#REF!</f>
        <v>#REF!</v>
      </c>
      <c r="T328" s="80" t="e">
        <f>#REF!</f>
        <v>#REF!</v>
      </c>
      <c r="U328" s="76" t="e">
        <f>#REF!</f>
        <v>#REF!</v>
      </c>
      <c r="V328" s="80" t="e">
        <f>#REF!</f>
        <v>#REF!</v>
      </c>
      <c r="W328" s="78" t="e">
        <f>IF(Tableau2[[#This Row],[- Autofinancement oui/non]]="non",#REF!,"")</f>
        <v>#REF!</v>
      </c>
      <c r="X328" s="76" t="e">
        <f>IF(Tableau2[[#This Row],[- Autofinancement oui/non]]="non",#REF!,"")</f>
        <v>#REF!</v>
      </c>
      <c r="Y328" s="76" t="e">
        <f>IF(Tableau2[[#This Row],[- Autofinancement oui/non]]="non",#REF!,"")</f>
        <v>#REF!</v>
      </c>
      <c r="Z328" s="79" t="e">
        <f>#REF!</f>
        <v>#REF!</v>
      </c>
      <c r="AA328" s="76" t="e">
        <f>#REF!</f>
        <v>#REF!</v>
      </c>
      <c r="AB328" s="76" t="e">
        <f>#REF!</f>
        <v>#REF!</v>
      </c>
    </row>
    <row r="329" spans="1:28" x14ac:dyDescent="0.25">
      <c r="A329" s="80" t="e">
        <f>#REF!</f>
        <v>#REF!</v>
      </c>
      <c r="B329" s="80" t="e">
        <f>#REF!</f>
        <v>#REF!</v>
      </c>
      <c r="C329" s="80" t="e">
        <f>#REF!</f>
        <v>#REF!</v>
      </c>
      <c r="D329" s="80" t="e">
        <f>#REF!</f>
        <v>#REF!</v>
      </c>
      <c r="E329" s="76" t="e">
        <f>#REF!</f>
        <v>#REF!</v>
      </c>
      <c r="F329" s="76" t="e">
        <f>#REF!</f>
        <v>#REF!</v>
      </c>
      <c r="G329" s="76" t="e">
        <f>#REF!</f>
        <v>#REF!</v>
      </c>
      <c r="H329" s="76" t="e">
        <f>#REF!</f>
        <v>#REF!</v>
      </c>
      <c r="I329" s="76" t="e">
        <f>#REF!</f>
        <v>#REF!</v>
      </c>
      <c r="J329" s="76" t="e">
        <f>#REF!</f>
        <v>#REF!</v>
      </c>
      <c r="K329" s="76" t="e">
        <f>#REF!</f>
        <v>#REF!</v>
      </c>
      <c r="L329" s="76" t="e">
        <f>#REF!</f>
        <v>#REF!</v>
      </c>
      <c r="M329" s="76" t="e">
        <f>#REF!</f>
        <v>#REF!</v>
      </c>
      <c r="N329" s="76" t="e">
        <f>#REF!</f>
        <v>#REF!</v>
      </c>
      <c r="O329" s="76" t="e">
        <f>#REF!</f>
        <v>#REF!</v>
      </c>
      <c r="P329" s="76" t="e">
        <f>#REF!</f>
        <v>#REF!</v>
      </c>
      <c r="Q329" s="76" t="e">
        <f>#REF!</f>
        <v>#REF!</v>
      </c>
      <c r="R329" s="76" t="e">
        <f>#REF!</f>
        <v>#REF!</v>
      </c>
      <c r="S329" s="76" t="e">
        <f>#REF!</f>
        <v>#REF!</v>
      </c>
      <c r="T329" s="80" t="e">
        <f>#REF!</f>
        <v>#REF!</v>
      </c>
      <c r="U329" s="76" t="e">
        <f>#REF!</f>
        <v>#REF!</v>
      </c>
      <c r="V329" s="80" t="e">
        <f>#REF!</f>
        <v>#REF!</v>
      </c>
      <c r="W329" s="78" t="e">
        <f>IF(Tableau2[[#This Row],[- Autofinancement oui/non]]="non",#REF!,"")</f>
        <v>#REF!</v>
      </c>
      <c r="X329" s="76" t="e">
        <f>IF(Tableau2[[#This Row],[- Autofinancement oui/non]]="non",#REF!,"")</f>
        <v>#REF!</v>
      </c>
      <c r="Y329" s="76" t="e">
        <f>IF(Tableau2[[#This Row],[- Autofinancement oui/non]]="non",#REF!,"")</f>
        <v>#REF!</v>
      </c>
      <c r="Z329" s="79" t="e">
        <f>#REF!</f>
        <v>#REF!</v>
      </c>
      <c r="AA329" s="76" t="e">
        <f>#REF!</f>
        <v>#REF!</v>
      </c>
      <c r="AB329" s="76" t="e">
        <f>#REF!</f>
        <v>#REF!</v>
      </c>
    </row>
    <row r="330" spans="1:28" x14ac:dyDescent="0.25">
      <c r="A330" s="80" t="e">
        <f>#REF!</f>
        <v>#REF!</v>
      </c>
      <c r="B330" s="80" t="e">
        <f>#REF!</f>
        <v>#REF!</v>
      </c>
      <c r="C330" s="80" t="e">
        <f>#REF!</f>
        <v>#REF!</v>
      </c>
      <c r="D330" s="80" t="e">
        <f>#REF!</f>
        <v>#REF!</v>
      </c>
      <c r="E330" s="76" t="e">
        <f>#REF!</f>
        <v>#REF!</v>
      </c>
      <c r="F330" s="76" t="e">
        <f>#REF!</f>
        <v>#REF!</v>
      </c>
      <c r="G330" s="76" t="e">
        <f>#REF!</f>
        <v>#REF!</v>
      </c>
      <c r="H330" s="76" t="e">
        <f>#REF!</f>
        <v>#REF!</v>
      </c>
      <c r="I330" s="76" t="e">
        <f>#REF!</f>
        <v>#REF!</v>
      </c>
      <c r="J330" s="76" t="e">
        <f>#REF!</f>
        <v>#REF!</v>
      </c>
      <c r="K330" s="76" t="e">
        <f>#REF!</f>
        <v>#REF!</v>
      </c>
      <c r="L330" s="76" t="e">
        <f>#REF!</f>
        <v>#REF!</v>
      </c>
      <c r="M330" s="76" t="e">
        <f>#REF!</f>
        <v>#REF!</v>
      </c>
      <c r="N330" s="76" t="e">
        <f>#REF!</f>
        <v>#REF!</v>
      </c>
      <c r="O330" s="76" t="e">
        <f>#REF!</f>
        <v>#REF!</v>
      </c>
      <c r="P330" s="76" t="e">
        <f>#REF!</f>
        <v>#REF!</v>
      </c>
      <c r="Q330" s="76" t="e">
        <f>#REF!</f>
        <v>#REF!</v>
      </c>
      <c r="R330" s="76" t="e">
        <f>#REF!</f>
        <v>#REF!</v>
      </c>
      <c r="S330" s="76" t="e">
        <f>#REF!</f>
        <v>#REF!</v>
      </c>
      <c r="T330" s="80" t="e">
        <f>#REF!</f>
        <v>#REF!</v>
      </c>
      <c r="U330" s="76" t="e">
        <f>#REF!</f>
        <v>#REF!</v>
      </c>
      <c r="V330" s="80" t="e">
        <f>#REF!</f>
        <v>#REF!</v>
      </c>
      <c r="W330" s="78" t="e">
        <f>IF(Tableau2[[#This Row],[- Autofinancement oui/non]]="non",#REF!,"")</f>
        <v>#REF!</v>
      </c>
      <c r="X330" s="76" t="e">
        <f>IF(Tableau2[[#This Row],[- Autofinancement oui/non]]="non",#REF!,"")</f>
        <v>#REF!</v>
      </c>
      <c r="Y330" s="76" t="e">
        <f>IF(Tableau2[[#This Row],[- Autofinancement oui/non]]="non",#REF!,"")</f>
        <v>#REF!</v>
      </c>
      <c r="Z330" s="79" t="e">
        <f>#REF!</f>
        <v>#REF!</v>
      </c>
      <c r="AA330" s="76" t="e">
        <f>#REF!</f>
        <v>#REF!</v>
      </c>
      <c r="AB330" s="76" t="e">
        <f>#REF!</f>
        <v>#REF!</v>
      </c>
    </row>
    <row r="331" spans="1:28" x14ac:dyDescent="0.25">
      <c r="A331" s="80" t="e">
        <f>#REF!</f>
        <v>#REF!</v>
      </c>
      <c r="B331" s="80" t="e">
        <f>#REF!</f>
        <v>#REF!</v>
      </c>
      <c r="C331" s="80" t="e">
        <f>#REF!</f>
        <v>#REF!</v>
      </c>
      <c r="D331" s="80" t="e">
        <f>#REF!</f>
        <v>#REF!</v>
      </c>
      <c r="E331" s="76" t="e">
        <f>#REF!</f>
        <v>#REF!</v>
      </c>
      <c r="F331" s="76" t="e">
        <f>#REF!</f>
        <v>#REF!</v>
      </c>
      <c r="G331" s="76" t="e">
        <f>#REF!</f>
        <v>#REF!</v>
      </c>
      <c r="H331" s="76" t="e">
        <f>#REF!</f>
        <v>#REF!</v>
      </c>
      <c r="I331" s="76" t="e">
        <f>#REF!</f>
        <v>#REF!</v>
      </c>
      <c r="J331" s="76" t="e">
        <f>#REF!</f>
        <v>#REF!</v>
      </c>
      <c r="K331" s="76" t="e">
        <f>#REF!</f>
        <v>#REF!</v>
      </c>
      <c r="L331" s="76" t="e">
        <f>#REF!</f>
        <v>#REF!</v>
      </c>
      <c r="M331" s="76" t="e">
        <f>#REF!</f>
        <v>#REF!</v>
      </c>
      <c r="N331" s="76" t="e">
        <f>#REF!</f>
        <v>#REF!</v>
      </c>
      <c r="O331" s="76" t="e">
        <f>#REF!</f>
        <v>#REF!</v>
      </c>
      <c r="P331" s="76" t="e">
        <f>#REF!</f>
        <v>#REF!</v>
      </c>
      <c r="Q331" s="76" t="e">
        <f>#REF!</f>
        <v>#REF!</v>
      </c>
      <c r="R331" s="76" t="e">
        <f>#REF!</f>
        <v>#REF!</v>
      </c>
      <c r="S331" s="76" t="e">
        <f>#REF!</f>
        <v>#REF!</v>
      </c>
      <c r="T331" s="80" t="e">
        <f>#REF!</f>
        <v>#REF!</v>
      </c>
      <c r="U331" s="76" t="e">
        <f>#REF!</f>
        <v>#REF!</v>
      </c>
      <c r="V331" s="80" t="e">
        <f>#REF!</f>
        <v>#REF!</v>
      </c>
      <c r="W331" s="78" t="e">
        <f>IF(Tableau2[[#This Row],[- Autofinancement oui/non]]="non",#REF!,"")</f>
        <v>#REF!</v>
      </c>
      <c r="X331" s="76" t="e">
        <f>IF(Tableau2[[#This Row],[- Autofinancement oui/non]]="non",#REF!,"")</f>
        <v>#REF!</v>
      </c>
      <c r="Y331" s="76" t="e">
        <f>IF(Tableau2[[#This Row],[- Autofinancement oui/non]]="non",#REF!,"")</f>
        <v>#REF!</v>
      </c>
      <c r="Z331" s="79" t="e">
        <f>#REF!</f>
        <v>#REF!</v>
      </c>
      <c r="AA331" s="76" t="e">
        <f>#REF!</f>
        <v>#REF!</v>
      </c>
      <c r="AB331" s="76" t="e">
        <f>#REF!</f>
        <v>#REF!</v>
      </c>
    </row>
    <row r="332" spans="1:28" x14ac:dyDescent="0.25">
      <c r="A332" s="80" t="e">
        <f>#REF!</f>
        <v>#REF!</v>
      </c>
      <c r="B332" s="80" t="e">
        <f>#REF!</f>
        <v>#REF!</v>
      </c>
      <c r="C332" s="80" t="e">
        <f>#REF!</f>
        <v>#REF!</v>
      </c>
      <c r="D332" s="80" t="e">
        <f>#REF!</f>
        <v>#REF!</v>
      </c>
      <c r="E332" s="76" t="e">
        <f>#REF!</f>
        <v>#REF!</v>
      </c>
      <c r="F332" s="76" t="e">
        <f>#REF!</f>
        <v>#REF!</v>
      </c>
      <c r="G332" s="76" t="e">
        <f>#REF!</f>
        <v>#REF!</v>
      </c>
      <c r="H332" s="76" t="e">
        <f>#REF!</f>
        <v>#REF!</v>
      </c>
      <c r="I332" s="76" t="e">
        <f>#REF!</f>
        <v>#REF!</v>
      </c>
      <c r="J332" s="76" t="e">
        <f>#REF!</f>
        <v>#REF!</v>
      </c>
      <c r="K332" s="76" t="e">
        <f>#REF!</f>
        <v>#REF!</v>
      </c>
      <c r="L332" s="76" t="e">
        <f>#REF!</f>
        <v>#REF!</v>
      </c>
      <c r="M332" s="76" t="e">
        <f>#REF!</f>
        <v>#REF!</v>
      </c>
      <c r="N332" s="76" t="e">
        <f>#REF!</f>
        <v>#REF!</v>
      </c>
      <c r="O332" s="76" t="e">
        <f>#REF!</f>
        <v>#REF!</v>
      </c>
      <c r="P332" s="76" t="e">
        <f>#REF!</f>
        <v>#REF!</v>
      </c>
      <c r="Q332" s="76" t="e">
        <f>#REF!</f>
        <v>#REF!</v>
      </c>
      <c r="R332" s="76" t="e">
        <f>#REF!</f>
        <v>#REF!</v>
      </c>
      <c r="S332" s="76" t="e">
        <f>#REF!</f>
        <v>#REF!</v>
      </c>
      <c r="T332" s="80" t="e">
        <f>#REF!</f>
        <v>#REF!</v>
      </c>
      <c r="U332" s="76" t="e">
        <f>#REF!</f>
        <v>#REF!</v>
      </c>
      <c r="V332" s="80" t="e">
        <f>#REF!</f>
        <v>#REF!</v>
      </c>
      <c r="W332" s="78" t="e">
        <f>IF(Tableau2[[#This Row],[- Autofinancement oui/non]]="non",#REF!,"")</f>
        <v>#REF!</v>
      </c>
      <c r="X332" s="76" t="e">
        <f>IF(Tableau2[[#This Row],[- Autofinancement oui/non]]="non",#REF!,"")</f>
        <v>#REF!</v>
      </c>
      <c r="Y332" s="76" t="e">
        <f>IF(Tableau2[[#This Row],[- Autofinancement oui/non]]="non",#REF!,"")</f>
        <v>#REF!</v>
      </c>
      <c r="Z332" s="79" t="e">
        <f>#REF!</f>
        <v>#REF!</v>
      </c>
      <c r="AA332" s="76" t="e">
        <f>#REF!</f>
        <v>#REF!</v>
      </c>
      <c r="AB332" s="76" t="e">
        <f>#REF!</f>
        <v>#REF!</v>
      </c>
    </row>
    <row r="333" spans="1:28" ht="14.25" customHeight="1" x14ac:dyDescent="0.25">
      <c r="A333" s="80" t="e">
        <f>#REF!</f>
        <v>#REF!</v>
      </c>
      <c r="B333" s="80" t="e">
        <f>#REF!</f>
        <v>#REF!</v>
      </c>
      <c r="C333" s="80" t="e">
        <f>#REF!</f>
        <v>#REF!</v>
      </c>
      <c r="D333" s="80" t="e">
        <f>#REF!</f>
        <v>#REF!</v>
      </c>
      <c r="E333" s="76" t="e">
        <f>#REF!</f>
        <v>#REF!</v>
      </c>
      <c r="F333" s="76" t="e">
        <f>#REF!</f>
        <v>#REF!</v>
      </c>
      <c r="G333" s="76" t="e">
        <f>#REF!</f>
        <v>#REF!</v>
      </c>
      <c r="H333" s="76" t="e">
        <f>#REF!</f>
        <v>#REF!</v>
      </c>
      <c r="I333" s="76" t="e">
        <f>#REF!</f>
        <v>#REF!</v>
      </c>
      <c r="J333" s="76" t="e">
        <f>#REF!</f>
        <v>#REF!</v>
      </c>
      <c r="K333" s="76" t="e">
        <f>#REF!</f>
        <v>#REF!</v>
      </c>
      <c r="L333" s="76" t="e">
        <f>#REF!</f>
        <v>#REF!</v>
      </c>
      <c r="M333" s="76" t="e">
        <f>#REF!</f>
        <v>#REF!</v>
      </c>
      <c r="N333" s="76" t="e">
        <f>#REF!</f>
        <v>#REF!</v>
      </c>
      <c r="O333" s="76" t="e">
        <f>#REF!</f>
        <v>#REF!</v>
      </c>
      <c r="P333" s="76" t="e">
        <f>#REF!</f>
        <v>#REF!</v>
      </c>
      <c r="Q333" s="76" t="e">
        <f>#REF!</f>
        <v>#REF!</v>
      </c>
      <c r="R333" s="76" t="e">
        <f>#REF!</f>
        <v>#REF!</v>
      </c>
      <c r="S333" s="76" t="e">
        <f>#REF!</f>
        <v>#REF!</v>
      </c>
      <c r="T333" s="80" t="e">
        <f>#REF!</f>
        <v>#REF!</v>
      </c>
      <c r="U333" s="76" t="e">
        <f>#REF!</f>
        <v>#REF!</v>
      </c>
      <c r="V333" s="80" t="e">
        <f>#REF!</f>
        <v>#REF!</v>
      </c>
      <c r="W333" s="78" t="e">
        <f>IF(Tableau2[[#This Row],[- Autofinancement oui/non]]="non",#REF!,"")</f>
        <v>#REF!</v>
      </c>
      <c r="X333" s="76" t="e">
        <f>IF(Tableau2[[#This Row],[- Autofinancement oui/non]]="non",#REF!,"")</f>
        <v>#REF!</v>
      </c>
      <c r="Y333" s="76" t="e">
        <f>IF(Tableau2[[#This Row],[- Autofinancement oui/non]]="non",#REF!,"")</f>
        <v>#REF!</v>
      </c>
      <c r="Z333" s="79" t="e">
        <f>#REF!</f>
        <v>#REF!</v>
      </c>
      <c r="AA333" s="76" t="e">
        <f>#REF!</f>
        <v>#REF!</v>
      </c>
      <c r="AB333" s="76" t="e">
        <f>#REF!</f>
        <v>#REF!</v>
      </c>
    </row>
    <row r="334" spans="1:28" x14ac:dyDescent="0.25">
      <c r="A334" s="80" t="e">
        <f>#REF!</f>
        <v>#REF!</v>
      </c>
      <c r="B334" s="80" t="e">
        <f>#REF!</f>
        <v>#REF!</v>
      </c>
      <c r="C334" s="80" t="e">
        <f>#REF!</f>
        <v>#REF!</v>
      </c>
      <c r="D334" s="80" t="e">
        <f>#REF!</f>
        <v>#REF!</v>
      </c>
      <c r="E334" s="76" t="e">
        <f>#REF!</f>
        <v>#REF!</v>
      </c>
      <c r="F334" s="76" t="e">
        <f>#REF!</f>
        <v>#REF!</v>
      </c>
      <c r="G334" s="76" t="e">
        <f>#REF!</f>
        <v>#REF!</v>
      </c>
      <c r="H334" s="76" t="e">
        <f>#REF!</f>
        <v>#REF!</v>
      </c>
      <c r="I334" s="76" t="e">
        <f>#REF!</f>
        <v>#REF!</v>
      </c>
      <c r="J334" s="76" t="e">
        <f>#REF!</f>
        <v>#REF!</v>
      </c>
      <c r="K334" s="76" t="e">
        <f>#REF!</f>
        <v>#REF!</v>
      </c>
      <c r="L334" s="76" t="e">
        <f>#REF!</f>
        <v>#REF!</v>
      </c>
      <c r="M334" s="76" t="e">
        <f>#REF!</f>
        <v>#REF!</v>
      </c>
      <c r="N334" s="76" t="e">
        <f>#REF!</f>
        <v>#REF!</v>
      </c>
      <c r="O334" s="76" t="e">
        <f>#REF!</f>
        <v>#REF!</v>
      </c>
      <c r="P334" s="76" t="e">
        <f>#REF!</f>
        <v>#REF!</v>
      </c>
      <c r="Q334" s="76" t="e">
        <f>#REF!</f>
        <v>#REF!</v>
      </c>
      <c r="R334" s="76" t="e">
        <f>#REF!</f>
        <v>#REF!</v>
      </c>
      <c r="S334" s="76" t="e">
        <f>#REF!</f>
        <v>#REF!</v>
      </c>
      <c r="T334" s="80" t="e">
        <f>#REF!</f>
        <v>#REF!</v>
      </c>
      <c r="U334" s="76" t="e">
        <f>#REF!</f>
        <v>#REF!</v>
      </c>
      <c r="V334" s="80" t="e">
        <f>#REF!</f>
        <v>#REF!</v>
      </c>
      <c r="W334" s="78" t="e">
        <f>IF(Tableau2[[#This Row],[- Autofinancement oui/non]]="non",#REF!,"")</f>
        <v>#REF!</v>
      </c>
      <c r="X334" s="76" t="e">
        <f>IF(Tableau2[[#This Row],[- Autofinancement oui/non]]="non",#REF!,"")</f>
        <v>#REF!</v>
      </c>
      <c r="Y334" s="76" t="e">
        <f>IF(Tableau2[[#This Row],[- Autofinancement oui/non]]="non",#REF!,"")</f>
        <v>#REF!</v>
      </c>
      <c r="Z334" s="79" t="e">
        <f>#REF!</f>
        <v>#REF!</v>
      </c>
      <c r="AA334" s="76" t="e">
        <f>#REF!</f>
        <v>#REF!</v>
      </c>
      <c r="AB334" s="76" t="e">
        <f>#REF!</f>
        <v>#REF!</v>
      </c>
    </row>
    <row r="335" spans="1:28" x14ac:dyDescent="0.25">
      <c r="A335" s="80" t="e">
        <f>#REF!</f>
        <v>#REF!</v>
      </c>
      <c r="B335" s="80" t="e">
        <f>#REF!</f>
        <v>#REF!</v>
      </c>
      <c r="C335" s="80" t="e">
        <f>#REF!</f>
        <v>#REF!</v>
      </c>
      <c r="D335" s="80" t="e">
        <f>#REF!</f>
        <v>#REF!</v>
      </c>
      <c r="E335" s="76" t="e">
        <f>#REF!</f>
        <v>#REF!</v>
      </c>
      <c r="F335" s="76" t="e">
        <f>#REF!</f>
        <v>#REF!</v>
      </c>
      <c r="G335" s="76" t="e">
        <f>#REF!</f>
        <v>#REF!</v>
      </c>
      <c r="H335" s="76" t="e">
        <f>#REF!</f>
        <v>#REF!</v>
      </c>
      <c r="I335" s="76" t="e">
        <f>#REF!</f>
        <v>#REF!</v>
      </c>
      <c r="J335" s="76" t="e">
        <f>#REF!</f>
        <v>#REF!</v>
      </c>
      <c r="K335" s="76" t="e">
        <f>#REF!</f>
        <v>#REF!</v>
      </c>
      <c r="L335" s="76" t="e">
        <f>#REF!</f>
        <v>#REF!</v>
      </c>
      <c r="M335" s="76" t="e">
        <f>#REF!</f>
        <v>#REF!</v>
      </c>
      <c r="N335" s="76" t="e">
        <f>#REF!</f>
        <v>#REF!</v>
      </c>
      <c r="O335" s="76" t="e">
        <f>#REF!</f>
        <v>#REF!</v>
      </c>
      <c r="P335" s="76" t="e">
        <f>#REF!</f>
        <v>#REF!</v>
      </c>
      <c r="Q335" s="76" t="e">
        <f>#REF!</f>
        <v>#REF!</v>
      </c>
      <c r="R335" s="76" t="e">
        <f>#REF!</f>
        <v>#REF!</v>
      </c>
      <c r="S335" s="76" t="e">
        <f>#REF!</f>
        <v>#REF!</v>
      </c>
      <c r="T335" s="80" t="e">
        <f>#REF!</f>
        <v>#REF!</v>
      </c>
      <c r="U335" s="76" t="e">
        <f>#REF!</f>
        <v>#REF!</v>
      </c>
      <c r="V335" s="80" t="e">
        <f>#REF!</f>
        <v>#REF!</v>
      </c>
      <c r="W335" s="78" t="e">
        <f>IF(Tableau2[[#This Row],[- Autofinancement oui/non]]="non",#REF!,"")</f>
        <v>#REF!</v>
      </c>
      <c r="X335" s="76" t="e">
        <f>IF(Tableau2[[#This Row],[- Autofinancement oui/non]]="non",#REF!,"")</f>
        <v>#REF!</v>
      </c>
      <c r="Y335" s="76" t="e">
        <f>IF(Tableau2[[#This Row],[- Autofinancement oui/non]]="non",#REF!,"")</f>
        <v>#REF!</v>
      </c>
      <c r="Z335" s="79" t="e">
        <f>#REF!</f>
        <v>#REF!</v>
      </c>
      <c r="AA335" s="76" t="e">
        <f>#REF!</f>
        <v>#REF!</v>
      </c>
      <c r="AB335" s="76" t="e">
        <f>#REF!</f>
        <v>#REF!</v>
      </c>
    </row>
    <row r="336" spans="1:28" x14ac:dyDescent="0.25">
      <c r="A336" s="80" t="e">
        <f>#REF!</f>
        <v>#REF!</v>
      </c>
      <c r="B336" s="80" t="e">
        <f>#REF!</f>
        <v>#REF!</v>
      </c>
      <c r="C336" s="80" t="e">
        <f>#REF!</f>
        <v>#REF!</v>
      </c>
      <c r="D336" s="80" t="e">
        <f>#REF!</f>
        <v>#REF!</v>
      </c>
      <c r="E336" s="76" t="e">
        <f>#REF!</f>
        <v>#REF!</v>
      </c>
      <c r="F336" s="76" t="e">
        <f>#REF!</f>
        <v>#REF!</v>
      </c>
      <c r="G336" s="76" t="e">
        <f>#REF!</f>
        <v>#REF!</v>
      </c>
      <c r="H336" s="76" t="e">
        <f>#REF!</f>
        <v>#REF!</v>
      </c>
      <c r="I336" s="76" t="e">
        <f>#REF!</f>
        <v>#REF!</v>
      </c>
      <c r="J336" s="76" t="e">
        <f>#REF!</f>
        <v>#REF!</v>
      </c>
      <c r="K336" s="76" t="e">
        <f>#REF!</f>
        <v>#REF!</v>
      </c>
      <c r="L336" s="76" t="e">
        <f>#REF!</f>
        <v>#REF!</v>
      </c>
      <c r="M336" s="76" t="e">
        <f>#REF!</f>
        <v>#REF!</v>
      </c>
      <c r="N336" s="76" t="e">
        <f>#REF!</f>
        <v>#REF!</v>
      </c>
      <c r="O336" s="76" t="e">
        <f>#REF!</f>
        <v>#REF!</v>
      </c>
      <c r="P336" s="76" t="e">
        <f>#REF!</f>
        <v>#REF!</v>
      </c>
      <c r="Q336" s="76" t="e">
        <f>#REF!</f>
        <v>#REF!</v>
      </c>
      <c r="R336" s="76" t="e">
        <f>#REF!</f>
        <v>#REF!</v>
      </c>
      <c r="S336" s="76" t="e">
        <f>#REF!</f>
        <v>#REF!</v>
      </c>
      <c r="T336" s="80" t="e">
        <f>#REF!</f>
        <v>#REF!</v>
      </c>
      <c r="U336" s="76" t="e">
        <f>#REF!</f>
        <v>#REF!</v>
      </c>
      <c r="V336" s="80" t="e">
        <f>#REF!</f>
        <v>#REF!</v>
      </c>
      <c r="W336" s="78" t="e">
        <f>IF(Tableau2[[#This Row],[- Autofinancement oui/non]]="non",#REF!,"")</f>
        <v>#REF!</v>
      </c>
      <c r="X336" s="76" t="e">
        <f>IF(Tableau2[[#This Row],[- Autofinancement oui/non]]="non",#REF!,"")</f>
        <v>#REF!</v>
      </c>
      <c r="Y336" s="76" t="e">
        <f>IF(Tableau2[[#This Row],[- Autofinancement oui/non]]="non",#REF!,"")</f>
        <v>#REF!</v>
      </c>
      <c r="Z336" s="79" t="e">
        <f>#REF!</f>
        <v>#REF!</v>
      </c>
      <c r="AA336" s="76" t="e">
        <f>#REF!</f>
        <v>#REF!</v>
      </c>
      <c r="AB336" s="76" t="e">
        <f>#REF!</f>
        <v>#REF!</v>
      </c>
    </row>
    <row r="337" spans="1:28" x14ac:dyDescent="0.25">
      <c r="A337" s="80" t="e">
        <f>#REF!</f>
        <v>#REF!</v>
      </c>
      <c r="B337" s="80" t="e">
        <f>#REF!</f>
        <v>#REF!</v>
      </c>
      <c r="C337" s="80" t="e">
        <f>#REF!</f>
        <v>#REF!</v>
      </c>
      <c r="D337" s="80" t="e">
        <f>#REF!</f>
        <v>#REF!</v>
      </c>
      <c r="E337" s="76" t="e">
        <f>#REF!</f>
        <v>#REF!</v>
      </c>
      <c r="F337" s="76" t="e">
        <f>#REF!</f>
        <v>#REF!</v>
      </c>
      <c r="G337" s="76" t="e">
        <f>#REF!</f>
        <v>#REF!</v>
      </c>
      <c r="H337" s="76" t="e">
        <f>#REF!</f>
        <v>#REF!</v>
      </c>
      <c r="I337" s="76" t="e">
        <f>#REF!</f>
        <v>#REF!</v>
      </c>
      <c r="J337" s="76" t="e">
        <f>#REF!</f>
        <v>#REF!</v>
      </c>
      <c r="K337" s="76" t="e">
        <f>#REF!</f>
        <v>#REF!</v>
      </c>
      <c r="L337" s="76" t="e">
        <f>#REF!</f>
        <v>#REF!</v>
      </c>
      <c r="M337" s="76" t="e">
        <f>#REF!</f>
        <v>#REF!</v>
      </c>
      <c r="N337" s="76" t="e">
        <f>#REF!</f>
        <v>#REF!</v>
      </c>
      <c r="O337" s="76" t="e">
        <f>#REF!</f>
        <v>#REF!</v>
      </c>
      <c r="P337" s="76" t="e">
        <f>#REF!</f>
        <v>#REF!</v>
      </c>
      <c r="Q337" s="76" t="e">
        <f>#REF!</f>
        <v>#REF!</v>
      </c>
      <c r="R337" s="76" t="e">
        <f>#REF!</f>
        <v>#REF!</v>
      </c>
      <c r="S337" s="76" t="e">
        <f>#REF!</f>
        <v>#REF!</v>
      </c>
      <c r="T337" s="80" t="e">
        <f>#REF!</f>
        <v>#REF!</v>
      </c>
      <c r="U337" s="76" t="e">
        <f>#REF!</f>
        <v>#REF!</v>
      </c>
      <c r="V337" s="80" t="e">
        <f>#REF!</f>
        <v>#REF!</v>
      </c>
      <c r="W337" s="78" t="e">
        <f>IF(Tableau2[[#This Row],[- Autofinancement oui/non]]="non",#REF!,"")</f>
        <v>#REF!</v>
      </c>
      <c r="X337" s="76" t="e">
        <f>IF(Tableau2[[#This Row],[- Autofinancement oui/non]]="non",#REF!,"")</f>
        <v>#REF!</v>
      </c>
      <c r="Y337" s="76" t="e">
        <f>IF(Tableau2[[#This Row],[- Autofinancement oui/non]]="non",#REF!,"")</f>
        <v>#REF!</v>
      </c>
      <c r="Z337" s="79" t="e">
        <f>#REF!</f>
        <v>#REF!</v>
      </c>
      <c r="AA337" s="76" t="e">
        <f>#REF!</f>
        <v>#REF!</v>
      </c>
      <c r="AB337" s="76" t="e">
        <f>#REF!</f>
        <v>#REF!</v>
      </c>
    </row>
    <row r="338" spans="1:28" x14ac:dyDescent="0.25">
      <c r="A338" s="80" t="e">
        <f>#REF!</f>
        <v>#REF!</v>
      </c>
      <c r="B338" s="80" t="e">
        <f>#REF!</f>
        <v>#REF!</v>
      </c>
      <c r="C338" s="80" t="e">
        <f>#REF!</f>
        <v>#REF!</v>
      </c>
      <c r="D338" s="80" t="e">
        <f>#REF!</f>
        <v>#REF!</v>
      </c>
      <c r="E338" s="76" t="e">
        <f>#REF!</f>
        <v>#REF!</v>
      </c>
      <c r="F338" s="76" t="e">
        <f>#REF!</f>
        <v>#REF!</v>
      </c>
      <c r="G338" s="76" t="e">
        <f>#REF!</f>
        <v>#REF!</v>
      </c>
      <c r="H338" s="76" t="e">
        <f>#REF!</f>
        <v>#REF!</v>
      </c>
      <c r="I338" s="76" t="e">
        <f>#REF!</f>
        <v>#REF!</v>
      </c>
      <c r="J338" s="76" t="e">
        <f>#REF!</f>
        <v>#REF!</v>
      </c>
      <c r="K338" s="76" t="e">
        <f>#REF!</f>
        <v>#REF!</v>
      </c>
      <c r="L338" s="76" t="e">
        <f>#REF!</f>
        <v>#REF!</v>
      </c>
      <c r="M338" s="76" t="e">
        <f>#REF!</f>
        <v>#REF!</v>
      </c>
      <c r="N338" s="76" t="e">
        <f>#REF!</f>
        <v>#REF!</v>
      </c>
      <c r="O338" s="76" t="e">
        <f>#REF!</f>
        <v>#REF!</v>
      </c>
      <c r="P338" s="76" t="e">
        <f>#REF!</f>
        <v>#REF!</v>
      </c>
      <c r="Q338" s="76" t="e">
        <f>#REF!</f>
        <v>#REF!</v>
      </c>
      <c r="R338" s="76" t="e">
        <f>#REF!</f>
        <v>#REF!</v>
      </c>
      <c r="S338" s="76" t="e">
        <f>#REF!</f>
        <v>#REF!</v>
      </c>
      <c r="T338" s="80" t="e">
        <f>#REF!</f>
        <v>#REF!</v>
      </c>
      <c r="U338" s="76" t="e">
        <f>#REF!</f>
        <v>#REF!</v>
      </c>
      <c r="V338" s="80" t="e">
        <f>#REF!</f>
        <v>#REF!</v>
      </c>
      <c r="W338" s="78" t="e">
        <f>IF(Tableau2[[#This Row],[- Autofinancement oui/non]]="non",#REF!,"")</f>
        <v>#REF!</v>
      </c>
      <c r="X338" s="76" t="e">
        <f>IF(Tableau2[[#This Row],[- Autofinancement oui/non]]="non",#REF!,"")</f>
        <v>#REF!</v>
      </c>
      <c r="Y338" s="76" t="e">
        <f>IF(Tableau2[[#This Row],[- Autofinancement oui/non]]="non",#REF!,"")</f>
        <v>#REF!</v>
      </c>
      <c r="Z338" s="79" t="e">
        <f>#REF!</f>
        <v>#REF!</v>
      </c>
      <c r="AA338" s="76" t="e">
        <f>#REF!</f>
        <v>#REF!</v>
      </c>
      <c r="AB338" s="76" t="e">
        <f>#REF!</f>
        <v>#REF!</v>
      </c>
    </row>
    <row r="339" spans="1:28" x14ac:dyDescent="0.25">
      <c r="A339" s="80" t="e">
        <f>#REF!</f>
        <v>#REF!</v>
      </c>
      <c r="B339" s="80" t="e">
        <f>#REF!</f>
        <v>#REF!</v>
      </c>
      <c r="C339" s="80" t="e">
        <f>#REF!</f>
        <v>#REF!</v>
      </c>
      <c r="D339" s="80" t="e">
        <f>#REF!</f>
        <v>#REF!</v>
      </c>
      <c r="E339" s="76" t="e">
        <f>#REF!</f>
        <v>#REF!</v>
      </c>
      <c r="F339" s="76" t="e">
        <f>#REF!</f>
        <v>#REF!</v>
      </c>
      <c r="G339" s="76" t="e">
        <f>#REF!</f>
        <v>#REF!</v>
      </c>
      <c r="H339" s="76" t="e">
        <f>#REF!</f>
        <v>#REF!</v>
      </c>
      <c r="I339" s="76" t="e">
        <f>#REF!</f>
        <v>#REF!</v>
      </c>
      <c r="J339" s="76" t="e">
        <f>#REF!</f>
        <v>#REF!</v>
      </c>
      <c r="K339" s="76" t="e">
        <f>#REF!</f>
        <v>#REF!</v>
      </c>
      <c r="L339" s="76" t="e">
        <f>#REF!</f>
        <v>#REF!</v>
      </c>
      <c r="M339" s="76" t="e">
        <f>#REF!</f>
        <v>#REF!</v>
      </c>
      <c r="N339" s="76" t="e">
        <f>#REF!</f>
        <v>#REF!</v>
      </c>
      <c r="O339" s="76" t="e">
        <f>#REF!</f>
        <v>#REF!</v>
      </c>
      <c r="P339" s="76" t="e">
        <f>#REF!</f>
        <v>#REF!</v>
      </c>
      <c r="Q339" s="76" t="e">
        <f>#REF!</f>
        <v>#REF!</v>
      </c>
      <c r="R339" s="76" t="e">
        <f>#REF!</f>
        <v>#REF!</v>
      </c>
      <c r="S339" s="76" t="e">
        <f>#REF!</f>
        <v>#REF!</v>
      </c>
      <c r="T339" s="80" t="e">
        <f>#REF!</f>
        <v>#REF!</v>
      </c>
      <c r="U339" s="76" t="e">
        <f>#REF!</f>
        <v>#REF!</v>
      </c>
      <c r="V339" s="80" t="e">
        <f>#REF!</f>
        <v>#REF!</v>
      </c>
      <c r="W339" s="78" t="e">
        <f>IF(Tableau2[[#This Row],[- Autofinancement oui/non]]="non",#REF!,"")</f>
        <v>#REF!</v>
      </c>
      <c r="X339" s="76" t="e">
        <f>IF(Tableau2[[#This Row],[- Autofinancement oui/non]]="non",#REF!,"")</f>
        <v>#REF!</v>
      </c>
      <c r="Y339" s="76" t="e">
        <f>IF(Tableau2[[#This Row],[- Autofinancement oui/non]]="non",#REF!,"")</f>
        <v>#REF!</v>
      </c>
      <c r="Z339" s="79" t="e">
        <f>#REF!</f>
        <v>#REF!</v>
      </c>
      <c r="AA339" s="76" t="e">
        <f>#REF!</f>
        <v>#REF!</v>
      </c>
      <c r="AB339" s="76" t="e">
        <f>#REF!</f>
        <v>#REF!</v>
      </c>
    </row>
    <row r="340" spans="1:28" x14ac:dyDescent="0.25">
      <c r="A340" s="80" t="e">
        <f>#REF!</f>
        <v>#REF!</v>
      </c>
      <c r="B340" s="80" t="e">
        <f>#REF!</f>
        <v>#REF!</v>
      </c>
      <c r="C340" s="80" t="e">
        <f>#REF!</f>
        <v>#REF!</v>
      </c>
      <c r="D340" s="80" t="e">
        <f>#REF!</f>
        <v>#REF!</v>
      </c>
      <c r="E340" s="76" t="e">
        <f>#REF!</f>
        <v>#REF!</v>
      </c>
      <c r="F340" s="76" t="e">
        <f>#REF!</f>
        <v>#REF!</v>
      </c>
      <c r="G340" s="76" t="e">
        <f>#REF!</f>
        <v>#REF!</v>
      </c>
      <c r="H340" s="76" t="e">
        <f>#REF!</f>
        <v>#REF!</v>
      </c>
      <c r="I340" s="76" t="e">
        <f>#REF!</f>
        <v>#REF!</v>
      </c>
      <c r="J340" s="76" t="e">
        <f>#REF!</f>
        <v>#REF!</v>
      </c>
      <c r="K340" s="76" t="e">
        <f>#REF!</f>
        <v>#REF!</v>
      </c>
      <c r="L340" s="76" t="e">
        <f>#REF!</f>
        <v>#REF!</v>
      </c>
      <c r="M340" s="76" t="e">
        <f>#REF!</f>
        <v>#REF!</v>
      </c>
      <c r="N340" s="76" t="e">
        <f>#REF!</f>
        <v>#REF!</v>
      </c>
      <c r="O340" s="76" t="e">
        <f>#REF!</f>
        <v>#REF!</v>
      </c>
      <c r="P340" s="76" t="e">
        <f>#REF!</f>
        <v>#REF!</v>
      </c>
      <c r="Q340" s="76" t="e">
        <f>#REF!</f>
        <v>#REF!</v>
      </c>
      <c r="R340" s="76" t="e">
        <f>#REF!</f>
        <v>#REF!</v>
      </c>
      <c r="S340" s="76" t="e">
        <f>#REF!</f>
        <v>#REF!</v>
      </c>
      <c r="T340" s="80" t="e">
        <f>#REF!</f>
        <v>#REF!</v>
      </c>
      <c r="U340" s="76" t="e">
        <f>#REF!</f>
        <v>#REF!</v>
      </c>
      <c r="V340" s="80" t="e">
        <f>#REF!</f>
        <v>#REF!</v>
      </c>
      <c r="W340" s="78" t="e">
        <f>IF(Tableau2[[#This Row],[- Autofinancement oui/non]]="non",#REF!,"")</f>
        <v>#REF!</v>
      </c>
      <c r="X340" s="76" t="e">
        <f>IF(Tableau2[[#This Row],[- Autofinancement oui/non]]="non",#REF!,"")</f>
        <v>#REF!</v>
      </c>
      <c r="Y340" s="76" t="e">
        <f>IF(Tableau2[[#This Row],[- Autofinancement oui/non]]="non",#REF!,"")</f>
        <v>#REF!</v>
      </c>
      <c r="Z340" s="79" t="e">
        <f>#REF!</f>
        <v>#REF!</v>
      </c>
      <c r="AA340" s="76" t="e">
        <f>#REF!</f>
        <v>#REF!</v>
      </c>
      <c r="AB340" s="76" t="e">
        <f>#REF!</f>
        <v>#REF!</v>
      </c>
    </row>
    <row r="341" spans="1:28" x14ac:dyDescent="0.25">
      <c r="A341" s="80" t="e">
        <f>#REF!</f>
        <v>#REF!</v>
      </c>
      <c r="B341" s="80" t="e">
        <f>#REF!</f>
        <v>#REF!</v>
      </c>
      <c r="C341" s="80" t="e">
        <f>#REF!</f>
        <v>#REF!</v>
      </c>
      <c r="D341" s="80" t="e">
        <f>#REF!</f>
        <v>#REF!</v>
      </c>
      <c r="E341" s="76" t="e">
        <f>#REF!</f>
        <v>#REF!</v>
      </c>
      <c r="F341" s="76" t="e">
        <f>#REF!</f>
        <v>#REF!</v>
      </c>
      <c r="G341" s="76" t="e">
        <f>#REF!</f>
        <v>#REF!</v>
      </c>
      <c r="H341" s="76" t="e">
        <f>#REF!</f>
        <v>#REF!</v>
      </c>
      <c r="I341" s="76" t="e">
        <f>#REF!</f>
        <v>#REF!</v>
      </c>
      <c r="J341" s="76" t="e">
        <f>#REF!</f>
        <v>#REF!</v>
      </c>
      <c r="K341" s="76" t="e">
        <f>#REF!</f>
        <v>#REF!</v>
      </c>
      <c r="L341" s="76" t="e">
        <f>#REF!</f>
        <v>#REF!</v>
      </c>
      <c r="M341" s="76" t="e">
        <f>#REF!</f>
        <v>#REF!</v>
      </c>
      <c r="N341" s="76" t="e">
        <f>#REF!</f>
        <v>#REF!</v>
      </c>
      <c r="O341" s="76" t="e">
        <f>#REF!</f>
        <v>#REF!</v>
      </c>
      <c r="P341" s="76" t="e">
        <f>#REF!</f>
        <v>#REF!</v>
      </c>
      <c r="Q341" s="76" t="e">
        <f>#REF!</f>
        <v>#REF!</v>
      </c>
      <c r="R341" s="76" t="e">
        <f>#REF!</f>
        <v>#REF!</v>
      </c>
      <c r="S341" s="76" t="e">
        <f>#REF!</f>
        <v>#REF!</v>
      </c>
      <c r="T341" s="80" t="e">
        <f>#REF!</f>
        <v>#REF!</v>
      </c>
      <c r="U341" s="76" t="e">
        <f>#REF!</f>
        <v>#REF!</v>
      </c>
      <c r="V341" s="80" t="e">
        <f>#REF!</f>
        <v>#REF!</v>
      </c>
      <c r="W341" s="78" t="e">
        <f>IF(Tableau2[[#This Row],[- Autofinancement oui/non]]="non",#REF!,"")</f>
        <v>#REF!</v>
      </c>
      <c r="X341" s="76" t="e">
        <f>IF(Tableau2[[#This Row],[- Autofinancement oui/non]]="non",#REF!,"")</f>
        <v>#REF!</v>
      </c>
      <c r="Y341" s="76" t="e">
        <f>IF(Tableau2[[#This Row],[- Autofinancement oui/non]]="non",#REF!,"")</f>
        <v>#REF!</v>
      </c>
      <c r="Z341" s="79" t="e">
        <f>#REF!</f>
        <v>#REF!</v>
      </c>
      <c r="AA341" s="76" t="e">
        <f>#REF!</f>
        <v>#REF!</v>
      </c>
      <c r="AB341" s="76" t="e">
        <f>#REF!</f>
        <v>#REF!</v>
      </c>
    </row>
    <row r="342" spans="1:28" x14ac:dyDescent="0.25">
      <c r="A342" s="80" t="e">
        <f>#REF!</f>
        <v>#REF!</v>
      </c>
      <c r="B342" s="80" t="e">
        <f>#REF!</f>
        <v>#REF!</v>
      </c>
      <c r="C342" s="80" t="e">
        <f>#REF!</f>
        <v>#REF!</v>
      </c>
      <c r="D342" s="80" t="e">
        <f>#REF!</f>
        <v>#REF!</v>
      </c>
      <c r="E342" s="76" t="e">
        <f>#REF!</f>
        <v>#REF!</v>
      </c>
      <c r="F342" s="76" t="e">
        <f>#REF!</f>
        <v>#REF!</v>
      </c>
      <c r="G342" s="76" t="e">
        <f>#REF!</f>
        <v>#REF!</v>
      </c>
      <c r="H342" s="76" t="e">
        <f>#REF!</f>
        <v>#REF!</v>
      </c>
      <c r="I342" s="76" t="e">
        <f>#REF!</f>
        <v>#REF!</v>
      </c>
      <c r="J342" s="76" t="e">
        <f>#REF!</f>
        <v>#REF!</v>
      </c>
      <c r="K342" s="76" t="e">
        <f>#REF!</f>
        <v>#REF!</v>
      </c>
      <c r="L342" s="76" t="e">
        <f>#REF!</f>
        <v>#REF!</v>
      </c>
      <c r="M342" s="76" t="e">
        <f>#REF!</f>
        <v>#REF!</v>
      </c>
      <c r="N342" s="76" t="e">
        <f>#REF!</f>
        <v>#REF!</v>
      </c>
      <c r="O342" s="76" t="e">
        <f>#REF!</f>
        <v>#REF!</v>
      </c>
      <c r="P342" s="76" t="e">
        <f>#REF!</f>
        <v>#REF!</v>
      </c>
      <c r="Q342" s="76" t="e">
        <f>#REF!</f>
        <v>#REF!</v>
      </c>
      <c r="R342" s="76" t="e">
        <f>#REF!</f>
        <v>#REF!</v>
      </c>
      <c r="S342" s="76" t="e">
        <f>#REF!</f>
        <v>#REF!</v>
      </c>
      <c r="T342" s="80" t="e">
        <f>#REF!</f>
        <v>#REF!</v>
      </c>
      <c r="U342" s="76" t="e">
        <f>#REF!</f>
        <v>#REF!</v>
      </c>
      <c r="V342" s="80" t="e">
        <f>#REF!</f>
        <v>#REF!</v>
      </c>
      <c r="W342" s="78" t="e">
        <f>IF(Tableau2[[#This Row],[- Autofinancement oui/non]]="non",#REF!,"")</f>
        <v>#REF!</v>
      </c>
      <c r="X342" s="76" t="e">
        <f>IF(Tableau2[[#This Row],[- Autofinancement oui/non]]="non",#REF!,"")</f>
        <v>#REF!</v>
      </c>
      <c r="Y342" s="76" t="e">
        <f>IF(Tableau2[[#This Row],[- Autofinancement oui/non]]="non",#REF!,"")</f>
        <v>#REF!</v>
      </c>
      <c r="Z342" s="79" t="e">
        <f>#REF!</f>
        <v>#REF!</v>
      </c>
      <c r="AA342" s="76" t="e">
        <f>#REF!</f>
        <v>#REF!</v>
      </c>
      <c r="AB342" s="76" t="e">
        <f>#REF!</f>
        <v>#REF!</v>
      </c>
    </row>
    <row r="343" spans="1:28" x14ac:dyDescent="0.25">
      <c r="A343" s="80" t="e">
        <f>#REF!</f>
        <v>#REF!</v>
      </c>
      <c r="B343" s="80" t="e">
        <f>#REF!</f>
        <v>#REF!</v>
      </c>
      <c r="C343" s="80" t="e">
        <f>#REF!</f>
        <v>#REF!</v>
      </c>
      <c r="D343" s="80" t="e">
        <f>#REF!</f>
        <v>#REF!</v>
      </c>
      <c r="E343" s="76" t="e">
        <f>#REF!</f>
        <v>#REF!</v>
      </c>
      <c r="F343" s="76" t="e">
        <f>#REF!</f>
        <v>#REF!</v>
      </c>
      <c r="G343" s="76" t="e">
        <f>#REF!</f>
        <v>#REF!</v>
      </c>
      <c r="H343" s="76" t="e">
        <f>#REF!</f>
        <v>#REF!</v>
      </c>
      <c r="I343" s="76" t="e">
        <f>#REF!</f>
        <v>#REF!</v>
      </c>
      <c r="J343" s="76" t="e">
        <f>#REF!</f>
        <v>#REF!</v>
      </c>
      <c r="K343" s="76" t="e">
        <f>#REF!</f>
        <v>#REF!</v>
      </c>
      <c r="L343" s="76" t="e">
        <f>#REF!</f>
        <v>#REF!</v>
      </c>
      <c r="M343" s="76" t="e">
        <f>#REF!</f>
        <v>#REF!</v>
      </c>
      <c r="N343" s="76" t="e">
        <f>#REF!</f>
        <v>#REF!</v>
      </c>
      <c r="O343" s="76" t="e">
        <f>#REF!</f>
        <v>#REF!</v>
      </c>
      <c r="P343" s="76" t="e">
        <f>#REF!</f>
        <v>#REF!</v>
      </c>
      <c r="Q343" s="76" t="e">
        <f>#REF!</f>
        <v>#REF!</v>
      </c>
      <c r="R343" s="76" t="e">
        <f>#REF!</f>
        <v>#REF!</v>
      </c>
      <c r="S343" s="76" t="e">
        <f>#REF!</f>
        <v>#REF!</v>
      </c>
      <c r="T343" s="80" t="e">
        <f>#REF!</f>
        <v>#REF!</v>
      </c>
      <c r="U343" s="76" t="e">
        <f>#REF!</f>
        <v>#REF!</v>
      </c>
      <c r="V343" s="80" t="e">
        <f>#REF!</f>
        <v>#REF!</v>
      </c>
      <c r="W343" s="78" t="e">
        <f>IF(Tableau2[[#This Row],[- Autofinancement oui/non]]="non",#REF!,"")</f>
        <v>#REF!</v>
      </c>
      <c r="X343" s="76" t="e">
        <f>IF(Tableau2[[#This Row],[- Autofinancement oui/non]]="non",#REF!,"")</f>
        <v>#REF!</v>
      </c>
      <c r="Y343" s="76" t="e">
        <f>IF(Tableau2[[#This Row],[- Autofinancement oui/non]]="non",#REF!,"")</f>
        <v>#REF!</v>
      </c>
      <c r="Z343" s="79" t="e">
        <f>#REF!</f>
        <v>#REF!</v>
      </c>
      <c r="AA343" s="76" t="e">
        <f>#REF!</f>
        <v>#REF!</v>
      </c>
      <c r="AB343" s="76" t="e">
        <f>#REF!</f>
        <v>#REF!</v>
      </c>
    </row>
    <row r="344" spans="1:28" x14ac:dyDescent="0.25">
      <c r="A344" s="80" t="e">
        <f>#REF!</f>
        <v>#REF!</v>
      </c>
      <c r="B344" s="80" t="e">
        <f>#REF!</f>
        <v>#REF!</v>
      </c>
      <c r="C344" s="80" t="e">
        <f>#REF!</f>
        <v>#REF!</v>
      </c>
      <c r="D344" s="80" t="e">
        <f>#REF!</f>
        <v>#REF!</v>
      </c>
      <c r="E344" s="76" t="e">
        <f>#REF!</f>
        <v>#REF!</v>
      </c>
      <c r="F344" s="76" t="e">
        <f>#REF!</f>
        <v>#REF!</v>
      </c>
      <c r="G344" s="76" t="e">
        <f>#REF!</f>
        <v>#REF!</v>
      </c>
      <c r="H344" s="76" t="e">
        <f>#REF!</f>
        <v>#REF!</v>
      </c>
      <c r="I344" s="76" t="e">
        <f>#REF!</f>
        <v>#REF!</v>
      </c>
      <c r="J344" s="76" t="e">
        <f>#REF!</f>
        <v>#REF!</v>
      </c>
      <c r="K344" s="76" t="e">
        <f>#REF!</f>
        <v>#REF!</v>
      </c>
      <c r="L344" s="76" t="e">
        <f>#REF!</f>
        <v>#REF!</v>
      </c>
      <c r="M344" s="76" t="e">
        <f>#REF!</f>
        <v>#REF!</v>
      </c>
      <c r="N344" s="76" t="e">
        <f>#REF!</f>
        <v>#REF!</v>
      </c>
      <c r="O344" s="76" t="e">
        <f>#REF!</f>
        <v>#REF!</v>
      </c>
      <c r="P344" s="76" t="e">
        <f>#REF!</f>
        <v>#REF!</v>
      </c>
      <c r="Q344" s="76" t="e">
        <f>#REF!</f>
        <v>#REF!</v>
      </c>
      <c r="R344" s="76" t="e">
        <f>#REF!</f>
        <v>#REF!</v>
      </c>
      <c r="S344" s="76" t="e">
        <f>#REF!</f>
        <v>#REF!</v>
      </c>
      <c r="T344" s="80" t="e">
        <f>#REF!</f>
        <v>#REF!</v>
      </c>
      <c r="U344" s="76" t="e">
        <f>#REF!</f>
        <v>#REF!</v>
      </c>
      <c r="V344" s="80" t="e">
        <f>#REF!</f>
        <v>#REF!</v>
      </c>
      <c r="W344" s="78" t="e">
        <f>IF(Tableau2[[#This Row],[- Autofinancement oui/non]]="non",#REF!,"")</f>
        <v>#REF!</v>
      </c>
      <c r="X344" s="76" t="e">
        <f>IF(Tableau2[[#This Row],[- Autofinancement oui/non]]="non",#REF!,"")</f>
        <v>#REF!</v>
      </c>
      <c r="Y344" s="76" t="e">
        <f>IF(Tableau2[[#This Row],[- Autofinancement oui/non]]="non",#REF!,"")</f>
        <v>#REF!</v>
      </c>
      <c r="Z344" s="79" t="e">
        <f>#REF!</f>
        <v>#REF!</v>
      </c>
      <c r="AA344" s="76" t="e">
        <f>#REF!</f>
        <v>#REF!</v>
      </c>
      <c r="AB344" s="76" t="e">
        <f>#REF!</f>
        <v>#REF!</v>
      </c>
    </row>
    <row r="345" spans="1:28" x14ac:dyDescent="0.25">
      <c r="A345" s="80" t="e">
        <f>#REF!</f>
        <v>#REF!</v>
      </c>
      <c r="B345" s="80" t="e">
        <f>#REF!</f>
        <v>#REF!</v>
      </c>
      <c r="C345" s="80" t="e">
        <f>#REF!</f>
        <v>#REF!</v>
      </c>
      <c r="D345" s="80" t="e">
        <f>#REF!</f>
        <v>#REF!</v>
      </c>
      <c r="E345" s="76" t="e">
        <f>#REF!</f>
        <v>#REF!</v>
      </c>
      <c r="F345" s="76" t="e">
        <f>#REF!</f>
        <v>#REF!</v>
      </c>
      <c r="G345" s="76" t="e">
        <f>#REF!</f>
        <v>#REF!</v>
      </c>
      <c r="H345" s="76" t="e">
        <f>#REF!</f>
        <v>#REF!</v>
      </c>
      <c r="I345" s="76" t="e">
        <f>#REF!</f>
        <v>#REF!</v>
      </c>
      <c r="J345" s="76" t="e">
        <f>#REF!</f>
        <v>#REF!</v>
      </c>
      <c r="K345" s="76" t="e">
        <f>#REF!</f>
        <v>#REF!</v>
      </c>
      <c r="L345" s="76" t="e">
        <f>#REF!</f>
        <v>#REF!</v>
      </c>
      <c r="M345" s="76" t="e">
        <f>#REF!</f>
        <v>#REF!</v>
      </c>
      <c r="N345" s="76" t="e">
        <f>#REF!</f>
        <v>#REF!</v>
      </c>
      <c r="O345" s="76" t="e">
        <f>#REF!</f>
        <v>#REF!</v>
      </c>
      <c r="P345" s="76" t="e">
        <f>#REF!</f>
        <v>#REF!</v>
      </c>
      <c r="Q345" s="76" t="e">
        <f>#REF!</f>
        <v>#REF!</v>
      </c>
      <c r="R345" s="76" t="e">
        <f>#REF!</f>
        <v>#REF!</v>
      </c>
      <c r="S345" s="76" t="e">
        <f>#REF!</f>
        <v>#REF!</v>
      </c>
      <c r="T345" s="80" t="e">
        <f>#REF!</f>
        <v>#REF!</v>
      </c>
      <c r="U345" s="76" t="e">
        <f>#REF!</f>
        <v>#REF!</v>
      </c>
      <c r="V345" s="80" t="e">
        <f>#REF!</f>
        <v>#REF!</v>
      </c>
      <c r="W345" s="78" t="e">
        <f>IF(Tableau2[[#This Row],[- Autofinancement oui/non]]="non",#REF!,"")</f>
        <v>#REF!</v>
      </c>
      <c r="X345" s="76" t="e">
        <f>IF(Tableau2[[#This Row],[- Autofinancement oui/non]]="non",#REF!,"")</f>
        <v>#REF!</v>
      </c>
      <c r="Y345" s="76" t="e">
        <f>IF(Tableau2[[#This Row],[- Autofinancement oui/non]]="non",#REF!,"")</f>
        <v>#REF!</v>
      </c>
      <c r="Z345" s="79" t="e">
        <f>#REF!</f>
        <v>#REF!</v>
      </c>
      <c r="AA345" s="76" t="e">
        <f>#REF!</f>
        <v>#REF!</v>
      </c>
      <c r="AB345" s="76" t="e">
        <f>#REF!</f>
        <v>#REF!</v>
      </c>
    </row>
    <row r="346" spans="1:28" x14ac:dyDescent="0.25">
      <c r="A346" s="80" t="e">
        <f>#REF!</f>
        <v>#REF!</v>
      </c>
      <c r="B346" s="80" t="e">
        <f>#REF!</f>
        <v>#REF!</v>
      </c>
      <c r="C346" s="80" t="e">
        <f>#REF!</f>
        <v>#REF!</v>
      </c>
      <c r="D346" s="80" t="e">
        <f>#REF!</f>
        <v>#REF!</v>
      </c>
      <c r="E346" s="76" t="e">
        <f>#REF!</f>
        <v>#REF!</v>
      </c>
      <c r="F346" s="76" t="e">
        <f>#REF!</f>
        <v>#REF!</v>
      </c>
      <c r="G346" s="76" t="e">
        <f>#REF!</f>
        <v>#REF!</v>
      </c>
      <c r="H346" s="76" t="e">
        <f>#REF!</f>
        <v>#REF!</v>
      </c>
      <c r="I346" s="76" t="e">
        <f>#REF!</f>
        <v>#REF!</v>
      </c>
      <c r="J346" s="76" t="e">
        <f>#REF!</f>
        <v>#REF!</v>
      </c>
      <c r="K346" s="76" t="e">
        <f>#REF!</f>
        <v>#REF!</v>
      </c>
      <c r="L346" s="76" t="e">
        <f>#REF!</f>
        <v>#REF!</v>
      </c>
      <c r="M346" s="76" t="e">
        <f>#REF!</f>
        <v>#REF!</v>
      </c>
      <c r="N346" s="76" t="e">
        <f>#REF!</f>
        <v>#REF!</v>
      </c>
      <c r="O346" s="76" t="e">
        <f>#REF!</f>
        <v>#REF!</v>
      </c>
      <c r="P346" s="76" t="e">
        <f>#REF!</f>
        <v>#REF!</v>
      </c>
      <c r="Q346" s="76" t="e">
        <f>#REF!</f>
        <v>#REF!</v>
      </c>
      <c r="R346" s="76" t="e">
        <f>#REF!</f>
        <v>#REF!</v>
      </c>
      <c r="S346" s="76" t="e">
        <f>#REF!</f>
        <v>#REF!</v>
      </c>
      <c r="T346" s="80" t="e">
        <f>#REF!</f>
        <v>#REF!</v>
      </c>
      <c r="U346" s="76" t="e">
        <f>#REF!</f>
        <v>#REF!</v>
      </c>
      <c r="V346" s="80" t="e">
        <f>#REF!</f>
        <v>#REF!</v>
      </c>
      <c r="W346" s="78" t="e">
        <f>IF(Tableau2[[#This Row],[- Autofinancement oui/non]]="non",#REF!,"")</f>
        <v>#REF!</v>
      </c>
      <c r="X346" s="76" t="e">
        <f>IF(Tableau2[[#This Row],[- Autofinancement oui/non]]="non",#REF!,"")</f>
        <v>#REF!</v>
      </c>
      <c r="Y346" s="76" t="e">
        <f>IF(Tableau2[[#This Row],[- Autofinancement oui/non]]="non",#REF!,"")</f>
        <v>#REF!</v>
      </c>
      <c r="Z346" s="79" t="e">
        <f>#REF!</f>
        <v>#REF!</v>
      </c>
      <c r="AA346" s="76" t="e">
        <f>#REF!</f>
        <v>#REF!</v>
      </c>
      <c r="AB346" s="76" t="e">
        <f>#REF!</f>
        <v>#REF!</v>
      </c>
    </row>
    <row r="347" spans="1:28" x14ac:dyDescent="0.25">
      <c r="A347" s="80" t="e">
        <f>#REF!</f>
        <v>#REF!</v>
      </c>
      <c r="B347" s="80" t="e">
        <f>#REF!</f>
        <v>#REF!</v>
      </c>
      <c r="C347" s="80" t="e">
        <f>#REF!</f>
        <v>#REF!</v>
      </c>
      <c r="D347" s="80" t="e">
        <f>#REF!</f>
        <v>#REF!</v>
      </c>
      <c r="E347" s="76" t="e">
        <f>#REF!</f>
        <v>#REF!</v>
      </c>
      <c r="F347" s="76" t="e">
        <f>#REF!</f>
        <v>#REF!</v>
      </c>
      <c r="G347" s="76" t="e">
        <f>#REF!</f>
        <v>#REF!</v>
      </c>
      <c r="H347" s="76" t="e">
        <f>#REF!</f>
        <v>#REF!</v>
      </c>
      <c r="I347" s="76" t="e">
        <f>#REF!</f>
        <v>#REF!</v>
      </c>
      <c r="J347" s="76" t="e">
        <f>#REF!</f>
        <v>#REF!</v>
      </c>
      <c r="K347" s="76" t="e">
        <f>#REF!</f>
        <v>#REF!</v>
      </c>
      <c r="L347" s="76" t="e">
        <f>#REF!</f>
        <v>#REF!</v>
      </c>
      <c r="M347" s="76" t="e">
        <f>#REF!</f>
        <v>#REF!</v>
      </c>
      <c r="N347" s="76" t="e">
        <f>#REF!</f>
        <v>#REF!</v>
      </c>
      <c r="O347" s="76" t="e">
        <f>#REF!</f>
        <v>#REF!</v>
      </c>
      <c r="P347" s="76" t="e">
        <f>#REF!</f>
        <v>#REF!</v>
      </c>
      <c r="Q347" s="76" t="e">
        <f>#REF!</f>
        <v>#REF!</v>
      </c>
      <c r="R347" s="76" t="e">
        <f>#REF!</f>
        <v>#REF!</v>
      </c>
      <c r="S347" s="76" t="e">
        <f>#REF!</f>
        <v>#REF!</v>
      </c>
      <c r="T347" s="80" t="e">
        <f>#REF!</f>
        <v>#REF!</v>
      </c>
      <c r="U347" s="76" t="e">
        <f>#REF!</f>
        <v>#REF!</v>
      </c>
      <c r="V347" s="80" t="e">
        <f>#REF!</f>
        <v>#REF!</v>
      </c>
      <c r="W347" s="78" t="e">
        <f>IF(Tableau2[[#This Row],[- Autofinancement oui/non]]="non",#REF!,"")</f>
        <v>#REF!</v>
      </c>
      <c r="X347" s="76" t="e">
        <f>IF(Tableau2[[#This Row],[- Autofinancement oui/non]]="non",#REF!,"")</f>
        <v>#REF!</v>
      </c>
      <c r="Y347" s="76" t="e">
        <f>IF(Tableau2[[#This Row],[- Autofinancement oui/non]]="non",#REF!,"")</f>
        <v>#REF!</v>
      </c>
      <c r="Z347" s="79" t="e">
        <f>#REF!</f>
        <v>#REF!</v>
      </c>
      <c r="AA347" s="76" t="e">
        <f>#REF!</f>
        <v>#REF!</v>
      </c>
      <c r="AB347" s="76" t="e">
        <f>#REF!</f>
        <v>#REF!</v>
      </c>
    </row>
    <row r="348" spans="1:28" x14ac:dyDescent="0.25">
      <c r="A348" s="80" t="e">
        <f>#REF!</f>
        <v>#REF!</v>
      </c>
      <c r="B348" s="80" t="e">
        <f>#REF!</f>
        <v>#REF!</v>
      </c>
      <c r="C348" s="80" t="e">
        <f>#REF!</f>
        <v>#REF!</v>
      </c>
      <c r="D348" s="80" t="e">
        <f>#REF!</f>
        <v>#REF!</v>
      </c>
      <c r="E348" s="76" t="e">
        <f>#REF!</f>
        <v>#REF!</v>
      </c>
      <c r="F348" s="76" t="e">
        <f>#REF!</f>
        <v>#REF!</v>
      </c>
      <c r="G348" s="76" t="e">
        <f>#REF!</f>
        <v>#REF!</v>
      </c>
      <c r="H348" s="76" t="e">
        <f>#REF!</f>
        <v>#REF!</v>
      </c>
      <c r="I348" s="76" t="e">
        <f>#REF!</f>
        <v>#REF!</v>
      </c>
      <c r="J348" s="76" t="e">
        <f>#REF!</f>
        <v>#REF!</v>
      </c>
      <c r="K348" s="76" t="e">
        <f>#REF!</f>
        <v>#REF!</v>
      </c>
      <c r="L348" s="76" t="e">
        <f>#REF!</f>
        <v>#REF!</v>
      </c>
      <c r="M348" s="76" t="e">
        <f>#REF!</f>
        <v>#REF!</v>
      </c>
      <c r="N348" s="76" t="e">
        <f>#REF!</f>
        <v>#REF!</v>
      </c>
      <c r="O348" s="76" t="e">
        <f>#REF!</f>
        <v>#REF!</v>
      </c>
      <c r="P348" s="76" t="e">
        <f>#REF!</f>
        <v>#REF!</v>
      </c>
      <c r="Q348" s="76" t="e">
        <f>#REF!</f>
        <v>#REF!</v>
      </c>
      <c r="R348" s="76" t="e">
        <f>#REF!</f>
        <v>#REF!</v>
      </c>
      <c r="S348" s="76" t="e">
        <f>#REF!</f>
        <v>#REF!</v>
      </c>
      <c r="T348" s="80" t="e">
        <f>#REF!</f>
        <v>#REF!</v>
      </c>
      <c r="U348" s="76" t="e">
        <f>#REF!</f>
        <v>#REF!</v>
      </c>
      <c r="V348" s="80" t="e">
        <f>#REF!</f>
        <v>#REF!</v>
      </c>
      <c r="W348" s="78" t="e">
        <f>IF(Tableau2[[#This Row],[- Autofinancement oui/non]]="non",#REF!,"")</f>
        <v>#REF!</v>
      </c>
      <c r="X348" s="76" t="e">
        <f>IF(Tableau2[[#This Row],[- Autofinancement oui/non]]="non",#REF!,"")</f>
        <v>#REF!</v>
      </c>
      <c r="Y348" s="76" t="e">
        <f>IF(Tableau2[[#This Row],[- Autofinancement oui/non]]="non",#REF!,"")</f>
        <v>#REF!</v>
      </c>
      <c r="Z348" s="79" t="e">
        <f>#REF!</f>
        <v>#REF!</v>
      </c>
      <c r="AA348" s="76" t="e">
        <f>#REF!</f>
        <v>#REF!</v>
      </c>
      <c r="AB348" s="76" t="e">
        <f>#REF!</f>
        <v>#REF!</v>
      </c>
    </row>
    <row r="349" spans="1:28" x14ac:dyDescent="0.25">
      <c r="A349" s="80" t="e">
        <f>#REF!</f>
        <v>#REF!</v>
      </c>
      <c r="B349" s="80" t="e">
        <f>#REF!</f>
        <v>#REF!</v>
      </c>
      <c r="C349" s="80" t="e">
        <f>#REF!</f>
        <v>#REF!</v>
      </c>
      <c r="D349" s="80" t="e">
        <f>#REF!</f>
        <v>#REF!</v>
      </c>
      <c r="E349" s="76" t="e">
        <f>#REF!</f>
        <v>#REF!</v>
      </c>
      <c r="F349" s="76" t="e">
        <f>#REF!</f>
        <v>#REF!</v>
      </c>
      <c r="G349" s="76" t="e">
        <f>#REF!</f>
        <v>#REF!</v>
      </c>
      <c r="H349" s="76" t="e">
        <f>#REF!</f>
        <v>#REF!</v>
      </c>
      <c r="I349" s="76" t="e">
        <f>#REF!</f>
        <v>#REF!</v>
      </c>
      <c r="J349" s="76" t="e">
        <f>#REF!</f>
        <v>#REF!</v>
      </c>
      <c r="K349" s="76" t="e">
        <f>#REF!</f>
        <v>#REF!</v>
      </c>
      <c r="L349" s="76" t="e">
        <f>#REF!</f>
        <v>#REF!</v>
      </c>
      <c r="M349" s="76" t="e">
        <f>#REF!</f>
        <v>#REF!</v>
      </c>
      <c r="N349" s="76" t="e">
        <f>#REF!</f>
        <v>#REF!</v>
      </c>
      <c r="O349" s="76" t="e">
        <f>#REF!</f>
        <v>#REF!</v>
      </c>
      <c r="P349" s="76" t="e">
        <f>#REF!</f>
        <v>#REF!</v>
      </c>
      <c r="Q349" s="76" t="e">
        <f>#REF!</f>
        <v>#REF!</v>
      </c>
      <c r="R349" s="76" t="e">
        <f>#REF!</f>
        <v>#REF!</v>
      </c>
      <c r="S349" s="76" t="e">
        <f>#REF!</f>
        <v>#REF!</v>
      </c>
      <c r="T349" s="80" t="e">
        <f>#REF!</f>
        <v>#REF!</v>
      </c>
      <c r="U349" s="76" t="e">
        <f>#REF!</f>
        <v>#REF!</v>
      </c>
      <c r="V349" s="80" t="e">
        <f>#REF!</f>
        <v>#REF!</v>
      </c>
      <c r="W349" s="78" t="e">
        <f>IF(Tableau2[[#This Row],[- Autofinancement oui/non]]="non",#REF!,"")</f>
        <v>#REF!</v>
      </c>
      <c r="X349" s="76" t="e">
        <f>IF(Tableau2[[#This Row],[- Autofinancement oui/non]]="non",#REF!,"")</f>
        <v>#REF!</v>
      </c>
      <c r="Y349" s="76" t="e">
        <f>IF(Tableau2[[#This Row],[- Autofinancement oui/non]]="non",#REF!,"")</f>
        <v>#REF!</v>
      </c>
      <c r="Z349" s="79" t="e">
        <f>#REF!</f>
        <v>#REF!</v>
      </c>
      <c r="AA349" s="76" t="e">
        <f>#REF!</f>
        <v>#REF!</v>
      </c>
      <c r="AB349" s="76" t="e">
        <f>#REF!</f>
        <v>#REF!</v>
      </c>
    </row>
    <row r="350" spans="1:28" x14ac:dyDescent="0.25">
      <c r="A350" s="80" t="e">
        <f>#REF!</f>
        <v>#REF!</v>
      </c>
      <c r="B350" s="80" t="e">
        <f>#REF!</f>
        <v>#REF!</v>
      </c>
      <c r="C350" s="80" t="e">
        <f>#REF!</f>
        <v>#REF!</v>
      </c>
      <c r="D350" s="80" t="e">
        <f>#REF!</f>
        <v>#REF!</v>
      </c>
      <c r="E350" s="76" t="e">
        <f>#REF!</f>
        <v>#REF!</v>
      </c>
      <c r="F350" s="76" t="e">
        <f>#REF!</f>
        <v>#REF!</v>
      </c>
      <c r="G350" s="76" t="e">
        <f>#REF!</f>
        <v>#REF!</v>
      </c>
      <c r="H350" s="76" t="e">
        <f>#REF!</f>
        <v>#REF!</v>
      </c>
      <c r="I350" s="76" t="e">
        <f>#REF!</f>
        <v>#REF!</v>
      </c>
      <c r="J350" s="76" t="e">
        <f>#REF!</f>
        <v>#REF!</v>
      </c>
      <c r="K350" s="76" t="e">
        <f>#REF!</f>
        <v>#REF!</v>
      </c>
      <c r="L350" s="76" t="e">
        <f>#REF!</f>
        <v>#REF!</v>
      </c>
      <c r="M350" s="76" t="e">
        <f>#REF!</f>
        <v>#REF!</v>
      </c>
      <c r="N350" s="76" t="e">
        <f>#REF!</f>
        <v>#REF!</v>
      </c>
      <c r="O350" s="76" t="e">
        <f>#REF!</f>
        <v>#REF!</v>
      </c>
      <c r="P350" s="76" t="e">
        <f>#REF!</f>
        <v>#REF!</v>
      </c>
      <c r="Q350" s="76" t="e">
        <f>#REF!</f>
        <v>#REF!</v>
      </c>
      <c r="R350" s="76" t="e">
        <f>#REF!</f>
        <v>#REF!</v>
      </c>
      <c r="S350" s="76" t="e">
        <f>#REF!</f>
        <v>#REF!</v>
      </c>
      <c r="T350" s="80" t="e">
        <f>#REF!</f>
        <v>#REF!</v>
      </c>
      <c r="U350" s="76" t="e">
        <f>#REF!</f>
        <v>#REF!</v>
      </c>
      <c r="V350" s="80" t="e">
        <f>#REF!</f>
        <v>#REF!</v>
      </c>
      <c r="W350" s="78" t="e">
        <f>IF(Tableau2[[#This Row],[- Autofinancement oui/non]]="non",#REF!,"")</f>
        <v>#REF!</v>
      </c>
      <c r="X350" s="76" t="e">
        <f>IF(Tableau2[[#This Row],[- Autofinancement oui/non]]="non",#REF!,"")</f>
        <v>#REF!</v>
      </c>
      <c r="Y350" s="76" t="e">
        <f>IF(Tableau2[[#This Row],[- Autofinancement oui/non]]="non",#REF!,"")</f>
        <v>#REF!</v>
      </c>
      <c r="Z350" s="79" t="e">
        <f>#REF!</f>
        <v>#REF!</v>
      </c>
      <c r="AA350" s="76" t="e">
        <f>#REF!</f>
        <v>#REF!</v>
      </c>
      <c r="AB350" s="76" t="e">
        <f>#REF!</f>
        <v>#REF!</v>
      </c>
    </row>
    <row r="351" spans="1:28" x14ac:dyDescent="0.25">
      <c r="A351" s="80" t="e">
        <f>#REF!</f>
        <v>#REF!</v>
      </c>
      <c r="B351" s="80" t="e">
        <f>#REF!</f>
        <v>#REF!</v>
      </c>
      <c r="C351" s="80" t="e">
        <f>#REF!</f>
        <v>#REF!</v>
      </c>
      <c r="D351" s="80" t="e">
        <f>#REF!</f>
        <v>#REF!</v>
      </c>
      <c r="E351" s="76" t="e">
        <f>#REF!</f>
        <v>#REF!</v>
      </c>
      <c r="F351" s="76" t="e">
        <f>#REF!</f>
        <v>#REF!</v>
      </c>
      <c r="G351" s="76" t="e">
        <f>#REF!</f>
        <v>#REF!</v>
      </c>
      <c r="H351" s="76" t="e">
        <f>#REF!</f>
        <v>#REF!</v>
      </c>
      <c r="I351" s="76" t="e">
        <f>#REF!</f>
        <v>#REF!</v>
      </c>
      <c r="J351" s="76" t="e">
        <f>#REF!</f>
        <v>#REF!</v>
      </c>
      <c r="K351" s="76" t="e">
        <f>#REF!</f>
        <v>#REF!</v>
      </c>
      <c r="L351" s="76" t="e">
        <f>#REF!</f>
        <v>#REF!</v>
      </c>
      <c r="M351" s="76" t="e">
        <f>#REF!</f>
        <v>#REF!</v>
      </c>
      <c r="N351" s="76" t="e">
        <f>#REF!</f>
        <v>#REF!</v>
      </c>
      <c r="O351" s="76" t="e">
        <f>#REF!</f>
        <v>#REF!</v>
      </c>
      <c r="P351" s="76" t="e">
        <f>#REF!</f>
        <v>#REF!</v>
      </c>
      <c r="Q351" s="76" t="e">
        <f>#REF!</f>
        <v>#REF!</v>
      </c>
      <c r="R351" s="76" t="e">
        <f>#REF!</f>
        <v>#REF!</v>
      </c>
      <c r="S351" s="76" t="e">
        <f>#REF!</f>
        <v>#REF!</v>
      </c>
      <c r="T351" s="80" t="e">
        <f>#REF!</f>
        <v>#REF!</v>
      </c>
      <c r="U351" s="76" t="e">
        <f>#REF!</f>
        <v>#REF!</v>
      </c>
      <c r="V351" s="80" t="e">
        <f>#REF!</f>
        <v>#REF!</v>
      </c>
      <c r="W351" s="78" t="e">
        <f>IF(Tableau2[[#This Row],[- Autofinancement oui/non]]="non",#REF!,"")</f>
        <v>#REF!</v>
      </c>
      <c r="X351" s="76" t="e">
        <f>IF(Tableau2[[#This Row],[- Autofinancement oui/non]]="non",#REF!,"")</f>
        <v>#REF!</v>
      </c>
      <c r="Y351" s="76" t="e">
        <f>IF(Tableau2[[#This Row],[- Autofinancement oui/non]]="non",#REF!,"")</f>
        <v>#REF!</v>
      </c>
      <c r="Z351" s="79" t="e">
        <f>#REF!</f>
        <v>#REF!</v>
      </c>
      <c r="AA351" s="76" t="e">
        <f>#REF!</f>
        <v>#REF!</v>
      </c>
      <c r="AB351" s="76" t="e">
        <f>#REF!</f>
        <v>#REF!</v>
      </c>
    </row>
    <row r="352" spans="1:28" x14ac:dyDescent="0.25">
      <c r="A352" s="80" t="e">
        <f>#REF!</f>
        <v>#REF!</v>
      </c>
      <c r="B352" s="80" t="e">
        <f>#REF!</f>
        <v>#REF!</v>
      </c>
      <c r="C352" s="80" t="e">
        <f>#REF!</f>
        <v>#REF!</v>
      </c>
      <c r="D352" s="80" t="e">
        <f>#REF!</f>
        <v>#REF!</v>
      </c>
      <c r="E352" s="76" t="e">
        <f>#REF!</f>
        <v>#REF!</v>
      </c>
      <c r="F352" s="76" t="e">
        <f>#REF!</f>
        <v>#REF!</v>
      </c>
      <c r="G352" s="76" t="e">
        <f>#REF!</f>
        <v>#REF!</v>
      </c>
      <c r="H352" s="76" t="e">
        <f>#REF!</f>
        <v>#REF!</v>
      </c>
      <c r="I352" s="76" t="e">
        <f>#REF!</f>
        <v>#REF!</v>
      </c>
      <c r="J352" s="76" t="e">
        <f>#REF!</f>
        <v>#REF!</v>
      </c>
      <c r="K352" s="76" t="e">
        <f>#REF!</f>
        <v>#REF!</v>
      </c>
      <c r="L352" s="76" t="e">
        <f>#REF!</f>
        <v>#REF!</v>
      </c>
      <c r="M352" s="76" t="e">
        <f>#REF!</f>
        <v>#REF!</v>
      </c>
      <c r="N352" s="76" t="e">
        <f>#REF!</f>
        <v>#REF!</v>
      </c>
      <c r="O352" s="76" t="e">
        <f>#REF!</f>
        <v>#REF!</v>
      </c>
      <c r="P352" s="76" t="e">
        <f>#REF!</f>
        <v>#REF!</v>
      </c>
      <c r="Q352" s="76" t="e">
        <f>#REF!</f>
        <v>#REF!</v>
      </c>
      <c r="R352" s="76" t="e">
        <f>#REF!</f>
        <v>#REF!</v>
      </c>
      <c r="S352" s="76" t="e">
        <f>#REF!</f>
        <v>#REF!</v>
      </c>
      <c r="T352" s="80" t="e">
        <f>#REF!</f>
        <v>#REF!</v>
      </c>
      <c r="U352" s="76" t="e">
        <f>#REF!</f>
        <v>#REF!</v>
      </c>
      <c r="V352" s="80" t="e">
        <f>#REF!</f>
        <v>#REF!</v>
      </c>
      <c r="W352" s="78" t="e">
        <f>IF(Tableau2[[#This Row],[- Autofinancement oui/non]]="non",#REF!,"")</f>
        <v>#REF!</v>
      </c>
      <c r="X352" s="76" t="e">
        <f>IF(Tableau2[[#This Row],[- Autofinancement oui/non]]="non",#REF!,"")</f>
        <v>#REF!</v>
      </c>
      <c r="Y352" s="76" t="e">
        <f>IF(Tableau2[[#This Row],[- Autofinancement oui/non]]="non",#REF!,"")</f>
        <v>#REF!</v>
      </c>
      <c r="Z352" s="79" t="e">
        <f>#REF!</f>
        <v>#REF!</v>
      </c>
      <c r="AA352" s="76" t="e">
        <f>#REF!</f>
        <v>#REF!</v>
      </c>
      <c r="AB352" s="76" t="e">
        <f>#REF!</f>
        <v>#REF!</v>
      </c>
    </row>
    <row r="353" spans="1:28" x14ac:dyDescent="0.25">
      <c r="A353" s="80" t="e">
        <f>#REF!</f>
        <v>#REF!</v>
      </c>
      <c r="B353" s="80" t="e">
        <f>#REF!</f>
        <v>#REF!</v>
      </c>
      <c r="C353" s="80" t="e">
        <f>#REF!</f>
        <v>#REF!</v>
      </c>
      <c r="D353" s="80" t="e">
        <f>#REF!</f>
        <v>#REF!</v>
      </c>
      <c r="E353" s="76" t="e">
        <f>#REF!</f>
        <v>#REF!</v>
      </c>
      <c r="F353" s="76" t="e">
        <f>#REF!</f>
        <v>#REF!</v>
      </c>
      <c r="G353" s="76" t="e">
        <f>#REF!</f>
        <v>#REF!</v>
      </c>
      <c r="H353" s="76" t="e">
        <f>#REF!</f>
        <v>#REF!</v>
      </c>
      <c r="I353" s="76" t="e">
        <f>#REF!</f>
        <v>#REF!</v>
      </c>
      <c r="J353" s="76" t="e">
        <f>#REF!</f>
        <v>#REF!</v>
      </c>
      <c r="K353" s="76" t="e">
        <f>#REF!</f>
        <v>#REF!</v>
      </c>
      <c r="L353" s="76" t="e">
        <f>#REF!</f>
        <v>#REF!</v>
      </c>
      <c r="M353" s="76" t="e">
        <f>#REF!</f>
        <v>#REF!</v>
      </c>
      <c r="N353" s="76" t="e">
        <f>#REF!</f>
        <v>#REF!</v>
      </c>
      <c r="O353" s="76" t="e">
        <f>#REF!</f>
        <v>#REF!</v>
      </c>
      <c r="P353" s="76" t="e">
        <f>#REF!</f>
        <v>#REF!</v>
      </c>
      <c r="Q353" s="76" t="e">
        <f>#REF!</f>
        <v>#REF!</v>
      </c>
      <c r="R353" s="76" t="e">
        <f>#REF!</f>
        <v>#REF!</v>
      </c>
      <c r="S353" s="76" t="e">
        <f>#REF!</f>
        <v>#REF!</v>
      </c>
      <c r="T353" s="80" t="e">
        <f>#REF!</f>
        <v>#REF!</v>
      </c>
      <c r="U353" s="76" t="e">
        <f>#REF!</f>
        <v>#REF!</v>
      </c>
      <c r="V353" s="80" t="e">
        <f>#REF!</f>
        <v>#REF!</v>
      </c>
      <c r="W353" s="78" t="e">
        <f>IF(Tableau2[[#This Row],[- Autofinancement oui/non]]="non",#REF!,"")</f>
        <v>#REF!</v>
      </c>
      <c r="X353" s="76" t="e">
        <f>IF(Tableau2[[#This Row],[- Autofinancement oui/non]]="non",#REF!,"")</f>
        <v>#REF!</v>
      </c>
      <c r="Y353" s="76" t="e">
        <f>IF(Tableau2[[#This Row],[- Autofinancement oui/non]]="non",#REF!,"")</f>
        <v>#REF!</v>
      </c>
      <c r="Z353" s="79" t="e">
        <f>#REF!</f>
        <v>#REF!</v>
      </c>
      <c r="AA353" s="76" t="e">
        <f>#REF!</f>
        <v>#REF!</v>
      </c>
      <c r="AB353" s="76" t="e">
        <f>#REF!</f>
        <v>#REF!</v>
      </c>
    </row>
    <row r="354" spans="1:28" x14ac:dyDescent="0.25">
      <c r="A354" s="80" t="e">
        <f>#REF!</f>
        <v>#REF!</v>
      </c>
      <c r="B354" s="80" t="e">
        <f>#REF!</f>
        <v>#REF!</v>
      </c>
      <c r="C354" s="80" t="e">
        <f>#REF!</f>
        <v>#REF!</v>
      </c>
      <c r="D354" s="80" t="e">
        <f>#REF!</f>
        <v>#REF!</v>
      </c>
      <c r="E354" s="76" t="e">
        <f>#REF!</f>
        <v>#REF!</v>
      </c>
      <c r="F354" s="76" t="e">
        <f>#REF!</f>
        <v>#REF!</v>
      </c>
      <c r="G354" s="76" t="e">
        <f>#REF!</f>
        <v>#REF!</v>
      </c>
      <c r="H354" s="76" t="e">
        <f>#REF!</f>
        <v>#REF!</v>
      </c>
      <c r="I354" s="76" t="e">
        <f>#REF!</f>
        <v>#REF!</v>
      </c>
      <c r="J354" s="76" t="e">
        <f>#REF!</f>
        <v>#REF!</v>
      </c>
      <c r="K354" s="76" t="e">
        <f>#REF!</f>
        <v>#REF!</v>
      </c>
      <c r="L354" s="76" t="e">
        <f>#REF!</f>
        <v>#REF!</v>
      </c>
      <c r="M354" s="76" t="e">
        <f>#REF!</f>
        <v>#REF!</v>
      </c>
      <c r="N354" s="76" t="e">
        <f>#REF!</f>
        <v>#REF!</v>
      </c>
      <c r="O354" s="76" t="e">
        <f>#REF!</f>
        <v>#REF!</v>
      </c>
      <c r="P354" s="76" t="e">
        <f>#REF!</f>
        <v>#REF!</v>
      </c>
      <c r="Q354" s="76" t="e">
        <f>#REF!</f>
        <v>#REF!</v>
      </c>
      <c r="R354" s="76" t="e">
        <f>#REF!</f>
        <v>#REF!</v>
      </c>
      <c r="S354" s="76" t="e">
        <f>#REF!</f>
        <v>#REF!</v>
      </c>
      <c r="T354" s="80" t="e">
        <f>#REF!</f>
        <v>#REF!</v>
      </c>
      <c r="U354" s="76" t="e">
        <f>#REF!</f>
        <v>#REF!</v>
      </c>
      <c r="V354" s="80" t="e">
        <f>#REF!</f>
        <v>#REF!</v>
      </c>
      <c r="W354" s="78" t="e">
        <f>IF(Tableau2[[#This Row],[- Autofinancement oui/non]]="non",#REF!,"")</f>
        <v>#REF!</v>
      </c>
      <c r="X354" s="76" t="e">
        <f>IF(Tableau2[[#This Row],[- Autofinancement oui/non]]="non",#REF!,"")</f>
        <v>#REF!</v>
      </c>
      <c r="Y354" s="76" t="e">
        <f>IF(Tableau2[[#This Row],[- Autofinancement oui/non]]="non",#REF!,"")</f>
        <v>#REF!</v>
      </c>
      <c r="Z354" s="79" t="e">
        <f>#REF!</f>
        <v>#REF!</v>
      </c>
      <c r="AA354" s="76" t="e">
        <f>#REF!</f>
        <v>#REF!</v>
      </c>
      <c r="AB354" s="76" t="e">
        <f>#REF!</f>
        <v>#REF!</v>
      </c>
    </row>
    <row r="355" spans="1:28" x14ac:dyDescent="0.25">
      <c r="A355" s="80" t="e">
        <f>#REF!</f>
        <v>#REF!</v>
      </c>
      <c r="B355" s="80" t="e">
        <f>#REF!</f>
        <v>#REF!</v>
      </c>
      <c r="C355" s="80" t="e">
        <f>#REF!</f>
        <v>#REF!</v>
      </c>
      <c r="D355" s="80" t="e">
        <f>#REF!</f>
        <v>#REF!</v>
      </c>
      <c r="E355" s="76" t="e">
        <f>#REF!</f>
        <v>#REF!</v>
      </c>
      <c r="F355" s="76" t="e">
        <f>#REF!</f>
        <v>#REF!</v>
      </c>
      <c r="G355" s="76" t="e">
        <f>#REF!</f>
        <v>#REF!</v>
      </c>
      <c r="H355" s="76" t="e">
        <f>#REF!</f>
        <v>#REF!</v>
      </c>
      <c r="I355" s="76" t="e">
        <f>#REF!</f>
        <v>#REF!</v>
      </c>
      <c r="J355" s="76" t="e">
        <f>#REF!</f>
        <v>#REF!</v>
      </c>
      <c r="K355" s="76" t="e">
        <f>#REF!</f>
        <v>#REF!</v>
      </c>
      <c r="L355" s="76" t="e">
        <f>#REF!</f>
        <v>#REF!</v>
      </c>
      <c r="M355" s="76" t="e">
        <f>#REF!</f>
        <v>#REF!</v>
      </c>
      <c r="N355" s="76" t="e">
        <f>#REF!</f>
        <v>#REF!</v>
      </c>
      <c r="O355" s="76" t="e">
        <f>#REF!</f>
        <v>#REF!</v>
      </c>
      <c r="P355" s="76" t="e">
        <f>#REF!</f>
        <v>#REF!</v>
      </c>
      <c r="Q355" s="76" t="e">
        <f>#REF!</f>
        <v>#REF!</v>
      </c>
      <c r="R355" s="76" t="e">
        <f>#REF!</f>
        <v>#REF!</v>
      </c>
      <c r="S355" s="76" t="e">
        <f>#REF!</f>
        <v>#REF!</v>
      </c>
      <c r="T355" s="80" t="e">
        <f>#REF!</f>
        <v>#REF!</v>
      </c>
      <c r="U355" s="76" t="e">
        <f>#REF!</f>
        <v>#REF!</v>
      </c>
      <c r="V355" s="80" t="e">
        <f>#REF!</f>
        <v>#REF!</v>
      </c>
      <c r="W355" s="78" t="e">
        <f>IF(Tableau2[[#This Row],[- Autofinancement oui/non]]="non",#REF!,"")</f>
        <v>#REF!</v>
      </c>
      <c r="X355" s="76" t="e">
        <f>IF(Tableau2[[#This Row],[- Autofinancement oui/non]]="non",#REF!,"")</f>
        <v>#REF!</v>
      </c>
      <c r="Y355" s="76" t="e">
        <f>IF(Tableau2[[#This Row],[- Autofinancement oui/non]]="non",#REF!,"")</f>
        <v>#REF!</v>
      </c>
      <c r="Z355" s="79" t="e">
        <f>#REF!</f>
        <v>#REF!</v>
      </c>
      <c r="AA355" s="76" t="e">
        <f>#REF!</f>
        <v>#REF!</v>
      </c>
      <c r="AB355" s="76" t="e">
        <f>#REF!</f>
        <v>#REF!</v>
      </c>
    </row>
    <row r="356" spans="1:28" x14ac:dyDescent="0.25">
      <c r="A356" s="80" t="e">
        <f>#REF!</f>
        <v>#REF!</v>
      </c>
      <c r="B356" s="80" t="e">
        <f>#REF!</f>
        <v>#REF!</v>
      </c>
      <c r="C356" s="80" t="e">
        <f>#REF!</f>
        <v>#REF!</v>
      </c>
      <c r="D356" s="80" t="e">
        <f>#REF!</f>
        <v>#REF!</v>
      </c>
      <c r="E356" s="76" t="e">
        <f>#REF!</f>
        <v>#REF!</v>
      </c>
      <c r="F356" s="76" t="e">
        <f>#REF!</f>
        <v>#REF!</v>
      </c>
      <c r="G356" s="76" t="e">
        <f>#REF!</f>
        <v>#REF!</v>
      </c>
      <c r="H356" s="76" t="e">
        <f>#REF!</f>
        <v>#REF!</v>
      </c>
      <c r="I356" s="76" t="e">
        <f>#REF!</f>
        <v>#REF!</v>
      </c>
      <c r="J356" s="76" t="e">
        <f>#REF!</f>
        <v>#REF!</v>
      </c>
      <c r="K356" s="76" t="e">
        <f>#REF!</f>
        <v>#REF!</v>
      </c>
      <c r="L356" s="76" t="e">
        <f>#REF!</f>
        <v>#REF!</v>
      </c>
      <c r="M356" s="76" t="e">
        <f>#REF!</f>
        <v>#REF!</v>
      </c>
      <c r="N356" s="76" t="e">
        <f>#REF!</f>
        <v>#REF!</v>
      </c>
      <c r="O356" s="76" t="e">
        <f>#REF!</f>
        <v>#REF!</v>
      </c>
      <c r="P356" s="76" t="e">
        <f>#REF!</f>
        <v>#REF!</v>
      </c>
      <c r="Q356" s="76" t="e">
        <f>#REF!</f>
        <v>#REF!</v>
      </c>
      <c r="R356" s="76" t="e">
        <f>#REF!</f>
        <v>#REF!</v>
      </c>
      <c r="S356" s="76" t="e">
        <f>#REF!</f>
        <v>#REF!</v>
      </c>
      <c r="T356" s="80" t="e">
        <f>#REF!</f>
        <v>#REF!</v>
      </c>
      <c r="U356" s="76" t="e">
        <f>#REF!</f>
        <v>#REF!</v>
      </c>
      <c r="V356" s="80" t="e">
        <f>#REF!</f>
        <v>#REF!</v>
      </c>
      <c r="W356" s="78" t="e">
        <f>IF(Tableau2[[#This Row],[- Autofinancement oui/non]]="non",#REF!,"")</f>
        <v>#REF!</v>
      </c>
      <c r="X356" s="76" t="e">
        <f>IF(Tableau2[[#This Row],[- Autofinancement oui/non]]="non",#REF!,"")</f>
        <v>#REF!</v>
      </c>
      <c r="Y356" s="76" t="e">
        <f>IF(Tableau2[[#This Row],[- Autofinancement oui/non]]="non",#REF!,"")</f>
        <v>#REF!</v>
      </c>
      <c r="Z356" s="79" t="e">
        <f>#REF!</f>
        <v>#REF!</v>
      </c>
      <c r="AA356" s="76" t="e">
        <f>#REF!</f>
        <v>#REF!</v>
      </c>
      <c r="AB356" s="76" t="e">
        <f>#REF!</f>
        <v>#REF!</v>
      </c>
    </row>
    <row r="357" spans="1:28" x14ac:dyDescent="0.25">
      <c r="A357" s="80" t="e">
        <f>#REF!</f>
        <v>#REF!</v>
      </c>
      <c r="B357" s="80" t="e">
        <f>#REF!</f>
        <v>#REF!</v>
      </c>
      <c r="C357" s="80" t="e">
        <f>#REF!</f>
        <v>#REF!</v>
      </c>
      <c r="D357" s="80" t="e">
        <f>#REF!</f>
        <v>#REF!</v>
      </c>
      <c r="E357" s="76" t="e">
        <f>#REF!</f>
        <v>#REF!</v>
      </c>
      <c r="F357" s="76" t="e">
        <f>#REF!</f>
        <v>#REF!</v>
      </c>
      <c r="G357" s="76" t="e">
        <f>#REF!</f>
        <v>#REF!</v>
      </c>
      <c r="H357" s="76" t="e">
        <f>#REF!</f>
        <v>#REF!</v>
      </c>
      <c r="I357" s="76" t="e">
        <f>#REF!</f>
        <v>#REF!</v>
      </c>
      <c r="J357" s="76" t="e">
        <f>#REF!</f>
        <v>#REF!</v>
      </c>
      <c r="K357" s="76" t="e">
        <f>#REF!</f>
        <v>#REF!</v>
      </c>
      <c r="L357" s="76" t="e">
        <f>#REF!</f>
        <v>#REF!</v>
      </c>
      <c r="M357" s="76" t="e">
        <f>#REF!</f>
        <v>#REF!</v>
      </c>
      <c r="N357" s="76" t="e">
        <f>#REF!</f>
        <v>#REF!</v>
      </c>
      <c r="O357" s="76" t="e">
        <f>#REF!</f>
        <v>#REF!</v>
      </c>
      <c r="P357" s="76" t="e">
        <f>#REF!</f>
        <v>#REF!</v>
      </c>
      <c r="Q357" s="76" t="e">
        <f>#REF!</f>
        <v>#REF!</v>
      </c>
      <c r="R357" s="76" t="e">
        <f>#REF!</f>
        <v>#REF!</v>
      </c>
      <c r="S357" s="76" t="e">
        <f>#REF!</f>
        <v>#REF!</v>
      </c>
      <c r="T357" s="80" t="e">
        <f>#REF!</f>
        <v>#REF!</v>
      </c>
      <c r="U357" s="76" t="e">
        <f>#REF!</f>
        <v>#REF!</v>
      </c>
      <c r="V357" s="80" t="e">
        <f>#REF!</f>
        <v>#REF!</v>
      </c>
      <c r="W357" s="78" t="e">
        <f>IF(Tableau2[[#This Row],[- Autofinancement oui/non]]="non",#REF!,"")</f>
        <v>#REF!</v>
      </c>
      <c r="X357" s="76" t="e">
        <f>IF(Tableau2[[#This Row],[- Autofinancement oui/non]]="non",#REF!,"")</f>
        <v>#REF!</v>
      </c>
      <c r="Y357" s="76" t="e">
        <f>IF(Tableau2[[#This Row],[- Autofinancement oui/non]]="non",#REF!,"")</f>
        <v>#REF!</v>
      </c>
      <c r="Z357" s="79" t="e">
        <f>#REF!</f>
        <v>#REF!</v>
      </c>
      <c r="AA357" s="76" t="e">
        <f>#REF!</f>
        <v>#REF!</v>
      </c>
      <c r="AB357" s="76" t="e">
        <f>#REF!</f>
        <v>#REF!</v>
      </c>
    </row>
    <row r="358" spans="1:28" x14ac:dyDescent="0.25">
      <c r="A358" s="80" t="e">
        <f>#REF!</f>
        <v>#REF!</v>
      </c>
      <c r="B358" s="80" t="e">
        <f>#REF!</f>
        <v>#REF!</v>
      </c>
      <c r="C358" s="80" t="e">
        <f>#REF!</f>
        <v>#REF!</v>
      </c>
      <c r="D358" s="80" t="e">
        <f>#REF!</f>
        <v>#REF!</v>
      </c>
      <c r="E358" s="76" t="e">
        <f>#REF!</f>
        <v>#REF!</v>
      </c>
      <c r="F358" s="76" t="e">
        <f>#REF!</f>
        <v>#REF!</v>
      </c>
      <c r="G358" s="76" t="e">
        <f>#REF!</f>
        <v>#REF!</v>
      </c>
      <c r="H358" s="76" t="e">
        <f>#REF!</f>
        <v>#REF!</v>
      </c>
      <c r="I358" s="76" t="e">
        <f>#REF!</f>
        <v>#REF!</v>
      </c>
      <c r="J358" s="76" t="e">
        <f>#REF!</f>
        <v>#REF!</v>
      </c>
      <c r="K358" s="76" t="e">
        <f>#REF!</f>
        <v>#REF!</v>
      </c>
      <c r="L358" s="76" t="e">
        <f>#REF!</f>
        <v>#REF!</v>
      </c>
      <c r="M358" s="76" t="e">
        <f>#REF!</f>
        <v>#REF!</v>
      </c>
      <c r="N358" s="76" t="e">
        <f>#REF!</f>
        <v>#REF!</v>
      </c>
      <c r="O358" s="76" t="e">
        <f>#REF!</f>
        <v>#REF!</v>
      </c>
      <c r="P358" s="76" t="e">
        <f>#REF!</f>
        <v>#REF!</v>
      </c>
      <c r="Q358" s="76" t="e">
        <f>#REF!</f>
        <v>#REF!</v>
      </c>
      <c r="R358" s="76" t="e">
        <f>#REF!</f>
        <v>#REF!</v>
      </c>
      <c r="S358" s="76" t="e">
        <f>#REF!</f>
        <v>#REF!</v>
      </c>
      <c r="T358" s="80" t="e">
        <f>#REF!</f>
        <v>#REF!</v>
      </c>
      <c r="U358" s="76" t="e">
        <f>#REF!</f>
        <v>#REF!</v>
      </c>
      <c r="V358" s="80" t="e">
        <f>#REF!</f>
        <v>#REF!</v>
      </c>
      <c r="W358" s="78" t="e">
        <f>IF(Tableau2[[#This Row],[- Autofinancement oui/non]]="non",#REF!,"")</f>
        <v>#REF!</v>
      </c>
      <c r="X358" s="76" t="e">
        <f>IF(Tableau2[[#This Row],[- Autofinancement oui/non]]="non",#REF!,"")</f>
        <v>#REF!</v>
      </c>
      <c r="Y358" s="76" t="e">
        <f>IF(Tableau2[[#This Row],[- Autofinancement oui/non]]="non",#REF!,"")</f>
        <v>#REF!</v>
      </c>
      <c r="Z358" s="79" t="e">
        <f>#REF!</f>
        <v>#REF!</v>
      </c>
      <c r="AA358" s="76" t="e">
        <f>#REF!</f>
        <v>#REF!</v>
      </c>
      <c r="AB358" s="76" t="e">
        <f>#REF!</f>
        <v>#REF!</v>
      </c>
    </row>
    <row r="359" spans="1:28" x14ac:dyDescent="0.25">
      <c r="A359" s="80" t="e">
        <f>#REF!</f>
        <v>#REF!</v>
      </c>
      <c r="B359" s="80" t="e">
        <f>#REF!</f>
        <v>#REF!</v>
      </c>
      <c r="C359" s="80" t="e">
        <f>#REF!</f>
        <v>#REF!</v>
      </c>
      <c r="D359" s="80" t="e">
        <f>#REF!</f>
        <v>#REF!</v>
      </c>
      <c r="E359" s="76" t="e">
        <f>#REF!</f>
        <v>#REF!</v>
      </c>
      <c r="F359" s="76" t="e">
        <f>#REF!</f>
        <v>#REF!</v>
      </c>
      <c r="G359" s="76" t="e">
        <f>#REF!</f>
        <v>#REF!</v>
      </c>
      <c r="H359" s="76" t="e">
        <f>#REF!</f>
        <v>#REF!</v>
      </c>
      <c r="I359" s="76" t="e">
        <f>#REF!</f>
        <v>#REF!</v>
      </c>
      <c r="J359" s="76" t="e">
        <f>#REF!</f>
        <v>#REF!</v>
      </c>
      <c r="K359" s="76" t="e">
        <f>#REF!</f>
        <v>#REF!</v>
      </c>
      <c r="L359" s="76" t="e">
        <f>#REF!</f>
        <v>#REF!</v>
      </c>
      <c r="M359" s="76" t="e">
        <f>#REF!</f>
        <v>#REF!</v>
      </c>
      <c r="N359" s="76" t="e">
        <f>#REF!</f>
        <v>#REF!</v>
      </c>
      <c r="O359" s="76" t="e">
        <f>#REF!</f>
        <v>#REF!</v>
      </c>
      <c r="P359" s="76" t="e">
        <f>#REF!</f>
        <v>#REF!</v>
      </c>
      <c r="Q359" s="76" t="e">
        <f>#REF!</f>
        <v>#REF!</v>
      </c>
      <c r="R359" s="76" t="e">
        <f>#REF!</f>
        <v>#REF!</v>
      </c>
      <c r="S359" s="76" t="e">
        <f>#REF!</f>
        <v>#REF!</v>
      </c>
      <c r="T359" s="80" t="e">
        <f>#REF!</f>
        <v>#REF!</v>
      </c>
      <c r="U359" s="76" t="e">
        <f>#REF!</f>
        <v>#REF!</v>
      </c>
      <c r="V359" s="80" t="e">
        <f>#REF!</f>
        <v>#REF!</v>
      </c>
      <c r="W359" s="78" t="e">
        <f>IF(Tableau2[[#This Row],[- Autofinancement oui/non]]="non",#REF!,"")</f>
        <v>#REF!</v>
      </c>
      <c r="X359" s="76" t="e">
        <f>IF(Tableau2[[#This Row],[- Autofinancement oui/non]]="non",#REF!,"")</f>
        <v>#REF!</v>
      </c>
      <c r="Y359" s="76" t="e">
        <f>IF(Tableau2[[#This Row],[- Autofinancement oui/non]]="non",#REF!,"")</f>
        <v>#REF!</v>
      </c>
      <c r="Z359" s="79" t="e">
        <f>#REF!</f>
        <v>#REF!</v>
      </c>
      <c r="AA359" s="76" t="e">
        <f>#REF!</f>
        <v>#REF!</v>
      </c>
      <c r="AB359" s="76" t="e">
        <f>#REF!</f>
        <v>#REF!</v>
      </c>
    </row>
    <row r="360" spans="1:28" x14ac:dyDescent="0.25">
      <c r="A360" s="80" t="e">
        <f>#REF!</f>
        <v>#REF!</v>
      </c>
      <c r="B360" s="80" t="e">
        <f>#REF!</f>
        <v>#REF!</v>
      </c>
      <c r="C360" s="80" t="e">
        <f>#REF!</f>
        <v>#REF!</v>
      </c>
      <c r="D360" s="80" t="e">
        <f>#REF!</f>
        <v>#REF!</v>
      </c>
      <c r="E360" s="76" t="e">
        <f>#REF!</f>
        <v>#REF!</v>
      </c>
      <c r="F360" s="76" t="e">
        <f>#REF!</f>
        <v>#REF!</v>
      </c>
      <c r="G360" s="76" t="e">
        <f>#REF!</f>
        <v>#REF!</v>
      </c>
      <c r="H360" s="76" t="e">
        <f>#REF!</f>
        <v>#REF!</v>
      </c>
      <c r="I360" s="76" t="e">
        <f>#REF!</f>
        <v>#REF!</v>
      </c>
      <c r="J360" s="76" t="e">
        <f>#REF!</f>
        <v>#REF!</v>
      </c>
      <c r="K360" s="76" t="e">
        <f>#REF!</f>
        <v>#REF!</v>
      </c>
      <c r="L360" s="76" t="e">
        <f>#REF!</f>
        <v>#REF!</v>
      </c>
      <c r="M360" s="76" t="e">
        <f>#REF!</f>
        <v>#REF!</v>
      </c>
      <c r="N360" s="76" t="e">
        <f>#REF!</f>
        <v>#REF!</v>
      </c>
      <c r="O360" s="76" t="e">
        <f>#REF!</f>
        <v>#REF!</v>
      </c>
      <c r="P360" s="76" t="e">
        <f>#REF!</f>
        <v>#REF!</v>
      </c>
      <c r="Q360" s="76" t="e">
        <f>#REF!</f>
        <v>#REF!</v>
      </c>
      <c r="R360" s="76" t="e">
        <f>#REF!</f>
        <v>#REF!</v>
      </c>
      <c r="S360" s="76" t="e">
        <f>#REF!</f>
        <v>#REF!</v>
      </c>
      <c r="T360" s="80" t="e">
        <f>#REF!</f>
        <v>#REF!</v>
      </c>
      <c r="U360" s="76" t="e">
        <f>#REF!</f>
        <v>#REF!</v>
      </c>
      <c r="V360" s="80" t="e">
        <f>#REF!</f>
        <v>#REF!</v>
      </c>
      <c r="W360" s="78" t="e">
        <f>IF(Tableau2[[#This Row],[- Autofinancement oui/non]]="non",#REF!,"")</f>
        <v>#REF!</v>
      </c>
      <c r="X360" s="76" t="e">
        <f>IF(Tableau2[[#This Row],[- Autofinancement oui/non]]="non",#REF!,"")</f>
        <v>#REF!</v>
      </c>
      <c r="Y360" s="76" t="e">
        <f>IF(Tableau2[[#This Row],[- Autofinancement oui/non]]="non",#REF!,"")</f>
        <v>#REF!</v>
      </c>
      <c r="Z360" s="79" t="e">
        <f>#REF!</f>
        <v>#REF!</v>
      </c>
      <c r="AA360" s="76" t="e">
        <f>#REF!</f>
        <v>#REF!</v>
      </c>
      <c r="AB360" s="76" t="e">
        <f>#REF!</f>
        <v>#REF!</v>
      </c>
    </row>
    <row r="361" spans="1:28" x14ac:dyDescent="0.25">
      <c r="A361" s="80" t="e">
        <f>#REF!</f>
        <v>#REF!</v>
      </c>
      <c r="B361" s="80" t="e">
        <f>#REF!</f>
        <v>#REF!</v>
      </c>
      <c r="C361" s="80" t="e">
        <f>#REF!</f>
        <v>#REF!</v>
      </c>
      <c r="D361" s="80" t="e">
        <f>#REF!</f>
        <v>#REF!</v>
      </c>
      <c r="E361" s="76" t="e">
        <f>#REF!</f>
        <v>#REF!</v>
      </c>
      <c r="F361" s="76" t="e">
        <f>#REF!</f>
        <v>#REF!</v>
      </c>
      <c r="G361" s="76" t="e">
        <f>#REF!</f>
        <v>#REF!</v>
      </c>
      <c r="H361" s="76" t="e">
        <f>#REF!</f>
        <v>#REF!</v>
      </c>
      <c r="I361" s="76" t="e">
        <f>#REF!</f>
        <v>#REF!</v>
      </c>
      <c r="J361" s="76" t="e">
        <f>#REF!</f>
        <v>#REF!</v>
      </c>
      <c r="K361" s="76" t="e">
        <f>#REF!</f>
        <v>#REF!</v>
      </c>
      <c r="L361" s="76" t="e">
        <f>#REF!</f>
        <v>#REF!</v>
      </c>
      <c r="M361" s="76" t="e">
        <f>#REF!</f>
        <v>#REF!</v>
      </c>
      <c r="N361" s="76" t="e">
        <f>#REF!</f>
        <v>#REF!</v>
      </c>
      <c r="O361" s="76" t="e">
        <f>#REF!</f>
        <v>#REF!</v>
      </c>
      <c r="P361" s="76" t="e">
        <f>#REF!</f>
        <v>#REF!</v>
      </c>
      <c r="Q361" s="76" t="e">
        <f>#REF!</f>
        <v>#REF!</v>
      </c>
      <c r="R361" s="76" t="e">
        <f>#REF!</f>
        <v>#REF!</v>
      </c>
      <c r="S361" s="76" t="e">
        <f>#REF!</f>
        <v>#REF!</v>
      </c>
      <c r="T361" s="80" t="e">
        <f>#REF!</f>
        <v>#REF!</v>
      </c>
      <c r="U361" s="76" t="e">
        <f>#REF!</f>
        <v>#REF!</v>
      </c>
      <c r="V361" s="80" t="e">
        <f>#REF!</f>
        <v>#REF!</v>
      </c>
      <c r="W361" s="78" t="e">
        <f>IF(Tableau2[[#This Row],[- Autofinancement oui/non]]="non",#REF!,"")</f>
        <v>#REF!</v>
      </c>
      <c r="X361" s="76" t="e">
        <f>IF(Tableau2[[#This Row],[- Autofinancement oui/non]]="non",#REF!,"")</f>
        <v>#REF!</v>
      </c>
      <c r="Y361" s="76" t="e">
        <f>IF(Tableau2[[#This Row],[- Autofinancement oui/non]]="non",#REF!,"")</f>
        <v>#REF!</v>
      </c>
      <c r="Z361" s="79" t="e">
        <f>#REF!</f>
        <v>#REF!</v>
      </c>
      <c r="AA361" s="76" t="e">
        <f>#REF!</f>
        <v>#REF!</v>
      </c>
      <c r="AB361" s="76" t="e">
        <f>#REF!</f>
        <v>#REF!</v>
      </c>
    </row>
    <row r="362" spans="1:28" x14ac:dyDescent="0.25">
      <c r="A362" s="80" t="e">
        <f>#REF!</f>
        <v>#REF!</v>
      </c>
      <c r="B362" s="80" t="e">
        <f>#REF!</f>
        <v>#REF!</v>
      </c>
      <c r="C362" s="80" t="e">
        <f>#REF!</f>
        <v>#REF!</v>
      </c>
      <c r="D362" s="80" t="e">
        <f>#REF!</f>
        <v>#REF!</v>
      </c>
      <c r="E362" s="76" t="e">
        <f>#REF!</f>
        <v>#REF!</v>
      </c>
      <c r="F362" s="76" t="e">
        <f>#REF!</f>
        <v>#REF!</v>
      </c>
      <c r="G362" s="76" t="e">
        <f>#REF!</f>
        <v>#REF!</v>
      </c>
      <c r="H362" s="76" t="e">
        <f>#REF!</f>
        <v>#REF!</v>
      </c>
      <c r="I362" s="76" t="e">
        <f>#REF!</f>
        <v>#REF!</v>
      </c>
      <c r="J362" s="76" t="e">
        <f>#REF!</f>
        <v>#REF!</v>
      </c>
      <c r="K362" s="76" t="e">
        <f>#REF!</f>
        <v>#REF!</v>
      </c>
      <c r="L362" s="76" t="e">
        <f>#REF!</f>
        <v>#REF!</v>
      </c>
      <c r="M362" s="76" t="e">
        <f>#REF!</f>
        <v>#REF!</v>
      </c>
      <c r="N362" s="76" t="e">
        <f>#REF!</f>
        <v>#REF!</v>
      </c>
      <c r="O362" s="76" t="e">
        <f>#REF!</f>
        <v>#REF!</v>
      </c>
      <c r="P362" s="76" t="e">
        <f>#REF!</f>
        <v>#REF!</v>
      </c>
      <c r="Q362" s="76" t="e">
        <f>#REF!</f>
        <v>#REF!</v>
      </c>
      <c r="R362" s="76" t="e">
        <f>#REF!</f>
        <v>#REF!</v>
      </c>
      <c r="S362" s="76" t="e">
        <f>#REF!</f>
        <v>#REF!</v>
      </c>
      <c r="T362" s="80" t="e">
        <f>#REF!</f>
        <v>#REF!</v>
      </c>
      <c r="U362" s="76" t="e">
        <f>#REF!</f>
        <v>#REF!</v>
      </c>
      <c r="V362" s="80" t="e">
        <f>#REF!</f>
        <v>#REF!</v>
      </c>
      <c r="W362" s="78" t="e">
        <f>IF(Tableau2[[#This Row],[- Autofinancement oui/non]]="non",#REF!,"")</f>
        <v>#REF!</v>
      </c>
      <c r="X362" s="76" t="e">
        <f>IF(Tableau2[[#This Row],[- Autofinancement oui/non]]="non",#REF!,"")</f>
        <v>#REF!</v>
      </c>
      <c r="Y362" s="76" t="e">
        <f>IF(Tableau2[[#This Row],[- Autofinancement oui/non]]="non",#REF!,"")</f>
        <v>#REF!</v>
      </c>
      <c r="Z362" s="79" t="e">
        <f>#REF!</f>
        <v>#REF!</v>
      </c>
      <c r="AA362" s="76" t="e">
        <f>#REF!</f>
        <v>#REF!</v>
      </c>
      <c r="AB362" s="76" t="e">
        <f>#REF!</f>
        <v>#REF!</v>
      </c>
    </row>
    <row r="363" spans="1:28" x14ac:dyDescent="0.25">
      <c r="A363" s="80" t="e">
        <f>#REF!</f>
        <v>#REF!</v>
      </c>
      <c r="B363" s="80" t="e">
        <f>#REF!</f>
        <v>#REF!</v>
      </c>
      <c r="C363" s="80" t="e">
        <f>#REF!</f>
        <v>#REF!</v>
      </c>
      <c r="D363" s="80" t="e">
        <f>#REF!</f>
        <v>#REF!</v>
      </c>
      <c r="E363" s="76" t="e">
        <f>#REF!</f>
        <v>#REF!</v>
      </c>
      <c r="F363" s="76" t="e">
        <f>#REF!</f>
        <v>#REF!</v>
      </c>
      <c r="G363" s="76" t="e">
        <f>#REF!</f>
        <v>#REF!</v>
      </c>
      <c r="H363" s="76" t="e">
        <f>#REF!</f>
        <v>#REF!</v>
      </c>
      <c r="I363" s="76" t="e">
        <f>#REF!</f>
        <v>#REF!</v>
      </c>
      <c r="J363" s="76" t="e">
        <f>#REF!</f>
        <v>#REF!</v>
      </c>
      <c r="K363" s="76" t="e">
        <f>#REF!</f>
        <v>#REF!</v>
      </c>
      <c r="L363" s="76" t="e">
        <f>#REF!</f>
        <v>#REF!</v>
      </c>
      <c r="M363" s="76" t="e">
        <f>#REF!</f>
        <v>#REF!</v>
      </c>
      <c r="N363" s="76" t="e">
        <f>#REF!</f>
        <v>#REF!</v>
      </c>
      <c r="O363" s="76" t="e">
        <f>#REF!</f>
        <v>#REF!</v>
      </c>
      <c r="P363" s="76" t="e">
        <f>#REF!</f>
        <v>#REF!</v>
      </c>
      <c r="Q363" s="76" t="e">
        <f>#REF!</f>
        <v>#REF!</v>
      </c>
      <c r="R363" s="76" t="e">
        <f>#REF!</f>
        <v>#REF!</v>
      </c>
      <c r="S363" s="76" t="e">
        <f>#REF!</f>
        <v>#REF!</v>
      </c>
      <c r="T363" s="80" t="e">
        <f>#REF!</f>
        <v>#REF!</v>
      </c>
      <c r="U363" s="76" t="e">
        <f>#REF!</f>
        <v>#REF!</v>
      </c>
      <c r="V363" s="80" t="e">
        <f>#REF!</f>
        <v>#REF!</v>
      </c>
      <c r="W363" s="78" t="e">
        <f>IF(Tableau2[[#This Row],[- Autofinancement oui/non]]="non",#REF!,"")</f>
        <v>#REF!</v>
      </c>
      <c r="X363" s="76" t="e">
        <f>IF(Tableau2[[#This Row],[- Autofinancement oui/non]]="non",#REF!,"")</f>
        <v>#REF!</v>
      </c>
      <c r="Y363" s="76" t="e">
        <f>IF(Tableau2[[#This Row],[- Autofinancement oui/non]]="non",#REF!,"")</f>
        <v>#REF!</v>
      </c>
      <c r="Z363" s="79" t="e">
        <f>#REF!</f>
        <v>#REF!</v>
      </c>
      <c r="AA363" s="76" t="e">
        <f>#REF!</f>
        <v>#REF!</v>
      </c>
      <c r="AB363" s="76" t="e">
        <f>#REF!</f>
        <v>#REF!</v>
      </c>
    </row>
    <row r="364" spans="1:28" x14ac:dyDescent="0.25">
      <c r="A364" s="80" t="e">
        <f>#REF!</f>
        <v>#REF!</v>
      </c>
      <c r="B364" s="80" t="e">
        <f>#REF!</f>
        <v>#REF!</v>
      </c>
      <c r="C364" s="80" t="e">
        <f>#REF!</f>
        <v>#REF!</v>
      </c>
      <c r="D364" s="80" t="e">
        <f>#REF!</f>
        <v>#REF!</v>
      </c>
      <c r="E364" s="76" t="e">
        <f>#REF!</f>
        <v>#REF!</v>
      </c>
      <c r="F364" s="76" t="e">
        <f>#REF!</f>
        <v>#REF!</v>
      </c>
      <c r="G364" s="76" t="e">
        <f>#REF!</f>
        <v>#REF!</v>
      </c>
      <c r="H364" s="76" t="e">
        <f>#REF!</f>
        <v>#REF!</v>
      </c>
      <c r="I364" s="76" t="e">
        <f>#REF!</f>
        <v>#REF!</v>
      </c>
      <c r="J364" s="76" t="e">
        <f>#REF!</f>
        <v>#REF!</v>
      </c>
      <c r="K364" s="76" t="e">
        <f>#REF!</f>
        <v>#REF!</v>
      </c>
      <c r="L364" s="76" t="e">
        <f>#REF!</f>
        <v>#REF!</v>
      </c>
      <c r="M364" s="76" t="e">
        <f>#REF!</f>
        <v>#REF!</v>
      </c>
      <c r="N364" s="76" t="e">
        <f>#REF!</f>
        <v>#REF!</v>
      </c>
      <c r="O364" s="76" t="e">
        <f>#REF!</f>
        <v>#REF!</v>
      </c>
      <c r="P364" s="76" t="e">
        <f>#REF!</f>
        <v>#REF!</v>
      </c>
      <c r="Q364" s="76" t="e">
        <f>#REF!</f>
        <v>#REF!</v>
      </c>
      <c r="R364" s="76" t="e">
        <f>#REF!</f>
        <v>#REF!</v>
      </c>
      <c r="S364" s="76" t="e">
        <f>#REF!</f>
        <v>#REF!</v>
      </c>
      <c r="T364" s="80" t="e">
        <f>#REF!</f>
        <v>#REF!</v>
      </c>
      <c r="U364" s="76" t="e">
        <f>#REF!</f>
        <v>#REF!</v>
      </c>
      <c r="V364" s="80" t="e">
        <f>#REF!</f>
        <v>#REF!</v>
      </c>
      <c r="W364" s="78" t="e">
        <f>IF(Tableau2[[#This Row],[- Autofinancement oui/non]]="non",#REF!,"")</f>
        <v>#REF!</v>
      </c>
      <c r="X364" s="76" t="e">
        <f>IF(Tableau2[[#This Row],[- Autofinancement oui/non]]="non",#REF!,"")</f>
        <v>#REF!</v>
      </c>
      <c r="Y364" s="76" t="e">
        <f>IF(Tableau2[[#This Row],[- Autofinancement oui/non]]="non",#REF!,"")</f>
        <v>#REF!</v>
      </c>
      <c r="Z364" s="79" t="e">
        <f>#REF!</f>
        <v>#REF!</v>
      </c>
      <c r="AA364" s="76" t="e">
        <f>#REF!</f>
        <v>#REF!</v>
      </c>
      <c r="AB364" s="76" t="e">
        <f>#REF!</f>
        <v>#REF!</v>
      </c>
    </row>
    <row r="365" spans="1:28" x14ac:dyDescent="0.25">
      <c r="A365" s="80" t="e">
        <f>#REF!</f>
        <v>#REF!</v>
      </c>
      <c r="B365" s="80" t="e">
        <f>#REF!</f>
        <v>#REF!</v>
      </c>
      <c r="C365" s="80" t="e">
        <f>#REF!</f>
        <v>#REF!</v>
      </c>
      <c r="D365" s="80" t="e">
        <f>#REF!</f>
        <v>#REF!</v>
      </c>
      <c r="E365" s="76" t="e">
        <f>#REF!</f>
        <v>#REF!</v>
      </c>
      <c r="F365" s="76" t="e">
        <f>#REF!</f>
        <v>#REF!</v>
      </c>
      <c r="G365" s="76" t="e">
        <f>#REF!</f>
        <v>#REF!</v>
      </c>
      <c r="H365" s="76" t="e">
        <f>#REF!</f>
        <v>#REF!</v>
      </c>
      <c r="I365" s="76" t="e">
        <f>#REF!</f>
        <v>#REF!</v>
      </c>
      <c r="J365" s="76" t="e">
        <f>#REF!</f>
        <v>#REF!</v>
      </c>
      <c r="K365" s="76" t="e">
        <f>#REF!</f>
        <v>#REF!</v>
      </c>
      <c r="L365" s="76" t="e">
        <f>#REF!</f>
        <v>#REF!</v>
      </c>
      <c r="M365" s="76" t="e">
        <f>#REF!</f>
        <v>#REF!</v>
      </c>
      <c r="N365" s="76" t="e">
        <f>#REF!</f>
        <v>#REF!</v>
      </c>
      <c r="O365" s="76" t="e">
        <f>#REF!</f>
        <v>#REF!</v>
      </c>
      <c r="P365" s="76" t="e">
        <f>#REF!</f>
        <v>#REF!</v>
      </c>
      <c r="Q365" s="76" t="e">
        <f>#REF!</f>
        <v>#REF!</v>
      </c>
      <c r="R365" s="76" t="e">
        <f>#REF!</f>
        <v>#REF!</v>
      </c>
      <c r="S365" s="76" t="e">
        <f>#REF!</f>
        <v>#REF!</v>
      </c>
      <c r="T365" s="80" t="e">
        <f>#REF!</f>
        <v>#REF!</v>
      </c>
      <c r="U365" s="76" t="e">
        <f>#REF!</f>
        <v>#REF!</v>
      </c>
      <c r="V365" s="80" t="e">
        <f>#REF!</f>
        <v>#REF!</v>
      </c>
      <c r="W365" s="78" t="e">
        <f>IF(Tableau2[[#This Row],[- Autofinancement oui/non]]="non",#REF!,"")</f>
        <v>#REF!</v>
      </c>
      <c r="X365" s="76" t="e">
        <f>IF(Tableau2[[#This Row],[- Autofinancement oui/non]]="non",#REF!,"")</f>
        <v>#REF!</v>
      </c>
      <c r="Y365" s="76" t="e">
        <f>IF(Tableau2[[#This Row],[- Autofinancement oui/non]]="non",#REF!,"")</f>
        <v>#REF!</v>
      </c>
      <c r="Z365" s="79" t="e">
        <f>#REF!</f>
        <v>#REF!</v>
      </c>
      <c r="AA365" s="76" t="e">
        <f>#REF!</f>
        <v>#REF!</v>
      </c>
      <c r="AB365" s="76" t="e">
        <f>#REF!</f>
        <v>#REF!</v>
      </c>
    </row>
    <row r="366" spans="1:28" x14ac:dyDescent="0.25">
      <c r="A366" s="80" t="e">
        <f>#REF!</f>
        <v>#REF!</v>
      </c>
      <c r="B366" s="80" t="e">
        <f>#REF!</f>
        <v>#REF!</v>
      </c>
      <c r="C366" s="80" t="e">
        <f>#REF!</f>
        <v>#REF!</v>
      </c>
      <c r="D366" s="80" t="e">
        <f>#REF!</f>
        <v>#REF!</v>
      </c>
      <c r="E366" s="76" t="e">
        <f>#REF!</f>
        <v>#REF!</v>
      </c>
      <c r="F366" s="76" t="e">
        <f>#REF!</f>
        <v>#REF!</v>
      </c>
      <c r="G366" s="76" t="e">
        <f>#REF!</f>
        <v>#REF!</v>
      </c>
      <c r="H366" s="76" t="e">
        <f>#REF!</f>
        <v>#REF!</v>
      </c>
      <c r="I366" s="76" t="e">
        <f>#REF!</f>
        <v>#REF!</v>
      </c>
      <c r="J366" s="76" t="e">
        <f>#REF!</f>
        <v>#REF!</v>
      </c>
      <c r="K366" s="76" t="e">
        <f>#REF!</f>
        <v>#REF!</v>
      </c>
      <c r="L366" s="76" t="e">
        <f>#REF!</f>
        <v>#REF!</v>
      </c>
      <c r="M366" s="76" t="e">
        <f>#REF!</f>
        <v>#REF!</v>
      </c>
      <c r="N366" s="76" t="e">
        <f>#REF!</f>
        <v>#REF!</v>
      </c>
      <c r="O366" s="76" t="e">
        <f>#REF!</f>
        <v>#REF!</v>
      </c>
      <c r="P366" s="76" t="e">
        <f>#REF!</f>
        <v>#REF!</v>
      </c>
      <c r="Q366" s="76" t="e">
        <f>#REF!</f>
        <v>#REF!</v>
      </c>
      <c r="R366" s="76" t="e">
        <f>#REF!</f>
        <v>#REF!</v>
      </c>
      <c r="S366" s="76" t="e">
        <f>#REF!</f>
        <v>#REF!</v>
      </c>
      <c r="T366" s="80" t="e">
        <f>#REF!</f>
        <v>#REF!</v>
      </c>
      <c r="U366" s="76" t="e">
        <f>#REF!</f>
        <v>#REF!</v>
      </c>
      <c r="V366" s="80" t="e">
        <f>#REF!</f>
        <v>#REF!</v>
      </c>
      <c r="W366" s="78" t="e">
        <f>IF(Tableau2[[#This Row],[- Autofinancement oui/non]]="non",#REF!,"")</f>
        <v>#REF!</v>
      </c>
      <c r="X366" s="76" t="e">
        <f>IF(Tableau2[[#This Row],[- Autofinancement oui/non]]="non",#REF!,"")</f>
        <v>#REF!</v>
      </c>
      <c r="Y366" s="76" t="e">
        <f>IF(Tableau2[[#This Row],[- Autofinancement oui/non]]="non",#REF!,"")</f>
        <v>#REF!</v>
      </c>
      <c r="Z366" s="79" t="e">
        <f>#REF!</f>
        <v>#REF!</v>
      </c>
      <c r="AA366" s="76" t="e">
        <f>#REF!</f>
        <v>#REF!</v>
      </c>
      <c r="AB366" s="76" t="e">
        <f>#REF!</f>
        <v>#REF!</v>
      </c>
    </row>
    <row r="367" spans="1:28" x14ac:dyDescent="0.25">
      <c r="A367" s="80" t="e">
        <f>#REF!</f>
        <v>#REF!</v>
      </c>
      <c r="B367" s="80" t="e">
        <f>#REF!</f>
        <v>#REF!</v>
      </c>
      <c r="C367" s="80" t="e">
        <f>#REF!</f>
        <v>#REF!</v>
      </c>
      <c r="D367" s="80" t="e">
        <f>#REF!</f>
        <v>#REF!</v>
      </c>
      <c r="E367" s="76" t="e">
        <f>#REF!</f>
        <v>#REF!</v>
      </c>
      <c r="F367" s="76" t="e">
        <f>#REF!</f>
        <v>#REF!</v>
      </c>
      <c r="G367" s="76" t="e">
        <f>#REF!</f>
        <v>#REF!</v>
      </c>
      <c r="H367" s="76" t="e">
        <f>#REF!</f>
        <v>#REF!</v>
      </c>
      <c r="I367" s="76" t="e">
        <f>#REF!</f>
        <v>#REF!</v>
      </c>
      <c r="J367" s="76" t="e">
        <f>#REF!</f>
        <v>#REF!</v>
      </c>
      <c r="K367" s="76" t="e">
        <f>#REF!</f>
        <v>#REF!</v>
      </c>
      <c r="L367" s="76" t="e">
        <f>#REF!</f>
        <v>#REF!</v>
      </c>
      <c r="M367" s="76" t="e">
        <f>#REF!</f>
        <v>#REF!</v>
      </c>
      <c r="N367" s="76" t="e">
        <f>#REF!</f>
        <v>#REF!</v>
      </c>
      <c r="O367" s="76" t="e">
        <f>#REF!</f>
        <v>#REF!</v>
      </c>
      <c r="P367" s="76" t="e">
        <f>#REF!</f>
        <v>#REF!</v>
      </c>
      <c r="Q367" s="76" t="e">
        <f>#REF!</f>
        <v>#REF!</v>
      </c>
      <c r="R367" s="76" t="e">
        <f>#REF!</f>
        <v>#REF!</v>
      </c>
      <c r="S367" s="76" t="e">
        <f>#REF!</f>
        <v>#REF!</v>
      </c>
      <c r="T367" s="80" t="e">
        <f>#REF!</f>
        <v>#REF!</v>
      </c>
      <c r="U367" s="76" t="e">
        <f>#REF!</f>
        <v>#REF!</v>
      </c>
      <c r="V367" s="80" t="e">
        <f>#REF!</f>
        <v>#REF!</v>
      </c>
      <c r="W367" s="78" t="e">
        <f>IF(Tableau2[[#This Row],[- Autofinancement oui/non]]="non",#REF!,"")</f>
        <v>#REF!</v>
      </c>
      <c r="X367" s="76" t="e">
        <f>IF(Tableau2[[#This Row],[- Autofinancement oui/non]]="non",#REF!,"")</f>
        <v>#REF!</v>
      </c>
      <c r="Y367" s="76" t="e">
        <f>IF(Tableau2[[#This Row],[- Autofinancement oui/non]]="non",#REF!,"")</f>
        <v>#REF!</v>
      </c>
      <c r="Z367" s="79" t="e">
        <f>#REF!</f>
        <v>#REF!</v>
      </c>
      <c r="AA367" s="76" t="e">
        <f>#REF!</f>
        <v>#REF!</v>
      </c>
      <c r="AB367" s="76" t="e">
        <f>#REF!</f>
        <v>#REF!</v>
      </c>
    </row>
    <row r="368" spans="1:28" x14ac:dyDescent="0.25">
      <c r="A368" s="80" t="e">
        <f>#REF!</f>
        <v>#REF!</v>
      </c>
      <c r="B368" s="80" t="e">
        <f>#REF!</f>
        <v>#REF!</v>
      </c>
      <c r="C368" s="80" t="e">
        <f>#REF!</f>
        <v>#REF!</v>
      </c>
      <c r="D368" s="80" t="e">
        <f>#REF!</f>
        <v>#REF!</v>
      </c>
      <c r="E368" s="76" t="e">
        <f>#REF!</f>
        <v>#REF!</v>
      </c>
      <c r="F368" s="76" t="e">
        <f>#REF!</f>
        <v>#REF!</v>
      </c>
      <c r="G368" s="76" t="e">
        <f>#REF!</f>
        <v>#REF!</v>
      </c>
      <c r="H368" s="76" t="e">
        <f>#REF!</f>
        <v>#REF!</v>
      </c>
      <c r="I368" s="76" t="e">
        <f>#REF!</f>
        <v>#REF!</v>
      </c>
      <c r="J368" s="76" t="e">
        <f>#REF!</f>
        <v>#REF!</v>
      </c>
      <c r="K368" s="76" t="e">
        <f>#REF!</f>
        <v>#REF!</v>
      </c>
      <c r="L368" s="76" t="e">
        <f>#REF!</f>
        <v>#REF!</v>
      </c>
      <c r="M368" s="76" t="e">
        <f>#REF!</f>
        <v>#REF!</v>
      </c>
      <c r="N368" s="76" t="e">
        <f>#REF!</f>
        <v>#REF!</v>
      </c>
      <c r="O368" s="76" t="e">
        <f>#REF!</f>
        <v>#REF!</v>
      </c>
      <c r="P368" s="76" t="e">
        <f>#REF!</f>
        <v>#REF!</v>
      </c>
      <c r="Q368" s="76" t="e">
        <f>#REF!</f>
        <v>#REF!</v>
      </c>
      <c r="R368" s="76" t="e">
        <f>#REF!</f>
        <v>#REF!</v>
      </c>
      <c r="S368" s="76" t="e">
        <f>#REF!</f>
        <v>#REF!</v>
      </c>
      <c r="T368" s="80" t="e">
        <f>#REF!</f>
        <v>#REF!</v>
      </c>
      <c r="U368" s="76" t="e">
        <f>#REF!</f>
        <v>#REF!</v>
      </c>
      <c r="V368" s="80" t="e">
        <f>#REF!</f>
        <v>#REF!</v>
      </c>
      <c r="W368" s="78" t="e">
        <f>IF(Tableau2[[#This Row],[- Autofinancement oui/non]]="non",#REF!,"")</f>
        <v>#REF!</v>
      </c>
      <c r="X368" s="76" t="e">
        <f>IF(Tableau2[[#This Row],[- Autofinancement oui/non]]="non",#REF!,"")</f>
        <v>#REF!</v>
      </c>
      <c r="Y368" s="76" t="e">
        <f>IF(Tableau2[[#This Row],[- Autofinancement oui/non]]="non",#REF!,"")</f>
        <v>#REF!</v>
      </c>
      <c r="Z368" s="79" t="e">
        <f>#REF!</f>
        <v>#REF!</v>
      </c>
      <c r="AA368" s="76" t="e">
        <f>#REF!</f>
        <v>#REF!</v>
      </c>
      <c r="AB368" s="76" t="e">
        <f>#REF!</f>
        <v>#REF!</v>
      </c>
    </row>
    <row r="369" spans="1:28" x14ac:dyDescent="0.25">
      <c r="A369" s="80" t="e">
        <f>#REF!</f>
        <v>#REF!</v>
      </c>
      <c r="B369" s="80" t="e">
        <f>#REF!</f>
        <v>#REF!</v>
      </c>
      <c r="C369" s="80" t="e">
        <f>#REF!</f>
        <v>#REF!</v>
      </c>
      <c r="D369" s="80" t="e">
        <f>#REF!</f>
        <v>#REF!</v>
      </c>
      <c r="E369" s="76" t="e">
        <f>#REF!</f>
        <v>#REF!</v>
      </c>
      <c r="F369" s="76" t="e">
        <f>#REF!</f>
        <v>#REF!</v>
      </c>
      <c r="G369" s="76" t="e">
        <f>#REF!</f>
        <v>#REF!</v>
      </c>
      <c r="H369" s="76" t="e">
        <f>#REF!</f>
        <v>#REF!</v>
      </c>
      <c r="I369" s="76" t="e">
        <f>#REF!</f>
        <v>#REF!</v>
      </c>
      <c r="J369" s="76" t="e">
        <f>#REF!</f>
        <v>#REF!</v>
      </c>
      <c r="K369" s="76" t="e">
        <f>#REF!</f>
        <v>#REF!</v>
      </c>
      <c r="L369" s="76" t="e">
        <f>#REF!</f>
        <v>#REF!</v>
      </c>
      <c r="M369" s="76" t="e">
        <f>#REF!</f>
        <v>#REF!</v>
      </c>
      <c r="N369" s="76" t="e">
        <f>#REF!</f>
        <v>#REF!</v>
      </c>
      <c r="O369" s="76" t="e">
        <f>#REF!</f>
        <v>#REF!</v>
      </c>
      <c r="P369" s="76" t="e">
        <f>#REF!</f>
        <v>#REF!</v>
      </c>
      <c r="Q369" s="76" t="e">
        <f>#REF!</f>
        <v>#REF!</v>
      </c>
      <c r="R369" s="76" t="e">
        <f>#REF!</f>
        <v>#REF!</v>
      </c>
      <c r="S369" s="76" t="e">
        <f>#REF!</f>
        <v>#REF!</v>
      </c>
      <c r="T369" s="80" t="e">
        <f>#REF!</f>
        <v>#REF!</v>
      </c>
      <c r="U369" s="76" t="e">
        <f>#REF!</f>
        <v>#REF!</v>
      </c>
      <c r="V369" s="80" t="e">
        <f>#REF!</f>
        <v>#REF!</v>
      </c>
      <c r="W369" s="78" t="e">
        <f>IF(Tableau2[[#This Row],[- Autofinancement oui/non]]="non",#REF!,"")</f>
        <v>#REF!</v>
      </c>
      <c r="X369" s="76" t="e">
        <f>IF(Tableau2[[#This Row],[- Autofinancement oui/non]]="non",#REF!,"")</f>
        <v>#REF!</v>
      </c>
      <c r="Y369" s="76" t="e">
        <f>IF(Tableau2[[#This Row],[- Autofinancement oui/non]]="non",#REF!,"")</f>
        <v>#REF!</v>
      </c>
      <c r="Z369" s="79" t="e">
        <f>#REF!</f>
        <v>#REF!</v>
      </c>
      <c r="AA369" s="76" t="e">
        <f>#REF!</f>
        <v>#REF!</v>
      </c>
      <c r="AB369" s="76" t="e">
        <f>#REF!</f>
        <v>#REF!</v>
      </c>
    </row>
    <row r="370" spans="1:28" x14ac:dyDescent="0.25">
      <c r="A370" s="80" t="e">
        <f>#REF!</f>
        <v>#REF!</v>
      </c>
      <c r="B370" s="80" t="e">
        <f>#REF!</f>
        <v>#REF!</v>
      </c>
      <c r="C370" s="80" t="e">
        <f>#REF!</f>
        <v>#REF!</v>
      </c>
      <c r="D370" s="80" t="e">
        <f>#REF!</f>
        <v>#REF!</v>
      </c>
      <c r="E370" s="76" t="e">
        <f>#REF!</f>
        <v>#REF!</v>
      </c>
      <c r="F370" s="76" t="e">
        <f>#REF!</f>
        <v>#REF!</v>
      </c>
      <c r="G370" s="76" t="e">
        <f>#REF!</f>
        <v>#REF!</v>
      </c>
      <c r="H370" s="76" t="e">
        <f>#REF!</f>
        <v>#REF!</v>
      </c>
      <c r="I370" s="76" t="e">
        <f>#REF!</f>
        <v>#REF!</v>
      </c>
      <c r="J370" s="76" t="e">
        <f>#REF!</f>
        <v>#REF!</v>
      </c>
      <c r="K370" s="76" t="e">
        <f>#REF!</f>
        <v>#REF!</v>
      </c>
      <c r="L370" s="76" t="e">
        <f>#REF!</f>
        <v>#REF!</v>
      </c>
      <c r="M370" s="76" t="e">
        <f>#REF!</f>
        <v>#REF!</v>
      </c>
      <c r="N370" s="76" t="e">
        <f>#REF!</f>
        <v>#REF!</v>
      </c>
      <c r="O370" s="76" t="e">
        <f>#REF!</f>
        <v>#REF!</v>
      </c>
      <c r="P370" s="76" t="e">
        <f>#REF!</f>
        <v>#REF!</v>
      </c>
      <c r="Q370" s="76" t="e">
        <f>#REF!</f>
        <v>#REF!</v>
      </c>
      <c r="R370" s="76" t="e">
        <f>#REF!</f>
        <v>#REF!</v>
      </c>
      <c r="S370" s="76" t="e">
        <f>#REF!</f>
        <v>#REF!</v>
      </c>
      <c r="T370" s="80" t="e">
        <f>#REF!</f>
        <v>#REF!</v>
      </c>
      <c r="U370" s="76" t="e">
        <f>#REF!</f>
        <v>#REF!</v>
      </c>
      <c r="V370" s="80" t="e">
        <f>#REF!</f>
        <v>#REF!</v>
      </c>
      <c r="W370" s="78" t="e">
        <f>IF(Tableau2[[#This Row],[- Autofinancement oui/non]]="non",#REF!,"")</f>
        <v>#REF!</v>
      </c>
      <c r="X370" s="76" t="e">
        <f>IF(Tableau2[[#This Row],[- Autofinancement oui/non]]="non",#REF!,"")</f>
        <v>#REF!</v>
      </c>
      <c r="Y370" s="76" t="e">
        <f>IF(Tableau2[[#This Row],[- Autofinancement oui/non]]="non",#REF!,"")</f>
        <v>#REF!</v>
      </c>
      <c r="Z370" s="79" t="e">
        <f>#REF!</f>
        <v>#REF!</v>
      </c>
      <c r="AA370" s="76" t="e">
        <f>#REF!</f>
        <v>#REF!</v>
      </c>
      <c r="AB370" s="76" t="e">
        <f>#REF!</f>
        <v>#REF!</v>
      </c>
    </row>
    <row r="371" spans="1:28" x14ac:dyDescent="0.25">
      <c r="A371" s="80" t="e">
        <f>#REF!</f>
        <v>#REF!</v>
      </c>
      <c r="B371" s="80" t="e">
        <f>#REF!</f>
        <v>#REF!</v>
      </c>
      <c r="C371" s="80" t="e">
        <f>#REF!</f>
        <v>#REF!</v>
      </c>
      <c r="D371" s="80" t="e">
        <f>#REF!</f>
        <v>#REF!</v>
      </c>
      <c r="E371" s="76" t="e">
        <f>#REF!</f>
        <v>#REF!</v>
      </c>
      <c r="F371" s="76" t="e">
        <f>#REF!</f>
        <v>#REF!</v>
      </c>
      <c r="G371" s="76" t="e">
        <f>#REF!</f>
        <v>#REF!</v>
      </c>
      <c r="H371" s="76" t="e">
        <f>#REF!</f>
        <v>#REF!</v>
      </c>
      <c r="I371" s="76" t="e">
        <f>#REF!</f>
        <v>#REF!</v>
      </c>
      <c r="J371" s="76" t="e">
        <f>#REF!</f>
        <v>#REF!</v>
      </c>
      <c r="K371" s="76" t="e">
        <f>#REF!</f>
        <v>#REF!</v>
      </c>
      <c r="L371" s="76" t="e">
        <f>#REF!</f>
        <v>#REF!</v>
      </c>
      <c r="M371" s="76" t="e">
        <f>#REF!</f>
        <v>#REF!</v>
      </c>
      <c r="N371" s="76" t="e">
        <f>#REF!</f>
        <v>#REF!</v>
      </c>
      <c r="O371" s="76" t="e">
        <f>#REF!</f>
        <v>#REF!</v>
      </c>
      <c r="P371" s="76" t="e">
        <f>#REF!</f>
        <v>#REF!</v>
      </c>
      <c r="Q371" s="76" t="e">
        <f>#REF!</f>
        <v>#REF!</v>
      </c>
      <c r="R371" s="76" t="e">
        <f>#REF!</f>
        <v>#REF!</v>
      </c>
      <c r="S371" s="76" t="e">
        <f>#REF!</f>
        <v>#REF!</v>
      </c>
      <c r="T371" s="80" t="e">
        <f>#REF!</f>
        <v>#REF!</v>
      </c>
      <c r="U371" s="76" t="e">
        <f>#REF!</f>
        <v>#REF!</v>
      </c>
      <c r="V371" s="80" t="e">
        <f>#REF!</f>
        <v>#REF!</v>
      </c>
      <c r="W371" s="78" t="e">
        <f>IF(Tableau2[[#This Row],[- Autofinancement oui/non]]="non",#REF!,"")</f>
        <v>#REF!</v>
      </c>
      <c r="X371" s="76" t="e">
        <f>IF(Tableau2[[#This Row],[- Autofinancement oui/non]]="non",#REF!,"")</f>
        <v>#REF!</v>
      </c>
      <c r="Y371" s="76" t="e">
        <f>IF(Tableau2[[#This Row],[- Autofinancement oui/non]]="non",#REF!,"")</f>
        <v>#REF!</v>
      </c>
      <c r="Z371" s="79" t="e">
        <f>#REF!</f>
        <v>#REF!</v>
      </c>
      <c r="AA371" s="76" t="e">
        <f>#REF!</f>
        <v>#REF!</v>
      </c>
      <c r="AB371" s="76" t="e">
        <f>#REF!</f>
        <v>#REF!</v>
      </c>
    </row>
    <row r="372" spans="1:28" x14ac:dyDescent="0.25">
      <c r="A372" s="80" t="e">
        <f>#REF!</f>
        <v>#REF!</v>
      </c>
      <c r="B372" s="80" t="e">
        <f>#REF!</f>
        <v>#REF!</v>
      </c>
      <c r="C372" s="80" t="e">
        <f>#REF!</f>
        <v>#REF!</v>
      </c>
      <c r="D372" s="80" t="e">
        <f>#REF!</f>
        <v>#REF!</v>
      </c>
      <c r="E372" s="76" t="e">
        <f>#REF!</f>
        <v>#REF!</v>
      </c>
      <c r="F372" s="76" t="e">
        <f>#REF!</f>
        <v>#REF!</v>
      </c>
      <c r="G372" s="76" t="e">
        <f>#REF!</f>
        <v>#REF!</v>
      </c>
      <c r="H372" s="76" t="e">
        <f>#REF!</f>
        <v>#REF!</v>
      </c>
      <c r="I372" s="76" t="e">
        <f>#REF!</f>
        <v>#REF!</v>
      </c>
      <c r="J372" s="76" t="e">
        <f>#REF!</f>
        <v>#REF!</v>
      </c>
      <c r="K372" s="76" t="e">
        <f>#REF!</f>
        <v>#REF!</v>
      </c>
      <c r="L372" s="76" t="e">
        <f>#REF!</f>
        <v>#REF!</v>
      </c>
      <c r="M372" s="76" t="e">
        <f>#REF!</f>
        <v>#REF!</v>
      </c>
      <c r="N372" s="76" t="e">
        <f>#REF!</f>
        <v>#REF!</v>
      </c>
      <c r="O372" s="76" t="e">
        <f>#REF!</f>
        <v>#REF!</v>
      </c>
      <c r="P372" s="76" t="e">
        <f>#REF!</f>
        <v>#REF!</v>
      </c>
      <c r="Q372" s="76" t="e">
        <f>#REF!</f>
        <v>#REF!</v>
      </c>
      <c r="R372" s="76" t="e">
        <f>#REF!</f>
        <v>#REF!</v>
      </c>
      <c r="S372" s="76" t="e">
        <f>#REF!</f>
        <v>#REF!</v>
      </c>
      <c r="T372" s="80" t="e">
        <f>#REF!</f>
        <v>#REF!</v>
      </c>
      <c r="U372" s="76" t="e">
        <f>#REF!</f>
        <v>#REF!</v>
      </c>
      <c r="V372" s="80" t="e">
        <f>#REF!</f>
        <v>#REF!</v>
      </c>
      <c r="W372" s="78" t="e">
        <f>IF(Tableau2[[#This Row],[- Autofinancement oui/non]]="non",#REF!,"")</f>
        <v>#REF!</v>
      </c>
      <c r="X372" s="76" t="e">
        <f>IF(Tableau2[[#This Row],[- Autofinancement oui/non]]="non",#REF!,"")</f>
        <v>#REF!</v>
      </c>
      <c r="Y372" s="76" t="e">
        <f>IF(Tableau2[[#This Row],[- Autofinancement oui/non]]="non",#REF!,"")</f>
        <v>#REF!</v>
      </c>
      <c r="Z372" s="79" t="e">
        <f>#REF!</f>
        <v>#REF!</v>
      </c>
      <c r="AA372" s="76" t="e">
        <f>#REF!</f>
        <v>#REF!</v>
      </c>
      <c r="AB372" s="76" t="e">
        <f>#REF!</f>
        <v>#REF!</v>
      </c>
    </row>
    <row r="373" spans="1:28" x14ac:dyDescent="0.25">
      <c r="A373" s="80" t="e">
        <f>#REF!</f>
        <v>#REF!</v>
      </c>
      <c r="B373" s="80" t="e">
        <f>#REF!</f>
        <v>#REF!</v>
      </c>
      <c r="C373" s="80" t="e">
        <f>#REF!</f>
        <v>#REF!</v>
      </c>
      <c r="D373" s="80" t="e">
        <f>#REF!</f>
        <v>#REF!</v>
      </c>
      <c r="E373" s="76" t="e">
        <f>#REF!</f>
        <v>#REF!</v>
      </c>
      <c r="F373" s="76" t="e">
        <f>#REF!</f>
        <v>#REF!</v>
      </c>
      <c r="G373" s="76" t="e">
        <f>#REF!</f>
        <v>#REF!</v>
      </c>
      <c r="H373" s="76" t="e">
        <f>#REF!</f>
        <v>#REF!</v>
      </c>
      <c r="I373" s="76" t="e">
        <f>#REF!</f>
        <v>#REF!</v>
      </c>
      <c r="J373" s="76" t="e">
        <f>#REF!</f>
        <v>#REF!</v>
      </c>
      <c r="K373" s="76" t="e">
        <f>#REF!</f>
        <v>#REF!</v>
      </c>
      <c r="L373" s="76" t="e">
        <f>#REF!</f>
        <v>#REF!</v>
      </c>
      <c r="M373" s="76" t="e">
        <f>#REF!</f>
        <v>#REF!</v>
      </c>
      <c r="N373" s="76" t="e">
        <f>#REF!</f>
        <v>#REF!</v>
      </c>
      <c r="O373" s="76" t="e">
        <f>#REF!</f>
        <v>#REF!</v>
      </c>
      <c r="P373" s="76" t="e">
        <f>#REF!</f>
        <v>#REF!</v>
      </c>
      <c r="Q373" s="76" t="e">
        <f>#REF!</f>
        <v>#REF!</v>
      </c>
      <c r="R373" s="76" t="e">
        <f>#REF!</f>
        <v>#REF!</v>
      </c>
      <c r="S373" s="76" t="e">
        <f>#REF!</f>
        <v>#REF!</v>
      </c>
      <c r="T373" s="80" t="e">
        <f>#REF!</f>
        <v>#REF!</v>
      </c>
      <c r="U373" s="76" t="e">
        <f>#REF!</f>
        <v>#REF!</v>
      </c>
      <c r="V373" s="80" t="e">
        <f>#REF!</f>
        <v>#REF!</v>
      </c>
      <c r="W373" s="78" t="e">
        <f>IF(Tableau2[[#This Row],[- Autofinancement oui/non]]="non",#REF!,"")</f>
        <v>#REF!</v>
      </c>
      <c r="X373" s="76" t="e">
        <f>IF(Tableau2[[#This Row],[- Autofinancement oui/non]]="non",#REF!,"")</f>
        <v>#REF!</v>
      </c>
      <c r="Y373" s="76" t="e">
        <f>IF(Tableau2[[#This Row],[- Autofinancement oui/non]]="non",#REF!,"")</f>
        <v>#REF!</v>
      </c>
      <c r="Z373" s="79" t="e">
        <f>#REF!</f>
        <v>#REF!</v>
      </c>
      <c r="AA373" s="76" t="e">
        <f>#REF!</f>
        <v>#REF!</v>
      </c>
      <c r="AB373" s="76" t="e">
        <f>#REF!</f>
        <v>#REF!</v>
      </c>
    </row>
    <row r="374" spans="1:28" x14ac:dyDescent="0.25">
      <c r="A374" s="80" t="e">
        <f>#REF!</f>
        <v>#REF!</v>
      </c>
      <c r="B374" s="80" t="e">
        <f>#REF!</f>
        <v>#REF!</v>
      </c>
      <c r="C374" s="80" t="e">
        <f>#REF!</f>
        <v>#REF!</v>
      </c>
      <c r="D374" s="80" t="e">
        <f>#REF!</f>
        <v>#REF!</v>
      </c>
      <c r="E374" s="76" t="e">
        <f>#REF!</f>
        <v>#REF!</v>
      </c>
      <c r="F374" s="76" t="e">
        <f>#REF!</f>
        <v>#REF!</v>
      </c>
      <c r="G374" s="76" t="e">
        <f>#REF!</f>
        <v>#REF!</v>
      </c>
      <c r="H374" s="76" t="e">
        <f>#REF!</f>
        <v>#REF!</v>
      </c>
      <c r="I374" s="76" t="e">
        <f>#REF!</f>
        <v>#REF!</v>
      </c>
      <c r="J374" s="76" t="e">
        <f>#REF!</f>
        <v>#REF!</v>
      </c>
      <c r="K374" s="76" t="e">
        <f>#REF!</f>
        <v>#REF!</v>
      </c>
      <c r="L374" s="76" t="e">
        <f>#REF!</f>
        <v>#REF!</v>
      </c>
      <c r="M374" s="76" t="e">
        <f>#REF!</f>
        <v>#REF!</v>
      </c>
      <c r="N374" s="76" t="e">
        <f>#REF!</f>
        <v>#REF!</v>
      </c>
      <c r="O374" s="76" t="e">
        <f>#REF!</f>
        <v>#REF!</v>
      </c>
      <c r="P374" s="76" t="e">
        <f>#REF!</f>
        <v>#REF!</v>
      </c>
      <c r="Q374" s="76" t="e">
        <f>#REF!</f>
        <v>#REF!</v>
      </c>
      <c r="R374" s="76" t="e">
        <f>#REF!</f>
        <v>#REF!</v>
      </c>
      <c r="S374" s="76" t="e">
        <f>#REF!</f>
        <v>#REF!</v>
      </c>
      <c r="T374" s="80" t="e">
        <f>#REF!</f>
        <v>#REF!</v>
      </c>
      <c r="U374" s="76" t="e">
        <f>#REF!</f>
        <v>#REF!</v>
      </c>
      <c r="V374" s="80" t="e">
        <f>#REF!</f>
        <v>#REF!</v>
      </c>
      <c r="W374" s="78" t="e">
        <f>IF(Tableau2[[#This Row],[- Autofinancement oui/non]]="non",#REF!,"")</f>
        <v>#REF!</v>
      </c>
      <c r="X374" s="76" t="e">
        <f>IF(Tableau2[[#This Row],[- Autofinancement oui/non]]="non",#REF!,"")</f>
        <v>#REF!</v>
      </c>
      <c r="Y374" s="76" t="e">
        <f>IF(Tableau2[[#This Row],[- Autofinancement oui/non]]="non",#REF!,"")</f>
        <v>#REF!</v>
      </c>
      <c r="Z374" s="79" t="e">
        <f>#REF!</f>
        <v>#REF!</v>
      </c>
      <c r="AA374" s="76" t="e">
        <f>#REF!</f>
        <v>#REF!</v>
      </c>
      <c r="AB374" s="76" t="e">
        <f>#REF!</f>
        <v>#REF!</v>
      </c>
    </row>
    <row r="375" spans="1:28" x14ac:dyDescent="0.25">
      <c r="A375" s="80" t="e">
        <f>#REF!</f>
        <v>#REF!</v>
      </c>
      <c r="B375" s="80" t="e">
        <f>#REF!</f>
        <v>#REF!</v>
      </c>
      <c r="C375" s="80" t="e">
        <f>#REF!</f>
        <v>#REF!</v>
      </c>
      <c r="D375" s="80" t="e">
        <f>#REF!</f>
        <v>#REF!</v>
      </c>
      <c r="E375" s="76" t="e">
        <f>#REF!</f>
        <v>#REF!</v>
      </c>
      <c r="F375" s="76" t="e">
        <f>#REF!</f>
        <v>#REF!</v>
      </c>
      <c r="G375" s="76" t="e">
        <f>#REF!</f>
        <v>#REF!</v>
      </c>
      <c r="H375" s="76" t="e">
        <f>#REF!</f>
        <v>#REF!</v>
      </c>
      <c r="I375" s="76" t="e">
        <f>#REF!</f>
        <v>#REF!</v>
      </c>
      <c r="J375" s="76" t="e">
        <f>#REF!</f>
        <v>#REF!</v>
      </c>
      <c r="K375" s="76" t="e">
        <f>#REF!</f>
        <v>#REF!</v>
      </c>
      <c r="L375" s="76" t="e">
        <f>#REF!</f>
        <v>#REF!</v>
      </c>
      <c r="M375" s="76" t="e">
        <f>#REF!</f>
        <v>#REF!</v>
      </c>
      <c r="N375" s="76" t="e">
        <f>#REF!</f>
        <v>#REF!</v>
      </c>
      <c r="O375" s="76" t="e">
        <f>#REF!</f>
        <v>#REF!</v>
      </c>
      <c r="P375" s="76" t="e">
        <f>#REF!</f>
        <v>#REF!</v>
      </c>
      <c r="Q375" s="76" t="e">
        <f>#REF!</f>
        <v>#REF!</v>
      </c>
      <c r="R375" s="76" t="e">
        <f>#REF!</f>
        <v>#REF!</v>
      </c>
      <c r="S375" s="76" t="e">
        <f>#REF!</f>
        <v>#REF!</v>
      </c>
      <c r="T375" s="80" t="e">
        <f>#REF!</f>
        <v>#REF!</v>
      </c>
      <c r="U375" s="76" t="e">
        <f>#REF!</f>
        <v>#REF!</v>
      </c>
      <c r="V375" s="80" t="e">
        <f>#REF!</f>
        <v>#REF!</v>
      </c>
      <c r="W375" s="78" t="e">
        <f>IF(Tableau2[[#This Row],[- Autofinancement oui/non]]="non",#REF!,"")</f>
        <v>#REF!</v>
      </c>
      <c r="X375" s="76" t="e">
        <f>IF(Tableau2[[#This Row],[- Autofinancement oui/non]]="non",#REF!,"")</f>
        <v>#REF!</v>
      </c>
      <c r="Y375" s="76" t="e">
        <f>IF(Tableau2[[#This Row],[- Autofinancement oui/non]]="non",#REF!,"")</f>
        <v>#REF!</v>
      </c>
      <c r="Z375" s="79" t="e">
        <f>#REF!</f>
        <v>#REF!</v>
      </c>
      <c r="AA375" s="76" t="e">
        <f>#REF!</f>
        <v>#REF!</v>
      </c>
      <c r="AB375" s="76" t="e">
        <f>#REF!</f>
        <v>#REF!</v>
      </c>
    </row>
    <row r="376" spans="1:28" x14ac:dyDescent="0.25">
      <c r="A376" s="80" t="e">
        <f>#REF!</f>
        <v>#REF!</v>
      </c>
      <c r="B376" s="80" t="e">
        <f>#REF!</f>
        <v>#REF!</v>
      </c>
      <c r="C376" s="80" t="e">
        <f>#REF!</f>
        <v>#REF!</v>
      </c>
      <c r="D376" s="80" t="e">
        <f>#REF!</f>
        <v>#REF!</v>
      </c>
      <c r="E376" s="76" t="e">
        <f>#REF!</f>
        <v>#REF!</v>
      </c>
      <c r="F376" s="76" t="e">
        <f>#REF!</f>
        <v>#REF!</v>
      </c>
      <c r="G376" s="76" t="e">
        <f>#REF!</f>
        <v>#REF!</v>
      </c>
      <c r="H376" s="76" t="e">
        <f>#REF!</f>
        <v>#REF!</v>
      </c>
      <c r="I376" s="76" t="e">
        <f>#REF!</f>
        <v>#REF!</v>
      </c>
      <c r="J376" s="76" t="e">
        <f>#REF!</f>
        <v>#REF!</v>
      </c>
      <c r="K376" s="76" t="e">
        <f>#REF!</f>
        <v>#REF!</v>
      </c>
      <c r="L376" s="76" t="e">
        <f>#REF!</f>
        <v>#REF!</v>
      </c>
      <c r="M376" s="76" t="e">
        <f>#REF!</f>
        <v>#REF!</v>
      </c>
      <c r="N376" s="76" t="e">
        <f>#REF!</f>
        <v>#REF!</v>
      </c>
      <c r="O376" s="76" t="e">
        <f>#REF!</f>
        <v>#REF!</v>
      </c>
      <c r="P376" s="76" t="e">
        <f>#REF!</f>
        <v>#REF!</v>
      </c>
      <c r="Q376" s="76" t="e">
        <f>#REF!</f>
        <v>#REF!</v>
      </c>
      <c r="R376" s="76" t="e">
        <f>#REF!</f>
        <v>#REF!</v>
      </c>
      <c r="S376" s="76" t="e">
        <f>#REF!</f>
        <v>#REF!</v>
      </c>
      <c r="T376" s="80" t="e">
        <f>#REF!</f>
        <v>#REF!</v>
      </c>
      <c r="U376" s="76" t="e">
        <f>#REF!</f>
        <v>#REF!</v>
      </c>
      <c r="V376" s="80" t="e">
        <f>#REF!</f>
        <v>#REF!</v>
      </c>
      <c r="W376" s="78" t="e">
        <f>IF(Tableau2[[#This Row],[- Autofinancement oui/non]]="non",#REF!,"")</f>
        <v>#REF!</v>
      </c>
      <c r="X376" s="76" t="e">
        <f>IF(Tableau2[[#This Row],[- Autofinancement oui/non]]="non",#REF!,"")</f>
        <v>#REF!</v>
      </c>
      <c r="Y376" s="76" t="e">
        <f>IF(Tableau2[[#This Row],[- Autofinancement oui/non]]="non",#REF!,"")</f>
        <v>#REF!</v>
      </c>
      <c r="Z376" s="79" t="e">
        <f>#REF!</f>
        <v>#REF!</v>
      </c>
      <c r="AA376" s="76" t="e">
        <f>#REF!</f>
        <v>#REF!</v>
      </c>
      <c r="AB376" s="76" t="e">
        <f>#REF!</f>
        <v>#REF!</v>
      </c>
    </row>
    <row r="377" spans="1:28" x14ac:dyDescent="0.25">
      <c r="A377" s="80" t="e">
        <f>#REF!</f>
        <v>#REF!</v>
      </c>
      <c r="B377" s="80" t="e">
        <f>#REF!</f>
        <v>#REF!</v>
      </c>
      <c r="C377" s="80" t="e">
        <f>#REF!</f>
        <v>#REF!</v>
      </c>
      <c r="D377" s="80" t="e">
        <f>#REF!</f>
        <v>#REF!</v>
      </c>
      <c r="E377" s="76" t="e">
        <f>#REF!</f>
        <v>#REF!</v>
      </c>
      <c r="F377" s="76" t="e">
        <f>#REF!</f>
        <v>#REF!</v>
      </c>
      <c r="G377" s="76" t="e">
        <f>#REF!</f>
        <v>#REF!</v>
      </c>
      <c r="H377" s="76" t="e">
        <f>#REF!</f>
        <v>#REF!</v>
      </c>
      <c r="I377" s="76" t="e">
        <f>#REF!</f>
        <v>#REF!</v>
      </c>
      <c r="J377" s="76" t="e">
        <f>#REF!</f>
        <v>#REF!</v>
      </c>
      <c r="K377" s="76" t="e">
        <f>#REF!</f>
        <v>#REF!</v>
      </c>
      <c r="L377" s="76" t="e">
        <f>#REF!</f>
        <v>#REF!</v>
      </c>
      <c r="M377" s="76" t="e">
        <f>#REF!</f>
        <v>#REF!</v>
      </c>
      <c r="N377" s="76" t="e">
        <f>#REF!</f>
        <v>#REF!</v>
      </c>
      <c r="O377" s="76" t="e">
        <f>#REF!</f>
        <v>#REF!</v>
      </c>
      <c r="P377" s="76" t="e">
        <f>#REF!</f>
        <v>#REF!</v>
      </c>
      <c r="Q377" s="76" t="e">
        <f>#REF!</f>
        <v>#REF!</v>
      </c>
      <c r="R377" s="76" t="e">
        <f>#REF!</f>
        <v>#REF!</v>
      </c>
      <c r="S377" s="76" t="e">
        <f>#REF!</f>
        <v>#REF!</v>
      </c>
      <c r="T377" s="80" t="e">
        <f>#REF!</f>
        <v>#REF!</v>
      </c>
      <c r="U377" s="76" t="e">
        <f>#REF!</f>
        <v>#REF!</v>
      </c>
      <c r="V377" s="80" t="e">
        <f>#REF!</f>
        <v>#REF!</v>
      </c>
      <c r="W377" s="78" t="e">
        <f>IF(Tableau2[[#This Row],[- Autofinancement oui/non]]="non",#REF!,"")</f>
        <v>#REF!</v>
      </c>
      <c r="X377" s="76" t="e">
        <f>IF(Tableau2[[#This Row],[- Autofinancement oui/non]]="non",#REF!,"")</f>
        <v>#REF!</v>
      </c>
      <c r="Y377" s="76" t="e">
        <f>IF(Tableau2[[#This Row],[- Autofinancement oui/non]]="non",#REF!,"")</f>
        <v>#REF!</v>
      </c>
      <c r="Z377" s="79" t="e">
        <f>#REF!</f>
        <v>#REF!</v>
      </c>
      <c r="AA377" s="76" t="e">
        <f>#REF!</f>
        <v>#REF!</v>
      </c>
      <c r="AB377" s="76" t="e">
        <f>#REF!</f>
        <v>#REF!</v>
      </c>
    </row>
    <row r="378" spans="1:28" x14ac:dyDescent="0.25">
      <c r="A378" s="80" t="e">
        <f>#REF!</f>
        <v>#REF!</v>
      </c>
      <c r="B378" s="80" t="e">
        <f>#REF!</f>
        <v>#REF!</v>
      </c>
      <c r="C378" s="80" t="e">
        <f>#REF!</f>
        <v>#REF!</v>
      </c>
      <c r="D378" s="80" t="e">
        <f>#REF!</f>
        <v>#REF!</v>
      </c>
      <c r="E378" s="76" t="e">
        <f>#REF!</f>
        <v>#REF!</v>
      </c>
      <c r="F378" s="76" t="e">
        <f>#REF!</f>
        <v>#REF!</v>
      </c>
      <c r="G378" s="76" t="e">
        <f>#REF!</f>
        <v>#REF!</v>
      </c>
      <c r="H378" s="76" t="e">
        <f>#REF!</f>
        <v>#REF!</v>
      </c>
      <c r="I378" s="76" t="e">
        <f>#REF!</f>
        <v>#REF!</v>
      </c>
      <c r="J378" s="76" t="e">
        <f>#REF!</f>
        <v>#REF!</v>
      </c>
      <c r="K378" s="76" t="e">
        <f>#REF!</f>
        <v>#REF!</v>
      </c>
      <c r="L378" s="76" t="e">
        <f>#REF!</f>
        <v>#REF!</v>
      </c>
      <c r="M378" s="76" t="e">
        <f>#REF!</f>
        <v>#REF!</v>
      </c>
      <c r="N378" s="76" t="e">
        <f>#REF!</f>
        <v>#REF!</v>
      </c>
      <c r="O378" s="76" t="e">
        <f>#REF!</f>
        <v>#REF!</v>
      </c>
      <c r="P378" s="76" t="e">
        <f>#REF!</f>
        <v>#REF!</v>
      </c>
      <c r="Q378" s="76" t="e">
        <f>#REF!</f>
        <v>#REF!</v>
      </c>
      <c r="R378" s="76" t="e">
        <f>#REF!</f>
        <v>#REF!</v>
      </c>
      <c r="S378" s="76" t="e">
        <f>#REF!</f>
        <v>#REF!</v>
      </c>
      <c r="T378" s="80" t="e">
        <f>#REF!</f>
        <v>#REF!</v>
      </c>
      <c r="U378" s="76" t="e">
        <f>#REF!</f>
        <v>#REF!</v>
      </c>
      <c r="V378" s="80" t="e">
        <f>#REF!</f>
        <v>#REF!</v>
      </c>
      <c r="W378" s="78" t="e">
        <f>IF(Tableau2[[#This Row],[- Autofinancement oui/non]]="non",#REF!,"")</f>
        <v>#REF!</v>
      </c>
      <c r="X378" s="76" t="e">
        <f>IF(Tableau2[[#This Row],[- Autofinancement oui/non]]="non",#REF!,"")</f>
        <v>#REF!</v>
      </c>
      <c r="Y378" s="76" t="e">
        <f>IF(Tableau2[[#This Row],[- Autofinancement oui/non]]="non",#REF!,"")</f>
        <v>#REF!</v>
      </c>
      <c r="Z378" s="79" t="e">
        <f>#REF!</f>
        <v>#REF!</v>
      </c>
      <c r="AA378" s="76" t="e">
        <f>#REF!</f>
        <v>#REF!</v>
      </c>
      <c r="AB378" s="76" t="e">
        <f>#REF!</f>
        <v>#REF!</v>
      </c>
    </row>
    <row r="379" spans="1:28" x14ac:dyDescent="0.25">
      <c r="A379" s="80" t="e">
        <f>#REF!</f>
        <v>#REF!</v>
      </c>
      <c r="B379" s="80" t="e">
        <f>#REF!</f>
        <v>#REF!</v>
      </c>
      <c r="C379" s="80" t="e">
        <f>#REF!</f>
        <v>#REF!</v>
      </c>
      <c r="D379" s="80" t="e">
        <f>#REF!</f>
        <v>#REF!</v>
      </c>
      <c r="E379" s="76" t="e">
        <f>#REF!</f>
        <v>#REF!</v>
      </c>
      <c r="F379" s="76" t="e">
        <f>#REF!</f>
        <v>#REF!</v>
      </c>
      <c r="G379" s="76" t="e">
        <f>#REF!</f>
        <v>#REF!</v>
      </c>
      <c r="H379" s="76" t="e">
        <f>#REF!</f>
        <v>#REF!</v>
      </c>
      <c r="I379" s="76" t="e">
        <f>#REF!</f>
        <v>#REF!</v>
      </c>
      <c r="J379" s="76" t="e">
        <f>#REF!</f>
        <v>#REF!</v>
      </c>
      <c r="K379" s="76" t="e">
        <f>#REF!</f>
        <v>#REF!</v>
      </c>
      <c r="L379" s="76" t="e">
        <f>#REF!</f>
        <v>#REF!</v>
      </c>
      <c r="M379" s="76" t="e">
        <f>#REF!</f>
        <v>#REF!</v>
      </c>
      <c r="N379" s="76" t="e">
        <f>#REF!</f>
        <v>#REF!</v>
      </c>
      <c r="O379" s="76" t="e">
        <f>#REF!</f>
        <v>#REF!</v>
      </c>
      <c r="P379" s="76" t="e">
        <f>#REF!</f>
        <v>#REF!</v>
      </c>
      <c r="Q379" s="76" t="e">
        <f>#REF!</f>
        <v>#REF!</v>
      </c>
      <c r="R379" s="76" t="e">
        <f>#REF!</f>
        <v>#REF!</v>
      </c>
      <c r="S379" s="76" t="e">
        <f>#REF!</f>
        <v>#REF!</v>
      </c>
      <c r="T379" s="80" t="e">
        <f>#REF!</f>
        <v>#REF!</v>
      </c>
      <c r="U379" s="76" t="e">
        <f>#REF!</f>
        <v>#REF!</v>
      </c>
      <c r="V379" s="80" t="e">
        <f>#REF!</f>
        <v>#REF!</v>
      </c>
      <c r="W379" s="78" t="e">
        <f>IF(Tableau2[[#This Row],[- Autofinancement oui/non]]="non",#REF!,"")</f>
        <v>#REF!</v>
      </c>
      <c r="X379" s="76" t="e">
        <f>IF(Tableau2[[#This Row],[- Autofinancement oui/non]]="non",#REF!,"")</f>
        <v>#REF!</v>
      </c>
      <c r="Y379" s="76" t="e">
        <f>IF(Tableau2[[#This Row],[- Autofinancement oui/non]]="non",#REF!,"")</f>
        <v>#REF!</v>
      </c>
      <c r="Z379" s="79" t="e">
        <f>#REF!</f>
        <v>#REF!</v>
      </c>
      <c r="AA379" s="76" t="e">
        <f>#REF!</f>
        <v>#REF!</v>
      </c>
      <c r="AB379" s="76" t="e">
        <f>#REF!</f>
        <v>#REF!</v>
      </c>
    </row>
    <row r="380" spans="1:28" x14ac:dyDescent="0.25">
      <c r="A380" s="80" t="e">
        <f>#REF!</f>
        <v>#REF!</v>
      </c>
      <c r="B380" s="80" t="e">
        <f>#REF!</f>
        <v>#REF!</v>
      </c>
      <c r="C380" s="80" t="e">
        <f>#REF!</f>
        <v>#REF!</v>
      </c>
      <c r="D380" s="80" t="e">
        <f>#REF!</f>
        <v>#REF!</v>
      </c>
      <c r="E380" s="76" t="e">
        <f>#REF!</f>
        <v>#REF!</v>
      </c>
      <c r="F380" s="76" t="e">
        <f>#REF!</f>
        <v>#REF!</v>
      </c>
      <c r="G380" s="76" t="e">
        <f>#REF!</f>
        <v>#REF!</v>
      </c>
      <c r="H380" s="76" t="e">
        <f>#REF!</f>
        <v>#REF!</v>
      </c>
      <c r="I380" s="76" t="e">
        <f>#REF!</f>
        <v>#REF!</v>
      </c>
      <c r="J380" s="76" t="e">
        <f>#REF!</f>
        <v>#REF!</v>
      </c>
      <c r="K380" s="76" t="e">
        <f>#REF!</f>
        <v>#REF!</v>
      </c>
      <c r="L380" s="76" t="e">
        <f>#REF!</f>
        <v>#REF!</v>
      </c>
      <c r="M380" s="76" t="e">
        <f>#REF!</f>
        <v>#REF!</v>
      </c>
      <c r="N380" s="76" t="e">
        <f>#REF!</f>
        <v>#REF!</v>
      </c>
      <c r="O380" s="76" t="e">
        <f>#REF!</f>
        <v>#REF!</v>
      </c>
      <c r="P380" s="76" t="e">
        <f>#REF!</f>
        <v>#REF!</v>
      </c>
      <c r="Q380" s="76" t="e">
        <f>#REF!</f>
        <v>#REF!</v>
      </c>
      <c r="R380" s="76" t="e">
        <f>#REF!</f>
        <v>#REF!</v>
      </c>
      <c r="S380" s="76" t="e">
        <f>#REF!</f>
        <v>#REF!</v>
      </c>
      <c r="T380" s="80" t="e">
        <f>#REF!</f>
        <v>#REF!</v>
      </c>
      <c r="U380" s="76" t="e">
        <f>#REF!</f>
        <v>#REF!</v>
      </c>
      <c r="V380" s="80" t="e">
        <f>#REF!</f>
        <v>#REF!</v>
      </c>
      <c r="W380" s="78" t="e">
        <f>IF(Tableau2[[#This Row],[- Autofinancement oui/non]]="non",#REF!,"")</f>
        <v>#REF!</v>
      </c>
      <c r="X380" s="76" t="e">
        <f>IF(Tableau2[[#This Row],[- Autofinancement oui/non]]="non",#REF!,"")</f>
        <v>#REF!</v>
      </c>
      <c r="Y380" s="76" t="e">
        <f>IF(Tableau2[[#This Row],[- Autofinancement oui/non]]="non",#REF!,"")</f>
        <v>#REF!</v>
      </c>
      <c r="Z380" s="79" t="e">
        <f>#REF!</f>
        <v>#REF!</v>
      </c>
      <c r="AA380" s="76" t="e">
        <f>#REF!</f>
        <v>#REF!</v>
      </c>
      <c r="AB380" s="76" t="e">
        <f>#REF!</f>
        <v>#REF!</v>
      </c>
    </row>
    <row r="381" spans="1:28" x14ac:dyDescent="0.25">
      <c r="A381" s="80" t="e">
        <f>#REF!</f>
        <v>#REF!</v>
      </c>
      <c r="B381" s="80" t="e">
        <f>#REF!</f>
        <v>#REF!</v>
      </c>
      <c r="C381" s="80" t="e">
        <f>#REF!</f>
        <v>#REF!</v>
      </c>
      <c r="D381" s="80" t="e">
        <f>#REF!</f>
        <v>#REF!</v>
      </c>
      <c r="E381" s="76" t="e">
        <f>#REF!</f>
        <v>#REF!</v>
      </c>
      <c r="F381" s="76" t="e">
        <f>#REF!</f>
        <v>#REF!</v>
      </c>
      <c r="G381" s="76" t="e">
        <f>#REF!</f>
        <v>#REF!</v>
      </c>
      <c r="H381" s="76" t="e">
        <f>#REF!</f>
        <v>#REF!</v>
      </c>
      <c r="I381" s="76" t="e">
        <f>#REF!</f>
        <v>#REF!</v>
      </c>
      <c r="J381" s="76" t="e">
        <f>#REF!</f>
        <v>#REF!</v>
      </c>
      <c r="K381" s="76" t="e">
        <f>#REF!</f>
        <v>#REF!</v>
      </c>
      <c r="L381" s="76" t="e">
        <f>#REF!</f>
        <v>#REF!</v>
      </c>
      <c r="M381" s="76" t="e">
        <f>#REF!</f>
        <v>#REF!</v>
      </c>
      <c r="N381" s="76" t="e">
        <f>#REF!</f>
        <v>#REF!</v>
      </c>
      <c r="O381" s="76" t="e">
        <f>#REF!</f>
        <v>#REF!</v>
      </c>
      <c r="P381" s="76" t="e">
        <f>#REF!</f>
        <v>#REF!</v>
      </c>
      <c r="Q381" s="76" t="e">
        <f>#REF!</f>
        <v>#REF!</v>
      </c>
      <c r="R381" s="76" t="e">
        <f>#REF!</f>
        <v>#REF!</v>
      </c>
      <c r="S381" s="76" t="e">
        <f>#REF!</f>
        <v>#REF!</v>
      </c>
      <c r="T381" s="80" t="e">
        <f>#REF!</f>
        <v>#REF!</v>
      </c>
      <c r="U381" s="76" t="e">
        <f>#REF!</f>
        <v>#REF!</v>
      </c>
      <c r="V381" s="80" t="e">
        <f>#REF!</f>
        <v>#REF!</v>
      </c>
      <c r="W381" s="78" t="e">
        <f>IF(Tableau2[[#This Row],[- Autofinancement oui/non]]="non",#REF!,"")</f>
        <v>#REF!</v>
      </c>
      <c r="X381" s="76" t="e">
        <f>IF(Tableau2[[#This Row],[- Autofinancement oui/non]]="non",#REF!,"")</f>
        <v>#REF!</v>
      </c>
      <c r="Y381" s="76" t="e">
        <f>IF(Tableau2[[#This Row],[- Autofinancement oui/non]]="non",#REF!,"")</f>
        <v>#REF!</v>
      </c>
      <c r="Z381" s="79" t="e">
        <f>#REF!</f>
        <v>#REF!</v>
      </c>
      <c r="AA381" s="76" t="e">
        <f>#REF!</f>
        <v>#REF!</v>
      </c>
      <c r="AB381" s="76" t="e">
        <f>#REF!</f>
        <v>#REF!</v>
      </c>
    </row>
    <row r="382" spans="1:28" x14ac:dyDescent="0.25">
      <c r="A382" s="80" t="e">
        <f>#REF!</f>
        <v>#REF!</v>
      </c>
      <c r="B382" s="80" t="e">
        <f>#REF!</f>
        <v>#REF!</v>
      </c>
      <c r="C382" s="80" t="e">
        <f>#REF!</f>
        <v>#REF!</v>
      </c>
      <c r="D382" s="80" t="e">
        <f>#REF!</f>
        <v>#REF!</v>
      </c>
      <c r="E382" s="76" t="e">
        <f>#REF!</f>
        <v>#REF!</v>
      </c>
      <c r="F382" s="76" t="e">
        <f>#REF!</f>
        <v>#REF!</v>
      </c>
      <c r="G382" s="76" t="e">
        <f>#REF!</f>
        <v>#REF!</v>
      </c>
      <c r="H382" s="76" t="e">
        <f>#REF!</f>
        <v>#REF!</v>
      </c>
      <c r="I382" s="76" t="e">
        <f>#REF!</f>
        <v>#REF!</v>
      </c>
      <c r="J382" s="76" t="e">
        <f>#REF!</f>
        <v>#REF!</v>
      </c>
      <c r="K382" s="76" t="e">
        <f>#REF!</f>
        <v>#REF!</v>
      </c>
      <c r="L382" s="76" t="e">
        <f>#REF!</f>
        <v>#REF!</v>
      </c>
      <c r="M382" s="76" t="e">
        <f>#REF!</f>
        <v>#REF!</v>
      </c>
      <c r="N382" s="76" t="e">
        <f>#REF!</f>
        <v>#REF!</v>
      </c>
      <c r="O382" s="76" t="e">
        <f>#REF!</f>
        <v>#REF!</v>
      </c>
      <c r="P382" s="76" t="e">
        <f>#REF!</f>
        <v>#REF!</v>
      </c>
      <c r="Q382" s="76" t="e">
        <f>#REF!</f>
        <v>#REF!</v>
      </c>
      <c r="R382" s="76" t="e">
        <f>#REF!</f>
        <v>#REF!</v>
      </c>
      <c r="S382" s="76" t="e">
        <f>#REF!</f>
        <v>#REF!</v>
      </c>
      <c r="T382" s="80" t="e">
        <f>#REF!</f>
        <v>#REF!</v>
      </c>
      <c r="U382" s="76" t="e">
        <f>#REF!</f>
        <v>#REF!</v>
      </c>
      <c r="V382" s="80" t="e">
        <f>#REF!</f>
        <v>#REF!</v>
      </c>
      <c r="W382" s="78" t="e">
        <f>IF(Tableau2[[#This Row],[- Autofinancement oui/non]]="non",#REF!,"")</f>
        <v>#REF!</v>
      </c>
      <c r="X382" s="76" t="e">
        <f>IF(Tableau2[[#This Row],[- Autofinancement oui/non]]="non",#REF!,"")</f>
        <v>#REF!</v>
      </c>
      <c r="Y382" s="76" t="e">
        <f>IF(Tableau2[[#This Row],[- Autofinancement oui/non]]="non",#REF!,"")</f>
        <v>#REF!</v>
      </c>
      <c r="Z382" s="79" t="e">
        <f>#REF!</f>
        <v>#REF!</v>
      </c>
      <c r="AA382" s="76" t="e">
        <f>#REF!</f>
        <v>#REF!</v>
      </c>
      <c r="AB382" s="76" t="e">
        <f>#REF!</f>
        <v>#REF!</v>
      </c>
    </row>
    <row r="383" spans="1:28" x14ac:dyDescent="0.25">
      <c r="A383" s="80" t="e">
        <f>#REF!</f>
        <v>#REF!</v>
      </c>
      <c r="B383" s="80" t="e">
        <f>#REF!</f>
        <v>#REF!</v>
      </c>
      <c r="C383" s="80" t="e">
        <f>#REF!</f>
        <v>#REF!</v>
      </c>
      <c r="D383" s="80" t="e">
        <f>#REF!</f>
        <v>#REF!</v>
      </c>
      <c r="E383" s="76" t="e">
        <f>#REF!</f>
        <v>#REF!</v>
      </c>
      <c r="F383" s="76" t="e">
        <f>#REF!</f>
        <v>#REF!</v>
      </c>
      <c r="G383" s="76" t="e">
        <f>#REF!</f>
        <v>#REF!</v>
      </c>
      <c r="H383" s="76" t="e">
        <f>#REF!</f>
        <v>#REF!</v>
      </c>
      <c r="I383" s="76" t="e">
        <f>#REF!</f>
        <v>#REF!</v>
      </c>
      <c r="J383" s="76" t="e">
        <f>#REF!</f>
        <v>#REF!</v>
      </c>
      <c r="K383" s="76" t="e">
        <f>#REF!</f>
        <v>#REF!</v>
      </c>
      <c r="L383" s="76" t="e">
        <f>#REF!</f>
        <v>#REF!</v>
      </c>
      <c r="M383" s="76" t="e">
        <f>#REF!</f>
        <v>#REF!</v>
      </c>
      <c r="N383" s="76" t="e">
        <f>#REF!</f>
        <v>#REF!</v>
      </c>
      <c r="O383" s="76" t="e">
        <f>#REF!</f>
        <v>#REF!</v>
      </c>
      <c r="P383" s="76" t="e">
        <f>#REF!</f>
        <v>#REF!</v>
      </c>
      <c r="Q383" s="76" t="e">
        <f>#REF!</f>
        <v>#REF!</v>
      </c>
      <c r="R383" s="76" t="e">
        <f>#REF!</f>
        <v>#REF!</v>
      </c>
      <c r="S383" s="76" t="e">
        <f>#REF!</f>
        <v>#REF!</v>
      </c>
      <c r="T383" s="80" t="e">
        <f>#REF!</f>
        <v>#REF!</v>
      </c>
      <c r="U383" s="76" t="e">
        <f>#REF!</f>
        <v>#REF!</v>
      </c>
      <c r="V383" s="80" t="e">
        <f>#REF!</f>
        <v>#REF!</v>
      </c>
      <c r="W383" s="78" t="e">
        <f>IF(Tableau2[[#This Row],[- Autofinancement oui/non]]="non",#REF!,"")</f>
        <v>#REF!</v>
      </c>
      <c r="X383" s="76" t="e">
        <f>IF(Tableau2[[#This Row],[- Autofinancement oui/non]]="non",#REF!,"")</f>
        <v>#REF!</v>
      </c>
      <c r="Y383" s="76" t="e">
        <f>IF(Tableau2[[#This Row],[- Autofinancement oui/non]]="non",#REF!,"")</f>
        <v>#REF!</v>
      </c>
      <c r="Z383" s="79" t="e">
        <f>#REF!</f>
        <v>#REF!</v>
      </c>
      <c r="AA383" s="76" t="e">
        <f>#REF!</f>
        <v>#REF!</v>
      </c>
      <c r="AB383" s="76" t="e">
        <f>#REF!</f>
        <v>#REF!</v>
      </c>
    </row>
    <row r="384" spans="1:28" x14ac:dyDescent="0.25">
      <c r="A384" s="80" t="e">
        <f>#REF!</f>
        <v>#REF!</v>
      </c>
      <c r="B384" s="80" t="e">
        <f>#REF!</f>
        <v>#REF!</v>
      </c>
      <c r="C384" s="80" t="e">
        <f>#REF!</f>
        <v>#REF!</v>
      </c>
      <c r="D384" s="80" t="e">
        <f>#REF!</f>
        <v>#REF!</v>
      </c>
      <c r="E384" s="76" t="e">
        <f>#REF!</f>
        <v>#REF!</v>
      </c>
      <c r="F384" s="76" t="e">
        <f>#REF!</f>
        <v>#REF!</v>
      </c>
      <c r="G384" s="76" t="e">
        <f>#REF!</f>
        <v>#REF!</v>
      </c>
      <c r="H384" s="76" t="e">
        <f>#REF!</f>
        <v>#REF!</v>
      </c>
      <c r="I384" s="76" t="e">
        <f>#REF!</f>
        <v>#REF!</v>
      </c>
      <c r="J384" s="76" t="e">
        <f>#REF!</f>
        <v>#REF!</v>
      </c>
      <c r="K384" s="76" t="e">
        <f>#REF!</f>
        <v>#REF!</v>
      </c>
      <c r="L384" s="76" t="e">
        <f>#REF!</f>
        <v>#REF!</v>
      </c>
      <c r="M384" s="76" t="e">
        <f>#REF!</f>
        <v>#REF!</v>
      </c>
      <c r="N384" s="76" t="e">
        <f>#REF!</f>
        <v>#REF!</v>
      </c>
      <c r="O384" s="76" t="e">
        <f>#REF!</f>
        <v>#REF!</v>
      </c>
      <c r="P384" s="76" t="e">
        <f>#REF!</f>
        <v>#REF!</v>
      </c>
      <c r="Q384" s="76" t="e">
        <f>#REF!</f>
        <v>#REF!</v>
      </c>
      <c r="R384" s="76" t="e">
        <f>#REF!</f>
        <v>#REF!</v>
      </c>
      <c r="S384" s="76" t="e">
        <f>#REF!</f>
        <v>#REF!</v>
      </c>
      <c r="T384" s="80" t="e">
        <f>#REF!</f>
        <v>#REF!</v>
      </c>
      <c r="U384" s="76" t="e">
        <f>#REF!</f>
        <v>#REF!</v>
      </c>
      <c r="V384" s="80" t="e">
        <f>#REF!</f>
        <v>#REF!</v>
      </c>
      <c r="W384" s="78" t="e">
        <f>IF(Tableau2[[#This Row],[- Autofinancement oui/non]]="non",#REF!,"")</f>
        <v>#REF!</v>
      </c>
      <c r="X384" s="76" t="e">
        <f>IF(Tableau2[[#This Row],[- Autofinancement oui/non]]="non",#REF!,"")</f>
        <v>#REF!</v>
      </c>
      <c r="Y384" s="76" t="e">
        <f>IF(Tableau2[[#This Row],[- Autofinancement oui/non]]="non",#REF!,"")</f>
        <v>#REF!</v>
      </c>
      <c r="Z384" s="79" t="e">
        <f>#REF!</f>
        <v>#REF!</v>
      </c>
      <c r="AA384" s="76" t="e">
        <f>#REF!</f>
        <v>#REF!</v>
      </c>
      <c r="AB384" s="76" t="e">
        <f>#REF!</f>
        <v>#REF!</v>
      </c>
    </row>
    <row r="385" spans="1:28" x14ac:dyDescent="0.25">
      <c r="A385" s="80" t="e">
        <f>#REF!</f>
        <v>#REF!</v>
      </c>
      <c r="B385" s="80" t="e">
        <f>#REF!</f>
        <v>#REF!</v>
      </c>
      <c r="C385" s="80" t="e">
        <f>#REF!</f>
        <v>#REF!</v>
      </c>
      <c r="D385" s="80" t="e">
        <f>#REF!</f>
        <v>#REF!</v>
      </c>
      <c r="E385" s="76" t="e">
        <f>#REF!</f>
        <v>#REF!</v>
      </c>
      <c r="F385" s="76" t="e">
        <f>#REF!</f>
        <v>#REF!</v>
      </c>
      <c r="G385" s="76" t="e">
        <f>#REF!</f>
        <v>#REF!</v>
      </c>
      <c r="H385" s="76" t="e">
        <f>#REF!</f>
        <v>#REF!</v>
      </c>
      <c r="I385" s="76" t="e">
        <f>#REF!</f>
        <v>#REF!</v>
      </c>
      <c r="J385" s="76" t="e">
        <f>#REF!</f>
        <v>#REF!</v>
      </c>
      <c r="K385" s="76" t="e">
        <f>#REF!</f>
        <v>#REF!</v>
      </c>
      <c r="L385" s="76" t="e">
        <f>#REF!</f>
        <v>#REF!</v>
      </c>
      <c r="M385" s="76" t="e">
        <f>#REF!</f>
        <v>#REF!</v>
      </c>
      <c r="N385" s="76" t="e">
        <f>#REF!</f>
        <v>#REF!</v>
      </c>
      <c r="O385" s="76" t="e">
        <f>#REF!</f>
        <v>#REF!</v>
      </c>
      <c r="P385" s="76" t="e">
        <f>#REF!</f>
        <v>#REF!</v>
      </c>
      <c r="Q385" s="76" t="e">
        <f>#REF!</f>
        <v>#REF!</v>
      </c>
      <c r="R385" s="76" t="e">
        <f>#REF!</f>
        <v>#REF!</v>
      </c>
      <c r="S385" s="76" t="e">
        <f>#REF!</f>
        <v>#REF!</v>
      </c>
      <c r="T385" s="80" t="e">
        <f>#REF!</f>
        <v>#REF!</v>
      </c>
      <c r="U385" s="76" t="e">
        <f>#REF!</f>
        <v>#REF!</v>
      </c>
      <c r="V385" s="80" t="e">
        <f>#REF!</f>
        <v>#REF!</v>
      </c>
      <c r="W385" s="78" t="e">
        <f>IF(Tableau2[[#This Row],[- Autofinancement oui/non]]="non",#REF!,"")</f>
        <v>#REF!</v>
      </c>
      <c r="X385" s="76" t="e">
        <f>IF(Tableau2[[#This Row],[- Autofinancement oui/non]]="non",#REF!,"")</f>
        <v>#REF!</v>
      </c>
      <c r="Y385" s="76" t="e">
        <f>IF(Tableau2[[#This Row],[- Autofinancement oui/non]]="non",#REF!,"")</f>
        <v>#REF!</v>
      </c>
      <c r="Z385" s="79" t="e">
        <f>#REF!</f>
        <v>#REF!</v>
      </c>
      <c r="AA385" s="76" t="e">
        <f>#REF!</f>
        <v>#REF!</v>
      </c>
      <c r="AB385" s="76" t="e">
        <f>#REF!</f>
        <v>#REF!</v>
      </c>
    </row>
    <row r="386" spans="1:28" x14ac:dyDescent="0.25">
      <c r="A386" s="80" t="e">
        <f>#REF!</f>
        <v>#REF!</v>
      </c>
      <c r="B386" s="80" t="e">
        <f>#REF!</f>
        <v>#REF!</v>
      </c>
      <c r="C386" s="80" t="e">
        <f>#REF!</f>
        <v>#REF!</v>
      </c>
      <c r="D386" s="80" t="e">
        <f>#REF!</f>
        <v>#REF!</v>
      </c>
      <c r="E386" s="76" t="e">
        <f>#REF!</f>
        <v>#REF!</v>
      </c>
      <c r="F386" s="76" t="e">
        <f>#REF!</f>
        <v>#REF!</v>
      </c>
      <c r="G386" s="76" t="e">
        <f>#REF!</f>
        <v>#REF!</v>
      </c>
      <c r="H386" s="76" t="e">
        <f>#REF!</f>
        <v>#REF!</v>
      </c>
      <c r="I386" s="76" t="e">
        <f>#REF!</f>
        <v>#REF!</v>
      </c>
      <c r="J386" s="76" t="e">
        <f>#REF!</f>
        <v>#REF!</v>
      </c>
      <c r="K386" s="76" t="e">
        <f>#REF!</f>
        <v>#REF!</v>
      </c>
      <c r="L386" s="76" t="e">
        <f>#REF!</f>
        <v>#REF!</v>
      </c>
      <c r="M386" s="76" t="e">
        <f>#REF!</f>
        <v>#REF!</v>
      </c>
      <c r="N386" s="76" t="e">
        <f>#REF!</f>
        <v>#REF!</v>
      </c>
      <c r="O386" s="76" t="e">
        <f>#REF!</f>
        <v>#REF!</v>
      </c>
      <c r="P386" s="76" t="e">
        <f>#REF!</f>
        <v>#REF!</v>
      </c>
      <c r="Q386" s="76" t="e">
        <f>#REF!</f>
        <v>#REF!</v>
      </c>
      <c r="R386" s="76" t="e">
        <f>#REF!</f>
        <v>#REF!</v>
      </c>
      <c r="S386" s="76" t="e">
        <f>#REF!</f>
        <v>#REF!</v>
      </c>
      <c r="T386" s="80" t="e">
        <f>#REF!</f>
        <v>#REF!</v>
      </c>
      <c r="U386" s="76" t="e">
        <f>#REF!</f>
        <v>#REF!</v>
      </c>
      <c r="V386" s="80" t="e">
        <f>#REF!</f>
        <v>#REF!</v>
      </c>
      <c r="W386" s="78" t="e">
        <f>IF(Tableau2[[#This Row],[- Autofinancement oui/non]]="non",#REF!,"")</f>
        <v>#REF!</v>
      </c>
      <c r="X386" s="76" t="e">
        <f>IF(Tableau2[[#This Row],[- Autofinancement oui/non]]="non",#REF!,"")</f>
        <v>#REF!</v>
      </c>
      <c r="Y386" s="76" t="e">
        <f>IF(Tableau2[[#This Row],[- Autofinancement oui/non]]="non",#REF!,"")</f>
        <v>#REF!</v>
      </c>
      <c r="Z386" s="79" t="e">
        <f>#REF!</f>
        <v>#REF!</v>
      </c>
      <c r="AA386" s="76" t="e">
        <f>#REF!</f>
        <v>#REF!</v>
      </c>
      <c r="AB386" s="76" t="e">
        <f>#REF!</f>
        <v>#REF!</v>
      </c>
    </row>
    <row r="387" spans="1:28" x14ac:dyDescent="0.25">
      <c r="A387" s="80" t="e">
        <f>#REF!</f>
        <v>#REF!</v>
      </c>
      <c r="B387" s="80" t="e">
        <f>#REF!</f>
        <v>#REF!</v>
      </c>
      <c r="C387" s="80" t="e">
        <f>#REF!</f>
        <v>#REF!</v>
      </c>
      <c r="D387" s="80" t="e">
        <f>#REF!</f>
        <v>#REF!</v>
      </c>
      <c r="E387" s="76" t="e">
        <f>#REF!</f>
        <v>#REF!</v>
      </c>
      <c r="F387" s="76" t="e">
        <f>#REF!</f>
        <v>#REF!</v>
      </c>
      <c r="G387" s="76" t="e">
        <f>#REF!</f>
        <v>#REF!</v>
      </c>
      <c r="H387" s="76" t="e">
        <f>#REF!</f>
        <v>#REF!</v>
      </c>
      <c r="I387" s="76" t="e">
        <f>#REF!</f>
        <v>#REF!</v>
      </c>
      <c r="J387" s="76" t="e">
        <f>#REF!</f>
        <v>#REF!</v>
      </c>
      <c r="K387" s="76" t="e">
        <f>#REF!</f>
        <v>#REF!</v>
      </c>
      <c r="L387" s="76" t="e">
        <f>#REF!</f>
        <v>#REF!</v>
      </c>
      <c r="M387" s="76" t="e">
        <f>#REF!</f>
        <v>#REF!</v>
      </c>
      <c r="N387" s="76" t="e">
        <f>#REF!</f>
        <v>#REF!</v>
      </c>
      <c r="O387" s="76" t="e">
        <f>#REF!</f>
        <v>#REF!</v>
      </c>
      <c r="P387" s="76" t="e">
        <f>#REF!</f>
        <v>#REF!</v>
      </c>
      <c r="Q387" s="76" t="e">
        <f>#REF!</f>
        <v>#REF!</v>
      </c>
      <c r="R387" s="76" t="e">
        <f>#REF!</f>
        <v>#REF!</v>
      </c>
      <c r="S387" s="76" t="e">
        <f>#REF!</f>
        <v>#REF!</v>
      </c>
      <c r="T387" s="80" t="e">
        <f>#REF!</f>
        <v>#REF!</v>
      </c>
      <c r="U387" s="76" t="e">
        <f>#REF!</f>
        <v>#REF!</v>
      </c>
      <c r="V387" s="80" t="e">
        <f>#REF!</f>
        <v>#REF!</v>
      </c>
      <c r="W387" s="78" t="e">
        <f>IF(Tableau2[[#This Row],[- Autofinancement oui/non]]="non",#REF!,"")</f>
        <v>#REF!</v>
      </c>
      <c r="X387" s="76" t="e">
        <f>IF(Tableau2[[#This Row],[- Autofinancement oui/non]]="non",#REF!,"")</f>
        <v>#REF!</v>
      </c>
      <c r="Y387" s="76" t="e">
        <f>IF(Tableau2[[#This Row],[- Autofinancement oui/non]]="non",#REF!,"")</f>
        <v>#REF!</v>
      </c>
      <c r="Z387" s="79" t="e">
        <f>#REF!</f>
        <v>#REF!</v>
      </c>
      <c r="AA387" s="76" t="e">
        <f>#REF!</f>
        <v>#REF!</v>
      </c>
      <c r="AB387" s="76" t="e">
        <f>#REF!</f>
        <v>#REF!</v>
      </c>
    </row>
    <row r="388" spans="1:28" x14ac:dyDescent="0.25">
      <c r="A388" s="80" t="e">
        <f>#REF!</f>
        <v>#REF!</v>
      </c>
      <c r="B388" s="80" t="e">
        <f>#REF!</f>
        <v>#REF!</v>
      </c>
      <c r="C388" s="80" t="e">
        <f>#REF!</f>
        <v>#REF!</v>
      </c>
      <c r="D388" s="80" t="e">
        <f>#REF!</f>
        <v>#REF!</v>
      </c>
      <c r="E388" s="76" t="e">
        <f>#REF!</f>
        <v>#REF!</v>
      </c>
      <c r="F388" s="76" t="e">
        <f>#REF!</f>
        <v>#REF!</v>
      </c>
      <c r="G388" s="76" t="e">
        <f>#REF!</f>
        <v>#REF!</v>
      </c>
      <c r="H388" s="76" t="e">
        <f>#REF!</f>
        <v>#REF!</v>
      </c>
      <c r="I388" s="76" t="e">
        <f>#REF!</f>
        <v>#REF!</v>
      </c>
      <c r="J388" s="76" t="e">
        <f>#REF!</f>
        <v>#REF!</v>
      </c>
      <c r="K388" s="76" t="e">
        <f>#REF!</f>
        <v>#REF!</v>
      </c>
      <c r="L388" s="76" t="e">
        <f>#REF!</f>
        <v>#REF!</v>
      </c>
      <c r="M388" s="76" t="e">
        <f>#REF!</f>
        <v>#REF!</v>
      </c>
      <c r="N388" s="76" t="e">
        <f>#REF!</f>
        <v>#REF!</v>
      </c>
      <c r="O388" s="76" t="e">
        <f>#REF!</f>
        <v>#REF!</v>
      </c>
      <c r="P388" s="76" t="e">
        <f>#REF!</f>
        <v>#REF!</v>
      </c>
      <c r="Q388" s="76" t="e">
        <f>#REF!</f>
        <v>#REF!</v>
      </c>
      <c r="R388" s="76" t="e">
        <f>#REF!</f>
        <v>#REF!</v>
      </c>
      <c r="S388" s="76" t="e">
        <f>#REF!</f>
        <v>#REF!</v>
      </c>
      <c r="T388" s="80" t="e">
        <f>#REF!</f>
        <v>#REF!</v>
      </c>
      <c r="U388" s="76" t="e">
        <f>#REF!</f>
        <v>#REF!</v>
      </c>
      <c r="V388" s="80" t="e">
        <f>#REF!</f>
        <v>#REF!</v>
      </c>
      <c r="W388" s="78" t="e">
        <f>IF(Tableau2[[#This Row],[- Autofinancement oui/non]]="non",#REF!,"")</f>
        <v>#REF!</v>
      </c>
      <c r="X388" s="76" t="e">
        <f>IF(Tableau2[[#This Row],[- Autofinancement oui/non]]="non",#REF!,"")</f>
        <v>#REF!</v>
      </c>
      <c r="Y388" s="76" t="e">
        <f>IF(Tableau2[[#This Row],[- Autofinancement oui/non]]="non",#REF!,"")</f>
        <v>#REF!</v>
      </c>
      <c r="Z388" s="79" t="e">
        <f>#REF!</f>
        <v>#REF!</v>
      </c>
      <c r="AA388" s="76" t="e">
        <f>#REF!</f>
        <v>#REF!</v>
      </c>
      <c r="AB388" s="76" t="e">
        <f>#REF!</f>
        <v>#REF!</v>
      </c>
    </row>
    <row r="389" spans="1:28" x14ac:dyDescent="0.25">
      <c r="A389" s="80" t="e">
        <f>#REF!</f>
        <v>#REF!</v>
      </c>
      <c r="B389" s="80" t="e">
        <f>#REF!</f>
        <v>#REF!</v>
      </c>
      <c r="C389" s="80" t="e">
        <f>#REF!</f>
        <v>#REF!</v>
      </c>
      <c r="D389" s="80" t="e">
        <f>#REF!</f>
        <v>#REF!</v>
      </c>
      <c r="E389" s="76" t="e">
        <f>#REF!</f>
        <v>#REF!</v>
      </c>
      <c r="F389" s="76" t="e">
        <f>#REF!</f>
        <v>#REF!</v>
      </c>
      <c r="G389" s="76" t="e">
        <f>#REF!</f>
        <v>#REF!</v>
      </c>
      <c r="H389" s="76" t="e">
        <f>#REF!</f>
        <v>#REF!</v>
      </c>
      <c r="I389" s="76" t="e">
        <f>#REF!</f>
        <v>#REF!</v>
      </c>
      <c r="J389" s="76" t="e">
        <f>#REF!</f>
        <v>#REF!</v>
      </c>
      <c r="K389" s="76" t="e">
        <f>#REF!</f>
        <v>#REF!</v>
      </c>
      <c r="L389" s="76" t="e">
        <f>#REF!</f>
        <v>#REF!</v>
      </c>
      <c r="M389" s="76" t="e">
        <f>#REF!</f>
        <v>#REF!</v>
      </c>
      <c r="N389" s="76" t="e">
        <f>#REF!</f>
        <v>#REF!</v>
      </c>
      <c r="O389" s="76" t="e">
        <f>#REF!</f>
        <v>#REF!</v>
      </c>
      <c r="P389" s="76" t="e">
        <f>#REF!</f>
        <v>#REF!</v>
      </c>
      <c r="Q389" s="76" t="e">
        <f>#REF!</f>
        <v>#REF!</v>
      </c>
      <c r="R389" s="76" t="e">
        <f>#REF!</f>
        <v>#REF!</v>
      </c>
      <c r="S389" s="76" t="e">
        <f>#REF!</f>
        <v>#REF!</v>
      </c>
      <c r="T389" s="80" t="e">
        <f>#REF!</f>
        <v>#REF!</v>
      </c>
      <c r="U389" s="76" t="e">
        <f>#REF!</f>
        <v>#REF!</v>
      </c>
      <c r="V389" s="80" t="e">
        <f>#REF!</f>
        <v>#REF!</v>
      </c>
      <c r="W389" s="78" t="e">
        <f>IF(Tableau2[[#This Row],[- Autofinancement oui/non]]="non",#REF!,"")</f>
        <v>#REF!</v>
      </c>
      <c r="X389" s="76" t="e">
        <f>IF(Tableau2[[#This Row],[- Autofinancement oui/non]]="non",#REF!,"")</f>
        <v>#REF!</v>
      </c>
      <c r="Y389" s="76" t="e">
        <f>IF(Tableau2[[#This Row],[- Autofinancement oui/non]]="non",#REF!,"")</f>
        <v>#REF!</v>
      </c>
      <c r="Z389" s="79" t="e">
        <f>#REF!</f>
        <v>#REF!</v>
      </c>
      <c r="AA389" s="76" t="e">
        <f>#REF!</f>
        <v>#REF!</v>
      </c>
      <c r="AB389" s="76" t="e">
        <f>#REF!</f>
        <v>#REF!</v>
      </c>
    </row>
    <row r="390" spans="1:28" x14ac:dyDescent="0.25">
      <c r="A390" s="80" t="e">
        <f>#REF!</f>
        <v>#REF!</v>
      </c>
      <c r="B390" s="80" t="e">
        <f>#REF!</f>
        <v>#REF!</v>
      </c>
      <c r="C390" s="80" t="e">
        <f>#REF!</f>
        <v>#REF!</v>
      </c>
      <c r="D390" s="80" t="e">
        <f>#REF!</f>
        <v>#REF!</v>
      </c>
      <c r="E390" s="76" t="e">
        <f>#REF!</f>
        <v>#REF!</v>
      </c>
      <c r="F390" s="76" t="e">
        <f>#REF!</f>
        <v>#REF!</v>
      </c>
      <c r="G390" s="76" t="e">
        <f>#REF!</f>
        <v>#REF!</v>
      </c>
      <c r="H390" s="76" t="e">
        <f>#REF!</f>
        <v>#REF!</v>
      </c>
      <c r="I390" s="76" t="e">
        <f>#REF!</f>
        <v>#REF!</v>
      </c>
      <c r="J390" s="76" t="e">
        <f>#REF!</f>
        <v>#REF!</v>
      </c>
      <c r="K390" s="76" t="e">
        <f>#REF!</f>
        <v>#REF!</v>
      </c>
      <c r="L390" s="76" t="e">
        <f>#REF!</f>
        <v>#REF!</v>
      </c>
      <c r="M390" s="76" t="e">
        <f>#REF!</f>
        <v>#REF!</v>
      </c>
      <c r="N390" s="76" t="e">
        <f>#REF!</f>
        <v>#REF!</v>
      </c>
      <c r="O390" s="76" t="e">
        <f>#REF!</f>
        <v>#REF!</v>
      </c>
      <c r="P390" s="76" t="e">
        <f>#REF!</f>
        <v>#REF!</v>
      </c>
      <c r="Q390" s="76" t="e">
        <f>#REF!</f>
        <v>#REF!</v>
      </c>
      <c r="R390" s="76" t="e">
        <f>#REF!</f>
        <v>#REF!</v>
      </c>
      <c r="S390" s="76" t="e">
        <f>#REF!</f>
        <v>#REF!</v>
      </c>
      <c r="T390" s="80" t="e">
        <f>#REF!</f>
        <v>#REF!</v>
      </c>
      <c r="U390" s="76" t="e">
        <f>#REF!</f>
        <v>#REF!</v>
      </c>
      <c r="V390" s="80" t="e">
        <f>#REF!</f>
        <v>#REF!</v>
      </c>
      <c r="W390" s="78" t="e">
        <f>IF(Tableau2[[#This Row],[- Autofinancement oui/non]]="non",#REF!,"")</f>
        <v>#REF!</v>
      </c>
      <c r="X390" s="76" t="e">
        <f>IF(Tableau2[[#This Row],[- Autofinancement oui/non]]="non",#REF!,"")</f>
        <v>#REF!</v>
      </c>
      <c r="Y390" s="76" t="e">
        <f>IF(Tableau2[[#This Row],[- Autofinancement oui/non]]="non",#REF!,"")</f>
        <v>#REF!</v>
      </c>
      <c r="Z390" s="79" t="e">
        <f>#REF!</f>
        <v>#REF!</v>
      </c>
      <c r="AA390" s="76" t="e">
        <f>#REF!</f>
        <v>#REF!</v>
      </c>
      <c r="AB390" s="76" t="e">
        <f>#REF!</f>
        <v>#REF!</v>
      </c>
    </row>
    <row r="391" spans="1:28" x14ac:dyDescent="0.25">
      <c r="A391" s="80" t="e">
        <f>#REF!</f>
        <v>#REF!</v>
      </c>
      <c r="B391" s="80" t="e">
        <f>#REF!</f>
        <v>#REF!</v>
      </c>
      <c r="C391" s="80" t="e">
        <f>#REF!</f>
        <v>#REF!</v>
      </c>
      <c r="D391" s="80" t="e">
        <f>#REF!</f>
        <v>#REF!</v>
      </c>
      <c r="E391" s="76" t="e">
        <f>#REF!</f>
        <v>#REF!</v>
      </c>
      <c r="F391" s="76" t="e">
        <f>#REF!</f>
        <v>#REF!</v>
      </c>
      <c r="G391" s="76" t="e">
        <f>#REF!</f>
        <v>#REF!</v>
      </c>
      <c r="H391" s="76" t="e">
        <f>#REF!</f>
        <v>#REF!</v>
      </c>
      <c r="I391" s="76" t="e">
        <f>#REF!</f>
        <v>#REF!</v>
      </c>
      <c r="J391" s="76" t="e">
        <f>#REF!</f>
        <v>#REF!</v>
      </c>
      <c r="K391" s="76" t="e">
        <f>#REF!</f>
        <v>#REF!</v>
      </c>
      <c r="L391" s="76" t="e">
        <f>#REF!</f>
        <v>#REF!</v>
      </c>
      <c r="M391" s="76" t="e">
        <f>#REF!</f>
        <v>#REF!</v>
      </c>
      <c r="N391" s="76" t="e">
        <f>#REF!</f>
        <v>#REF!</v>
      </c>
      <c r="O391" s="76" t="e">
        <f>#REF!</f>
        <v>#REF!</v>
      </c>
      <c r="P391" s="76" t="e">
        <f>#REF!</f>
        <v>#REF!</v>
      </c>
      <c r="Q391" s="76" t="e">
        <f>#REF!</f>
        <v>#REF!</v>
      </c>
      <c r="R391" s="76" t="e">
        <f>#REF!</f>
        <v>#REF!</v>
      </c>
      <c r="S391" s="76" t="e">
        <f>#REF!</f>
        <v>#REF!</v>
      </c>
      <c r="T391" s="80" t="e">
        <f>#REF!</f>
        <v>#REF!</v>
      </c>
      <c r="U391" s="76" t="e">
        <f>#REF!</f>
        <v>#REF!</v>
      </c>
      <c r="V391" s="80" t="e">
        <f>#REF!</f>
        <v>#REF!</v>
      </c>
      <c r="W391" s="78" t="e">
        <f>IF(Tableau2[[#This Row],[- Autofinancement oui/non]]="non",#REF!,"")</f>
        <v>#REF!</v>
      </c>
      <c r="X391" s="76" t="e">
        <f>IF(Tableau2[[#This Row],[- Autofinancement oui/non]]="non",#REF!,"")</f>
        <v>#REF!</v>
      </c>
      <c r="Y391" s="76" t="e">
        <f>IF(Tableau2[[#This Row],[- Autofinancement oui/non]]="non",#REF!,"")</f>
        <v>#REF!</v>
      </c>
      <c r="Z391" s="79" t="e">
        <f>#REF!</f>
        <v>#REF!</v>
      </c>
      <c r="AA391" s="76" t="e">
        <f>#REF!</f>
        <v>#REF!</v>
      </c>
      <c r="AB391" s="76" t="e">
        <f>#REF!</f>
        <v>#REF!</v>
      </c>
    </row>
    <row r="392" spans="1:28" x14ac:dyDescent="0.25">
      <c r="A392" s="80" t="e">
        <f>#REF!</f>
        <v>#REF!</v>
      </c>
      <c r="B392" s="80" t="e">
        <f>#REF!</f>
        <v>#REF!</v>
      </c>
      <c r="C392" s="80" t="e">
        <f>#REF!</f>
        <v>#REF!</v>
      </c>
      <c r="D392" s="80" t="e">
        <f>#REF!</f>
        <v>#REF!</v>
      </c>
      <c r="E392" s="76" t="e">
        <f>#REF!</f>
        <v>#REF!</v>
      </c>
      <c r="F392" s="76" t="e">
        <f>#REF!</f>
        <v>#REF!</v>
      </c>
      <c r="G392" s="76" t="e">
        <f>#REF!</f>
        <v>#REF!</v>
      </c>
      <c r="H392" s="76" t="e">
        <f>#REF!</f>
        <v>#REF!</v>
      </c>
      <c r="I392" s="76" t="e">
        <f>#REF!</f>
        <v>#REF!</v>
      </c>
      <c r="J392" s="76" t="e">
        <f>#REF!</f>
        <v>#REF!</v>
      </c>
      <c r="K392" s="76" t="e">
        <f>#REF!</f>
        <v>#REF!</v>
      </c>
      <c r="L392" s="76" t="e">
        <f>#REF!</f>
        <v>#REF!</v>
      </c>
      <c r="M392" s="76" t="e">
        <f>#REF!</f>
        <v>#REF!</v>
      </c>
      <c r="N392" s="76" t="e">
        <f>#REF!</f>
        <v>#REF!</v>
      </c>
      <c r="O392" s="76" t="e">
        <f>#REF!</f>
        <v>#REF!</v>
      </c>
      <c r="P392" s="76" t="e">
        <f>#REF!</f>
        <v>#REF!</v>
      </c>
      <c r="Q392" s="76" t="e">
        <f>#REF!</f>
        <v>#REF!</v>
      </c>
      <c r="R392" s="76" t="e">
        <f>#REF!</f>
        <v>#REF!</v>
      </c>
      <c r="S392" s="76" t="e">
        <f>#REF!</f>
        <v>#REF!</v>
      </c>
      <c r="T392" s="80" t="e">
        <f>#REF!</f>
        <v>#REF!</v>
      </c>
      <c r="U392" s="76" t="e">
        <f>#REF!</f>
        <v>#REF!</v>
      </c>
      <c r="V392" s="80" t="e">
        <f>#REF!</f>
        <v>#REF!</v>
      </c>
      <c r="W392" s="78" t="e">
        <f>IF(Tableau2[[#This Row],[- Autofinancement oui/non]]="non",#REF!,"")</f>
        <v>#REF!</v>
      </c>
      <c r="X392" s="76" t="e">
        <f>IF(Tableau2[[#This Row],[- Autofinancement oui/non]]="non",#REF!,"")</f>
        <v>#REF!</v>
      </c>
      <c r="Y392" s="76" t="e">
        <f>IF(Tableau2[[#This Row],[- Autofinancement oui/non]]="non",#REF!,"")</f>
        <v>#REF!</v>
      </c>
      <c r="Z392" s="79" t="e">
        <f>#REF!</f>
        <v>#REF!</v>
      </c>
      <c r="AA392" s="76" t="e">
        <f>#REF!</f>
        <v>#REF!</v>
      </c>
      <c r="AB392" s="76" t="e">
        <f>#REF!</f>
        <v>#REF!</v>
      </c>
    </row>
    <row r="393" spans="1:28" x14ac:dyDescent="0.25">
      <c r="A393" s="80" t="e">
        <f>#REF!</f>
        <v>#REF!</v>
      </c>
      <c r="B393" s="80" t="e">
        <f>#REF!</f>
        <v>#REF!</v>
      </c>
      <c r="C393" s="80" t="e">
        <f>#REF!</f>
        <v>#REF!</v>
      </c>
      <c r="D393" s="80" t="e">
        <f>#REF!</f>
        <v>#REF!</v>
      </c>
      <c r="E393" s="76" t="e">
        <f>#REF!</f>
        <v>#REF!</v>
      </c>
      <c r="F393" s="76" t="e">
        <f>#REF!</f>
        <v>#REF!</v>
      </c>
      <c r="G393" s="76" t="e">
        <f>#REF!</f>
        <v>#REF!</v>
      </c>
      <c r="H393" s="76" t="e">
        <f>#REF!</f>
        <v>#REF!</v>
      </c>
      <c r="I393" s="76" t="e">
        <f>#REF!</f>
        <v>#REF!</v>
      </c>
      <c r="J393" s="76" t="e">
        <f>#REF!</f>
        <v>#REF!</v>
      </c>
      <c r="K393" s="76" t="e">
        <f>#REF!</f>
        <v>#REF!</v>
      </c>
      <c r="L393" s="76" t="e">
        <f>#REF!</f>
        <v>#REF!</v>
      </c>
      <c r="M393" s="76" t="e">
        <f>#REF!</f>
        <v>#REF!</v>
      </c>
      <c r="N393" s="76" t="e">
        <f>#REF!</f>
        <v>#REF!</v>
      </c>
      <c r="O393" s="76" t="e">
        <f>#REF!</f>
        <v>#REF!</v>
      </c>
      <c r="P393" s="76" t="e">
        <f>#REF!</f>
        <v>#REF!</v>
      </c>
      <c r="Q393" s="76" t="e">
        <f>#REF!</f>
        <v>#REF!</v>
      </c>
      <c r="R393" s="76" t="e">
        <f>#REF!</f>
        <v>#REF!</v>
      </c>
      <c r="S393" s="76" t="e">
        <f>#REF!</f>
        <v>#REF!</v>
      </c>
      <c r="T393" s="80" t="e">
        <f>#REF!</f>
        <v>#REF!</v>
      </c>
      <c r="U393" s="76" t="e">
        <f>#REF!</f>
        <v>#REF!</v>
      </c>
      <c r="V393" s="80" t="e">
        <f>#REF!</f>
        <v>#REF!</v>
      </c>
      <c r="W393" s="78" t="e">
        <f>IF(Tableau2[[#This Row],[- Autofinancement oui/non]]="non",#REF!,"")</f>
        <v>#REF!</v>
      </c>
      <c r="X393" s="76" t="e">
        <f>IF(Tableau2[[#This Row],[- Autofinancement oui/non]]="non",#REF!,"")</f>
        <v>#REF!</v>
      </c>
      <c r="Y393" s="76" t="e">
        <f>IF(Tableau2[[#This Row],[- Autofinancement oui/non]]="non",#REF!,"")</f>
        <v>#REF!</v>
      </c>
      <c r="Z393" s="79" t="e">
        <f>#REF!</f>
        <v>#REF!</v>
      </c>
      <c r="AA393" s="76" t="e">
        <f>#REF!</f>
        <v>#REF!</v>
      </c>
      <c r="AB393" s="76" t="e">
        <f>#REF!</f>
        <v>#REF!</v>
      </c>
    </row>
    <row r="394" spans="1:28" x14ac:dyDescent="0.25">
      <c r="A394" s="80" t="e">
        <f>#REF!</f>
        <v>#REF!</v>
      </c>
      <c r="B394" s="80" t="e">
        <f>#REF!</f>
        <v>#REF!</v>
      </c>
      <c r="C394" s="80" t="e">
        <f>#REF!</f>
        <v>#REF!</v>
      </c>
      <c r="D394" s="80" t="e">
        <f>#REF!</f>
        <v>#REF!</v>
      </c>
      <c r="E394" s="76" t="e">
        <f>#REF!</f>
        <v>#REF!</v>
      </c>
      <c r="F394" s="76" t="e">
        <f>#REF!</f>
        <v>#REF!</v>
      </c>
      <c r="G394" s="76" t="e">
        <f>#REF!</f>
        <v>#REF!</v>
      </c>
      <c r="H394" s="76" t="e">
        <f>#REF!</f>
        <v>#REF!</v>
      </c>
      <c r="I394" s="76" t="e">
        <f>#REF!</f>
        <v>#REF!</v>
      </c>
      <c r="J394" s="76" t="e">
        <f>#REF!</f>
        <v>#REF!</v>
      </c>
      <c r="K394" s="76" t="e">
        <f>#REF!</f>
        <v>#REF!</v>
      </c>
      <c r="L394" s="76" t="e">
        <f>#REF!</f>
        <v>#REF!</v>
      </c>
      <c r="M394" s="76" t="e">
        <f>#REF!</f>
        <v>#REF!</v>
      </c>
      <c r="N394" s="76" t="e">
        <f>#REF!</f>
        <v>#REF!</v>
      </c>
      <c r="O394" s="76" t="e">
        <f>#REF!</f>
        <v>#REF!</v>
      </c>
      <c r="P394" s="76" t="e">
        <f>#REF!</f>
        <v>#REF!</v>
      </c>
      <c r="Q394" s="76" t="e">
        <f>#REF!</f>
        <v>#REF!</v>
      </c>
      <c r="R394" s="76" t="e">
        <f>#REF!</f>
        <v>#REF!</v>
      </c>
      <c r="S394" s="76" t="e">
        <f>#REF!</f>
        <v>#REF!</v>
      </c>
      <c r="T394" s="80" t="e">
        <f>#REF!</f>
        <v>#REF!</v>
      </c>
      <c r="U394" s="76" t="e">
        <f>#REF!</f>
        <v>#REF!</v>
      </c>
      <c r="V394" s="80" t="e">
        <f>#REF!</f>
        <v>#REF!</v>
      </c>
      <c r="W394" s="78" t="e">
        <f>IF(Tableau2[[#This Row],[- Autofinancement oui/non]]="non",#REF!,"")</f>
        <v>#REF!</v>
      </c>
      <c r="X394" s="76" t="e">
        <f>IF(Tableau2[[#This Row],[- Autofinancement oui/non]]="non",#REF!,"")</f>
        <v>#REF!</v>
      </c>
      <c r="Y394" s="76" t="e">
        <f>IF(Tableau2[[#This Row],[- Autofinancement oui/non]]="non",#REF!,"")</f>
        <v>#REF!</v>
      </c>
      <c r="Z394" s="79" t="e">
        <f>#REF!</f>
        <v>#REF!</v>
      </c>
      <c r="AA394" s="76" t="e">
        <f>#REF!</f>
        <v>#REF!</v>
      </c>
      <c r="AB394" s="76" t="e">
        <f>#REF!</f>
        <v>#REF!</v>
      </c>
    </row>
    <row r="395" spans="1:28" x14ac:dyDescent="0.25">
      <c r="A395" s="80" t="e">
        <f>#REF!</f>
        <v>#REF!</v>
      </c>
      <c r="B395" s="80" t="e">
        <f>#REF!</f>
        <v>#REF!</v>
      </c>
      <c r="C395" s="80" t="e">
        <f>#REF!</f>
        <v>#REF!</v>
      </c>
      <c r="D395" s="80" t="e">
        <f>#REF!</f>
        <v>#REF!</v>
      </c>
      <c r="E395" s="76" t="e">
        <f>#REF!</f>
        <v>#REF!</v>
      </c>
      <c r="F395" s="76" t="e">
        <f>#REF!</f>
        <v>#REF!</v>
      </c>
      <c r="G395" s="76" t="e">
        <f>#REF!</f>
        <v>#REF!</v>
      </c>
      <c r="H395" s="76" t="e">
        <f>#REF!</f>
        <v>#REF!</v>
      </c>
      <c r="I395" s="76" t="e">
        <f>#REF!</f>
        <v>#REF!</v>
      </c>
      <c r="J395" s="76" t="e">
        <f>#REF!</f>
        <v>#REF!</v>
      </c>
      <c r="K395" s="76" t="e">
        <f>#REF!</f>
        <v>#REF!</v>
      </c>
      <c r="L395" s="76" t="e">
        <f>#REF!</f>
        <v>#REF!</v>
      </c>
      <c r="M395" s="76" t="e">
        <f>#REF!</f>
        <v>#REF!</v>
      </c>
      <c r="N395" s="76" t="e">
        <f>#REF!</f>
        <v>#REF!</v>
      </c>
      <c r="O395" s="76" t="e">
        <f>#REF!</f>
        <v>#REF!</v>
      </c>
      <c r="P395" s="76" t="e">
        <f>#REF!</f>
        <v>#REF!</v>
      </c>
      <c r="Q395" s="76" t="e">
        <f>#REF!</f>
        <v>#REF!</v>
      </c>
      <c r="R395" s="76" t="e">
        <f>#REF!</f>
        <v>#REF!</v>
      </c>
      <c r="S395" s="76" t="e">
        <f>#REF!</f>
        <v>#REF!</v>
      </c>
      <c r="T395" s="80" t="e">
        <f>#REF!</f>
        <v>#REF!</v>
      </c>
      <c r="U395" s="76" t="e">
        <f>#REF!</f>
        <v>#REF!</v>
      </c>
      <c r="V395" s="80" t="e">
        <f>#REF!</f>
        <v>#REF!</v>
      </c>
      <c r="W395" s="78" t="e">
        <f>IF(Tableau2[[#This Row],[- Autofinancement oui/non]]="non",#REF!,"")</f>
        <v>#REF!</v>
      </c>
      <c r="X395" s="76" t="e">
        <f>IF(Tableau2[[#This Row],[- Autofinancement oui/non]]="non",#REF!,"")</f>
        <v>#REF!</v>
      </c>
      <c r="Y395" s="76" t="e">
        <f>IF(Tableau2[[#This Row],[- Autofinancement oui/non]]="non",#REF!,"")</f>
        <v>#REF!</v>
      </c>
      <c r="Z395" s="79" t="e">
        <f>#REF!</f>
        <v>#REF!</v>
      </c>
      <c r="AA395" s="76" t="e">
        <f>#REF!</f>
        <v>#REF!</v>
      </c>
      <c r="AB395" s="76" t="e">
        <f>#REF!</f>
        <v>#REF!</v>
      </c>
    </row>
    <row r="396" spans="1:28" x14ac:dyDescent="0.25">
      <c r="A396" s="80" t="e">
        <f>#REF!</f>
        <v>#REF!</v>
      </c>
      <c r="B396" s="80" t="e">
        <f>#REF!</f>
        <v>#REF!</v>
      </c>
      <c r="C396" s="80" t="e">
        <f>#REF!</f>
        <v>#REF!</v>
      </c>
      <c r="D396" s="80" t="e">
        <f>#REF!</f>
        <v>#REF!</v>
      </c>
      <c r="E396" s="76" t="e">
        <f>#REF!</f>
        <v>#REF!</v>
      </c>
      <c r="F396" s="76" t="e">
        <f>#REF!</f>
        <v>#REF!</v>
      </c>
      <c r="G396" s="76" t="e">
        <f>#REF!</f>
        <v>#REF!</v>
      </c>
      <c r="H396" s="76" t="e">
        <f>#REF!</f>
        <v>#REF!</v>
      </c>
      <c r="I396" s="76" t="e">
        <f>#REF!</f>
        <v>#REF!</v>
      </c>
      <c r="J396" s="76" t="e">
        <f>#REF!</f>
        <v>#REF!</v>
      </c>
      <c r="K396" s="76" t="e">
        <f>#REF!</f>
        <v>#REF!</v>
      </c>
      <c r="L396" s="76" t="e">
        <f>#REF!</f>
        <v>#REF!</v>
      </c>
      <c r="M396" s="76" t="e">
        <f>#REF!</f>
        <v>#REF!</v>
      </c>
      <c r="N396" s="76" t="e">
        <f>#REF!</f>
        <v>#REF!</v>
      </c>
      <c r="O396" s="76" t="e">
        <f>#REF!</f>
        <v>#REF!</v>
      </c>
      <c r="P396" s="76" t="e">
        <f>#REF!</f>
        <v>#REF!</v>
      </c>
      <c r="Q396" s="76" t="e">
        <f>#REF!</f>
        <v>#REF!</v>
      </c>
      <c r="R396" s="76" t="e">
        <f>#REF!</f>
        <v>#REF!</v>
      </c>
      <c r="S396" s="76" t="e">
        <f>#REF!</f>
        <v>#REF!</v>
      </c>
      <c r="T396" s="80" t="e">
        <f>#REF!</f>
        <v>#REF!</v>
      </c>
      <c r="U396" s="76" t="e">
        <f>#REF!</f>
        <v>#REF!</v>
      </c>
      <c r="V396" s="80" t="e">
        <f>#REF!</f>
        <v>#REF!</v>
      </c>
      <c r="W396" s="78" t="e">
        <f>IF(Tableau2[[#This Row],[- Autofinancement oui/non]]="non",#REF!,"")</f>
        <v>#REF!</v>
      </c>
      <c r="X396" s="76" t="e">
        <f>IF(Tableau2[[#This Row],[- Autofinancement oui/non]]="non",#REF!,"")</f>
        <v>#REF!</v>
      </c>
      <c r="Y396" s="76" t="e">
        <f>IF(Tableau2[[#This Row],[- Autofinancement oui/non]]="non",#REF!,"")</f>
        <v>#REF!</v>
      </c>
      <c r="Z396" s="79" t="e">
        <f>#REF!</f>
        <v>#REF!</v>
      </c>
      <c r="AA396" s="76" t="e">
        <f>#REF!</f>
        <v>#REF!</v>
      </c>
      <c r="AB396" s="76" t="e">
        <f>#REF!</f>
        <v>#REF!</v>
      </c>
    </row>
    <row r="397" spans="1:28" x14ac:dyDescent="0.25">
      <c r="A397" s="80" t="e">
        <f>#REF!</f>
        <v>#REF!</v>
      </c>
      <c r="B397" s="80" t="e">
        <f>#REF!</f>
        <v>#REF!</v>
      </c>
      <c r="C397" s="80" t="e">
        <f>#REF!</f>
        <v>#REF!</v>
      </c>
      <c r="D397" s="80" t="e">
        <f>#REF!</f>
        <v>#REF!</v>
      </c>
      <c r="E397" s="76" t="e">
        <f>#REF!</f>
        <v>#REF!</v>
      </c>
      <c r="F397" s="76" t="e">
        <f>#REF!</f>
        <v>#REF!</v>
      </c>
      <c r="G397" s="76" t="e">
        <f>#REF!</f>
        <v>#REF!</v>
      </c>
      <c r="H397" s="76" t="e">
        <f>#REF!</f>
        <v>#REF!</v>
      </c>
      <c r="I397" s="76" t="e">
        <f>#REF!</f>
        <v>#REF!</v>
      </c>
      <c r="J397" s="76" t="e">
        <f>#REF!</f>
        <v>#REF!</v>
      </c>
      <c r="K397" s="76" t="e">
        <f>#REF!</f>
        <v>#REF!</v>
      </c>
      <c r="L397" s="76" t="e">
        <f>#REF!</f>
        <v>#REF!</v>
      </c>
      <c r="M397" s="76" t="e">
        <f>#REF!</f>
        <v>#REF!</v>
      </c>
      <c r="N397" s="76" t="e">
        <f>#REF!</f>
        <v>#REF!</v>
      </c>
      <c r="O397" s="76" t="e">
        <f>#REF!</f>
        <v>#REF!</v>
      </c>
      <c r="P397" s="76" t="e">
        <f>#REF!</f>
        <v>#REF!</v>
      </c>
      <c r="Q397" s="76" t="e">
        <f>#REF!</f>
        <v>#REF!</v>
      </c>
      <c r="R397" s="76" t="e">
        <f>#REF!</f>
        <v>#REF!</v>
      </c>
      <c r="S397" s="76" t="e">
        <f>#REF!</f>
        <v>#REF!</v>
      </c>
      <c r="T397" s="80" t="e">
        <f>#REF!</f>
        <v>#REF!</v>
      </c>
      <c r="U397" s="76" t="e">
        <f>#REF!</f>
        <v>#REF!</v>
      </c>
      <c r="V397" s="80" t="e">
        <f>#REF!</f>
        <v>#REF!</v>
      </c>
      <c r="W397" s="78" t="e">
        <f>IF(Tableau2[[#This Row],[- Autofinancement oui/non]]="non",#REF!,"")</f>
        <v>#REF!</v>
      </c>
      <c r="X397" s="76" t="e">
        <f>IF(Tableau2[[#This Row],[- Autofinancement oui/non]]="non",#REF!,"")</f>
        <v>#REF!</v>
      </c>
      <c r="Y397" s="76" t="e">
        <f>IF(Tableau2[[#This Row],[- Autofinancement oui/non]]="non",#REF!,"")</f>
        <v>#REF!</v>
      </c>
      <c r="Z397" s="79" t="e">
        <f>#REF!</f>
        <v>#REF!</v>
      </c>
      <c r="AA397" s="76" t="e">
        <f>#REF!</f>
        <v>#REF!</v>
      </c>
      <c r="AB397" s="76" t="e">
        <f>#REF!</f>
        <v>#REF!</v>
      </c>
    </row>
    <row r="398" spans="1:28" x14ac:dyDescent="0.25">
      <c r="A398" s="80" t="e">
        <f>#REF!</f>
        <v>#REF!</v>
      </c>
      <c r="B398" s="80" t="e">
        <f>#REF!</f>
        <v>#REF!</v>
      </c>
      <c r="C398" s="80" t="e">
        <f>#REF!</f>
        <v>#REF!</v>
      </c>
      <c r="D398" s="80" t="e">
        <f>#REF!</f>
        <v>#REF!</v>
      </c>
      <c r="E398" s="76" t="e">
        <f>#REF!</f>
        <v>#REF!</v>
      </c>
      <c r="F398" s="76" t="e">
        <f>#REF!</f>
        <v>#REF!</v>
      </c>
      <c r="G398" s="76" t="e">
        <f>#REF!</f>
        <v>#REF!</v>
      </c>
      <c r="H398" s="76" t="e">
        <f>#REF!</f>
        <v>#REF!</v>
      </c>
      <c r="I398" s="76" t="e">
        <f>#REF!</f>
        <v>#REF!</v>
      </c>
      <c r="J398" s="76" t="e">
        <f>#REF!</f>
        <v>#REF!</v>
      </c>
      <c r="K398" s="76" t="e">
        <f>#REF!</f>
        <v>#REF!</v>
      </c>
      <c r="L398" s="76" t="e">
        <f>#REF!</f>
        <v>#REF!</v>
      </c>
      <c r="M398" s="76" t="e">
        <f>#REF!</f>
        <v>#REF!</v>
      </c>
      <c r="N398" s="76" t="e">
        <f>#REF!</f>
        <v>#REF!</v>
      </c>
      <c r="O398" s="76" t="e">
        <f>#REF!</f>
        <v>#REF!</v>
      </c>
      <c r="P398" s="76" t="e">
        <f>#REF!</f>
        <v>#REF!</v>
      </c>
      <c r="Q398" s="76" t="e">
        <f>#REF!</f>
        <v>#REF!</v>
      </c>
      <c r="R398" s="76" t="e">
        <f>#REF!</f>
        <v>#REF!</v>
      </c>
      <c r="S398" s="76" t="e">
        <f>#REF!</f>
        <v>#REF!</v>
      </c>
      <c r="T398" s="80" t="e">
        <f>#REF!</f>
        <v>#REF!</v>
      </c>
      <c r="U398" s="76" t="e">
        <f>#REF!</f>
        <v>#REF!</v>
      </c>
      <c r="V398" s="80" t="e">
        <f>#REF!</f>
        <v>#REF!</v>
      </c>
      <c r="W398" s="78" t="e">
        <f>IF(Tableau2[[#This Row],[- Autofinancement oui/non]]="non",#REF!,"")</f>
        <v>#REF!</v>
      </c>
      <c r="X398" s="76" t="e">
        <f>IF(Tableau2[[#This Row],[- Autofinancement oui/non]]="non",#REF!,"")</f>
        <v>#REF!</v>
      </c>
      <c r="Y398" s="76" t="e">
        <f>IF(Tableau2[[#This Row],[- Autofinancement oui/non]]="non",#REF!,"")</f>
        <v>#REF!</v>
      </c>
      <c r="Z398" s="79" t="e">
        <f>#REF!</f>
        <v>#REF!</v>
      </c>
      <c r="AA398" s="76" t="e">
        <f>#REF!</f>
        <v>#REF!</v>
      </c>
      <c r="AB398" s="76" t="e">
        <f>#REF!</f>
        <v>#REF!</v>
      </c>
    </row>
    <row r="399" spans="1:28" x14ac:dyDescent="0.25">
      <c r="A399" s="80" t="e">
        <f>#REF!</f>
        <v>#REF!</v>
      </c>
      <c r="B399" s="80" t="e">
        <f>#REF!</f>
        <v>#REF!</v>
      </c>
      <c r="C399" s="80" t="e">
        <f>#REF!</f>
        <v>#REF!</v>
      </c>
      <c r="D399" s="80" t="e">
        <f>#REF!</f>
        <v>#REF!</v>
      </c>
      <c r="E399" s="76" t="e">
        <f>#REF!</f>
        <v>#REF!</v>
      </c>
      <c r="F399" s="76" t="e">
        <f>#REF!</f>
        <v>#REF!</v>
      </c>
      <c r="G399" s="76" t="e">
        <f>#REF!</f>
        <v>#REF!</v>
      </c>
      <c r="H399" s="76" t="e">
        <f>#REF!</f>
        <v>#REF!</v>
      </c>
      <c r="I399" s="76" t="e">
        <f>#REF!</f>
        <v>#REF!</v>
      </c>
      <c r="J399" s="76" t="e">
        <f>#REF!</f>
        <v>#REF!</v>
      </c>
      <c r="K399" s="76" t="e">
        <f>#REF!</f>
        <v>#REF!</v>
      </c>
      <c r="L399" s="76" t="e">
        <f>#REF!</f>
        <v>#REF!</v>
      </c>
      <c r="M399" s="76" t="e">
        <f>#REF!</f>
        <v>#REF!</v>
      </c>
      <c r="N399" s="76" t="e">
        <f>#REF!</f>
        <v>#REF!</v>
      </c>
      <c r="O399" s="76" t="e">
        <f>#REF!</f>
        <v>#REF!</v>
      </c>
      <c r="P399" s="76" t="e">
        <f>#REF!</f>
        <v>#REF!</v>
      </c>
      <c r="Q399" s="76" t="e">
        <f>#REF!</f>
        <v>#REF!</v>
      </c>
      <c r="R399" s="76" t="e">
        <f>#REF!</f>
        <v>#REF!</v>
      </c>
      <c r="S399" s="76" t="e">
        <f>#REF!</f>
        <v>#REF!</v>
      </c>
      <c r="T399" s="80" t="e">
        <f>#REF!</f>
        <v>#REF!</v>
      </c>
      <c r="U399" s="76" t="e">
        <f>#REF!</f>
        <v>#REF!</v>
      </c>
      <c r="V399" s="80" t="e">
        <f>#REF!</f>
        <v>#REF!</v>
      </c>
      <c r="W399" s="78" t="e">
        <f>IF(Tableau2[[#This Row],[- Autofinancement oui/non]]="non",#REF!,"")</f>
        <v>#REF!</v>
      </c>
      <c r="X399" s="76" t="e">
        <f>IF(Tableau2[[#This Row],[- Autofinancement oui/non]]="non",#REF!,"")</f>
        <v>#REF!</v>
      </c>
      <c r="Y399" s="76" t="e">
        <f>IF(Tableau2[[#This Row],[- Autofinancement oui/non]]="non",#REF!,"")</f>
        <v>#REF!</v>
      </c>
      <c r="Z399" s="79" t="e">
        <f>#REF!</f>
        <v>#REF!</v>
      </c>
      <c r="AA399" s="76" t="e">
        <f>#REF!</f>
        <v>#REF!</v>
      </c>
      <c r="AB399" s="76" t="e">
        <f>#REF!</f>
        <v>#REF!</v>
      </c>
    </row>
    <row r="400" spans="1:28" x14ac:dyDescent="0.25">
      <c r="A400" s="80" t="e">
        <f>#REF!</f>
        <v>#REF!</v>
      </c>
      <c r="B400" s="80" t="e">
        <f>#REF!</f>
        <v>#REF!</v>
      </c>
      <c r="C400" s="80" t="e">
        <f>#REF!</f>
        <v>#REF!</v>
      </c>
      <c r="D400" s="80" t="e">
        <f>#REF!</f>
        <v>#REF!</v>
      </c>
      <c r="E400" s="76" t="e">
        <f>#REF!</f>
        <v>#REF!</v>
      </c>
      <c r="F400" s="76" t="e">
        <f>#REF!</f>
        <v>#REF!</v>
      </c>
      <c r="G400" s="76" t="e">
        <f>#REF!</f>
        <v>#REF!</v>
      </c>
      <c r="H400" s="76" t="e">
        <f>#REF!</f>
        <v>#REF!</v>
      </c>
      <c r="I400" s="76" t="e">
        <f>#REF!</f>
        <v>#REF!</v>
      </c>
      <c r="J400" s="76" t="e">
        <f>#REF!</f>
        <v>#REF!</v>
      </c>
      <c r="K400" s="76" t="e">
        <f>#REF!</f>
        <v>#REF!</v>
      </c>
      <c r="L400" s="76" t="e">
        <f>#REF!</f>
        <v>#REF!</v>
      </c>
      <c r="M400" s="76" t="e">
        <f>#REF!</f>
        <v>#REF!</v>
      </c>
      <c r="N400" s="76" t="e">
        <f>#REF!</f>
        <v>#REF!</v>
      </c>
      <c r="O400" s="76" t="e">
        <f>#REF!</f>
        <v>#REF!</v>
      </c>
      <c r="P400" s="76" t="e">
        <f>#REF!</f>
        <v>#REF!</v>
      </c>
      <c r="Q400" s="76" t="e">
        <f>#REF!</f>
        <v>#REF!</v>
      </c>
      <c r="R400" s="76" t="e">
        <f>#REF!</f>
        <v>#REF!</v>
      </c>
      <c r="S400" s="76" t="e">
        <f>#REF!</f>
        <v>#REF!</v>
      </c>
      <c r="T400" s="80" t="e">
        <f>#REF!</f>
        <v>#REF!</v>
      </c>
      <c r="U400" s="76" t="e">
        <f>#REF!</f>
        <v>#REF!</v>
      </c>
      <c r="V400" s="80" t="e">
        <f>#REF!</f>
        <v>#REF!</v>
      </c>
      <c r="W400" s="78" t="e">
        <f>IF(Tableau2[[#This Row],[- Autofinancement oui/non]]="non",#REF!,"")</f>
        <v>#REF!</v>
      </c>
      <c r="X400" s="76" t="e">
        <f>IF(Tableau2[[#This Row],[- Autofinancement oui/non]]="non",#REF!,"")</f>
        <v>#REF!</v>
      </c>
      <c r="Y400" s="76" t="e">
        <f>IF(Tableau2[[#This Row],[- Autofinancement oui/non]]="non",#REF!,"")</f>
        <v>#REF!</v>
      </c>
      <c r="Z400" s="79" t="e">
        <f>#REF!</f>
        <v>#REF!</v>
      </c>
      <c r="AA400" s="76" t="e">
        <f>#REF!</f>
        <v>#REF!</v>
      </c>
      <c r="AB400" s="76" t="e">
        <f>#REF!</f>
        <v>#REF!</v>
      </c>
    </row>
    <row r="401" spans="1:28" x14ac:dyDescent="0.25">
      <c r="A401" s="80" t="e">
        <f>#REF!</f>
        <v>#REF!</v>
      </c>
      <c r="B401" s="80" t="e">
        <f>#REF!</f>
        <v>#REF!</v>
      </c>
      <c r="C401" s="80" t="e">
        <f>#REF!</f>
        <v>#REF!</v>
      </c>
      <c r="D401" s="80" t="e">
        <f>#REF!</f>
        <v>#REF!</v>
      </c>
      <c r="E401" s="76" t="e">
        <f>#REF!</f>
        <v>#REF!</v>
      </c>
      <c r="F401" s="76" t="e">
        <f>#REF!</f>
        <v>#REF!</v>
      </c>
      <c r="G401" s="76" t="e">
        <f>#REF!</f>
        <v>#REF!</v>
      </c>
      <c r="H401" s="76" t="e">
        <f>#REF!</f>
        <v>#REF!</v>
      </c>
      <c r="I401" s="76" t="e">
        <f>#REF!</f>
        <v>#REF!</v>
      </c>
      <c r="J401" s="76" t="e">
        <f>#REF!</f>
        <v>#REF!</v>
      </c>
      <c r="K401" s="76" t="e">
        <f>#REF!</f>
        <v>#REF!</v>
      </c>
      <c r="L401" s="76" t="e">
        <f>#REF!</f>
        <v>#REF!</v>
      </c>
      <c r="M401" s="76" t="e">
        <f>#REF!</f>
        <v>#REF!</v>
      </c>
      <c r="N401" s="76" t="e">
        <f>#REF!</f>
        <v>#REF!</v>
      </c>
      <c r="O401" s="76" t="e">
        <f>#REF!</f>
        <v>#REF!</v>
      </c>
      <c r="P401" s="76" t="e">
        <f>#REF!</f>
        <v>#REF!</v>
      </c>
      <c r="Q401" s="76" t="e">
        <f>#REF!</f>
        <v>#REF!</v>
      </c>
      <c r="R401" s="76" t="e">
        <f>#REF!</f>
        <v>#REF!</v>
      </c>
      <c r="S401" s="76" t="e">
        <f>#REF!</f>
        <v>#REF!</v>
      </c>
      <c r="T401" s="80" t="e">
        <f>#REF!</f>
        <v>#REF!</v>
      </c>
      <c r="U401" s="76" t="e">
        <f>#REF!</f>
        <v>#REF!</v>
      </c>
      <c r="V401" s="80" t="e">
        <f>#REF!</f>
        <v>#REF!</v>
      </c>
      <c r="W401" s="78" t="e">
        <f>IF(Tableau2[[#This Row],[- Autofinancement oui/non]]="non",#REF!,"")</f>
        <v>#REF!</v>
      </c>
      <c r="X401" s="76" t="e">
        <f>IF(Tableau2[[#This Row],[- Autofinancement oui/non]]="non",#REF!,"")</f>
        <v>#REF!</v>
      </c>
      <c r="Y401" s="76" t="e">
        <f>IF(Tableau2[[#This Row],[- Autofinancement oui/non]]="non",#REF!,"")</f>
        <v>#REF!</v>
      </c>
      <c r="Z401" s="79" t="e">
        <f>#REF!</f>
        <v>#REF!</v>
      </c>
      <c r="AA401" s="76" t="e">
        <f>#REF!</f>
        <v>#REF!</v>
      </c>
      <c r="AB401" s="76" t="e">
        <f>#REF!</f>
        <v>#REF!</v>
      </c>
    </row>
  </sheetData>
  <sheetProtection algorithmName="SHA-512" hashValue="s9vhHgPgGPT4iqs7IVyj+n3/WhE00bXdbKcuSv7taIWnwzoTt8xcFHGneq2orqKCvrzdHMheb94WU6A15dZUxQ==" saltValue="oUZ9KG40Q4z6aPwYK1GG4w==" spinCount="100000" sheet="1" objects="1" scenarios="1" formatColumns="0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8</vt:i4>
      </vt:variant>
    </vt:vector>
  </HeadingPairs>
  <TitlesOfParts>
    <vt:vector size="15" baseType="lpstr">
      <vt:lpstr>FI1 (1)</vt:lpstr>
      <vt:lpstr>LISTEUN</vt:lpstr>
      <vt:lpstr>FORMULES</vt:lpstr>
      <vt:lpstr>STRUCTURES</vt:lpstr>
      <vt:lpstr>Feuil336</vt:lpstr>
      <vt:lpstr>DATAS_LINK</vt:lpstr>
      <vt:lpstr>CONSOLIDATION FI</vt:lpstr>
      <vt:lpstr>boncom</vt:lpstr>
      <vt:lpstr>choixinv</vt:lpstr>
      <vt:lpstr>DESIGNATION_SITE</vt:lpstr>
      <vt:lpstr>NO_BON_COM</vt:lpstr>
      <vt:lpstr>'FI1 (1)'!NOINVENTAIRE</vt:lpstr>
      <vt:lpstr>NOINVENTAIRE</vt:lpstr>
      <vt:lpstr>STRUCTURES</vt:lpstr>
      <vt:lpstr>'FI1 (1)'!Zone_d_impression</vt:lpstr>
    </vt:vector>
  </TitlesOfParts>
  <Company>Univsersité Montpellier 2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slim.ben-abdallah@umontpellier.fr</dc:creator>
  <cp:lastModifiedBy>slim.ben-abdallah@umontpellier.fr</cp:lastModifiedBy>
  <cp:lastPrinted>2019-09-05T13:13:48Z</cp:lastPrinted>
  <dcterms:created xsi:type="dcterms:W3CDTF">2015-06-30T15:52:07Z</dcterms:created>
  <dcterms:modified xsi:type="dcterms:W3CDTF">2019-09-05T13:13:56Z</dcterms:modified>
</cp:coreProperties>
</file>