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<sst xmlns="http://schemas.openxmlformats.org/spreadsheetml/2006/main" count="277" uniqueCount="94">
  <si>
    <t>Cost Estimate</t>
  </si>
  <si>
    <t>Project Name: Improved EECP Website Launch</t>
  </si>
  <si>
    <t>Date:</t>
  </si>
  <si>
    <t>Team D: Ashley Avona, Samantha Germano, Lailumah Nadeem</t>
  </si>
  <si>
    <t>WBS Categories</t>
  </si>
  <si>
    <t>Internal Labor Hours</t>
  </si>
  <si>
    <t>Number of People</t>
  </si>
  <si>
    <t>Rate/hour</t>
  </si>
  <si>
    <t>Internal Costs Total</t>
  </si>
  <si>
    <t>External Labor Hours</t>
  </si>
  <si>
    <t>External Costs Total</t>
  </si>
  <si>
    <t>Total Cost</t>
  </si>
  <si>
    <t>Notes</t>
  </si>
  <si>
    <t>1 Analysis, Outreach, and Approval</t>
  </si>
  <si>
    <t>1.1 Internal Stakeholder Requirements</t>
  </si>
  <si>
    <t>-</t>
  </si>
  <si>
    <t>Project Managers</t>
  </si>
  <si>
    <t>1.2 External Stakeholder Feedback Report</t>
  </si>
  <si>
    <t>No compensation which will be communicated to external partners who are taking a voluntary survey</t>
  </si>
  <si>
    <t>1.3 Existing Website Audit</t>
  </si>
  <si>
    <t>1.4 Information Gap Analysis</t>
  </si>
  <si>
    <t>1.5 Service Provider Interviews Summary</t>
  </si>
  <si>
    <t>Feedback survey to Service Providers and Venue Managers. Estimated to be about ten minutes</t>
  </si>
  <si>
    <t>1.6 External Client Feedback Report</t>
  </si>
  <si>
    <t>1.7 Venue Data Collection</t>
  </si>
  <si>
    <t>Cost broken down into sections</t>
  </si>
  <si>
    <t xml:space="preserve">     1.7.1 Most Requested Venues Report</t>
  </si>
  <si>
    <t xml:space="preserve">     1.7.2 Venue Capacity Matrix</t>
  </si>
  <si>
    <t xml:space="preserve">     1.7.3 Setup Configuration Summary</t>
  </si>
  <si>
    <t>1.7.4 Availability Calendar</t>
  </si>
  <si>
    <t>Dates when booking venues become available (ex: availability is released in January for events in the summer)</t>
  </si>
  <si>
    <t>1.8 Final Requirements Document</t>
  </si>
  <si>
    <t>1.9 Sponsor Approval Form</t>
  </si>
  <si>
    <t>2. Content and Media Preparation</t>
  </si>
  <si>
    <t>2.1 Brand Design Kit</t>
  </si>
  <si>
    <t xml:space="preserve">     2.1.1 Color Scheme</t>
  </si>
  <si>
    <t>Completed by marketing representative and formulated using Northeastern's premade brand guidelines</t>
  </si>
  <si>
    <t xml:space="preserve">     2.1.2 Font Set</t>
  </si>
  <si>
    <t xml:space="preserve">     2.1.3 Logo Assets</t>
  </si>
  <si>
    <t>2.2 Venue Photography</t>
  </si>
  <si>
    <t xml:space="preserve">     2.2.1 Photographer Scheduling</t>
  </si>
  <si>
    <t>Research, inquiry, contracting, scheduling</t>
  </si>
  <si>
    <t xml:space="preserve">     2.2.2 Venue Photo Gallery</t>
  </si>
  <si>
    <t>Gallery of venues with common setups</t>
  </si>
  <si>
    <t>2.3 Service Provider Information Packets</t>
  </si>
  <si>
    <t>Already made, just a review and upload</t>
  </si>
  <si>
    <t>2.4 Updated Website Content</t>
  </si>
  <si>
    <t xml:space="preserve">     2.4.1 Service Descriptions</t>
  </si>
  <si>
    <t xml:space="preserve">     2.4.2 Inquiry Submission Instructions</t>
  </si>
  <si>
    <t>2.5 Branding and Compliance Review Submission</t>
  </si>
  <si>
    <t>3. Website Design and Development</t>
  </si>
  <si>
    <t>3.1 Website Architecture Blueprint</t>
  </si>
  <si>
    <t>3.2 Front-End Interface</t>
  </si>
  <si>
    <t xml:space="preserve">     3.2.1 Navigation System</t>
  </si>
  <si>
    <t xml:space="preserve">     3.2.2 Home Page</t>
  </si>
  <si>
    <t xml:space="preserve">     3.2.3 Venue Details Page</t>
  </si>
  <si>
    <t xml:space="preserve">     3.2.4 Inquiry Form Page</t>
  </si>
  <si>
    <t>3.3 Back-End Functionality</t>
  </si>
  <si>
    <t xml:space="preserve">     3.3.1 Submission Form Integration</t>
  </si>
  <si>
    <t xml:space="preserve">     3.3.2 CMS Implementation</t>
  </si>
  <si>
    <t>3.4 Content and Media Integration</t>
  </si>
  <si>
    <t>IT and Marketing</t>
  </si>
  <si>
    <t>3.5 Internal Design Review (IT and Marketing)</t>
  </si>
  <si>
    <t>4. Testing and Launch</t>
  </si>
  <si>
    <t>4.1 Internal Quality Assurance Report</t>
  </si>
  <si>
    <t>4.2 Stakeholder Testing Summary</t>
  </si>
  <si>
    <t>No compensation for external reviewers which will be communicated to external partners who are voluntarily reviewing website</t>
  </si>
  <si>
    <t>4.3 Bug and Issue Log</t>
  </si>
  <si>
    <t>4.4 Final Review and Approval</t>
  </si>
  <si>
    <t>All service providers and venue managers confirm their venues are depicted accurately</t>
  </si>
  <si>
    <t>4.5 Public Website Launch</t>
  </si>
  <si>
    <t>5. Post-Launch Evaluation</t>
  </si>
  <si>
    <t>5.1 Website Performance Report</t>
  </si>
  <si>
    <t xml:space="preserve">     5.1.1 Site Traffic Analytics</t>
  </si>
  <si>
    <t xml:space="preserve">     5.1.2 Page Load Time Report</t>
  </si>
  <si>
    <t xml:space="preserve">     5.1.3 Mobile Responsiveness Test</t>
  </si>
  <si>
    <t xml:space="preserve">     5.1.4 Core Web Vitals Score</t>
  </si>
  <si>
    <t>5.2 User Satisfaction Survey Results</t>
  </si>
  <si>
    <t>5.3 Final Project Report</t>
  </si>
  <si>
    <t>5.4 Lessons Learned Summary</t>
  </si>
  <si>
    <t>Subtotal</t>
  </si>
  <si>
    <t>Reserve</t>
  </si>
  <si>
    <t>Total</t>
  </si>
  <si>
    <t>IMPORTANT ASSUMPTIONS</t>
  </si>
  <si>
    <t>1) Budget in USD</t>
  </si>
  <si>
    <t>2) A full day is assumed to be eight hours</t>
  </si>
  <si>
    <t>3) PM team consists of three leads making $35 an hour</t>
  </si>
  <si>
    <t>4) Campus service providers and event managers consulting on the project make $30 an hour. Each department will provide one representative (total of six members). Not all members of the team will be used for each part of the project.</t>
  </si>
  <si>
    <t>5) ITS and Marketing department consist of one person each at a cost of $35 per hour. Not all members of the team will be used for every part of the project.</t>
  </si>
  <si>
    <t>6) All University employees are on a salary basis. The hours contributed to this project will be logged and taken from the project budget instead of the normal salary budgets as part of the deal to have these representatives on the team.</t>
  </si>
  <si>
    <t xml:space="preserve">7) All hourly rates were estimated based on average University salaries for service providers and event managers. </t>
  </si>
  <si>
    <t xml:space="preserve">8) A photographer will be the only external vendors compensated monetarily. </t>
  </si>
  <si>
    <t>9) Surveys and website reviews by external clients will be voluntary participation without compensation. This will be clearly communicated to external partners.</t>
  </si>
  <si>
    <t xml:space="preserve">10) Ten external clients will participate in the external review. Surveys are estimated to take ten minutes and reviews are estimated to take one hour to complete.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</si>
</sst>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d,yyyy"/>
    <numFmt numFmtId="165" formatCode="&quot;$&quot;#,##0.00"/>
    <numFmt numFmtId="166" formatCode="&quot;$&quot;#,##0"/>
  </numFmts>
  <fonts count="10">
    <font>
      <sz val="10.0"/>
      <color rgb="FF000000"/>
      <name val="Arial"/>
      <scheme val="minor"/>
    </font>
    <font>
      <b/>
      <sz val="16.0"/>
      <color theme="1"/>
      <name val="Arial"/>
    </font>
    <font>
      <b/>
      <color theme="1"/>
      <name val="Arial"/>
    </font>
    <font>
      <color theme="1"/>
      <name val="Arial"/>
    </font>
    <font>
      <b/>
      <sz val="12.0"/>
      <color theme="1"/>
      <name val="Arial"/>
    </font>
    <font/>
    <font>
      <color rgb="FFD9D9D9"/>
      <name val="Arial"/>
    </font>
    <font>
      <b/>
      <color rgb="FFD9D9D9"/>
      <name val="Arial"/>
    </font>
    <font>
      <color theme="1"/>
      <name val="Arial"/>
      <scheme val="minor"/>
    </font>
    <font>
      <b/>
      <u/>
      <color rgb="FFFF0000"/>
      <name val="Arial"/>
    </font>
  </fonts>
  <fills count="10">
    <fill>
      <patternFill patternType="none"/>
    </fill>
    <fill>
      <patternFill patternType="lightGray"/>
    </fill>
    <fill>
      <patternFill patternType="solid">
        <fgColor rgb="FFFFE699"/>
        <bgColor rgb="FFFFE699"/>
      </patternFill>
    </fill>
    <fill>
      <patternFill patternType="solid">
        <fgColor rgb="FFD9E1F2"/>
        <bgColor rgb="FFD9E1F2"/>
      </patternFill>
    </fill>
    <fill>
      <patternFill patternType="solid">
        <fgColor rgb="FFD9D9D9"/>
        <bgColor rgb="FFD9D9D9"/>
      </patternFill>
    </fill>
    <fill>
      <patternFill patternType="solid">
        <fgColor rgb="FFFCE4D6"/>
        <bgColor rgb="FFFCE4D6"/>
      </patternFill>
    </fill>
    <fill>
      <patternFill patternType="solid">
        <fgColor rgb="FFD9EAD3"/>
        <bgColor rgb="FFD9EAD3"/>
      </patternFill>
    </fill>
    <fill>
      <patternFill patternType="solid">
        <fgColor rgb="FFFCE5CD"/>
        <bgColor rgb="FFFCE5CD"/>
      </patternFill>
    </fill>
    <fill>
      <patternFill patternType="solid">
        <fgColor rgb="FFD9D2E9"/>
        <bgColor rgb="FFD9D2E9"/>
      </patternFill>
    </fill>
    <fill>
      <patternFill patternType="solid">
        <fgColor rgb="FFEFEFEF"/>
        <bgColor rgb="FFEFEFEF"/>
      </patternFill>
    </fill>
  </fills>
  <borders count="4">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2" numFmtId="0" xfId="0" applyAlignment="1" applyFont="1">
      <alignment readingOrder="0" shrinkToFit="0" vertical="bottom" wrapText="0"/>
    </xf>
    <xf borderId="0" fillId="0" fontId="3" numFmtId="164" xfId="0" applyAlignment="1" applyFont="1" applyNumberFormat="1">
      <alignment readingOrder="0"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1"/>
    </xf>
    <xf borderId="0" fillId="0" fontId="3" numFmtId="0" xfId="0" applyAlignment="1" applyFont="1">
      <alignment readingOrder="0" shrinkToFit="0" vertical="bottom" wrapText="0"/>
    </xf>
    <xf borderId="1" fillId="0" fontId="4" numFmtId="0" xfId="0" applyAlignment="1" applyBorder="1" applyFont="1">
      <alignment readingOrder="0" shrinkToFit="0" vertical="bottom" wrapText="0"/>
    </xf>
    <xf borderId="1" fillId="2" fontId="2" numFmtId="0" xfId="0" applyAlignment="1" applyBorder="1" applyFill="1" applyFont="1">
      <alignment horizontal="center" readingOrder="0" shrinkToFit="0" vertical="bottom" wrapText="1"/>
    </xf>
    <xf borderId="1" fillId="2" fontId="2" numFmtId="0" xfId="0" applyAlignment="1" applyBorder="1" applyFont="1">
      <alignment horizontal="center" readingOrder="0" shrinkToFit="0" vertical="bottom" wrapText="0"/>
    </xf>
    <xf borderId="2" fillId="0" fontId="5" numFmtId="0" xfId="0" applyBorder="1" applyFont="1"/>
    <xf borderId="3" fillId="3" fontId="2" numFmtId="0" xfId="0" applyAlignment="1" applyBorder="1" applyFill="1" applyFont="1">
      <alignment readingOrder="0" shrinkToFit="0" vertical="bottom" wrapText="0"/>
    </xf>
    <xf borderId="3" fillId="3" fontId="3" numFmtId="0" xfId="0" applyAlignment="1" applyBorder="1" applyFont="1">
      <alignment shrinkToFit="0" vertical="bottom" wrapText="0"/>
    </xf>
    <xf borderId="3" fillId="3" fontId="2" numFmtId="0" xfId="0" applyAlignment="1" applyBorder="1" applyFont="1">
      <alignment shrinkToFit="0" vertical="bottom" wrapText="0"/>
    </xf>
    <xf borderId="3" fillId="3" fontId="3" numFmtId="0" xfId="0" applyAlignment="1" applyBorder="1" applyFont="1">
      <alignment shrinkToFit="0" vertical="bottom" wrapText="0"/>
    </xf>
    <xf borderId="3" fillId="3" fontId="3" numFmtId="0" xfId="0" applyAlignment="1" applyBorder="1" applyFont="1">
      <alignment shrinkToFit="0" vertical="bottom" wrapText="1"/>
    </xf>
    <xf borderId="3" fillId="0" fontId="3" numFmtId="0" xfId="0" applyAlignment="1" applyBorder="1" applyFont="1">
      <alignment readingOrder="0" shrinkToFit="0" vertical="bottom" wrapText="0"/>
    </xf>
    <xf borderId="3" fillId="0" fontId="3" numFmtId="0" xfId="0" applyAlignment="1" applyBorder="1" applyFont="1">
      <alignment horizontal="right" readingOrder="0" shrinkToFit="0" vertical="bottom" wrapText="0"/>
    </xf>
    <xf borderId="3" fillId="0" fontId="3" numFmtId="165" xfId="0" applyAlignment="1" applyBorder="1" applyFont="1" applyNumberFormat="1">
      <alignment horizontal="right" readingOrder="0" shrinkToFit="0" vertical="bottom" wrapText="0"/>
    </xf>
    <xf borderId="3" fillId="0" fontId="2" numFmtId="165" xfId="0" applyAlignment="1" applyBorder="1" applyFont="1" applyNumberFormat="1">
      <alignment horizontal="right" readingOrder="0" shrinkToFit="0" vertical="bottom" wrapText="0"/>
    </xf>
    <xf borderId="3" fillId="0" fontId="3" numFmtId="0" xfId="0" applyAlignment="1" applyBorder="1" applyFont="1">
      <alignment horizontal="center" readingOrder="0" shrinkToFit="0" vertical="bottom" wrapText="0"/>
    </xf>
    <xf borderId="3" fillId="0" fontId="3" numFmtId="0" xfId="0" applyAlignment="1" applyBorder="1" applyFont="1">
      <alignment horizontal="center" readingOrder="0" shrinkToFit="0" vertical="bottom" wrapText="0"/>
    </xf>
    <xf borderId="3" fillId="0" fontId="2" numFmtId="165" xfId="0" applyAlignment="1" applyBorder="1" applyFont="1" applyNumberFormat="1">
      <alignment readingOrder="0" shrinkToFit="0" vertical="bottom" wrapText="0"/>
    </xf>
    <xf borderId="3" fillId="0" fontId="3" numFmtId="0" xfId="0" applyAlignment="1" applyBorder="1" applyFont="1">
      <alignment readingOrder="0" shrinkToFit="0" vertical="bottom" wrapText="1"/>
    </xf>
    <xf borderId="3" fillId="0" fontId="3" numFmtId="166" xfId="0" applyAlignment="1" applyBorder="1" applyFont="1" applyNumberFormat="1">
      <alignment horizontal="center" readingOrder="0" shrinkToFit="0" vertical="bottom" wrapText="0"/>
    </xf>
    <xf borderId="3" fillId="0" fontId="3" numFmtId="2" xfId="0" applyAlignment="1" applyBorder="1" applyFont="1" applyNumberFormat="1">
      <alignment horizontal="right" readingOrder="0" shrinkToFit="0" vertical="bottom" wrapText="0"/>
    </xf>
    <xf borderId="3" fillId="4" fontId="6" numFmtId="0" xfId="0" applyAlignment="1" applyBorder="1" applyFill="1" applyFont="1">
      <alignment readingOrder="0" shrinkToFit="0" vertical="bottom" wrapText="0"/>
    </xf>
    <xf borderId="3" fillId="4" fontId="6" numFmtId="165" xfId="0" applyAlignment="1" applyBorder="1" applyFont="1" applyNumberFormat="1">
      <alignment readingOrder="0" shrinkToFit="0" vertical="bottom" wrapText="0"/>
    </xf>
    <xf borderId="3" fillId="4" fontId="7" numFmtId="165" xfId="0" applyAlignment="1" applyBorder="1" applyFont="1" applyNumberFormat="1">
      <alignment readingOrder="0" shrinkToFit="0" vertical="bottom" wrapText="0"/>
    </xf>
    <xf borderId="3" fillId="4" fontId="6" numFmtId="0" xfId="0" applyAlignment="1" applyBorder="1" applyFont="1">
      <alignment horizontal="center" readingOrder="0" shrinkToFit="0" vertical="bottom" wrapText="0"/>
    </xf>
    <xf borderId="3" fillId="4" fontId="3" numFmtId="0" xfId="0" applyAlignment="1" applyBorder="1" applyFont="1">
      <alignment horizontal="center" readingOrder="0" shrinkToFit="0" vertical="bottom" wrapText="0"/>
    </xf>
    <xf borderId="3" fillId="4" fontId="2" numFmtId="0" xfId="0" applyAlignment="1" applyBorder="1" applyFont="1">
      <alignment horizontal="center" readingOrder="0" shrinkToFit="0" vertical="bottom" wrapText="0"/>
    </xf>
    <xf borderId="3" fillId="0" fontId="3" numFmtId="166" xfId="0" applyAlignment="1" applyBorder="1" applyFont="1" applyNumberFormat="1">
      <alignment horizontal="right" readingOrder="0" shrinkToFit="0" vertical="bottom" wrapText="0"/>
    </xf>
    <xf borderId="3" fillId="0" fontId="3" numFmtId="0" xfId="0" applyAlignment="1" applyBorder="1" applyFont="1">
      <alignment shrinkToFit="0" vertical="bottom" wrapText="1"/>
    </xf>
    <xf borderId="3" fillId="5" fontId="2" numFmtId="0" xfId="0" applyAlignment="1" applyBorder="1" applyFill="1" applyFont="1">
      <alignment readingOrder="0" shrinkToFit="0" vertical="bottom" wrapText="0"/>
    </xf>
    <xf borderId="3" fillId="5" fontId="3" numFmtId="0" xfId="0" applyAlignment="1" applyBorder="1" applyFont="1">
      <alignment shrinkToFit="0" vertical="bottom" wrapText="0"/>
    </xf>
    <xf borderId="3" fillId="5" fontId="2" numFmtId="0" xfId="0" applyAlignment="1" applyBorder="1" applyFont="1">
      <alignment shrinkToFit="0" vertical="bottom" wrapText="0"/>
    </xf>
    <xf borderId="3" fillId="5" fontId="3" numFmtId="0" xfId="0" applyAlignment="1" applyBorder="1" applyFont="1">
      <alignment shrinkToFit="0" vertical="bottom" wrapText="0"/>
    </xf>
    <xf borderId="3" fillId="4" fontId="3" numFmtId="0" xfId="0" applyAlignment="1" applyBorder="1" applyFont="1">
      <alignment readingOrder="0" shrinkToFit="0" vertical="bottom" wrapText="0"/>
    </xf>
    <xf borderId="3" fillId="4" fontId="3" numFmtId="166" xfId="0" applyAlignment="1" applyBorder="1" applyFont="1" applyNumberFormat="1">
      <alignment readingOrder="0" shrinkToFit="0" vertical="bottom" wrapText="0"/>
    </xf>
    <xf borderId="3" fillId="4" fontId="2" numFmtId="165" xfId="0" applyAlignment="1" applyBorder="1" applyFont="1" applyNumberFormat="1">
      <alignment readingOrder="0" shrinkToFit="0" vertical="bottom" wrapText="0"/>
    </xf>
    <xf borderId="3" fillId="4" fontId="3" numFmtId="0" xfId="0" applyAlignment="1" applyBorder="1" applyFont="1">
      <alignment horizontal="center" readingOrder="0" shrinkToFit="0" vertical="bottom" wrapText="0"/>
    </xf>
    <xf borderId="3" fillId="6" fontId="2" numFmtId="0" xfId="0" applyAlignment="1" applyBorder="1" applyFill="1" applyFont="1">
      <alignment readingOrder="0" shrinkToFit="0" vertical="bottom" wrapText="0"/>
    </xf>
    <xf borderId="3" fillId="6" fontId="3" numFmtId="0" xfId="0" applyAlignment="1" applyBorder="1" applyFont="1">
      <alignment shrinkToFit="0" vertical="bottom" wrapText="0"/>
    </xf>
    <xf borderId="3" fillId="6" fontId="2" numFmtId="0" xfId="0" applyAlignment="1" applyBorder="1" applyFont="1">
      <alignment shrinkToFit="0" vertical="bottom" wrapText="0"/>
    </xf>
    <xf borderId="3" fillId="6" fontId="3" numFmtId="0" xfId="0" applyAlignment="1" applyBorder="1" applyFont="1">
      <alignment horizontal="center" shrinkToFit="0" vertical="bottom" wrapText="0"/>
    </xf>
    <xf borderId="3" fillId="6" fontId="2" numFmtId="0" xfId="0" applyAlignment="1" applyBorder="1" applyFont="1">
      <alignment horizontal="center" shrinkToFit="0" vertical="bottom" wrapText="0"/>
    </xf>
    <xf borderId="3" fillId="6" fontId="3" numFmtId="0" xfId="0" applyAlignment="1" applyBorder="1" applyFont="1">
      <alignment shrinkToFit="0" vertical="bottom" wrapText="0"/>
    </xf>
    <xf borderId="0" fillId="0" fontId="8" numFmtId="0" xfId="0" applyAlignment="1" applyFont="1">
      <alignment readingOrder="0"/>
    </xf>
    <xf borderId="3" fillId="7" fontId="2" numFmtId="0" xfId="0" applyAlignment="1" applyBorder="1" applyFill="1" applyFont="1">
      <alignment readingOrder="0" shrinkToFit="0" vertical="bottom" wrapText="0"/>
    </xf>
    <xf borderId="3" fillId="7" fontId="3" numFmtId="0" xfId="0" applyAlignment="1" applyBorder="1" applyFont="1">
      <alignment shrinkToFit="0" vertical="bottom" wrapText="0"/>
    </xf>
    <xf borderId="3" fillId="7" fontId="2" numFmtId="0" xfId="0" applyAlignment="1" applyBorder="1" applyFont="1">
      <alignment shrinkToFit="0" vertical="bottom" wrapText="0"/>
    </xf>
    <xf borderId="3" fillId="7" fontId="3" numFmtId="0" xfId="0" applyAlignment="1" applyBorder="1" applyFont="1">
      <alignment horizontal="center" shrinkToFit="0" vertical="bottom" wrapText="0"/>
    </xf>
    <xf borderId="3" fillId="7" fontId="2" numFmtId="0" xfId="0" applyAlignment="1" applyBorder="1" applyFont="1">
      <alignment horizontal="center" shrinkToFit="0" vertical="bottom" wrapText="0"/>
    </xf>
    <xf borderId="3" fillId="7" fontId="3" numFmtId="0" xfId="0" applyAlignment="1" applyBorder="1" applyFont="1">
      <alignment shrinkToFit="0" vertical="bottom" wrapText="0"/>
    </xf>
    <xf borderId="3" fillId="0" fontId="3" numFmtId="165" xfId="0" applyAlignment="1" applyBorder="1" applyFont="1" applyNumberFormat="1">
      <alignment horizontal="right" readingOrder="0" shrinkToFit="0" vertical="bottom" wrapText="0"/>
    </xf>
    <xf borderId="3" fillId="8" fontId="2" numFmtId="0" xfId="0" applyAlignment="1" applyBorder="1" applyFill="1" applyFont="1">
      <alignment readingOrder="0" shrinkToFit="0" vertical="bottom" wrapText="0"/>
    </xf>
    <xf borderId="3" fillId="8" fontId="3" numFmtId="0" xfId="0" applyAlignment="1" applyBorder="1" applyFont="1">
      <alignment shrinkToFit="0" vertical="bottom" wrapText="0"/>
    </xf>
    <xf borderId="3" fillId="8" fontId="3" numFmtId="0" xfId="0" applyAlignment="1" applyBorder="1" applyFont="1">
      <alignment horizontal="center" shrinkToFit="0" vertical="bottom" wrapText="0"/>
    </xf>
    <xf borderId="3" fillId="8" fontId="2" numFmtId="0" xfId="0" applyAlignment="1" applyBorder="1" applyFont="1">
      <alignment horizontal="center" readingOrder="0" shrinkToFit="0" vertical="bottom" wrapText="0"/>
    </xf>
    <xf borderId="3" fillId="8" fontId="2" numFmtId="0" xfId="0" applyAlignment="1" applyBorder="1" applyFont="1">
      <alignment shrinkToFit="0" vertical="bottom" wrapText="0"/>
    </xf>
    <xf borderId="3" fillId="8" fontId="3" numFmtId="0" xfId="0" applyAlignment="1" applyBorder="1" applyFont="1">
      <alignment shrinkToFit="0" vertical="bottom" wrapText="0"/>
    </xf>
    <xf borderId="3" fillId="4" fontId="3" numFmtId="0" xfId="0" applyAlignment="1" applyBorder="1" applyFont="1">
      <alignment horizontal="right" readingOrder="0" shrinkToFit="0" vertical="bottom" wrapText="0"/>
    </xf>
    <xf borderId="3" fillId="4" fontId="3" numFmtId="166" xfId="0" applyAlignment="1" applyBorder="1" applyFont="1" applyNumberFormat="1">
      <alignment horizontal="right" readingOrder="0" shrinkToFit="0" vertical="bottom" wrapText="0"/>
    </xf>
    <xf borderId="3" fillId="4" fontId="2" numFmtId="165" xfId="0" applyAlignment="1" applyBorder="1" applyFont="1" applyNumberFormat="1">
      <alignment horizontal="right" readingOrder="0" shrinkToFit="0" vertical="bottom" wrapText="0"/>
    </xf>
    <xf borderId="3" fillId="0" fontId="2" numFmtId="166" xfId="0" applyAlignment="1" applyBorder="1" applyFont="1" applyNumberFormat="1">
      <alignment horizontal="right" readingOrder="0" shrinkToFit="0" vertical="bottom" wrapText="0"/>
    </xf>
    <xf borderId="3" fillId="0" fontId="2" numFmtId="166" xfId="0" applyAlignment="1" applyBorder="1" applyFont="1" applyNumberFormat="1">
      <alignment horizontal="center" readingOrder="0" shrinkToFit="0" vertical="bottom" wrapText="0"/>
    </xf>
    <xf borderId="3" fillId="0" fontId="3" numFmtId="0" xfId="0" applyAlignment="1" applyBorder="1" applyFont="1">
      <alignment readingOrder="0" shrinkToFit="0" vertical="bottom" wrapText="0"/>
    </xf>
    <xf borderId="3" fillId="9" fontId="3" numFmtId="0" xfId="0" applyAlignment="1" applyBorder="1" applyFill="1" applyFont="1">
      <alignment shrinkToFit="0" vertical="bottom" wrapText="0"/>
    </xf>
    <xf borderId="3" fillId="9" fontId="2" numFmtId="0" xfId="0" applyAlignment="1" applyBorder="1" applyFont="1">
      <alignment shrinkToFit="0" vertical="bottom" wrapText="0"/>
    </xf>
    <xf borderId="3" fillId="9" fontId="3" numFmtId="0" xfId="0" applyAlignment="1" applyBorder="1" applyFont="1">
      <alignment shrinkToFit="0" vertical="bottom" wrapText="0"/>
    </xf>
    <xf borderId="3" fillId="0" fontId="2" numFmtId="0" xfId="0" applyAlignment="1" applyBorder="1" applyFont="1">
      <alignment readingOrder="0" shrinkToFit="0" vertical="bottom" wrapText="0"/>
    </xf>
    <xf borderId="3" fillId="0" fontId="3" numFmtId="2" xfId="0" applyAlignment="1" applyBorder="1" applyFont="1" applyNumberFormat="1">
      <alignment readingOrder="0" shrinkToFit="0" vertical="bottom" wrapText="0"/>
    </xf>
    <xf borderId="3" fillId="0" fontId="3" numFmtId="0" xfId="0" applyAlignment="1" applyBorder="1" applyFont="1">
      <alignment shrinkToFit="0" vertical="bottom" wrapText="0"/>
    </xf>
    <xf borderId="3" fillId="0" fontId="3" numFmtId="4" xfId="0" applyAlignment="1" applyBorder="1" applyFont="1" applyNumberFormat="1">
      <alignment readingOrder="0" shrinkToFit="0" vertical="bottom" wrapText="0"/>
    </xf>
    <xf borderId="3" fillId="0" fontId="2" numFmtId="166" xfId="0" applyAlignment="1" applyBorder="1" applyFont="1" applyNumberFormat="1">
      <alignment horizontal="left" readingOrder="0" shrinkToFit="0" vertical="bottom" wrapText="0"/>
    </xf>
    <xf borderId="0" fillId="0" fontId="9" numFmtId="0" xfId="0" applyAlignment="1" applyFont="1">
      <alignment readingOrder="0" shrinkToFit="0" vertical="bottom" wrapText="0"/>
    </xf>
    <xf borderId="0" fillId="0" fontId="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0"/>
    <col customWidth="1" min="11" max="11" width="50.63"/>
  </cols>
  <sheetData>
    <row r="1">
      <c r="A1" s="1" t="s">
        <v>0</v>
      </c>
    </row>
    <row r="2">
      <c r="A2" s="2" t="s">
        <v>1</v>
      </c>
      <c r="B2" s="2" t="s">
        <v>2</v>
      </c>
      <c r="C2" s="3"/>
      <c r="D2" s="3">
        <v>45811.0</v>
      </c>
      <c r="F2" s="4"/>
      <c r="G2" s="4"/>
      <c r="H2" s="4"/>
      <c r="I2" s="4"/>
      <c r="J2" s="4"/>
      <c r="K2" s="5"/>
    </row>
    <row r="3">
      <c r="A3" s="6" t="s">
        <v>3</v>
      </c>
      <c r="J3" s="4"/>
      <c r="K3" s="5"/>
    </row>
    <row r="4">
      <c r="A4" s="4"/>
      <c r="B4" s="4"/>
      <c r="C4" s="4"/>
      <c r="D4" s="4"/>
      <c r="E4" s="4"/>
      <c r="F4" s="4"/>
      <c r="G4" s="4"/>
      <c r="H4" s="4"/>
      <c r="I4" s="4"/>
      <c r="J4" s="4"/>
      <c r="K4" s="5"/>
    </row>
    <row r="5">
      <c r="A5" s="7" t="s">
        <v>4</v>
      </c>
      <c r="B5" s="8" t="s">
        <v>5</v>
      </c>
      <c r="C5" s="8" t="s">
        <v>6</v>
      </c>
      <c r="D5" s="9" t="s">
        <v>7</v>
      </c>
      <c r="E5" s="8" t="s">
        <v>8</v>
      </c>
      <c r="F5" s="8" t="s">
        <v>9</v>
      </c>
      <c r="G5" s="8" t="s">
        <v>6</v>
      </c>
      <c r="H5" s="9" t="s">
        <v>7</v>
      </c>
      <c r="I5" s="8" t="s">
        <v>10</v>
      </c>
      <c r="J5" s="9" t="s">
        <v>11</v>
      </c>
      <c r="K5" s="8" t="s">
        <v>12</v>
      </c>
    </row>
    <row r="6" ht="25.5" customHeight="1">
      <c r="A6" s="10"/>
      <c r="B6" s="10"/>
      <c r="C6" s="10"/>
      <c r="D6" s="10"/>
      <c r="E6" s="10"/>
      <c r="F6" s="10"/>
      <c r="G6" s="10"/>
      <c r="H6" s="10"/>
      <c r="I6" s="10"/>
      <c r="J6" s="10"/>
      <c r="K6" s="10"/>
    </row>
    <row r="7">
      <c r="A7" s="11" t="s">
        <v>13</v>
      </c>
      <c r="B7" s="12"/>
      <c r="C7" s="12"/>
      <c r="D7" s="12"/>
      <c r="E7" s="13"/>
      <c r="F7" s="12"/>
      <c r="G7" s="12"/>
      <c r="H7" s="12"/>
      <c r="I7" s="13"/>
      <c r="J7" s="14"/>
      <c r="K7" s="15"/>
    </row>
    <row r="8">
      <c r="A8" s="16" t="s">
        <v>14</v>
      </c>
      <c r="B8" s="17">
        <v>1.0</v>
      </c>
      <c r="C8" s="17">
        <v>3.0</v>
      </c>
      <c r="D8" s="18">
        <f>35*C8</f>
        <v>105</v>
      </c>
      <c r="E8" s="19">
        <f>D8*C8*B8</f>
        <v>315</v>
      </c>
      <c r="F8" s="20" t="s">
        <v>15</v>
      </c>
      <c r="G8" s="20" t="s">
        <v>15</v>
      </c>
      <c r="H8" s="20" t="s">
        <v>15</v>
      </c>
      <c r="I8" s="21" t="s">
        <v>15</v>
      </c>
      <c r="J8" s="22">
        <f>E8</f>
        <v>315</v>
      </c>
      <c r="K8" s="23" t="s">
        <v>16</v>
      </c>
    </row>
    <row r="9">
      <c r="A9" s="16" t="s">
        <v>17</v>
      </c>
      <c r="B9" s="24" t="s">
        <v>15</v>
      </c>
      <c r="C9" s="24" t="s">
        <v>15</v>
      </c>
      <c r="D9" s="24" t="s">
        <v>15</v>
      </c>
      <c r="E9" s="24" t="s">
        <v>15</v>
      </c>
      <c r="F9" s="25">
        <f>10/60</f>
        <v>0.1666666667</v>
      </c>
      <c r="G9" s="17">
        <v>10.0</v>
      </c>
      <c r="H9" s="18">
        <v>0.0</v>
      </c>
      <c r="I9" s="19">
        <v>0.0</v>
      </c>
      <c r="J9" s="22">
        <f>I9</f>
        <v>0</v>
      </c>
      <c r="K9" s="23" t="s">
        <v>18</v>
      </c>
    </row>
    <row r="10">
      <c r="A10" s="16" t="s">
        <v>19</v>
      </c>
      <c r="B10" s="17">
        <v>3.0</v>
      </c>
      <c r="C10" s="17">
        <v>3.0</v>
      </c>
      <c r="D10" s="18">
        <f t="shared" ref="D10:D11" si="1">35*C10</f>
        <v>105</v>
      </c>
      <c r="E10" s="19">
        <f t="shared" ref="E10:E12" si="2">D10*C10*B10</f>
        <v>945</v>
      </c>
      <c r="F10" s="20" t="s">
        <v>15</v>
      </c>
      <c r="G10" s="20" t="s">
        <v>15</v>
      </c>
      <c r="H10" s="20" t="s">
        <v>15</v>
      </c>
      <c r="I10" s="21" t="s">
        <v>15</v>
      </c>
      <c r="J10" s="22">
        <f t="shared" ref="J10:J12" si="3">E10</f>
        <v>945</v>
      </c>
      <c r="K10" s="23" t="s">
        <v>16</v>
      </c>
    </row>
    <row r="11">
      <c r="A11" s="16" t="s">
        <v>20</v>
      </c>
      <c r="B11" s="17">
        <v>1.0</v>
      </c>
      <c r="C11" s="17">
        <v>3.0</v>
      </c>
      <c r="D11" s="18">
        <f t="shared" si="1"/>
        <v>105</v>
      </c>
      <c r="E11" s="19">
        <f t="shared" si="2"/>
        <v>315</v>
      </c>
      <c r="F11" s="20" t="s">
        <v>15</v>
      </c>
      <c r="G11" s="20" t="s">
        <v>15</v>
      </c>
      <c r="H11" s="20" t="s">
        <v>15</v>
      </c>
      <c r="I11" s="21" t="s">
        <v>15</v>
      </c>
      <c r="J11" s="22">
        <f t="shared" si="3"/>
        <v>315</v>
      </c>
      <c r="K11" s="23" t="s">
        <v>16</v>
      </c>
    </row>
    <row r="12">
      <c r="A12" s="16" t="s">
        <v>21</v>
      </c>
      <c r="B12" s="25">
        <f>10/60</f>
        <v>0.1666666667</v>
      </c>
      <c r="C12" s="17">
        <v>6.0</v>
      </c>
      <c r="D12" s="18">
        <f>6*30</f>
        <v>180</v>
      </c>
      <c r="E12" s="19">
        <f t="shared" si="2"/>
        <v>180</v>
      </c>
      <c r="F12" s="20" t="s">
        <v>15</v>
      </c>
      <c r="G12" s="20" t="s">
        <v>15</v>
      </c>
      <c r="H12" s="20" t="s">
        <v>15</v>
      </c>
      <c r="I12" s="21" t="s">
        <v>15</v>
      </c>
      <c r="J12" s="22">
        <f t="shared" si="3"/>
        <v>180</v>
      </c>
      <c r="K12" s="23" t="s">
        <v>22</v>
      </c>
    </row>
    <row r="13">
      <c r="A13" s="16" t="s">
        <v>23</v>
      </c>
      <c r="B13" s="20" t="s">
        <v>15</v>
      </c>
      <c r="C13" s="20" t="s">
        <v>15</v>
      </c>
      <c r="D13" s="20" t="s">
        <v>15</v>
      </c>
      <c r="E13" s="20" t="s">
        <v>15</v>
      </c>
      <c r="F13" s="25">
        <f>10/60</f>
        <v>0.1666666667</v>
      </c>
      <c r="G13" s="17">
        <v>10.0</v>
      </c>
      <c r="H13" s="18">
        <v>0.0</v>
      </c>
      <c r="I13" s="19">
        <f>H13*F13</f>
        <v>0</v>
      </c>
      <c r="J13" s="22">
        <f>sum(B13:I13)</f>
        <v>10.16666667</v>
      </c>
      <c r="K13" s="23" t="s">
        <v>18</v>
      </c>
    </row>
    <row r="14">
      <c r="A14" s="16" t="s">
        <v>24</v>
      </c>
      <c r="B14" s="26"/>
      <c r="C14" s="26"/>
      <c r="D14" s="27"/>
      <c r="E14" s="28"/>
      <c r="F14" s="29" t="s">
        <v>15</v>
      </c>
      <c r="G14" s="29"/>
      <c r="H14" s="29" t="s">
        <v>15</v>
      </c>
      <c r="I14" s="30"/>
      <c r="J14" s="31"/>
      <c r="K14" s="23" t="s">
        <v>25</v>
      </c>
    </row>
    <row r="15">
      <c r="A15" s="16" t="s">
        <v>26</v>
      </c>
      <c r="B15" s="17">
        <v>0.5</v>
      </c>
      <c r="C15" s="17">
        <v>1.0</v>
      </c>
      <c r="D15" s="32">
        <v>35.0</v>
      </c>
      <c r="E15" s="19">
        <f t="shared" ref="E15:E20" si="4">D15*C15*B15</f>
        <v>17.5</v>
      </c>
      <c r="F15" s="20" t="s">
        <v>15</v>
      </c>
      <c r="G15" s="20" t="s">
        <v>15</v>
      </c>
      <c r="H15" s="20" t="s">
        <v>15</v>
      </c>
      <c r="I15" s="21" t="s">
        <v>15</v>
      </c>
      <c r="J15" s="22">
        <f t="shared" ref="J15:J20" si="5">E15</f>
        <v>17.5</v>
      </c>
      <c r="K15" s="33"/>
    </row>
    <row r="16">
      <c r="A16" s="16" t="s">
        <v>27</v>
      </c>
      <c r="B16" s="17">
        <v>1.0</v>
      </c>
      <c r="C16" s="17">
        <v>1.0</v>
      </c>
      <c r="D16" s="32">
        <v>35.0</v>
      </c>
      <c r="E16" s="19">
        <f t="shared" si="4"/>
        <v>35</v>
      </c>
      <c r="F16" s="20" t="s">
        <v>15</v>
      </c>
      <c r="G16" s="20" t="s">
        <v>15</v>
      </c>
      <c r="H16" s="20" t="s">
        <v>15</v>
      </c>
      <c r="I16" s="21" t="s">
        <v>15</v>
      </c>
      <c r="J16" s="22">
        <f t="shared" si="5"/>
        <v>35</v>
      </c>
      <c r="K16" s="33"/>
    </row>
    <row r="17">
      <c r="A17" s="16" t="s">
        <v>28</v>
      </c>
      <c r="B17" s="17">
        <v>1.0</v>
      </c>
      <c r="C17" s="17">
        <v>1.0</v>
      </c>
      <c r="D17" s="32">
        <v>35.0</v>
      </c>
      <c r="E17" s="19">
        <f t="shared" si="4"/>
        <v>35</v>
      </c>
      <c r="F17" s="20" t="s">
        <v>15</v>
      </c>
      <c r="G17" s="20" t="s">
        <v>15</v>
      </c>
      <c r="H17" s="20" t="s">
        <v>15</v>
      </c>
      <c r="I17" s="21" t="s">
        <v>15</v>
      </c>
      <c r="J17" s="22">
        <f t="shared" si="5"/>
        <v>35</v>
      </c>
      <c r="K17" s="33"/>
    </row>
    <row r="18">
      <c r="A18" s="16" t="s">
        <v>29</v>
      </c>
      <c r="B18" s="17">
        <v>0.5</v>
      </c>
      <c r="C18" s="17">
        <v>1.0</v>
      </c>
      <c r="D18" s="18">
        <f t="shared" ref="D18:D19" si="6">35*C18</f>
        <v>35</v>
      </c>
      <c r="E18" s="19">
        <f t="shared" si="4"/>
        <v>17.5</v>
      </c>
      <c r="F18" s="20" t="s">
        <v>15</v>
      </c>
      <c r="G18" s="20" t="s">
        <v>15</v>
      </c>
      <c r="H18" s="20" t="s">
        <v>15</v>
      </c>
      <c r="I18" s="21" t="s">
        <v>15</v>
      </c>
      <c r="J18" s="22">
        <f t="shared" si="5"/>
        <v>17.5</v>
      </c>
      <c r="K18" s="23" t="s">
        <v>30</v>
      </c>
    </row>
    <row r="19">
      <c r="A19" s="16" t="s">
        <v>31</v>
      </c>
      <c r="B19" s="17">
        <v>1.0</v>
      </c>
      <c r="C19" s="17">
        <v>3.0</v>
      </c>
      <c r="D19" s="18">
        <f t="shared" si="6"/>
        <v>105</v>
      </c>
      <c r="E19" s="19">
        <f t="shared" si="4"/>
        <v>315</v>
      </c>
      <c r="F19" s="20" t="s">
        <v>15</v>
      </c>
      <c r="G19" s="20" t="s">
        <v>15</v>
      </c>
      <c r="H19" s="20" t="s">
        <v>15</v>
      </c>
      <c r="I19" s="21" t="s">
        <v>15</v>
      </c>
      <c r="J19" s="22">
        <f t="shared" si="5"/>
        <v>315</v>
      </c>
      <c r="K19" s="33"/>
    </row>
    <row r="20">
      <c r="A20" s="16" t="s">
        <v>32</v>
      </c>
      <c r="B20" s="25">
        <f>10/60</f>
        <v>0.1666666667</v>
      </c>
      <c r="C20" s="17">
        <v>1.0</v>
      </c>
      <c r="D20" s="32">
        <v>35.0</v>
      </c>
      <c r="E20" s="19">
        <f t="shared" si="4"/>
        <v>5.833333333</v>
      </c>
      <c r="F20" s="20" t="s">
        <v>15</v>
      </c>
      <c r="G20" s="20" t="s">
        <v>15</v>
      </c>
      <c r="H20" s="20" t="s">
        <v>15</v>
      </c>
      <c r="I20" s="21" t="s">
        <v>15</v>
      </c>
      <c r="J20" s="22">
        <f t="shared" si="5"/>
        <v>5.833333333</v>
      </c>
      <c r="K20" s="33"/>
    </row>
    <row r="21">
      <c r="A21" s="34" t="s">
        <v>33</v>
      </c>
      <c r="B21" s="35"/>
      <c r="C21" s="35"/>
      <c r="D21" s="35"/>
      <c r="E21" s="36"/>
      <c r="F21" s="35"/>
      <c r="G21" s="35"/>
      <c r="H21" s="35"/>
      <c r="I21" s="36"/>
      <c r="J21" s="36"/>
      <c r="K21" s="37"/>
    </row>
    <row r="22">
      <c r="A22" s="16" t="s">
        <v>34</v>
      </c>
      <c r="B22" s="38"/>
      <c r="C22" s="39"/>
      <c r="D22" s="39"/>
      <c r="E22" s="40"/>
      <c r="F22" s="41"/>
      <c r="G22" s="41"/>
      <c r="H22" s="41"/>
      <c r="I22" s="30"/>
      <c r="J22" s="31"/>
      <c r="K22" s="23" t="s">
        <v>25</v>
      </c>
    </row>
    <row r="23">
      <c r="A23" s="16" t="s">
        <v>35</v>
      </c>
      <c r="B23" s="17">
        <v>1.5</v>
      </c>
      <c r="C23" s="17">
        <v>1.0</v>
      </c>
      <c r="D23" s="32">
        <v>35.0</v>
      </c>
      <c r="E23" s="19">
        <f t="shared" ref="E23:E25" si="7">D23*C23*B23</f>
        <v>52.5</v>
      </c>
      <c r="F23" s="20" t="s">
        <v>15</v>
      </c>
      <c r="G23" s="20" t="s">
        <v>15</v>
      </c>
      <c r="H23" s="20" t="s">
        <v>15</v>
      </c>
      <c r="I23" s="21" t="s">
        <v>15</v>
      </c>
      <c r="J23" s="22">
        <f t="shared" ref="J23:J25" si="8">E23</f>
        <v>52.5</v>
      </c>
      <c r="K23" s="23" t="s">
        <v>36</v>
      </c>
    </row>
    <row r="24">
      <c r="A24" s="16" t="s">
        <v>37</v>
      </c>
      <c r="B24" s="17">
        <v>1.5</v>
      </c>
      <c r="C24" s="17">
        <v>1.0</v>
      </c>
      <c r="D24" s="32">
        <v>35.0</v>
      </c>
      <c r="E24" s="19">
        <f t="shared" si="7"/>
        <v>52.5</v>
      </c>
      <c r="F24" s="20" t="s">
        <v>15</v>
      </c>
      <c r="G24" s="20" t="s">
        <v>15</v>
      </c>
      <c r="H24" s="20" t="s">
        <v>15</v>
      </c>
      <c r="I24" s="21" t="s">
        <v>15</v>
      </c>
      <c r="J24" s="22">
        <f t="shared" si="8"/>
        <v>52.5</v>
      </c>
      <c r="K24" s="23" t="s">
        <v>36</v>
      </c>
    </row>
    <row r="25">
      <c r="A25" s="16" t="s">
        <v>38</v>
      </c>
      <c r="B25" s="17">
        <v>2.0</v>
      </c>
      <c r="C25" s="17">
        <v>1.0</v>
      </c>
      <c r="D25" s="32">
        <v>35.0</v>
      </c>
      <c r="E25" s="19">
        <f t="shared" si="7"/>
        <v>70</v>
      </c>
      <c r="F25" s="20" t="s">
        <v>15</v>
      </c>
      <c r="G25" s="20" t="s">
        <v>15</v>
      </c>
      <c r="H25" s="20" t="s">
        <v>15</v>
      </c>
      <c r="I25" s="21" t="s">
        <v>15</v>
      </c>
      <c r="J25" s="22">
        <f t="shared" si="8"/>
        <v>70</v>
      </c>
      <c r="K25" s="23" t="s">
        <v>36</v>
      </c>
    </row>
    <row r="26">
      <c r="A26" s="16" t="s">
        <v>39</v>
      </c>
      <c r="B26" s="20" t="s">
        <v>15</v>
      </c>
      <c r="C26" s="20" t="s">
        <v>15</v>
      </c>
      <c r="D26" s="21" t="s">
        <v>15</v>
      </c>
      <c r="E26" s="20" t="s">
        <v>15</v>
      </c>
      <c r="F26" s="17">
        <v>12.0</v>
      </c>
      <c r="G26" s="17">
        <v>1.0</v>
      </c>
      <c r="H26" s="18">
        <v>150.0</v>
      </c>
      <c r="I26" s="19">
        <f>H26*G26*F26</f>
        <v>1800</v>
      </c>
      <c r="J26" s="22">
        <f>I26</f>
        <v>1800</v>
      </c>
      <c r="K26" s="33"/>
    </row>
    <row r="27">
      <c r="A27" s="16" t="s">
        <v>40</v>
      </c>
      <c r="B27" s="17">
        <v>2.0</v>
      </c>
      <c r="C27" s="17">
        <v>1.0</v>
      </c>
      <c r="D27" s="32">
        <v>35.0</v>
      </c>
      <c r="E27" s="19">
        <f t="shared" ref="E27:E29" si="9">D27*C27*B27</f>
        <v>70</v>
      </c>
      <c r="F27" s="20" t="s">
        <v>15</v>
      </c>
      <c r="G27" s="20" t="s">
        <v>15</v>
      </c>
      <c r="H27" s="20" t="s">
        <v>15</v>
      </c>
      <c r="I27" s="20" t="s">
        <v>15</v>
      </c>
      <c r="J27" s="22">
        <f t="shared" ref="J27:J29" si="10">E27</f>
        <v>70</v>
      </c>
      <c r="K27" s="23" t="s">
        <v>41</v>
      </c>
    </row>
    <row r="28">
      <c r="A28" s="16" t="s">
        <v>42</v>
      </c>
      <c r="B28" s="17">
        <v>2.0</v>
      </c>
      <c r="C28" s="17">
        <v>1.0</v>
      </c>
      <c r="D28" s="32">
        <v>35.0</v>
      </c>
      <c r="E28" s="19">
        <f t="shared" si="9"/>
        <v>70</v>
      </c>
      <c r="F28" s="20" t="s">
        <v>15</v>
      </c>
      <c r="G28" s="20" t="s">
        <v>15</v>
      </c>
      <c r="H28" s="20" t="s">
        <v>15</v>
      </c>
      <c r="I28" s="20" t="s">
        <v>15</v>
      </c>
      <c r="J28" s="22">
        <f t="shared" si="10"/>
        <v>70</v>
      </c>
      <c r="K28" s="23" t="s">
        <v>43</v>
      </c>
    </row>
    <row r="29">
      <c r="A29" s="16" t="s">
        <v>44</v>
      </c>
      <c r="B29" s="17">
        <v>0.5</v>
      </c>
      <c r="C29" s="17">
        <v>6.0</v>
      </c>
      <c r="D29" s="32">
        <v>30.0</v>
      </c>
      <c r="E29" s="19">
        <f t="shared" si="9"/>
        <v>90</v>
      </c>
      <c r="F29" s="20" t="s">
        <v>15</v>
      </c>
      <c r="G29" s="20" t="s">
        <v>15</v>
      </c>
      <c r="H29" s="20" t="s">
        <v>15</v>
      </c>
      <c r="I29" s="21" t="s">
        <v>15</v>
      </c>
      <c r="J29" s="22">
        <f t="shared" si="10"/>
        <v>90</v>
      </c>
      <c r="K29" s="23" t="s">
        <v>45</v>
      </c>
    </row>
    <row r="30">
      <c r="A30" s="16" t="s">
        <v>46</v>
      </c>
      <c r="B30" s="38"/>
      <c r="C30" s="39"/>
      <c r="D30" s="39"/>
      <c r="E30" s="40"/>
      <c r="F30" s="41"/>
      <c r="G30" s="41"/>
      <c r="H30" s="41"/>
      <c r="I30" s="30"/>
      <c r="J30" s="31"/>
      <c r="K30" s="23" t="s">
        <v>25</v>
      </c>
    </row>
    <row r="31">
      <c r="A31" s="16" t="s">
        <v>47</v>
      </c>
      <c r="B31" s="17">
        <v>4.0</v>
      </c>
      <c r="C31" s="17">
        <v>1.0</v>
      </c>
      <c r="D31" s="32">
        <v>35.0</v>
      </c>
      <c r="E31" s="19">
        <f t="shared" ref="E31:E33" si="11">D31*C31*B31</f>
        <v>140</v>
      </c>
      <c r="F31" s="20" t="s">
        <v>15</v>
      </c>
      <c r="G31" s="20" t="s">
        <v>15</v>
      </c>
      <c r="H31" s="20" t="s">
        <v>15</v>
      </c>
      <c r="I31" s="21" t="s">
        <v>15</v>
      </c>
      <c r="J31" s="22">
        <f t="shared" ref="J31:J33" si="12">E31</f>
        <v>140</v>
      </c>
      <c r="K31" s="33"/>
    </row>
    <row r="32">
      <c r="A32" s="16" t="s">
        <v>48</v>
      </c>
      <c r="B32" s="17">
        <v>0.5</v>
      </c>
      <c r="C32" s="17">
        <v>1.0</v>
      </c>
      <c r="D32" s="32">
        <v>35.0</v>
      </c>
      <c r="E32" s="19">
        <f t="shared" si="11"/>
        <v>17.5</v>
      </c>
      <c r="F32" s="20" t="s">
        <v>15</v>
      </c>
      <c r="G32" s="20" t="s">
        <v>15</v>
      </c>
      <c r="H32" s="20" t="s">
        <v>15</v>
      </c>
      <c r="I32" s="21" t="s">
        <v>15</v>
      </c>
      <c r="J32" s="22">
        <f t="shared" si="12"/>
        <v>17.5</v>
      </c>
      <c r="K32" s="33"/>
    </row>
    <row r="33">
      <c r="A33" s="16" t="s">
        <v>49</v>
      </c>
      <c r="B33" s="25">
        <f>10/60</f>
        <v>0.1666666667</v>
      </c>
      <c r="C33" s="17">
        <v>1.0</v>
      </c>
      <c r="D33" s="32">
        <v>35.0</v>
      </c>
      <c r="E33" s="19">
        <f t="shared" si="11"/>
        <v>5.833333333</v>
      </c>
      <c r="F33" s="20" t="s">
        <v>15</v>
      </c>
      <c r="G33" s="20" t="s">
        <v>15</v>
      </c>
      <c r="H33" s="20" t="s">
        <v>15</v>
      </c>
      <c r="I33" s="21" t="s">
        <v>15</v>
      </c>
      <c r="J33" s="22">
        <f t="shared" si="12"/>
        <v>5.833333333</v>
      </c>
      <c r="K33" s="33"/>
    </row>
    <row r="34">
      <c r="A34" s="42" t="s">
        <v>50</v>
      </c>
      <c r="B34" s="43"/>
      <c r="C34" s="43"/>
      <c r="D34" s="43"/>
      <c r="E34" s="44"/>
      <c r="F34" s="45"/>
      <c r="G34" s="45"/>
      <c r="H34" s="45"/>
      <c r="I34" s="46"/>
      <c r="J34" s="44"/>
      <c r="K34" s="47"/>
    </row>
    <row r="35">
      <c r="A35" s="16" t="s">
        <v>51</v>
      </c>
      <c r="B35" s="17">
        <v>2.0</v>
      </c>
      <c r="C35" s="17">
        <v>3.0</v>
      </c>
      <c r="D35" s="32">
        <v>35.0</v>
      </c>
      <c r="E35" s="19">
        <f>D35*C35*B35</f>
        <v>210</v>
      </c>
      <c r="F35" s="20" t="s">
        <v>15</v>
      </c>
      <c r="G35" s="20" t="s">
        <v>15</v>
      </c>
      <c r="H35" s="20" t="s">
        <v>15</v>
      </c>
      <c r="I35" s="21" t="s">
        <v>15</v>
      </c>
      <c r="J35" s="22">
        <f>E35</f>
        <v>210</v>
      </c>
      <c r="K35" s="23" t="s">
        <v>16</v>
      </c>
    </row>
    <row r="36">
      <c r="A36" s="16" t="s">
        <v>52</v>
      </c>
      <c r="B36" s="38"/>
      <c r="C36" s="39"/>
      <c r="D36" s="39"/>
      <c r="E36" s="40"/>
      <c r="F36" s="41"/>
      <c r="G36" s="41"/>
      <c r="H36" s="41"/>
      <c r="I36" s="30"/>
      <c r="J36" s="31"/>
      <c r="K36" s="23" t="s">
        <v>25</v>
      </c>
    </row>
    <row r="37">
      <c r="A37" s="16" t="s">
        <v>53</v>
      </c>
      <c r="B37" s="17">
        <v>8.0</v>
      </c>
      <c r="C37" s="17">
        <v>1.0</v>
      </c>
      <c r="D37" s="32">
        <v>35.0</v>
      </c>
      <c r="E37" s="19">
        <f t="shared" ref="E37:E40" si="13">D37*C37*B37</f>
        <v>280</v>
      </c>
      <c r="F37" s="20" t="s">
        <v>15</v>
      </c>
      <c r="G37" s="20" t="s">
        <v>15</v>
      </c>
      <c r="H37" s="20" t="s">
        <v>15</v>
      </c>
      <c r="I37" s="21" t="s">
        <v>15</v>
      </c>
      <c r="J37" s="22">
        <f t="shared" ref="J37:J40" si="14">E37</f>
        <v>280</v>
      </c>
      <c r="K37" s="33"/>
    </row>
    <row r="38">
      <c r="A38" s="16" t="s">
        <v>54</v>
      </c>
      <c r="B38" s="17">
        <v>8.0</v>
      </c>
      <c r="C38" s="17">
        <v>1.0</v>
      </c>
      <c r="D38" s="32">
        <v>35.0</v>
      </c>
      <c r="E38" s="19">
        <f t="shared" si="13"/>
        <v>280</v>
      </c>
      <c r="F38" s="20" t="s">
        <v>15</v>
      </c>
      <c r="G38" s="20" t="s">
        <v>15</v>
      </c>
      <c r="H38" s="20" t="s">
        <v>15</v>
      </c>
      <c r="I38" s="21" t="s">
        <v>15</v>
      </c>
      <c r="J38" s="22">
        <f t="shared" si="14"/>
        <v>280</v>
      </c>
      <c r="K38" s="33"/>
    </row>
    <row r="39">
      <c r="A39" s="16" t="s">
        <v>55</v>
      </c>
      <c r="B39" s="17">
        <v>8.0</v>
      </c>
      <c r="C39" s="17">
        <v>1.0</v>
      </c>
      <c r="D39" s="32">
        <v>35.0</v>
      </c>
      <c r="E39" s="19">
        <f t="shared" si="13"/>
        <v>280</v>
      </c>
      <c r="F39" s="20" t="s">
        <v>15</v>
      </c>
      <c r="G39" s="20" t="s">
        <v>15</v>
      </c>
      <c r="H39" s="20" t="s">
        <v>15</v>
      </c>
      <c r="I39" s="21" t="s">
        <v>15</v>
      </c>
      <c r="J39" s="22">
        <f t="shared" si="14"/>
        <v>280</v>
      </c>
      <c r="K39" s="33"/>
    </row>
    <row r="40">
      <c r="A40" s="16" t="s">
        <v>56</v>
      </c>
      <c r="B40" s="17">
        <v>1.0</v>
      </c>
      <c r="C40" s="17">
        <v>1.0</v>
      </c>
      <c r="D40" s="32">
        <v>35.0</v>
      </c>
      <c r="E40" s="19">
        <f t="shared" si="13"/>
        <v>35</v>
      </c>
      <c r="F40" s="20" t="s">
        <v>15</v>
      </c>
      <c r="G40" s="20" t="s">
        <v>15</v>
      </c>
      <c r="H40" s="20" t="s">
        <v>15</v>
      </c>
      <c r="I40" s="21" t="s">
        <v>15</v>
      </c>
      <c r="J40" s="22">
        <f t="shared" si="14"/>
        <v>35</v>
      </c>
      <c r="K40" s="33"/>
    </row>
    <row r="41">
      <c r="A41" s="16" t="s">
        <v>57</v>
      </c>
      <c r="B41" s="38"/>
      <c r="C41" s="39"/>
      <c r="D41" s="39"/>
      <c r="E41" s="40"/>
      <c r="F41" s="41"/>
      <c r="G41" s="41"/>
      <c r="H41" s="41"/>
      <c r="I41" s="30"/>
      <c r="J41" s="31"/>
      <c r="K41" s="23" t="s">
        <v>25</v>
      </c>
    </row>
    <row r="42">
      <c r="A42" s="16" t="s">
        <v>58</v>
      </c>
      <c r="B42" s="17">
        <v>1.0</v>
      </c>
      <c r="C42" s="17">
        <v>1.0</v>
      </c>
      <c r="D42" s="32">
        <v>35.0</v>
      </c>
      <c r="E42" s="19">
        <f>D42*C42*B42</f>
        <v>35</v>
      </c>
      <c r="F42" s="20" t="s">
        <v>15</v>
      </c>
      <c r="G42" s="20" t="s">
        <v>15</v>
      </c>
      <c r="H42" s="20" t="s">
        <v>15</v>
      </c>
      <c r="I42" s="21" t="s">
        <v>15</v>
      </c>
      <c r="J42" s="22">
        <f t="shared" ref="J42:J45" si="15">E42</f>
        <v>35</v>
      </c>
      <c r="K42" s="33"/>
    </row>
    <row r="43">
      <c r="A43" s="16" t="s">
        <v>59</v>
      </c>
      <c r="B43" s="48">
        <v>8.0</v>
      </c>
      <c r="C43" s="17">
        <v>2.0</v>
      </c>
      <c r="D43" s="32">
        <v>35.0</v>
      </c>
      <c r="E43" s="19">
        <f>D43*C43*B37</f>
        <v>560</v>
      </c>
      <c r="F43" s="20" t="s">
        <v>15</v>
      </c>
      <c r="G43" s="20" t="s">
        <v>15</v>
      </c>
      <c r="H43" s="20" t="s">
        <v>15</v>
      </c>
      <c r="I43" s="21" t="s">
        <v>15</v>
      </c>
      <c r="J43" s="22">
        <f t="shared" si="15"/>
        <v>560</v>
      </c>
      <c r="K43" s="33"/>
    </row>
    <row r="44">
      <c r="A44" s="16" t="s">
        <v>60</v>
      </c>
      <c r="B44" s="17">
        <v>8.0</v>
      </c>
      <c r="C44" s="17">
        <v>2.0</v>
      </c>
      <c r="D44" s="32">
        <v>35.0</v>
      </c>
      <c r="E44" s="19">
        <f t="shared" ref="E44:E45" si="16">D44*C44*B44</f>
        <v>560</v>
      </c>
      <c r="F44" s="20" t="s">
        <v>15</v>
      </c>
      <c r="G44" s="20" t="s">
        <v>15</v>
      </c>
      <c r="H44" s="20" t="s">
        <v>15</v>
      </c>
      <c r="I44" s="21" t="s">
        <v>15</v>
      </c>
      <c r="J44" s="22">
        <f t="shared" si="15"/>
        <v>560</v>
      </c>
      <c r="K44" s="23" t="s">
        <v>61</v>
      </c>
    </row>
    <row r="45">
      <c r="A45" s="16" t="s">
        <v>62</v>
      </c>
      <c r="B45" s="17">
        <v>2.0</v>
      </c>
      <c r="C45" s="17">
        <v>2.0</v>
      </c>
      <c r="D45" s="32">
        <v>35.0</v>
      </c>
      <c r="E45" s="19">
        <f t="shared" si="16"/>
        <v>140</v>
      </c>
      <c r="F45" s="20" t="s">
        <v>15</v>
      </c>
      <c r="G45" s="20" t="s">
        <v>15</v>
      </c>
      <c r="H45" s="20" t="s">
        <v>15</v>
      </c>
      <c r="I45" s="21" t="s">
        <v>15</v>
      </c>
      <c r="J45" s="22">
        <f t="shared" si="15"/>
        <v>140</v>
      </c>
      <c r="K45" s="23" t="s">
        <v>61</v>
      </c>
    </row>
    <row r="46">
      <c r="A46" s="49" t="s">
        <v>63</v>
      </c>
      <c r="B46" s="50"/>
      <c r="C46" s="50"/>
      <c r="D46" s="50"/>
      <c r="E46" s="51"/>
      <c r="F46" s="52"/>
      <c r="G46" s="52"/>
      <c r="H46" s="52"/>
      <c r="I46" s="53"/>
      <c r="J46" s="51"/>
      <c r="K46" s="54"/>
    </row>
    <row r="47">
      <c r="A47" s="16" t="s">
        <v>64</v>
      </c>
      <c r="B47" s="17">
        <v>8.0</v>
      </c>
      <c r="C47" s="17">
        <v>1.0</v>
      </c>
      <c r="D47" s="32">
        <v>35.0</v>
      </c>
      <c r="E47" s="19">
        <f t="shared" ref="E47:E51" si="17">D47*C47*B47</f>
        <v>280</v>
      </c>
      <c r="F47" s="20" t="s">
        <v>15</v>
      </c>
      <c r="G47" s="20" t="s">
        <v>15</v>
      </c>
      <c r="H47" s="20" t="s">
        <v>15</v>
      </c>
      <c r="I47" s="21" t="s">
        <v>15</v>
      </c>
      <c r="J47" s="22">
        <f t="shared" ref="J47:J51" si="18">E47</f>
        <v>280</v>
      </c>
      <c r="K47" s="33"/>
    </row>
    <row r="48">
      <c r="A48" s="16" t="s">
        <v>65</v>
      </c>
      <c r="B48" s="17">
        <v>1.0</v>
      </c>
      <c r="C48" s="17">
        <v>6.0</v>
      </c>
      <c r="D48" s="32">
        <v>30.0</v>
      </c>
      <c r="E48" s="19">
        <f t="shared" si="17"/>
        <v>180</v>
      </c>
      <c r="F48" s="17">
        <v>1.0</v>
      </c>
      <c r="G48" s="17">
        <v>10.0</v>
      </c>
      <c r="H48" s="18">
        <v>0.0</v>
      </c>
      <c r="I48" s="55">
        <f>H48*G48*F48</f>
        <v>0</v>
      </c>
      <c r="J48" s="22">
        <f t="shared" si="18"/>
        <v>180</v>
      </c>
      <c r="K48" s="23" t="s">
        <v>66</v>
      </c>
    </row>
    <row r="49">
      <c r="A49" s="16" t="s">
        <v>67</v>
      </c>
      <c r="B49" s="17">
        <v>3.0</v>
      </c>
      <c r="C49" s="17">
        <v>2.0</v>
      </c>
      <c r="D49" s="32">
        <v>35.0</v>
      </c>
      <c r="E49" s="19">
        <f t="shared" si="17"/>
        <v>210</v>
      </c>
      <c r="F49" s="20" t="s">
        <v>15</v>
      </c>
      <c r="G49" s="20" t="s">
        <v>15</v>
      </c>
      <c r="H49" s="20" t="s">
        <v>15</v>
      </c>
      <c r="I49" s="21" t="s">
        <v>15</v>
      </c>
      <c r="J49" s="22">
        <f t="shared" si="18"/>
        <v>210</v>
      </c>
      <c r="K49" s="33"/>
    </row>
    <row r="50">
      <c r="A50" s="16" t="s">
        <v>68</v>
      </c>
      <c r="B50" s="17">
        <v>4.0</v>
      </c>
      <c r="C50" s="17">
        <v>3.0</v>
      </c>
      <c r="D50" s="32">
        <v>35.0</v>
      </c>
      <c r="E50" s="19">
        <f t="shared" si="17"/>
        <v>420</v>
      </c>
      <c r="F50" s="20" t="s">
        <v>15</v>
      </c>
      <c r="G50" s="20" t="s">
        <v>15</v>
      </c>
      <c r="H50" s="20" t="s">
        <v>15</v>
      </c>
      <c r="I50" s="21" t="s">
        <v>15</v>
      </c>
      <c r="J50" s="22">
        <f t="shared" si="18"/>
        <v>420</v>
      </c>
      <c r="K50" s="23" t="s">
        <v>69</v>
      </c>
    </row>
    <row r="51">
      <c r="A51" s="16" t="s">
        <v>70</v>
      </c>
      <c r="B51" s="17">
        <v>1.0</v>
      </c>
      <c r="C51" s="17">
        <v>1.0</v>
      </c>
      <c r="D51" s="32">
        <v>35.0</v>
      </c>
      <c r="E51" s="19">
        <f t="shared" si="17"/>
        <v>35</v>
      </c>
      <c r="F51" s="20" t="s">
        <v>15</v>
      </c>
      <c r="G51" s="20" t="s">
        <v>15</v>
      </c>
      <c r="H51" s="20" t="s">
        <v>15</v>
      </c>
      <c r="I51" s="21" t="s">
        <v>15</v>
      </c>
      <c r="J51" s="22">
        <f t="shared" si="18"/>
        <v>35</v>
      </c>
      <c r="K51" s="33"/>
    </row>
    <row r="52">
      <c r="A52" s="56" t="s">
        <v>71</v>
      </c>
      <c r="B52" s="57"/>
      <c r="C52" s="57"/>
      <c r="D52" s="57"/>
      <c r="E52" s="56"/>
      <c r="F52" s="58"/>
      <c r="G52" s="58"/>
      <c r="H52" s="58"/>
      <c r="I52" s="59"/>
      <c r="J52" s="60"/>
      <c r="K52" s="61"/>
    </row>
    <row r="53">
      <c r="A53" s="16" t="s">
        <v>72</v>
      </c>
      <c r="B53" s="62"/>
      <c r="C53" s="63"/>
      <c r="D53" s="63"/>
      <c r="E53" s="64"/>
      <c r="F53" s="41"/>
      <c r="G53" s="41"/>
      <c r="H53" s="41"/>
      <c r="I53" s="30"/>
      <c r="J53" s="31"/>
      <c r="K53" s="23" t="s">
        <v>25</v>
      </c>
    </row>
    <row r="54">
      <c r="A54" s="16" t="s">
        <v>73</v>
      </c>
      <c r="B54" s="17">
        <v>2.0</v>
      </c>
      <c r="C54" s="17">
        <v>1.0</v>
      </c>
      <c r="D54" s="32">
        <v>35.0</v>
      </c>
      <c r="E54" s="19">
        <f t="shared" ref="E54:E57" si="19">D54*C54*B54</f>
        <v>70</v>
      </c>
      <c r="F54" s="20" t="s">
        <v>15</v>
      </c>
      <c r="G54" s="20" t="s">
        <v>15</v>
      </c>
      <c r="H54" s="20" t="s">
        <v>15</v>
      </c>
      <c r="I54" s="21" t="s">
        <v>15</v>
      </c>
      <c r="J54" s="22">
        <f t="shared" ref="J54:J57" si="20">E54</f>
        <v>70</v>
      </c>
      <c r="K54" s="33"/>
    </row>
    <row r="55">
      <c r="A55" s="16" t="s">
        <v>74</v>
      </c>
      <c r="B55" s="17">
        <v>1.0</v>
      </c>
      <c r="C55" s="17">
        <v>1.0</v>
      </c>
      <c r="D55" s="32">
        <v>35.0</v>
      </c>
      <c r="E55" s="19">
        <f t="shared" si="19"/>
        <v>35</v>
      </c>
      <c r="F55" s="20" t="s">
        <v>15</v>
      </c>
      <c r="G55" s="20" t="s">
        <v>15</v>
      </c>
      <c r="H55" s="20" t="s">
        <v>15</v>
      </c>
      <c r="I55" s="21" t="s">
        <v>15</v>
      </c>
      <c r="J55" s="22">
        <f t="shared" si="20"/>
        <v>35</v>
      </c>
      <c r="K55" s="33"/>
    </row>
    <row r="56">
      <c r="A56" s="16" t="s">
        <v>75</v>
      </c>
      <c r="B56" s="17">
        <v>0.5</v>
      </c>
      <c r="C56" s="17">
        <v>1.0</v>
      </c>
      <c r="D56" s="32">
        <v>35.0</v>
      </c>
      <c r="E56" s="19">
        <f t="shared" si="19"/>
        <v>17.5</v>
      </c>
      <c r="F56" s="20" t="s">
        <v>15</v>
      </c>
      <c r="G56" s="20" t="s">
        <v>15</v>
      </c>
      <c r="H56" s="20" t="s">
        <v>15</v>
      </c>
      <c r="I56" s="21" t="s">
        <v>15</v>
      </c>
      <c r="J56" s="22">
        <f t="shared" si="20"/>
        <v>17.5</v>
      </c>
      <c r="K56" s="33"/>
    </row>
    <row r="57">
      <c r="A57" s="16" t="s">
        <v>76</v>
      </c>
      <c r="B57" s="17">
        <v>0.5</v>
      </c>
      <c r="C57" s="17">
        <v>1.0</v>
      </c>
      <c r="D57" s="32">
        <v>35.0</v>
      </c>
      <c r="E57" s="19">
        <f t="shared" si="19"/>
        <v>17.5</v>
      </c>
      <c r="F57" s="20" t="s">
        <v>15</v>
      </c>
      <c r="G57" s="20" t="s">
        <v>15</v>
      </c>
      <c r="H57" s="20" t="s">
        <v>15</v>
      </c>
      <c r="I57" s="21" t="s">
        <v>15</v>
      </c>
      <c r="J57" s="22">
        <f t="shared" si="20"/>
        <v>17.5</v>
      </c>
      <c r="K57" s="33"/>
    </row>
    <row r="58">
      <c r="A58" s="16" t="s">
        <v>77</v>
      </c>
      <c r="B58" s="20" t="s">
        <v>15</v>
      </c>
      <c r="C58" s="20" t="s">
        <v>15</v>
      </c>
      <c r="D58" s="20" t="s">
        <v>15</v>
      </c>
      <c r="E58" s="21" t="s">
        <v>15</v>
      </c>
      <c r="F58" s="25">
        <f>10/60</f>
        <v>0.1666666667</v>
      </c>
      <c r="G58" s="17">
        <v>10.0</v>
      </c>
      <c r="H58" s="18">
        <v>0.0</v>
      </c>
      <c r="I58" s="19">
        <v>0.0</v>
      </c>
      <c r="J58" s="22">
        <f>I58</f>
        <v>0</v>
      </c>
      <c r="K58" s="23" t="s">
        <v>18</v>
      </c>
    </row>
    <row r="59">
      <c r="A59" s="16" t="s">
        <v>78</v>
      </c>
      <c r="B59" s="17">
        <v>8.0</v>
      </c>
      <c r="C59" s="17">
        <v>3.0</v>
      </c>
      <c r="D59" s="32">
        <v>35.0</v>
      </c>
      <c r="E59" s="65">
        <f t="shared" ref="E59:E60" si="21">D59*C59*B59</f>
        <v>840</v>
      </c>
      <c r="F59" s="20"/>
      <c r="G59" s="20" t="s">
        <v>15</v>
      </c>
      <c r="H59" s="24"/>
      <c r="I59" s="66"/>
      <c r="J59" s="22">
        <f t="shared" ref="J59:J60" si="22">E59</f>
        <v>840</v>
      </c>
      <c r="K59" s="23" t="s">
        <v>16</v>
      </c>
    </row>
    <row r="60">
      <c r="A60" s="67" t="s">
        <v>79</v>
      </c>
      <c r="B60" s="17">
        <v>8.0</v>
      </c>
      <c r="C60" s="17">
        <v>3.0</v>
      </c>
      <c r="D60" s="32">
        <v>35.0</v>
      </c>
      <c r="E60" s="65">
        <f t="shared" si="21"/>
        <v>840</v>
      </c>
      <c r="F60" s="20" t="s">
        <v>15</v>
      </c>
      <c r="G60" s="20" t="s">
        <v>15</v>
      </c>
      <c r="H60" s="20" t="s">
        <v>15</v>
      </c>
      <c r="I60" s="21" t="s">
        <v>15</v>
      </c>
      <c r="J60" s="22">
        <f t="shared" si="22"/>
        <v>840</v>
      </c>
      <c r="K60" s="23" t="s">
        <v>16</v>
      </c>
    </row>
    <row r="61">
      <c r="A61" s="68"/>
      <c r="B61" s="68"/>
      <c r="C61" s="68"/>
      <c r="D61" s="68"/>
      <c r="E61" s="69"/>
      <c r="F61" s="68"/>
      <c r="G61" s="68"/>
      <c r="H61" s="68"/>
      <c r="I61" s="69"/>
      <c r="J61" s="70"/>
      <c r="K61" s="70"/>
    </row>
    <row r="62">
      <c r="A62" s="71" t="s">
        <v>80</v>
      </c>
      <c r="B62" s="72">
        <f>sum(B8:B60)</f>
        <v>106.5</v>
      </c>
      <c r="C62" s="20"/>
      <c r="D62" s="73"/>
      <c r="E62" s="65">
        <f>sum(E7:E60)</f>
        <v>8074.166667</v>
      </c>
      <c r="F62" s="74">
        <f>sum(F8:F60)</f>
        <v>13.5</v>
      </c>
      <c r="G62" s="73"/>
      <c r="H62" s="73"/>
      <c r="I62" s="75">
        <f t="shared" ref="I62:J62" si="23">sum(I8:I60)</f>
        <v>1800</v>
      </c>
      <c r="J62" s="22">
        <f t="shared" si="23"/>
        <v>9884.333333</v>
      </c>
      <c r="K62" s="33"/>
    </row>
    <row r="63">
      <c r="A63" s="71" t="s">
        <v>81</v>
      </c>
      <c r="B63" s="73"/>
      <c r="C63" s="73"/>
      <c r="D63" s="73"/>
      <c r="E63" s="73"/>
      <c r="F63" s="73"/>
      <c r="G63" s="73"/>
      <c r="H63" s="73"/>
      <c r="I63" s="73"/>
      <c r="J63" s="22">
        <f>J64-J62</f>
        <v>115.6666667</v>
      </c>
      <c r="K63" s="33"/>
    </row>
    <row r="64">
      <c r="A64" s="71" t="s">
        <v>82</v>
      </c>
      <c r="B64" s="73"/>
      <c r="C64" s="73"/>
      <c r="D64" s="73"/>
      <c r="E64" s="73"/>
      <c r="F64" s="73"/>
      <c r="G64" s="73"/>
      <c r="H64" s="73"/>
      <c r="I64" s="73"/>
      <c r="J64" s="22">
        <v>10000.0</v>
      </c>
      <c r="K64" s="33"/>
    </row>
    <row r="65">
      <c r="A65" s="6"/>
      <c r="B65" s="4"/>
      <c r="C65" s="4"/>
      <c r="D65" s="4"/>
      <c r="E65" s="4"/>
      <c r="F65" s="4"/>
      <c r="G65" s="4"/>
      <c r="H65" s="4"/>
      <c r="I65" s="4"/>
      <c r="J65" s="4"/>
      <c r="K65" s="5"/>
    </row>
    <row r="66">
      <c r="A66" s="76"/>
      <c r="B66" s="4"/>
      <c r="C66" s="4"/>
      <c r="D66" s="4"/>
      <c r="E66" s="4"/>
      <c r="F66" s="4"/>
      <c r="G66" s="4"/>
      <c r="H66" s="4"/>
      <c r="I66" s="4"/>
      <c r="J66" s="4"/>
      <c r="K66" s="5"/>
    </row>
    <row r="67">
      <c r="A67" s="76" t="s">
        <v>83</v>
      </c>
      <c r="B67" s="4"/>
      <c r="C67" s="4"/>
      <c r="D67" s="4"/>
      <c r="E67" s="4"/>
      <c r="F67" s="4"/>
      <c r="G67" s="4"/>
      <c r="H67" s="4"/>
      <c r="I67" s="4"/>
      <c r="J67" s="4"/>
      <c r="K67" s="5"/>
    </row>
    <row r="68">
      <c r="A68" s="6" t="s">
        <v>84</v>
      </c>
      <c r="B68" s="4"/>
      <c r="C68" s="4"/>
      <c r="D68" s="4"/>
      <c r="E68" s="4"/>
      <c r="F68" s="4"/>
      <c r="G68" s="4"/>
      <c r="H68" s="4"/>
      <c r="I68" s="4"/>
      <c r="J68" s="4"/>
      <c r="K68" s="5"/>
    </row>
    <row r="69">
      <c r="A69" s="6" t="s">
        <v>85</v>
      </c>
      <c r="E69" s="4"/>
      <c r="F69" s="4"/>
      <c r="G69" s="4"/>
      <c r="H69" s="4"/>
      <c r="I69" s="4"/>
      <c r="J69" s="4"/>
      <c r="K69" s="5"/>
    </row>
    <row r="70">
      <c r="A70" s="6" t="s">
        <v>86</v>
      </c>
      <c r="J70" s="4"/>
      <c r="K70" s="5"/>
    </row>
    <row r="71">
      <c r="A71" s="6" t="s">
        <v>87</v>
      </c>
      <c r="B71" s="6"/>
      <c r="C71" s="6"/>
      <c r="D71" s="6"/>
      <c r="E71" s="6"/>
      <c r="F71" s="6"/>
      <c r="G71" s="6"/>
      <c r="H71" s="6"/>
      <c r="I71" s="6"/>
      <c r="J71" s="6"/>
      <c r="K71" s="5"/>
    </row>
    <row r="72">
      <c r="A72" s="6" t="s">
        <v>88</v>
      </c>
      <c r="K72" s="5"/>
    </row>
    <row r="73">
      <c r="A73" s="6" t="s">
        <v>89</v>
      </c>
      <c r="B73" s="6"/>
      <c r="C73" s="6"/>
      <c r="D73" s="6"/>
      <c r="E73" s="6"/>
      <c r="F73" s="4"/>
      <c r="G73" s="4"/>
      <c r="H73" s="4"/>
      <c r="I73" s="4"/>
      <c r="J73" s="4"/>
      <c r="K73" s="5"/>
    </row>
    <row r="74">
      <c r="A74" s="6" t="s">
        <v>90</v>
      </c>
      <c r="B74" s="6"/>
      <c r="C74" s="6"/>
      <c r="D74" s="6"/>
      <c r="E74" s="6"/>
      <c r="F74" s="6"/>
      <c r="G74" s="6"/>
      <c r="H74" s="6"/>
      <c r="I74" s="6"/>
      <c r="J74" s="4"/>
      <c r="K74" s="5"/>
    </row>
    <row r="75">
      <c r="A75" s="6" t="s">
        <v>91</v>
      </c>
      <c r="B75" s="6"/>
      <c r="C75" s="6"/>
      <c r="D75" s="6"/>
      <c r="E75" s="6"/>
      <c r="F75" s="6"/>
      <c r="G75" s="6"/>
      <c r="H75" s="6"/>
      <c r="I75" s="6"/>
      <c r="J75" s="4"/>
      <c r="K75" s="5"/>
    </row>
    <row r="76">
      <c r="A76" s="6" t="s">
        <v>92</v>
      </c>
      <c r="B76" s="6"/>
      <c r="C76" s="6"/>
      <c r="D76" s="6"/>
      <c r="E76" s="6"/>
      <c r="F76" s="6"/>
      <c r="G76" s="6"/>
      <c r="H76" s="6"/>
      <c r="I76" s="6"/>
      <c r="J76" s="4"/>
      <c r="K76" s="5"/>
    </row>
    <row r="77">
      <c r="A77" s="6" t="s">
        <v>93</v>
      </c>
      <c r="B77" s="6"/>
      <c r="C77" s="6"/>
      <c r="D77" s="6"/>
      <c r="E77" s="6"/>
      <c r="F77" s="6"/>
      <c r="G77" s="6"/>
      <c r="H77" s="6"/>
      <c r="I77" s="6"/>
      <c r="J77" s="4"/>
      <c r="K77" s="5"/>
    </row>
    <row r="78">
      <c r="A78" s="6"/>
      <c r="B78" s="6"/>
      <c r="C78" s="6"/>
      <c r="D78" s="6"/>
      <c r="E78" s="6"/>
      <c r="F78" s="6"/>
      <c r="G78" s="6"/>
      <c r="H78" s="6"/>
      <c r="I78" s="6"/>
      <c r="J78" s="4"/>
      <c r="K78" s="5"/>
    </row>
    <row r="79">
      <c r="A79" s="6"/>
      <c r="B79" s="6"/>
      <c r="C79" s="6"/>
      <c r="D79" s="6"/>
      <c r="E79" s="6"/>
      <c r="F79" s="6"/>
      <c r="G79" s="6"/>
      <c r="H79" s="6"/>
      <c r="I79" s="6"/>
      <c r="J79" s="4"/>
      <c r="K79" s="5"/>
    </row>
    <row r="80">
      <c r="K80" s="77"/>
    </row>
    <row r="81">
      <c r="K81" s="77"/>
    </row>
    <row r="82">
      <c r="K82" s="77"/>
    </row>
    <row r="83">
      <c r="K83" s="77"/>
    </row>
    <row r="84">
      <c r="K84" s="77"/>
    </row>
    <row r="85">
      <c r="K85" s="77"/>
    </row>
    <row r="86">
      <c r="K86" s="77"/>
    </row>
    <row r="87">
      <c r="K87" s="77"/>
    </row>
    <row r="88">
      <c r="K88" s="77"/>
    </row>
    <row r="89">
      <c r="K89" s="77"/>
    </row>
    <row r="90">
      <c r="K90" s="77"/>
    </row>
    <row r="91">
      <c r="K91" s="77"/>
    </row>
    <row r="92">
      <c r="K92" s="77"/>
    </row>
    <row r="93">
      <c r="K93" s="77"/>
    </row>
    <row r="94">
      <c r="K94" s="77"/>
    </row>
    <row r="95">
      <c r="K95" s="77"/>
    </row>
    <row r="96">
      <c r="K96" s="77"/>
    </row>
    <row r="97">
      <c r="K97" s="77"/>
    </row>
    <row r="98">
      <c r="K98" s="77"/>
    </row>
    <row r="99">
      <c r="K99" s="77"/>
    </row>
    <row r="100">
      <c r="K100" s="77"/>
    </row>
    <row r="101">
      <c r="K101" s="77"/>
    </row>
    <row r="102">
      <c r="K102" s="77"/>
    </row>
    <row r="103">
      <c r="K103" s="77"/>
    </row>
    <row r="104">
      <c r="K104" s="77"/>
    </row>
    <row r="105">
      <c r="K105" s="77"/>
    </row>
    <row r="106">
      <c r="K106" s="77"/>
    </row>
    <row r="107">
      <c r="K107" s="77"/>
    </row>
    <row r="108">
      <c r="K108" s="77"/>
    </row>
    <row r="109">
      <c r="K109" s="77"/>
    </row>
    <row r="110">
      <c r="K110" s="77"/>
    </row>
    <row r="111">
      <c r="K111" s="77"/>
    </row>
    <row r="112">
      <c r="K112" s="77"/>
    </row>
    <row r="113">
      <c r="K113" s="77"/>
    </row>
    <row r="114">
      <c r="K114" s="77"/>
    </row>
    <row r="115">
      <c r="K115" s="77"/>
    </row>
    <row r="116">
      <c r="K116" s="77"/>
    </row>
    <row r="117">
      <c r="K117" s="77"/>
    </row>
    <row r="118">
      <c r="K118" s="77"/>
    </row>
    <row r="119">
      <c r="K119" s="77"/>
    </row>
    <row r="120">
      <c r="K120" s="77"/>
    </row>
    <row r="121">
      <c r="K121" s="77"/>
    </row>
    <row r="122">
      <c r="K122" s="77"/>
    </row>
    <row r="123">
      <c r="K123" s="77"/>
    </row>
    <row r="124">
      <c r="K124" s="77"/>
    </row>
    <row r="125">
      <c r="K125" s="77"/>
    </row>
    <row r="126">
      <c r="K126" s="77"/>
    </row>
    <row r="127">
      <c r="K127" s="77"/>
    </row>
    <row r="128">
      <c r="K128" s="77"/>
    </row>
    <row r="129">
      <c r="K129" s="77"/>
    </row>
    <row r="130">
      <c r="K130" s="77"/>
    </row>
    <row r="131">
      <c r="K131" s="77"/>
    </row>
    <row r="132">
      <c r="K132" s="77"/>
    </row>
    <row r="133">
      <c r="K133" s="77"/>
    </row>
    <row r="134">
      <c r="K134" s="77"/>
    </row>
    <row r="135">
      <c r="K135" s="77"/>
    </row>
    <row r="136">
      <c r="K136" s="77"/>
    </row>
    <row r="137">
      <c r="K137" s="77"/>
    </row>
    <row r="138">
      <c r="K138" s="77"/>
    </row>
    <row r="139">
      <c r="K139" s="77"/>
    </row>
    <row r="140">
      <c r="K140" s="77"/>
    </row>
    <row r="141">
      <c r="K141" s="77"/>
    </row>
    <row r="142">
      <c r="K142" s="77"/>
    </row>
    <row r="143">
      <c r="K143" s="77"/>
    </row>
    <row r="144">
      <c r="K144" s="77"/>
    </row>
    <row r="145">
      <c r="K145" s="77"/>
    </row>
    <row r="146">
      <c r="K146" s="77"/>
    </row>
    <row r="147">
      <c r="K147" s="77"/>
    </row>
    <row r="148">
      <c r="K148" s="77"/>
    </row>
    <row r="149">
      <c r="K149" s="77"/>
    </row>
    <row r="150">
      <c r="K150" s="77"/>
    </row>
    <row r="151">
      <c r="K151" s="77"/>
    </row>
    <row r="152">
      <c r="K152" s="77"/>
    </row>
    <row r="153">
      <c r="K153" s="77"/>
    </row>
    <row r="154">
      <c r="K154" s="77"/>
    </row>
    <row r="155">
      <c r="K155" s="77"/>
    </row>
    <row r="156">
      <c r="K156" s="77"/>
    </row>
    <row r="157">
      <c r="K157" s="77"/>
    </row>
    <row r="158">
      <c r="K158" s="77"/>
    </row>
    <row r="159">
      <c r="K159" s="77"/>
    </row>
    <row r="160">
      <c r="K160" s="77"/>
    </row>
    <row r="161">
      <c r="K161" s="77"/>
    </row>
    <row r="162">
      <c r="K162" s="77"/>
    </row>
    <row r="163">
      <c r="K163" s="77"/>
    </row>
    <row r="164">
      <c r="K164" s="77"/>
    </row>
    <row r="165">
      <c r="K165" s="77"/>
    </row>
    <row r="166">
      <c r="K166" s="77"/>
    </row>
    <row r="167">
      <c r="K167" s="77"/>
    </row>
    <row r="168">
      <c r="K168" s="77"/>
    </row>
    <row r="169">
      <c r="K169" s="77"/>
    </row>
    <row r="170">
      <c r="K170" s="77"/>
    </row>
    <row r="171">
      <c r="K171" s="77"/>
    </row>
    <row r="172">
      <c r="K172" s="77"/>
    </row>
    <row r="173">
      <c r="K173" s="77"/>
    </row>
    <row r="174">
      <c r="K174" s="77"/>
    </row>
    <row r="175">
      <c r="K175" s="77"/>
    </row>
    <row r="176">
      <c r="K176" s="77"/>
    </row>
    <row r="177">
      <c r="K177" s="77"/>
    </row>
    <row r="178">
      <c r="K178" s="77"/>
    </row>
    <row r="179">
      <c r="K179" s="77"/>
    </row>
    <row r="180">
      <c r="K180" s="77"/>
    </row>
    <row r="181">
      <c r="K181" s="77"/>
    </row>
    <row r="182">
      <c r="K182" s="77"/>
    </row>
    <row r="183">
      <c r="K183" s="77"/>
    </row>
    <row r="184">
      <c r="K184" s="77"/>
    </row>
    <row r="185">
      <c r="K185" s="77"/>
    </row>
    <row r="186">
      <c r="K186" s="77"/>
    </row>
    <row r="187">
      <c r="K187" s="77"/>
    </row>
    <row r="188">
      <c r="K188" s="77"/>
    </row>
    <row r="189">
      <c r="K189" s="77"/>
    </row>
    <row r="190">
      <c r="K190" s="77"/>
    </row>
    <row r="191">
      <c r="K191" s="77"/>
    </row>
    <row r="192">
      <c r="K192" s="77"/>
    </row>
    <row r="193">
      <c r="K193" s="77"/>
    </row>
    <row r="194">
      <c r="K194" s="77"/>
    </row>
    <row r="195">
      <c r="K195" s="77"/>
    </row>
    <row r="196">
      <c r="K196" s="77"/>
    </row>
    <row r="197">
      <c r="K197" s="77"/>
    </row>
    <row r="198">
      <c r="K198" s="77"/>
    </row>
    <row r="199">
      <c r="K199" s="77"/>
    </row>
    <row r="200">
      <c r="K200" s="77"/>
    </row>
    <row r="201">
      <c r="K201" s="77"/>
    </row>
    <row r="202">
      <c r="K202" s="77"/>
    </row>
    <row r="203">
      <c r="K203" s="77"/>
    </row>
    <row r="204">
      <c r="K204" s="77"/>
    </row>
    <row r="205">
      <c r="K205" s="77"/>
    </row>
    <row r="206">
      <c r="K206" s="77"/>
    </row>
    <row r="207">
      <c r="K207" s="77"/>
    </row>
    <row r="208">
      <c r="K208" s="77"/>
    </row>
    <row r="209">
      <c r="K209" s="77"/>
    </row>
    <row r="210">
      <c r="K210" s="77"/>
    </row>
    <row r="211">
      <c r="K211" s="77"/>
    </row>
    <row r="212">
      <c r="K212" s="77"/>
    </row>
    <row r="213">
      <c r="K213" s="77"/>
    </row>
    <row r="214">
      <c r="K214" s="77"/>
    </row>
    <row r="215">
      <c r="K215" s="77"/>
    </row>
    <row r="216">
      <c r="K216" s="77"/>
    </row>
    <row r="217">
      <c r="K217" s="77"/>
    </row>
    <row r="218">
      <c r="K218" s="77"/>
    </row>
    <row r="219">
      <c r="K219" s="77"/>
    </row>
    <row r="220">
      <c r="K220" s="77"/>
    </row>
    <row r="221">
      <c r="K221" s="77"/>
    </row>
    <row r="222">
      <c r="K222" s="77"/>
    </row>
    <row r="223">
      <c r="K223" s="77"/>
    </row>
    <row r="224">
      <c r="K224" s="77"/>
    </row>
    <row r="225">
      <c r="K225" s="77"/>
    </row>
    <row r="226">
      <c r="K226" s="77"/>
    </row>
    <row r="227">
      <c r="K227" s="77"/>
    </row>
    <row r="228">
      <c r="K228" s="77"/>
    </row>
    <row r="229">
      <c r="K229" s="77"/>
    </row>
    <row r="230">
      <c r="K230" s="77"/>
    </row>
    <row r="231">
      <c r="K231" s="77"/>
    </row>
    <row r="232">
      <c r="K232" s="77"/>
    </row>
    <row r="233">
      <c r="K233" s="77"/>
    </row>
    <row r="234">
      <c r="K234" s="77"/>
    </row>
    <row r="235">
      <c r="K235" s="77"/>
    </row>
    <row r="236">
      <c r="K236" s="77"/>
    </row>
    <row r="237">
      <c r="K237" s="77"/>
    </row>
    <row r="238">
      <c r="K238" s="77"/>
    </row>
    <row r="239">
      <c r="K239" s="77"/>
    </row>
    <row r="240">
      <c r="K240" s="77"/>
    </row>
    <row r="241">
      <c r="K241" s="77"/>
    </row>
    <row r="242">
      <c r="K242" s="77"/>
    </row>
    <row r="243">
      <c r="K243" s="77"/>
    </row>
    <row r="244">
      <c r="K244" s="77"/>
    </row>
    <row r="245">
      <c r="K245" s="77"/>
    </row>
    <row r="246">
      <c r="K246" s="77"/>
    </row>
    <row r="247">
      <c r="K247" s="77"/>
    </row>
    <row r="248">
      <c r="K248" s="77"/>
    </row>
    <row r="249">
      <c r="K249" s="77"/>
    </row>
    <row r="250">
      <c r="K250" s="77"/>
    </row>
    <row r="251">
      <c r="K251" s="77"/>
    </row>
    <row r="252">
      <c r="K252" s="77"/>
    </row>
    <row r="253">
      <c r="K253" s="77"/>
    </row>
    <row r="254">
      <c r="K254" s="77"/>
    </row>
    <row r="255">
      <c r="K255" s="77"/>
    </row>
    <row r="256">
      <c r="K256" s="77"/>
    </row>
    <row r="257">
      <c r="K257" s="77"/>
    </row>
    <row r="258">
      <c r="K258" s="77"/>
    </row>
    <row r="259">
      <c r="K259" s="77"/>
    </row>
    <row r="260">
      <c r="K260" s="77"/>
    </row>
    <row r="261">
      <c r="K261" s="77"/>
    </row>
    <row r="262">
      <c r="K262" s="77"/>
    </row>
    <row r="263">
      <c r="K263" s="77"/>
    </row>
    <row r="264">
      <c r="K264" s="77"/>
    </row>
    <row r="265">
      <c r="K265" s="77"/>
    </row>
    <row r="266">
      <c r="K266" s="77"/>
    </row>
    <row r="267">
      <c r="K267" s="77"/>
    </row>
    <row r="268">
      <c r="K268" s="77"/>
    </row>
    <row r="269">
      <c r="K269" s="77"/>
    </row>
    <row r="270">
      <c r="K270" s="77"/>
    </row>
    <row r="271">
      <c r="K271" s="77"/>
    </row>
    <row r="272">
      <c r="K272" s="77"/>
    </row>
    <row r="273">
      <c r="K273" s="77"/>
    </row>
    <row r="274">
      <c r="K274" s="77"/>
    </row>
    <row r="275">
      <c r="K275" s="77"/>
    </row>
    <row r="276">
      <c r="K276" s="77"/>
    </row>
    <row r="277">
      <c r="K277" s="77"/>
    </row>
    <row r="278">
      <c r="K278" s="77"/>
    </row>
    <row r="279">
      <c r="K279" s="77"/>
    </row>
    <row r="280">
      <c r="K280" s="77"/>
    </row>
    <row r="281">
      <c r="K281" s="77"/>
    </row>
    <row r="282">
      <c r="K282" s="77"/>
    </row>
    <row r="283">
      <c r="K283" s="77"/>
    </row>
    <row r="284">
      <c r="K284" s="77"/>
    </row>
    <row r="285">
      <c r="K285" s="77"/>
    </row>
    <row r="286">
      <c r="K286" s="77"/>
    </row>
    <row r="287">
      <c r="K287" s="77"/>
    </row>
    <row r="288">
      <c r="K288" s="77"/>
    </row>
    <row r="289">
      <c r="K289" s="77"/>
    </row>
    <row r="290">
      <c r="K290" s="77"/>
    </row>
    <row r="291">
      <c r="K291" s="77"/>
    </row>
    <row r="292">
      <c r="K292" s="77"/>
    </row>
    <row r="293">
      <c r="K293" s="77"/>
    </row>
    <row r="294">
      <c r="K294" s="77"/>
    </row>
    <row r="295">
      <c r="K295" s="77"/>
    </row>
    <row r="296">
      <c r="K296" s="77"/>
    </row>
    <row r="297">
      <c r="K297" s="77"/>
    </row>
    <row r="298">
      <c r="K298" s="77"/>
    </row>
    <row r="299">
      <c r="K299" s="77"/>
    </row>
    <row r="300">
      <c r="K300" s="77"/>
    </row>
    <row r="301">
      <c r="K301" s="77"/>
    </row>
    <row r="302">
      <c r="K302" s="77"/>
    </row>
    <row r="303">
      <c r="K303" s="77"/>
    </row>
    <row r="304">
      <c r="K304" s="77"/>
    </row>
    <row r="305">
      <c r="K305" s="77"/>
    </row>
    <row r="306">
      <c r="K306" s="77"/>
    </row>
    <row r="307">
      <c r="K307" s="77"/>
    </row>
    <row r="308">
      <c r="K308" s="77"/>
    </row>
    <row r="309">
      <c r="K309" s="77"/>
    </row>
    <row r="310">
      <c r="K310" s="77"/>
    </row>
    <row r="311">
      <c r="K311" s="77"/>
    </row>
    <row r="312">
      <c r="K312" s="77"/>
    </row>
    <row r="313">
      <c r="K313" s="77"/>
    </row>
    <row r="314">
      <c r="K314" s="77"/>
    </row>
    <row r="315">
      <c r="K315" s="77"/>
    </row>
    <row r="316">
      <c r="K316" s="77"/>
    </row>
    <row r="317">
      <c r="K317" s="77"/>
    </row>
    <row r="318">
      <c r="K318" s="77"/>
    </row>
    <row r="319">
      <c r="K319" s="77"/>
    </row>
    <row r="320">
      <c r="K320" s="77"/>
    </row>
    <row r="321">
      <c r="K321" s="77"/>
    </row>
    <row r="322">
      <c r="K322" s="77"/>
    </row>
    <row r="323">
      <c r="K323" s="77"/>
    </row>
    <row r="324">
      <c r="K324" s="77"/>
    </row>
    <row r="325">
      <c r="K325" s="77"/>
    </row>
    <row r="326">
      <c r="K326" s="77"/>
    </row>
    <row r="327">
      <c r="K327" s="77"/>
    </row>
    <row r="328">
      <c r="K328" s="77"/>
    </row>
    <row r="329">
      <c r="K329" s="77"/>
    </row>
    <row r="330">
      <c r="K330" s="77"/>
    </row>
    <row r="331">
      <c r="K331" s="77"/>
    </row>
    <row r="332">
      <c r="K332" s="77"/>
    </row>
    <row r="333">
      <c r="K333" s="77"/>
    </row>
    <row r="334">
      <c r="K334" s="77"/>
    </row>
    <row r="335">
      <c r="K335" s="77"/>
    </row>
    <row r="336">
      <c r="K336" s="77"/>
    </row>
    <row r="337">
      <c r="K337" s="77"/>
    </row>
    <row r="338">
      <c r="K338" s="77"/>
    </row>
    <row r="339">
      <c r="K339" s="77"/>
    </row>
    <row r="340">
      <c r="K340" s="77"/>
    </row>
    <row r="341">
      <c r="K341" s="77"/>
    </row>
    <row r="342">
      <c r="K342" s="77"/>
    </row>
    <row r="343">
      <c r="K343" s="77"/>
    </row>
    <row r="344">
      <c r="K344" s="77"/>
    </row>
    <row r="345">
      <c r="K345" s="77"/>
    </row>
    <row r="346">
      <c r="K346" s="77"/>
    </row>
    <row r="347">
      <c r="K347" s="77"/>
    </row>
    <row r="348">
      <c r="K348" s="77"/>
    </row>
    <row r="349">
      <c r="K349" s="77"/>
    </row>
    <row r="350">
      <c r="K350" s="77"/>
    </row>
    <row r="351">
      <c r="K351" s="77"/>
    </row>
    <row r="352">
      <c r="K352" s="77"/>
    </row>
    <row r="353">
      <c r="K353" s="77"/>
    </row>
    <row r="354">
      <c r="K354" s="77"/>
    </row>
    <row r="355">
      <c r="K355" s="77"/>
    </row>
    <row r="356">
      <c r="K356" s="77"/>
    </row>
    <row r="357">
      <c r="K357" s="77"/>
    </row>
    <row r="358">
      <c r="K358" s="77"/>
    </row>
    <row r="359">
      <c r="K359" s="77"/>
    </row>
    <row r="360">
      <c r="K360" s="77"/>
    </row>
    <row r="361">
      <c r="K361" s="77"/>
    </row>
    <row r="362">
      <c r="K362" s="77"/>
    </row>
    <row r="363">
      <c r="K363" s="77"/>
    </row>
    <row r="364">
      <c r="K364" s="77"/>
    </row>
    <row r="365">
      <c r="K365" s="77"/>
    </row>
    <row r="366">
      <c r="K366" s="77"/>
    </row>
    <row r="367">
      <c r="K367" s="77"/>
    </row>
    <row r="368">
      <c r="K368" s="77"/>
    </row>
    <row r="369">
      <c r="K369" s="77"/>
    </row>
    <row r="370">
      <c r="K370" s="77"/>
    </row>
    <row r="371">
      <c r="K371" s="77"/>
    </row>
    <row r="372">
      <c r="K372" s="77"/>
    </row>
    <row r="373">
      <c r="K373" s="77"/>
    </row>
    <row r="374">
      <c r="K374" s="77"/>
    </row>
    <row r="375">
      <c r="K375" s="77"/>
    </row>
    <row r="376">
      <c r="K376" s="77"/>
    </row>
    <row r="377">
      <c r="K377" s="77"/>
    </row>
    <row r="378">
      <c r="K378" s="77"/>
    </row>
    <row r="379">
      <c r="K379" s="77"/>
    </row>
    <row r="380">
      <c r="K380" s="77"/>
    </row>
    <row r="381">
      <c r="K381" s="77"/>
    </row>
    <row r="382">
      <c r="K382" s="77"/>
    </row>
    <row r="383">
      <c r="K383" s="77"/>
    </row>
    <row r="384">
      <c r="K384" s="77"/>
    </row>
    <row r="385">
      <c r="K385" s="77"/>
    </row>
    <row r="386">
      <c r="K386" s="77"/>
    </row>
    <row r="387">
      <c r="K387" s="77"/>
    </row>
    <row r="388">
      <c r="K388" s="77"/>
    </row>
    <row r="389">
      <c r="K389" s="77"/>
    </row>
    <row r="390">
      <c r="K390" s="77"/>
    </row>
    <row r="391">
      <c r="K391" s="77"/>
    </row>
    <row r="392">
      <c r="K392" s="77"/>
    </row>
    <row r="393">
      <c r="K393" s="77"/>
    </row>
    <row r="394">
      <c r="K394" s="77"/>
    </row>
    <row r="395">
      <c r="K395" s="77"/>
    </row>
    <row r="396">
      <c r="K396" s="77"/>
    </row>
    <row r="397">
      <c r="K397" s="77"/>
    </row>
    <row r="398">
      <c r="K398" s="77"/>
    </row>
    <row r="399">
      <c r="K399" s="77"/>
    </row>
    <row r="400">
      <c r="K400" s="77"/>
    </row>
    <row r="401">
      <c r="K401" s="77"/>
    </row>
    <row r="402">
      <c r="K402" s="77"/>
    </row>
    <row r="403">
      <c r="K403" s="77"/>
    </row>
    <row r="404">
      <c r="K404" s="77"/>
    </row>
    <row r="405">
      <c r="K405" s="77"/>
    </row>
    <row r="406">
      <c r="K406" s="77"/>
    </row>
    <row r="407">
      <c r="K407" s="77"/>
    </row>
    <row r="408">
      <c r="K408" s="77"/>
    </row>
    <row r="409">
      <c r="K409" s="77"/>
    </row>
    <row r="410">
      <c r="K410" s="77"/>
    </row>
    <row r="411">
      <c r="K411" s="77"/>
    </row>
    <row r="412">
      <c r="K412" s="77"/>
    </row>
    <row r="413">
      <c r="K413" s="77"/>
    </row>
    <row r="414">
      <c r="K414" s="77"/>
    </row>
    <row r="415">
      <c r="K415" s="77"/>
    </row>
    <row r="416">
      <c r="K416" s="77"/>
    </row>
    <row r="417">
      <c r="K417" s="77"/>
    </row>
    <row r="418">
      <c r="K418" s="77"/>
    </row>
    <row r="419">
      <c r="K419" s="77"/>
    </row>
    <row r="420">
      <c r="K420" s="77"/>
    </row>
    <row r="421">
      <c r="K421" s="77"/>
    </row>
    <row r="422">
      <c r="K422" s="77"/>
    </row>
    <row r="423">
      <c r="K423" s="77"/>
    </row>
    <row r="424">
      <c r="K424" s="77"/>
    </row>
    <row r="425">
      <c r="K425" s="77"/>
    </row>
    <row r="426">
      <c r="K426" s="77"/>
    </row>
    <row r="427">
      <c r="K427" s="77"/>
    </row>
    <row r="428">
      <c r="K428" s="77"/>
    </row>
    <row r="429">
      <c r="K429" s="77"/>
    </row>
    <row r="430">
      <c r="K430" s="77"/>
    </row>
    <row r="431">
      <c r="K431" s="77"/>
    </row>
    <row r="432">
      <c r="K432" s="77"/>
    </row>
    <row r="433">
      <c r="K433" s="77"/>
    </row>
    <row r="434">
      <c r="K434" s="77"/>
    </row>
    <row r="435">
      <c r="K435" s="77"/>
    </row>
    <row r="436">
      <c r="K436" s="77"/>
    </row>
    <row r="437">
      <c r="K437" s="77"/>
    </row>
    <row r="438">
      <c r="K438" s="77"/>
    </row>
    <row r="439">
      <c r="K439" s="77"/>
    </row>
    <row r="440">
      <c r="K440" s="77"/>
    </row>
    <row r="441">
      <c r="K441" s="77"/>
    </row>
    <row r="442">
      <c r="K442" s="77"/>
    </row>
    <row r="443">
      <c r="K443" s="77"/>
    </row>
    <row r="444">
      <c r="K444" s="77"/>
    </row>
    <row r="445">
      <c r="K445" s="77"/>
    </row>
    <row r="446">
      <c r="K446" s="77"/>
    </row>
    <row r="447">
      <c r="K447" s="77"/>
    </row>
    <row r="448">
      <c r="K448" s="77"/>
    </row>
    <row r="449">
      <c r="K449" s="77"/>
    </row>
    <row r="450">
      <c r="K450" s="77"/>
    </row>
    <row r="451">
      <c r="K451" s="77"/>
    </row>
    <row r="452">
      <c r="K452" s="77"/>
    </row>
    <row r="453">
      <c r="K453" s="77"/>
    </row>
    <row r="454">
      <c r="K454" s="77"/>
    </row>
    <row r="455">
      <c r="K455" s="77"/>
    </row>
    <row r="456">
      <c r="K456" s="77"/>
    </row>
    <row r="457">
      <c r="K457" s="77"/>
    </row>
    <row r="458">
      <c r="K458" s="77"/>
    </row>
    <row r="459">
      <c r="K459" s="77"/>
    </row>
    <row r="460">
      <c r="K460" s="77"/>
    </row>
    <row r="461">
      <c r="K461" s="77"/>
    </row>
    <row r="462">
      <c r="K462" s="77"/>
    </row>
    <row r="463">
      <c r="K463" s="77"/>
    </row>
    <row r="464">
      <c r="K464" s="77"/>
    </row>
    <row r="465">
      <c r="K465" s="77"/>
    </row>
    <row r="466">
      <c r="K466" s="77"/>
    </row>
    <row r="467">
      <c r="K467" s="77"/>
    </row>
    <row r="468">
      <c r="K468" s="77"/>
    </row>
    <row r="469">
      <c r="K469" s="77"/>
    </row>
    <row r="470">
      <c r="K470" s="77"/>
    </row>
    <row r="471">
      <c r="K471" s="77"/>
    </row>
    <row r="472">
      <c r="K472" s="77"/>
    </row>
    <row r="473">
      <c r="K473" s="77"/>
    </row>
    <row r="474">
      <c r="K474" s="77"/>
    </row>
    <row r="475">
      <c r="K475" s="77"/>
    </row>
    <row r="476">
      <c r="K476" s="77"/>
    </row>
    <row r="477">
      <c r="K477" s="77"/>
    </row>
    <row r="478">
      <c r="K478" s="77"/>
    </row>
    <row r="479">
      <c r="K479" s="77"/>
    </row>
    <row r="480">
      <c r="K480" s="77"/>
    </row>
    <row r="481">
      <c r="K481" s="77"/>
    </row>
    <row r="482">
      <c r="K482" s="77"/>
    </row>
    <row r="483">
      <c r="K483" s="77"/>
    </row>
    <row r="484">
      <c r="K484" s="77"/>
    </row>
    <row r="485">
      <c r="K485" s="77"/>
    </row>
    <row r="486">
      <c r="K486" s="77"/>
    </row>
    <row r="487">
      <c r="K487" s="77"/>
    </row>
    <row r="488">
      <c r="K488" s="77"/>
    </row>
    <row r="489">
      <c r="K489" s="77"/>
    </row>
    <row r="490">
      <c r="K490" s="77"/>
    </row>
    <row r="491">
      <c r="K491" s="77"/>
    </row>
    <row r="492">
      <c r="K492" s="77"/>
    </row>
    <row r="493">
      <c r="K493" s="77"/>
    </row>
    <row r="494">
      <c r="K494" s="77"/>
    </row>
    <row r="495">
      <c r="K495" s="77"/>
    </row>
    <row r="496">
      <c r="K496" s="77"/>
    </row>
    <row r="497">
      <c r="K497" s="77"/>
    </row>
    <row r="498">
      <c r="K498" s="77"/>
    </row>
    <row r="499">
      <c r="K499" s="77"/>
    </row>
    <row r="500">
      <c r="K500" s="77"/>
    </row>
    <row r="501">
      <c r="K501" s="77"/>
    </row>
    <row r="502">
      <c r="K502" s="77"/>
    </row>
    <row r="503">
      <c r="K503" s="77"/>
    </row>
    <row r="504">
      <c r="K504" s="77"/>
    </row>
    <row r="505">
      <c r="K505" s="77"/>
    </row>
    <row r="506">
      <c r="K506" s="77"/>
    </row>
    <row r="507">
      <c r="K507" s="77"/>
    </row>
    <row r="508">
      <c r="K508" s="77"/>
    </row>
    <row r="509">
      <c r="K509" s="77"/>
    </row>
    <row r="510">
      <c r="K510" s="77"/>
    </row>
    <row r="511">
      <c r="K511" s="77"/>
    </row>
    <row r="512">
      <c r="K512" s="77"/>
    </row>
    <row r="513">
      <c r="K513" s="77"/>
    </row>
    <row r="514">
      <c r="K514" s="77"/>
    </row>
    <row r="515">
      <c r="K515" s="77"/>
    </row>
    <row r="516">
      <c r="K516" s="77"/>
    </row>
    <row r="517">
      <c r="K517" s="77"/>
    </row>
    <row r="518">
      <c r="K518" s="77"/>
    </row>
    <row r="519">
      <c r="K519" s="77"/>
    </row>
    <row r="520">
      <c r="K520" s="77"/>
    </row>
    <row r="521">
      <c r="K521" s="77"/>
    </row>
    <row r="522">
      <c r="K522" s="77"/>
    </row>
    <row r="523">
      <c r="K523" s="77"/>
    </row>
    <row r="524">
      <c r="K524" s="77"/>
    </row>
    <row r="525">
      <c r="K525" s="77"/>
    </row>
    <row r="526">
      <c r="K526" s="77"/>
    </row>
    <row r="527">
      <c r="K527" s="77"/>
    </row>
    <row r="528">
      <c r="K528" s="77"/>
    </row>
    <row r="529">
      <c r="K529" s="77"/>
    </row>
    <row r="530">
      <c r="K530" s="77"/>
    </row>
    <row r="531">
      <c r="K531" s="77"/>
    </row>
    <row r="532">
      <c r="K532" s="77"/>
    </row>
    <row r="533">
      <c r="K533" s="77"/>
    </row>
    <row r="534">
      <c r="K534" s="77"/>
    </row>
    <row r="535">
      <c r="K535" s="77"/>
    </row>
    <row r="536">
      <c r="K536" s="77"/>
    </row>
    <row r="537">
      <c r="K537" s="77"/>
    </row>
    <row r="538">
      <c r="K538" s="77"/>
    </row>
    <row r="539">
      <c r="K539" s="77"/>
    </row>
    <row r="540">
      <c r="K540" s="77"/>
    </row>
    <row r="541">
      <c r="K541" s="77"/>
    </row>
    <row r="542">
      <c r="K542" s="77"/>
    </row>
    <row r="543">
      <c r="K543" s="77"/>
    </row>
    <row r="544">
      <c r="K544" s="77"/>
    </row>
    <row r="545">
      <c r="K545" s="77"/>
    </row>
    <row r="546">
      <c r="K546" s="77"/>
    </row>
    <row r="547">
      <c r="K547" s="77"/>
    </row>
    <row r="548">
      <c r="K548" s="77"/>
    </row>
    <row r="549">
      <c r="K549" s="77"/>
    </row>
    <row r="550">
      <c r="K550" s="77"/>
    </row>
    <row r="551">
      <c r="K551" s="77"/>
    </row>
    <row r="552">
      <c r="K552" s="77"/>
    </row>
    <row r="553">
      <c r="K553" s="77"/>
    </row>
    <row r="554">
      <c r="K554" s="77"/>
    </row>
    <row r="555">
      <c r="K555" s="77"/>
    </row>
    <row r="556">
      <c r="K556" s="77"/>
    </row>
    <row r="557">
      <c r="K557" s="77"/>
    </row>
    <row r="558">
      <c r="K558" s="77"/>
    </row>
    <row r="559">
      <c r="K559" s="77"/>
    </row>
    <row r="560">
      <c r="K560" s="77"/>
    </row>
    <row r="561">
      <c r="K561" s="77"/>
    </row>
    <row r="562">
      <c r="K562" s="77"/>
    </row>
    <row r="563">
      <c r="K563" s="77"/>
    </row>
    <row r="564">
      <c r="K564" s="77"/>
    </row>
    <row r="565">
      <c r="K565" s="77"/>
    </row>
    <row r="566">
      <c r="K566" s="77"/>
    </row>
    <row r="567">
      <c r="K567" s="77"/>
    </row>
    <row r="568">
      <c r="K568" s="77"/>
    </row>
    <row r="569">
      <c r="K569" s="77"/>
    </row>
    <row r="570">
      <c r="K570" s="77"/>
    </row>
    <row r="571">
      <c r="K571" s="77"/>
    </row>
    <row r="572">
      <c r="K572" s="77"/>
    </row>
    <row r="573">
      <c r="K573" s="77"/>
    </row>
    <row r="574">
      <c r="K574" s="77"/>
    </row>
    <row r="575">
      <c r="K575" s="77"/>
    </row>
    <row r="576">
      <c r="K576" s="77"/>
    </row>
    <row r="577">
      <c r="K577" s="77"/>
    </row>
    <row r="578">
      <c r="K578" s="77"/>
    </row>
    <row r="579">
      <c r="K579" s="77"/>
    </row>
    <row r="580">
      <c r="K580" s="77"/>
    </row>
    <row r="581">
      <c r="K581" s="77"/>
    </row>
    <row r="582">
      <c r="K582" s="77"/>
    </row>
    <row r="583">
      <c r="K583" s="77"/>
    </row>
    <row r="584">
      <c r="K584" s="77"/>
    </row>
    <row r="585">
      <c r="K585" s="77"/>
    </row>
    <row r="586">
      <c r="K586" s="77"/>
    </row>
    <row r="587">
      <c r="K587" s="77"/>
    </row>
    <row r="588">
      <c r="K588" s="77"/>
    </row>
    <row r="589">
      <c r="K589" s="77"/>
    </row>
    <row r="590">
      <c r="K590" s="77"/>
    </row>
    <row r="591">
      <c r="K591" s="77"/>
    </row>
    <row r="592">
      <c r="K592" s="77"/>
    </row>
    <row r="593">
      <c r="K593" s="77"/>
    </row>
    <row r="594">
      <c r="K594" s="77"/>
    </row>
    <row r="595">
      <c r="K595" s="77"/>
    </row>
    <row r="596">
      <c r="K596" s="77"/>
    </row>
    <row r="597">
      <c r="K597" s="77"/>
    </row>
    <row r="598">
      <c r="K598" s="77"/>
    </row>
    <row r="599">
      <c r="K599" s="77"/>
    </row>
    <row r="600">
      <c r="K600" s="77"/>
    </row>
    <row r="601">
      <c r="K601" s="77"/>
    </row>
    <row r="602">
      <c r="K602" s="77"/>
    </row>
    <row r="603">
      <c r="K603" s="77"/>
    </row>
    <row r="604">
      <c r="K604" s="77"/>
    </row>
    <row r="605">
      <c r="K605" s="77"/>
    </row>
    <row r="606">
      <c r="K606" s="77"/>
    </row>
    <row r="607">
      <c r="K607" s="77"/>
    </row>
    <row r="608">
      <c r="K608" s="77"/>
    </row>
    <row r="609">
      <c r="K609" s="77"/>
    </row>
    <row r="610">
      <c r="K610" s="77"/>
    </row>
    <row r="611">
      <c r="K611" s="77"/>
    </row>
    <row r="612">
      <c r="K612" s="77"/>
    </row>
    <row r="613">
      <c r="K613" s="77"/>
    </row>
    <row r="614">
      <c r="K614" s="77"/>
    </row>
    <row r="615">
      <c r="K615" s="77"/>
    </row>
    <row r="616">
      <c r="K616" s="77"/>
    </row>
    <row r="617">
      <c r="K617" s="77"/>
    </row>
    <row r="618">
      <c r="K618" s="77"/>
    </row>
    <row r="619">
      <c r="K619" s="77"/>
    </row>
    <row r="620">
      <c r="K620" s="77"/>
    </row>
    <row r="621">
      <c r="K621" s="77"/>
    </row>
    <row r="622">
      <c r="K622" s="77"/>
    </row>
    <row r="623">
      <c r="K623" s="77"/>
    </row>
    <row r="624">
      <c r="K624" s="77"/>
    </row>
    <row r="625">
      <c r="K625" s="77"/>
    </row>
    <row r="626">
      <c r="K626" s="77"/>
    </row>
    <row r="627">
      <c r="K627" s="77"/>
    </row>
    <row r="628">
      <c r="K628" s="77"/>
    </row>
    <row r="629">
      <c r="K629" s="77"/>
    </row>
    <row r="630">
      <c r="K630" s="77"/>
    </row>
    <row r="631">
      <c r="K631" s="77"/>
    </row>
    <row r="632">
      <c r="K632" s="77"/>
    </row>
    <row r="633">
      <c r="K633" s="77"/>
    </row>
    <row r="634">
      <c r="K634" s="77"/>
    </row>
    <row r="635">
      <c r="K635" s="77"/>
    </row>
    <row r="636">
      <c r="K636" s="77"/>
    </row>
    <row r="637">
      <c r="K637" s="77"/>
    </row>
    <row r="638">
      <c r="K638" s="77"/>
    </row>
    <row r="639">
      <c r="K639" s="77"/>
    </row>
    <row r="640">
      <c r="K640" s="77"/>
    </row>
    <row r="641">
      <c r="K641" s="77"/>
    </row>
    <row r="642">
      <c r="K642" s="77"/>
    </row>
    <row r="643">
      <c r="K643" s="77"/>
    </row>
    <row r="644">
      <c r="K644" s="77"/>
    </row>
    <row r="645">
      <c r="K645" s="77"/>
    </row>
    <row r="646">
      <c r="K646" s="77"/>
    </row>
    <row r="647">
      <c r="K647" s="77"/>
    </row>
    <row r="648">
      <c r="K648" s="77"/>
    </row>
    <row r="649">
      <c r="K649" s="77"/>
    </row>
    <row r="650">
      <c r="K650" s="77"/>
    </row>
    <row r="651">
      <c r="K651" s="77"/>
    </row>
    <row r="652">
      <c r="K652" s="77"/>
    </row>
    <row r="653">
      <c r="K653" s="77"/>
    </row>
    <row r="654">
      <c r="K654" s="77"/>
    </row>
    <row r="655">
      <c r="K655" s="77"/>
    </row>
    <row r="656">
      <c r="K656" s="77"/>
    </row>
    <row r="657">
      <c r="K657" s="77"/>
    </row>
    <row r="658">
      <c r="K658" s="77"/>
    </row>
    <row r="659">
      <c r="K659" s="77"/>
    </row>
    <row r="660">
      <c r="K660" s="77"/>
    </row>
    <row r="661">
      <c r="K661" s="77"/>
    </row>
    <row r="662">
      <c r="K662" s="77"/>
    </row>
    <row r="663">
      <c r="K663" s="77"/>
    </row>
    <row r="664">
      <c r="K664" s="77"/>
    </row>
    <row r="665">
      <c r="K665" s="77"/>
    </row>
    <row r="666">
      <c r="K666" s="77"/>
    </row>
    <row r="667">
      <c r="K667" s="77"/>
    </row>
    <row r="668">
      <c r="K668" s="77"/>
    </row>
    <row r="669">
      <c r="K669" s="77"/>
    </row>
    <row r="670">
      <c r="K670" s="77"/>
    </row>
    <row r="671">
      <c r="K671" s="77"/>
    </row>
    <row r="672">
      <c r="K672" s="77"/>
    </row>
    <row r="673">
      <c r="K673" s="77"/>
    </row>
    <row r="674">
      <c r="K674" s="77"/>
    </row>
    <row r="675">
      <c r="K675" s="77"/>
    </row>
    <row r="676">
      <c r="K676" s="77"/>
    </row>
    <row r="677">
      <c r="K677" s="77"/>
    </row>
    <row r="678">
      <c r="K678" s="77"/>
    </row>
    <row r="679">
      <c r="K679" s="77"/>
    </row>
    <row r="680">
      <c r="K680" s="77"/>
    </row>
    <row r="681">
      <c r="K681" s="77"/>
    </row>
    <row r="682">
      <c r="K682" s="77"/>
    </row>
    <row r="683">
      <c r="K683" s="77"/>
    </row>
    <row r="684">
      <c r="K684" s="77"/>
    </row>
    <row r="685">
      <c r="K685" s="77"/>
    </row>
    <row r="686">
      <c r="K686" s="77"/>
    </row>
    <row r="687">
      <c r="K687" s="77"/>
    </row>
    <row r="688">
      <c r="K688" s="77"/>
    </row>
    <row r="689">
      <c r="K689" s="77"/>
    </row>
    <row r="690">
      <c r="K690" s="77"/>
    </row>
    <row r="691">
      <c r="K691" s="77"/>
    </row>
    <row r="692">
      <c r="K692" s="77"/>
    </row>
    <row r="693">
      <c r="K693" s="77"/>
    </row>
    <row r="694">
      <c r="K694" s="77"/>
    </row>
    <row r="695">
      <c r="K695" s="77"/>
    </row>
    <row r="696">
      <c r="K696" s="77"/>
    </row>
    <row r="697">
      <c r="K697" s="77"/>
    </row>
    <row r="698">
      <c r="K698" s="77"/>
    </row>
    <row r="699">
      <c r="K699" s="77"/>
    </row>
    <row r="700">
      <c r="K700" s="77"/>
    </row>
    <row r="701">
      <c r="K701" s="77"/>
    </row>
    <row r="702">
      <c r="K702" s="77"/>
    </row>
    <row r="703">
      <c r="K703" s="77"/>
    </row>
    <row r="704">
      <c r="K704" s="77"/>
    </row>
    <row r="705">
      <c r="K705" s="77"/>
    </row>
    <row r="706">
      <c r="K706" s="77"/>
    </row>
    <row r="707">
      <c r="K707" s="77"/>
    </row>
    <row r="708">
      <c r="K708" s="77"/>
    </row>
    <row r="709">
      <c r="K709" s="77"/>
    </row>
    <row r="710">
      <c r="K710" s="77"/>
    </row>
    <row r="711">
      <c r="K711" s="77"/>
    </row>
    <row r="712">
      <c r="K712" s="77"/>
    </row>
    <row r="713">
      <c r="K713" s="77"/>
    </row>
    <row r="714">
      <c r="K714" s="77"/>
    </row>
    <row r="715">
      <c r="K715" s="77"/>
    </row>
    <row r="716">
      <c r="K716" s="77"/>
    </row>
    <row r="717">
      <c r="K717" s="77"/>
    </row>
    <row r="718">
      <c r="K718" s="77"/>
    </row>
    <row r="719">
      <c r="K719" s="77"/>
    </row>
    <row r="720">
      <c r="K720" s="77"/>
    </row>
    <row r="721">
      <c r="K721" s="77"/>
    </row>
    <row r="722">
      <c r="K722" s="77"/>
    </row>
    <row r="723">
      <c r="K723" s="77"/>
    </row>
    <row r="724">
      <c r="K724" s="77"/>
    </row>
    <row r="725">
      <c r="K725" s="77"/>
    </row>
    <row r="726">
      <c r="K726" s="77"/>
    </row>
    <row r="727">
      <c r="K727" s="77"/>
    </row>
    <row r="728">
      <c r="K728" s="77"/>
    </row>
    <row r="729">
      <c r="K729" s="77"/>
    </row>
    <row r="730">
      <c r="K730" s="77"/>
    </row>
    <row r="731">
      <c r="K731" s="77"/>
    </row>
    <row r="732">
      <c r="K732" s="77"/>
    </row>
    <row r="733">
      <c r="K733" s="77"/>
    </row>
    <row r="734">
      <c r="K734" s="77"/>
    </row>
    <row r="735">
      <c r="K735" s="77"/>
    </row>
    <row r="736">
      <c r="K736" s="77"/>
    </row>
    <row r="737">
      <c r="K737" s="77"/>
    </row>
    <row r="738">
      <c r="K738" s="77"/>
    </row>
    <row r="739">
      <c r="K739" s="77"/>
    </row>
    <row r="740">
      <c r="K740" s="77"/>
    </row>
    <row r="741">
      <c r="K741" s="77"/>
    </row>
    <row r="742">
      <c r="K742" s="77"/>
    </row>
    <row r="743">
      <c r="K743" s="77"/>
    </row>
    <row r="744">
      <c r="K744" s="77"/>
    </row>
    <row r="745">
      <c r="K745" s="77"/>
    </row>
    <row r="746">
      <c r="K746" s="77"/>
    </row>
    <row r="747">
      <c r="K747" s="77"/>
    </row>
    <row r="748">
      <c r="K748" s="77"/>
    </row>
    <row r="749">
      <c r="K749" s="77"/>
    </row>
    <row r="750">
      <c r="K750" s="77"/>
    </row>
    <row r="751">
      <c r="K751" s="77"/>
    </row>
    <row r="752">
      <c r="K752" s="77"/>
    </row>
    <row r="753">
      <c r="K753" s="77"/>
    </row>
    <row r="754">
      <c r="K754" s="77"/>
    </row>
    <row r="755">
      <c r="K755" s="77"/>
    </row>
    <row r="756">
      <c r="K756" s="77"/>
    </row>
    <row r="757">
      <c r="K757" s="77"/>
    </row>
    <row r="758">
      <c r="K758" s="77"/>
    </row>
    <row r="759">
      <c r="K759" s="77"/>
    </row>
    <row r="760">
      <c r="K760" s="77"/>
    </row>
    <row r="761">
      <c r="K761" s="77"/>
    </row>
    <row r="762">
      <c r="K762" s="77"/>
    </row>
    <row r="763">
      <c r="K763" s="77"/>
    </row>
    <row r="764">
      <c r="K764" s="77"/>
    </row>
    <row r="765">
      <c r="K765" s="77"/>
    </row>
    <row r="766">
      <c r="K766" s="77"/>
    </row>
    <row r="767">
      <c r="K767" s="77"/>
    </row>
    <row r="768">
      <c r="K768" s="77"/>
    </row>
    <row r="769">
      <c r="K769" s="77"/>
    </row>
    <row r="770">
      <c r="K770" s="77"/>
    </row>
    <row r="771">
      <c r="K771" s="77"/>
    </row>
    <row r="772">
      <c r="K772" s="77"/>
    </row>
    <row r="773">
      <c r="K773" s="77"/>
    </row>
    <row r="774">
      <c r="K774" s="77"/>
    </row>
    <row r="775">
      <c r="K775" s="77"/>
    </row>
    <row r="776">
      <c r="K776" s="77"/>
    </row>
    <row r="777">
      <c r="K777" s="77"/>
    </row>
    <row r="778">
      <c r="K778" s="77"/>
    </row>
    <row r="779">
      <c r="K779" s="77"/>
    </row>
    <row r="780">
      <c r="K780" s="77"/>
    </row>
    <row r="781">
      <c r="K781" s="77"/>
    </row>
    <row r="782">
      <c r="K782" s="77"/>
    </row>
    <row r="783">
      <c r="K783" s="77"/>
    </row>
    <row r="784">
      <c r="K784" s="77"/>
    </row>
    <row r="785">
      <c r="K785" s="77"/>
    </row>
    <row r="786">
      <c r="K786" s="77"/>
    </row>
    <row r="787">
      <c r="K787" s="77"/>
    </row>
    <row r="788">
      <c r="K788" s="77"/>
    </row>
    <row r="789">
      <c r="K789" s="77"/>
    </row>
    <row r="790">
      <c r="K790" s="77"/>
    </row>
    <row r="791">
      <c r="K791" s="77"/>
    </row>
    <row r="792">
      <c r="K792" s="77"/>
    </row>
    <row r="793">
      <c r="K793" s="77"/>
    </row>
    <row r="794">
      <c r="K794" s="77"/>
    </row>
    <row r="795">
      <c r="K795" s="77"/>
    </row>
    <row r="796">
      <c r="K796" s="77"/>
    </row>
    <row r="797">
      <c r="K797" s="77"/>
    </row>
    <row r="798">
      <c r="K798" s="77"/>
    </row>
    <row r="799">
      <c r="K799" s="77"/>
    </row>
    <row r="800">
      <c r="K800" s="77"/>
    </row>
    <row r="801">
      <c r="K801" s="77"/>
    </row>
    <row r="802">
      <c r="K802" s="77"/>
    </row>
    <row r="803">
      <c r="K803" s="77"/>
    </row>
    <row r="804">
      <c r="K804" s="77"/>
    </row>
    <row r="805">
      <c r="K805" s="77"/>
    </row>
    <row r="806">
      <c r="K806" s="77"/>
    </row>
    <row r="807">
      <c r="K807" s="77"/>
    </row>
    <row r="808">
      <c r="K808" s="77"/>
    </row>
    <row r="809">
      <c r="K809" s="77"/>
    </row>
    <row r="810">
      <c r="K810" s="77"/>
    </row>
    <row r="811">
      <c r="K811" s="77"/>
    </row>
    <row r="812">
      <c r="K812" s="77"/>
    </row>
    <row r="813">
      <c r="K813" s="77"/>
    </row>
    <row r="814">
      <c r="K814" s="77"/>
    </row>
    <row r="815">
      <c r="K815" s="77"/>
    </row>
    <row r="816">
      <c r="K816" s="77"/>
    </row>
    <row r="817">
      <c r="K817" s="77"/>
    </row>
    <row r="818">
      <c r="K818" s="77"/>
    </row>
    <row r="819">
      <c r="K819" s="77"/>
    </row>
    <row r="820">
      <c r="K820" s="77"/>
    </row>
    <row r="821">
      <c r="K821" s="77"/>
    </row>
    <row r="822">
      <c r="K822" s="77"/>
    </row>
    <row r="823">
      <c r="K823" s="77"/>
    </row>
    <row r="824">
      <c r="K824" s="77"/>
    </row>
    <row r="825">
      <c r="K825" s="77"/>
    </row>
    <row r="826">
      <c r="K826" s="77"/>
    </row>
    <row r="827">
      <c r="K827" s="77"/>
    </row>
    <row r="828">
      <c r="K828" s="77"/>
    </row>
    <row r="829">
      <c r="K829" s="77"/>
    </row>
    <row r="830">
      <c r="K830" s="77"/>
    </row>
    <row r="831">
      <c r="K831" s="77"/>
    </row>
    <row r="832">
      <c r="K832" s="77"/>
    </row>
    <row r="833">
      <c r="K833" s="77"/>
    </row>
    <row r="834">
      <c r="K834" s="77"/>
    </row>
    <row r="835">
      <c r="K835" s="77"/>
    </row>
    <row r="836">
      <c r="K836" s="77"/>
    </row>
    <row r="837">
      <c r="K837" s="77"/>
    </row>
    <row r="838">
      <c r="K838" s="77"/>
    </row>
    <row r="839">
      <c r="K839" s="77"/>
    </row>
    <row r="840">
      <c r="K840" s="77"/>
    </row>
    <row r="841">
      <c r="K841" s="77"/>
    </row>
    <row r="842">
      <c r="K842" s="77"/>
    </row>
    <row r="843">
      <c r="K843" s="77"/>
    </row>
    <row r="844">
      <c r="K844" s="77"/>
    </row>
    <row r="845">
      <c r="K845" s="77"/>
    </row>
    <row r="846">
      <c r="K846" s="77"/>
    </row>
    <row r="847">
      <c r="K847" s="77"/>
    </row>
    <row r="848">
      <c r="K848" s="77"/>
    </row>
    <row r="849">
      <c r="K849" s="77"/>
    </row>
    <row r="850">
      <c r="K850" s="77"/>
    </row>
    <row r="851">
      <c r="K851" s="77"/>
    </row>
    <row r="852">
      <c r="K852" s="77"/>
    </row>
    <row r="853">
      <c r="K853" s="77"/>
    </row>
    <row r="854">
      <c r="K854" s="77"/>
    </row>
    <row r="855">
      <c r="K855" s="77"/>
    </row>
    <row r="856">
      <c r="K856" s="77"/>
    </row>
    <row r="857">
      <c r="K857" s="77"/>
    </row>
    <row r="858">
      <c r="K858" s="77"/>
    </row>
    <row r="859">
      <c r="K859" s="77"/>
    </row>
    <row r="860">
      <c r="K860" s="77"/>
    </row>
    <row r="861">
      <c r="K861" s="77"/>
    </row>
    <row r="862">
      <c r="K862" s="77"/>
    </row>
    <row r="863">
      <c r="K863" s="77"/>
    </row>
    <row r="864">
      <c r="K864" s="77"/>
    </row>
    <row r="865">
      <c r="K865" s="77"/>
    </row>
    <row r="866">
      <c r="K866" s="77"/>
    </row>
    <row r="867">
      <c r="K867" s="77"/>
    </row>
    <row r="868">
      <c r="K868" s="77"/>
    </row>
    <row r="869">
      <c r="K869" s="77"/>
    </row>
    <row r="870">
      <c r="K870" s="77"/>
    </row>
    <row r="871">
      <c r="K871" s="77"/>
    </row>
    <row r="872">
      <c r="K872" s="77"/>
    </row>
    <row r="873">
      <c r="K873" s="77"/>
    </row>
    <row r="874">
      <c r="K874" s="77"/>
    </row>
    <row r="875">
      <c r="K875" s="77"/>
    </row>
    <row r="876">
      <c r="K876" s="77"/>
    </row>
    <row r="877">
      <c r="K877" s="77"/>
    </row>
    <row r="878">
      <c r="K878" s="77"/>
    </row>
    <row r="879">
      <c r="K879" s="77"/>
    </row>
    <row r="880">
      <c r="K880" s="77"/>
    </row>
    <row r="881">
      <c r="K881" s="77"/>
    </row>
    <row r="882">
      <c r="K882" s="77"/>
    </row>
    <row r="883">
      <c r="K883" s="77"/>
    </row>
    <row r="884">
      <c r="K884" s="77"/>
    </row>
    <row r="885">
      <c r="K885" s="77"/>
    </row>
    <row r="886">
      <c r="K886" s="77"/>
    </row>
    <row r="887">
      <c r="K887" s="77"/>
    </row>
    <row r="888">
      <c r="K888" s="77"/>
    </row>
    <row r="889">
      <c r="K889" s="77"/>
    </row>
    <row r="890">
      <c r="K890" s="77"/>
    </row>
    <row r="891">
      <c r="K891" s="77"/>
    </row>
    <row r="892">
      <c r="K892" s="77"/>
    </row>
    <row r="893">
      <c r="K893" s="77"/>
    </row>
    <row r="894">
      <c r="K894" s="77"/>
    </row>
    <row r="895">
      <c r="K895" s="77"/>
    </row>
    <row r="896">
      <c r="K896" s="77"/>
    </row>
    <row r="897">
      <c r="K897" s="77"/>
    </row>
    <row r="898">
      <c r="K898" s="77"/>
    </row>
    <row r="899">
      <c r="K899" s="77"/>
    </row>
    <row r="900">
      <c r="K900" s="77"/>
    </row>
    <row r="901">
      <c r="K901" s="77"/>
    </row>
    <row r="902">
      <c r="K902" s="77"/>
    </row>
    <row r="903">
      <c r="K903" s="77"/>
    </row>
    <row r="904">
      <c r="K904" s="77"/>
    </row>
    <row r="905">
      <c r="K905" s="77"/>
    </row>
    <row r="906">
      <c r="K906" s="77"/>
    </row>
    <row r="907">
      <c r="K907" s="77"/>
    </row>
    <row r="908">
      <c r="K908" s="77"/>
    </row>
    <row r="909">
      <c r="K909" s="77"/>
    </row>
    <row r="910">
      <c r="K910" s="77"/>
    </row>
    <row r="911">
      <c r="K911" s="77"/>
    </row>
    <row r="912">
      <c r="K912" s="77"/>
    </row>
    <row r="913">
      <c r="K913" s="77"/>
    </row>
    <row r="914">
      <c r="K914" s="77"/>
    </row>
    <row r="915">
      <c r="K915" s="77"/>
    </row>
    <row r="916">
      <c r="K916" s="77"/>
    </row>
    <row r="917">
      <c r="K917" s="77"/>
    </row>
    <row r="918">
      <c r="K918" s="77"/>
    </row>
    <row r="919">
      <c r="K919" s="77"/>
    </row>
    <row r="920">
      <c r="K920" s="77"/>
    </row>
    <row r="921">
      <c r="K921" s="77"/>
    </row>
    <row r="922">
      <c r="K922" s="77"/>
    </row>
    <row r="923">
      <c r="K923" s="77"/>
    </row>
    <row r="924">
      <c r="K924" s="77"/>
    </row>
    <row r="925">
      <c r="K925" s="77"/>
    </row>
    <row r="926">
      <c r="K926" s="77"/>
    </row>
    <row r="927">
      <c r="K927" s="77"/>
    </row>
    <row r="928">
      <c r="K928" s="77"/>
    </row>
    <row r="929">
      <c r="K929" s="77"/>
    </row>
    <row r="930">
      <c r="K930" s="77"/>
    </row>
    <row r="931">
      <c r="K931" s="77"/>
    </row>
    <row r="932">
      <c r="K932" s="77"/>
    </row>
    <row r="933">
      <c r="K933" s="77"/>
    </row>
    <row r="934">
      <c r="K934" s="77"/>
    </row>
    <row r="935">
      <c r="K935" s="77"/>
    </row>
    <row r="936">
      <c r="K936" s="77"/>
    </row>
    <row r="937">
      <c r="K937" s="77"/>
    </row>
    <row r="938">
      <c r="K938" s="77"/>
    </row>
    <row r="939">
      <c r="K939" s="77"/>
    </row>
    <row r="940">
      <c r="K940" s="77"/>
    </row>
    <row r="941">
      <c r="K941" s="77"/>
    </row>
    <row r="942">
      <c r="K942" s="77"/>
    </row>
    <row r="943">
      <c r="K943" s="77"/>
    </row>
    <row r="944">
      <c r="K944" s="77"/>
    </row>
    <row r="945">
      <c r="K945" s="77"/>
    </row>
    <row r="946">
      <c r="K946" s="77"/>
    </row>
    <row r="947">
      <c r="K947" s="77"/>
    </row>
    <row r="948">
      <c r="K948" s="77"/>
    </row>
    <row r="949">
      <c r="K949" s="77"/>
    </row>
    <row r="950">
      <c r="K950" s="77"/>
    </row>
    <row r="951">
      <c r="K951" s="77"/>
    </row>
    <row r="952">
      <c r="K952" s="77"/>
    </row>
    <row r="953">
      <c r="K953" s="77"/>
    </row>
    <row r="954">
      <c r="K954" s="77"/>
    </row>
    <row r="955">
      <c r="K955" s="77"/>
    </row>
    <row r="956">
      <c r="K956" s="77"/>
    </row>
    <row r="957">
      <c r="K957" s="77"/>
    </row>
    <row r="958">
      <c r="K958" s="77"/>
    </row>
    <row r="959">
      <c r="K959" s="77"/>
    </row>
    <row r="960">
      <c r="K960" s="77"/>
    </row>
    <row r="961">
      <c r="K961" s="77"/>
    </row>
    <row r="962">
      <c r="K962" s="77"/>
    </row>
    <row r="963">
      <c r="K963" s="77"/>
    </row>
    <row r="964">
      <c r="K964" s="77"/>
    </row>
    <row r="965">
      <c r="K965" s="77"/>
    </row>
    <row r="966">
      <c r="K966" s="77"/>
    </row>
    <row r="967">
      <c r="K967" s="77"/>
    </row>
    <row r="968">
      <c r="K968" s="77"/>
    </row>
    <row r="969">
      <c r="K969" s="77"/>
    </row>
    <row r="970">
      <c r="K970" s="77"/>
    </row>
    <row r="971">
      <c r="K971" s="77"/>
    </row>
    <row r="972">
      <c r="K972" s="77"/>
    </row>
    <row r="973">
      <c r="K973" s="77"/>
    </row>
    <row r="974">
      <c r="K974" s="77"/>
    </row>
    <row r="975">
      <c r="K975" s="77"/>
    </row>
    <row r="976">
      <c r="K976" s="77"/>
    </row>
    <row r="977">
      <c r="K977" s="77"/>
    </row>
    <row r="978">
      <c r="K978" s="77"/>
    </row>
    <row r="979">
      <c r="K979" s="77"/>
    </row>
    <row r="980">
      <c r="K980" s="77"/>
    </row>
    <row r="981">
      <c r="K981" s="77"/>
    </row>
    <row r="982">
      <c r="K982" s="77"/>
    </row>
    <row r="983">
      <c r="K983" s="77"/>
    </row>
    <row r="984">
      <c r="K984" s="77"/>
    </row>
    <row r="985">
      <c r="K985" s="77"/>
    </row>
    <row r="986">
      <c r="K986" s="77"/>
    </row>
    <row r="987">
      <c r="K987" s="77"/>
    </row>
    <row r="988">
      <c r="K988" s="77"/>
    </row>
    <row r="989">
      <c r="K989" s="77"/>
    </row>
    <row r="990">
      <c r="K990" s="77"/>
    </row>
    <row r="991">
      <c r="K991" s="77"/>
    </row>
    <row r="992">
      <c r="K992" s="77"/>
    </row>
    <row r="993">
      <c r="K993" s="77"/>
    </row>
    <row r="994">
      <c r="K994" s="77"/>
    </row>
    <row r="995">
      <c r="K995" s="77"/>
    </row>
    <row r="996">
      <c r="K996" s="77"/>
    </row>
    <row r="997">
      <c r="K997" s="77"/>
    </row>
    <row r="998">
      <c r="K998" s="77"/>
    </row>
    <row r="999">
      <c r="K999" s="77"/>
    </row>
    <row r="1000">
      <c r="K1000" s="77"/>
    </row>
    <row r="1001">
      <c r="K1001" s="77"/>
    </row>
    <row r="1002">
      <c r="K1002" s="77"/>
    </row>
    <row r="1003">
      <c r="K1003" s="77"/>
    </row>
    <row r="1004">
      <c r="K1004" s="77"/>
    </row>
    <row r="1005">
      <c r="K1005" s="77"/>
    </row>
    <row r="1006">
      <c r="K1006" s="77"/>
    </row>
    <row r="1007">
      <c r="K1007" s="77"/>
    </row>
    <row r="1008">
      <c r="K1008" s="77"/>
    </row>
    <row r="1009">
      <c r="K1009" s="77"/>
    </row>
    <row r="1010">
      <c r="K1010" s="77"/>
    </row>
    <row r="1011">
      <c r="K1011" s="77"/>
    </row>
    <row r="1012">
      <c r="K1012" s="77"/>
    </row>
    <row r="1013">
      <c r="K1013" s="77"/>
    </row>
    <row r="1014">
      <c r="K1014" s="77"/>
    </row>
    <row r="1015">
      <c r="K1015" s="77"/>
    </row>
    <row r="1016">
      <c r="K1016" s="77"/>
    </row>
    <row r="1017">
      <c r="K1017" s="77"/>
    </row>
    <row r="1018">
      <c r="K1018" s="77"/>
    </row>
    <row r="1019">
      <c r="K1019" s="77"/>
    </row>
  </sheetData>
  <mergeCells count="17">
    <mergeCell ref="F5:F6"/>
    <mergeCell ref="G5:G6"/>
    <mergeCell ref="A69:D69"/>
    <mergeCell ref="A70:I70"/>
    <mergeCell ref="A72:J72"/>
    <mergeCell ref="A5:A6"/>
    <mergeCell ref="H5:H6"/>
    <mergeCell ref="I5:I6"/>
    <mergeCell ref="K5:K6"/>
    <mergeCell ref="D2:E2"/>
    <mergeCell ref="A3:I3"/>
    <mergeCell ref="B5:B6"/>
    <mergeCell ref="C5:C6"/>
    <mergeCell ref="D5:D6"/>
    <mergeCell ref="E5:E6"/>
    <mergeCell ref="J5:J6"/>
    <mergeCell ref="A1:K1"/>
  </mergeCells>
  <drawing r:id="rId1"/>
</worksheet>
</file>