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60" tabRatio="657" activeTab="1"/>
  </bookViews>
  <sheets>
    <sheet name="GO-Bayes" sheetId="1" r:id="rId1"/>
    <sheet name="GO dataset-notes" sheetId="12" r:id="rId2"/>
    <sheet name="taxonomy-Bayes" sheetId="3" r:id="rId3"/>
    <sheet name="taxonomy-Bayes x-val" sheetId="8" r:id="rId4"/>
    <sheet name="taxonomy-SVM" sheetId="6" r:id="rId5"/>
    <sheet name="taxonomy-SVM x-val" sheetId="7" r:id="rId6"/>
    <sheet name="taxonomy-notes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B61" i="1"/>
  <c r="B48" i="1"/>
  <c r="D35" i="1"/>
  <c r="C35" i="1"/>
  <c r="B35" i="1"/>
  <c r="C23" i="1"/>
  <c r="B23" i="1"/>
  <c r="B11" i="1"/>
  <c r="B24" i="9"/>
  <c r="C307" i="8"/>
  <c r="O242" i="3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<sst xmlns="http://schemas.openxmlformats.org/spreadsheetml/2006/main" count="2241" uniqueCount="596">
  <si>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</si>
  <si>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</si>
  <si>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</si>
  <si>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</si>
  <si>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</si>
  <si>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</si>
  <si>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</si>
  <si>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</si>
  <si>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</si>
  <si>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</si>
  <si>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</si>
  <si>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</si>
  <si>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</si>
  <si>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</si>
  <si>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</si>
  <si>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</si>
  <si>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</si>
  <si>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</si>
  <si>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</si>
  <si>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</si>
  <si>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</si>
  <si>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</si>
  <si>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</si>
  <si>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</si>
  <si>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</si>
  <si>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</si>
  <si>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</si>
  <si>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</si>
  <si>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</si>
  <si>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</si>
  <si>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</si>
  <si>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</si>
  <si>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</si>
  <si>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</si>
  <si>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</si>
  <si>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</si>
  <si>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</si>
  <si>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</si>
  <si>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</si>
  <si>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</si>
  <si>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</si>
  <si>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</si>
  <si>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</si>
  <si>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</si>
  <si>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</si>
  <si>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</si>
  <si>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</si>
  <si>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</si>
  <si>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</si>
  <si>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</si>
  <si>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</si>
  <si>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</si>
  <si>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</si>
  <si>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</si>
  <si>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</si>
  <si>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</si>
  <si>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</si>
  <si>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</si>
  <si>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</si>
  <si>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</si>
  <si>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</si>
  <si>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</si>
  <si>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</si>
  <si>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</si>
  <si>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</si>
  <si>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</si>
  <si>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</si>
  <si>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</si>
  <si>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</si>
  <si>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</si>
  <si>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</si>
  <si>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</si>
  <si>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</si>
  <si>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</si>
  <si>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</si>
  <si>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</si>
  <si>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</si>
  <si>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</si>
  <si>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</si>
  <si>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</si>
  <si>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</si>
  <si>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</si>
  <si>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</si>
  <si>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</si>
  <si>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</si>
  <si>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</si>
  <si>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</si>
  <si>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</si>
  <si>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</si>
  <si>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</si>
  <si>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</si>
  <si>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</si>
  <si>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</si>
  <si>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</si>
  <si>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</si>
  <si>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</si>
  <si>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</si>
  <si>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</si>
  <si>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</si>
  <si>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</si>
  <si>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</si>
  <si>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</si>
  <si>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</si>
  <si>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</si>
  <si>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</si>
  <si>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</si>
  <si>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</si>
  <si>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</si>
  <si>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</si>
  <si>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</si>
  <si>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</si>
  <si>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</si>
  <si>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</si>
  <si>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</si>
  <si>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</si>
  <si>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</si>
  <si>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</si>
  <si>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</si>
  <si>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</si>
  <si>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</si>
  <si>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</si>
  <si>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</si>
  <si>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</si>
  <si>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</si>
  <si>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</si>
  <si>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</si>
  <si>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</si>
  <si>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</si>
  <si>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</si>
  <si>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</si>
  <si>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</si>
  <si>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</si>
  <si>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</si>
  <si>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</si>
  <si>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</si>
  <si>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</si>
  <si>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</si>
  <si>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</si>
  <si>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</si>
  <si>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</si>
  <si>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</si>
  <si>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</si>
  <si>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</si>
  <si>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</si>
  <si>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</si>
  <si>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</si>
  <si>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</si>
  <si>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</si>
  <si>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</si>
  <si>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</si>
  <si>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</si>
  <si>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</si>
  <si>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</si>
  <si>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</si>
  <si>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</si>
  <si>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</si>
  <si>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</si>
  <si>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</si>
  <si>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</si>
  <si>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</si>
  <si>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</si>
  <si>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</si>
  <si>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</si>
  <si>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</si>
  <si>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</si>
  <si>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</si>
  <si>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</si>
  <si>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</si>
  <si>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</si>
  <si>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</si>
  <si>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</si>
  <si>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</si>
  <si>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</si>
  <si>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</si>
  <si>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</si>
  <si>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</si>
  <si>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</si>
  <si>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</si>
  <si>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</si>
  <si>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</si>
  <si>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</si>
  <si>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</si>
  <si>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</si>
  <si>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</si>
  <si>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</si>
  <si>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</si>
  <si>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</si>
  <si>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</si>
  <si>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</si>
  <si>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</si>
  <si>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</si>
  <si>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</si>
  <si>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</si>
  <si>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</si>
  <si>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</si>
  <si>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</si>
  <si>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</si>
  <si>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</si>
  <si>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</si>
  <si>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</si>
  <si>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</si>
  <si>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</si>
  <si>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</si>
  <si>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</si>
  <si>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</si>
  <si>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</si>
  <si>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</si>
  <si>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</si>
  <si>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</si>
  <si>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</si>
  <si>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</si>
  <si>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</si>
  <si>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</si>
  <si>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</si>
  <si>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</si>
  <si>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</si>
  <si>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</si>
  <si>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</si>
  <si>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</si>
  <si>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</si>
  <si>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</si>
  <si>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</si>
  <si>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</si>
  <si>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</si>
  <si>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</si>
  <si>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</si>
  <si>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</si>
  <si>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</si>
  <si>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</si>
  <si>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</si>
  <si>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</si>
  <si>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</si>
  <si>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</si>
  <si>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</si>
  <si>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</si>
  <si>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</si>
  <si>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</si>
  <si>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</si>
  <si>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</si>
  <si>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</si>
  <si>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</si>
  <si>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</si>
  <si>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</si>
  <si>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</si>
  <si>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</si>
  <si>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</si>
  <si>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</si>
  <si>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</si>
  <si>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</si>
  <si>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</si>
  <si>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</si>
  <si>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</si>
  <si>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</si>
  <si>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</si>
  <si>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</si>
  <si>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</si>
  <si>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</si>
  <si>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</si>
  <si>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</si>
  <si>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</si>
  <si>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</si>
  <si>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</si>
  <si>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</si>
  <si>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</si>
  <si>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</si>
  <si>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</si>
  <si>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</si>
  <si>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</si>
  <si>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</si>
  <si>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</si>
  <si>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</si>
  <si>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</si>
  <si>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</si>
  <si>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</si>
  <si>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</si>
  <si>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</si>
  <si>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</si>
  <si>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</si>
  <si>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</si>
  <si>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</si>
  <si>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</si>
  <si>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</si>
  <si>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</si>
  <si>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</si>
  <si>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</si>
  <si>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</si>
  <si>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</si>
  <si>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</si>
  <si>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</si>
  <si>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</si>
  <si>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</si>
  <si>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</si>
  <si>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</si>
  <si>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</si>
  <si>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</si>
  <si>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</si>
  <si>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</si>
  <si>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</si>
  <si>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</si>
  <si>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</si>
  <si>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</si>
  <si>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</si>
  <si>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</si>
  <si>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</si>
  <si>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</si>
  <si>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</si>
  <si>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</si>
  <si>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</si>
  <si>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</si>
  <si>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</si>
  <si>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</si>
  <si>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</si>
  <si>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</si>
  <si>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</si>
  <si>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</si>
  <si>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</si>
  <si>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</si>
  <si>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</si>
  <si>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</si>
  <si>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</si>
  <si>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</si>
  <si>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</si>
  <si>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</si>
  <si>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</si>
  <si>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</si>
  <si>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</si>
  <si>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</si>
  <si>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</si>
  <si>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</si>
  <si>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</si>
  <si>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</si>
  <si>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</si>
  <si>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</si>
  <si>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</si>
  <si>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</si>
  <si>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</si>
  <si>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</si>
  <si>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</si>
  <si>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</si>
  <si>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</si>
  <si>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</si>
  <si>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</si>
  <si>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</si>
  <si>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</si>
  <si>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</si>
  <si>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</si>
  <si>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</si>
  <si>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</si>
  <si>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</si>
  <si>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</si>
  <si>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</si>
  <si>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</si>
  <si>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</si>
  <si>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</si>
  <si>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</si>
  <si>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</si>
  <si>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</si>
  <si>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</si>
  <si>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</si>
  <si>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</si>
  <si>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</si>
  <si>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</si>
  <si>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</si>
  <si>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</si>
  <si>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</si>
  <si>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</si>
  <si>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</si>
  <si>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</si>
  <si>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</si>
  <si>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</si>
  <si>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</si>
  <si>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</si>
  <si>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</si>
  <si>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</si>
  <si>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</si>
  <si>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</si>
  <si>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</si>
  <si>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</si>
  <si>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</si>
  <si>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</si>
  <si>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</si>
  <si>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</si>
  <si>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</si>
  <si>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</si>
  <si>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</si>
  <si>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</si>
  <si>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</si>
  <si>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</si>
  <si>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</si>
  <si>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</si>
  <si>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</si>
  <si>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</si>
  <si>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</si>
  <si>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</si>
  <si>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</si>
  <si>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</si>
  <si>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</si>
  <si>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</si>
  <si>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</si>
  <si>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</si>
  <si>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</si>
  <si>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</si>
  <si>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</si>
  <si>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</si>
  <si>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</si>
  <si>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</si>
  <si>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</si>
  <si>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</si>
  <si>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</si>
  <si>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</si>
  <si>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</si>
  <si>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</si>
  <si>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</si>
  <si>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</si>
  <si>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</si>
  <si>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</si>
  <si>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</si>
  <si>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</si>
  <si>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</si>
  <si>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</si>
  <si>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</si>
  <si>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</si>
  <si>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</si>
  <si>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</si>
  <si>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</si>
  <si>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</si>
  <si>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</si>
  <si>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</si>
  <si>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</si>
  <si>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</si>
  <si>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</si>
  <si>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</si>
  <si>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</si>
  <si>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</si>
  <si>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</si>
  <si>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</si>
  <si>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</si>
  <si>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</si>
  <si>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</si>
  <si>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</si>
  <si>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</si>
  <si>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</si>
  <si>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</si>
  <si>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</si>
  <si>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</si>
  <si>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</si>
  <si>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</si>
  <si>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</si>
  <si>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</si>
  <si>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</si>
  <si>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</si>
  <si>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</si>
  <si>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</si>
  <si>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</si>
  <si>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</si>
  <si>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</si>
  <si>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</si>
  <si>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</si>
  <si>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</si>
  <si>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</si>
  <si>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</si>
  <si>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</si>
  <si>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</si>
  <si>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</si>
  <si>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</si>
  <si>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</si>
  <si>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</si>
  <si>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</si>
  <si>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</si>
  <si>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</si>
  <si>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</si>
  <si>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</si>
  <si>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</si>
  <si>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</si>
  <si>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</si>
  <si>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</si>
  <si>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</si>
  <si>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</si>
  <si>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</si>
  <si>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</si>
  <si>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</si>
  <si>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</si>
  <si>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</si>
  <si>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</si>
  <si>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</si>
  <si>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</si>
  <si>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</si>
  <si>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</si>
  <si>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</si>
  <si>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</si>
  <si>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</si>
  <si>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</si>
  <si>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</si>
  <si>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</si>
  <si>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</si>
  <si>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</si>
  <si>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</si>
  <si>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</si>
  <si>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</si>
  <si>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</si>
  <si>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</si>
  <si>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</si>
  <si>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</si>
  <si>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</si>
  <si>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</si>
  <si>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</si>
  <si>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</si>
  <si>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</si>
  <si>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</si>
  <si>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</si>
  <si>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</si>
  <si>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</si>
  <si>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</si>
  <si>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</si>
  <si>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</si>
  <si>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</si>
  <si>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</si>
  <si>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</si>
  <si>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</si>
  <si>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</si>
  <si>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</si>
  <si>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</si>
  <si>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</si>
  <si>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</si>
  <si>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</si>
  <si>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</si>
  <si>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</si>
  <si>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</si>
  <si>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</si>
  <si>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</si>
  <si>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</si>
  <si>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</si>
  <si>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</si>
  <si>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</si>
  <si>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</si>
  <si>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</si>
  <si>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</si>
  <si>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</si>
  <si>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</si>
  <si>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</si>
  <si>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</si>
  <si>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</si>
  <si>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</si>
  <si>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</si>
  <si>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</si>
  <si>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</si>
  <si>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</si>
  <si>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</si>
  <si>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</si>
  <si>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</si>
  <si>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</si>
  <si>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</si>
  <si>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</si>
  <si>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</si>
  <si>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</si>
  <si>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PageRank</t>
  </si>
  <si>
    <t>Centrality</t>
  </si>
  <si>
    <t>Others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</si>
  <si>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</si>
  <si>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</si>
  <si>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</si>
  <si>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</si>
  <si>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</si>
  <si>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</si>
  <si>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</si>
  <si>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</si>
  <si>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</si>
  <si>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</si>
  <si>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</si>
  <si>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</si>
  <si>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</si>
  <si>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</si>
  <si>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</si>
  <si>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</si>
  <si>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</si>
  <si>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</si>
  <si>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</si>
  <si>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</si>
  <si>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Dataset: U</t>
  </si>
  <si>
    <t>Sample threshold</t>
  </si>
  <si>
    <t>Avg F1</t>
  </si>
  <si>
    <t>Avg Precision</t>
  </si>
  <si>
    <t>Avg Recall</t>
  </si>
  <si>
    <t>Avg Best Thresh %</t>
  </si>
  <si>
    <t>Total time (hrs)</t>
  </si>
  <si>
    <t>Dataset: H1</t>
  </si>
  <si>
    <t>Dataset: H2</t>
  </si>
  <si>
    <t>Dataset: P1</t>
  </si>
  <si>
    <t>Max Precision</t>
  </si>
  <si>
    <t>Max Recall</t>
  </si>
  <si>
    <t>Best Thresh %</t>
  </si>
  <si>
    <t>Dataset: P2</t>
  </si>
  <si>
    <t>Dataset: P3</t>
  </si>
  <si>
    <t>Dataset: P4</t>
  </si>
  <si>
    <t>Fraction of train data</t>
  </si>
  <si>
    <t>Fraction of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</si>
</sst>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  <xf numFmtId="0" fontId="1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12" borderId="3" xfId="0" applyFill="1" applyBorder="1"/>
    <xf numFmtId="0" fontId="1" fillId="12" borderId="4" xfId="0" applyFont="1" applyFill="1" applyBorder="1"/>
    <xf numFmtId="0" fontId="0" fillId="12" borderId="6" xfId="0" applyFill="1" applyBorder="1"/>
    <xf numFmtId="0" fontId="1" fillId="12" borderId="7" xfId="0" applyFont="1" applyFill="1" applyBorder="1"/>
    <xf numFmtId="0" fontId="0" fillId="13" borderId="3" xfId="0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0" fillId="13" borderId="6" xfId="0" applyFill="1" applyBorder="1"/>
    <xf numFmtId="0" fontId="1" fillId="13" borderId="7" xfId="0" applyFont="1" applyFill="1" applyBorder="1"/>
    <xf numFmtId="0" fontId="1" fillId="12" borderId="1" xfId="0" applyFont="1" applyFill="1" applyBorder="1"/>
    <xf numFmtId="0" fontId="9" fillId="12" borderId="1" xfId="0" applyFont="1" applyFill="1" applyBorder="1"/>
    <xf numFmtId="0" fontId="1" fillId="13" borderId="1" xfId="0" applyFont="1" applyFill="1" applyBorder="1"/>
    <xf numFmtId="0" fontId="9" fillId="13" borderId="1" xfId="0" applyFont="1" applyFill="1" applyBorder="1"/>
    <xf numFmtId="0" fontId="1" fillId="13" borderId="9" xfId="0" applyFont="1" applyFill="1" applyBorder="1"/>
    <xf numFmtId="0" fontId="1" fillId="13" borderId="10" xfId="0" applyFont="1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0" fillId="13" borderId="2" xfId="0" applyFont="1" applyFill="1" applyBorder="1"/>
    <xf numFmtId="0" fontId="0" fillId="13" borderId="5" xfId="0" applyFont="1" applyFill="1" applyBorder="1"/>
    <xf numFmtId="0" fontId="0" fillId="12" borderId="2" xfId="0" applyFont="1" applyFill="1" applyBorder="1"/>
    <xf numFmtId="0" fontId="0" fillId="12" borderId="5" xfId="0" applyFont="1" applyFill="1" applyBorder="1"/>
    <xf numFmtId="0" fontId="1" fillId="14" borderId="1" xfId="0" applyFont="1" applyFill="1" applyBorder="1"/>
    <xf numFmtId="0" fontId="1" fillId="0" borderId="0" xfId="0" applyFont="1" applyBorder="1"/>
    <xf numFmtId="0" fontId="6" fillId="0" borderId="1" xfId="0" applyFont="1" applyFill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0" fontId="9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</cellXfs>
  <cellStyles count="9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showRuler="0" zoomScale="150" zoomScaleNormal="150" zoomScalePageLayoutView="150" workbookViewId="0">
      <selection activeCell="H18" sqref="H18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578</v>
      </c>
    </row>
    <row r="2" spans="1:13" s="5" customFormat="1">
      <c r="B2" s="5" t="s">
        <v>419</v>
      </c>
      <c r="C2" s="5" t="s">
        <v>411</v>
      </c>
      <c r="D2" s="5" t="s">
        <v>414</v>
      </c>
    </row>
    <row r="3" spans="1:13" s="1" customFormat="1">
      <c r="A3" s="1" t="s">
        <v>406</v>
      </c>
      <c r="B3" s="34">
        <v>10</v>
      </c>
      <c r="C3" s="34">
        <v>10</v>
      </c>
      <c r="D3" s="34">
        <v>10</v>
      </c>
    </row>
    <row r="4" spans="1:13">
      <c r="A4" s="1" t="s">
        <v>579</v>
      </c>
      <c r="B4" s="34">
        <v>3</v>
      </c>
      <c r="C4" s="34">
        <v>3</v>
      </c>
      <c r="D4" s="34">
        <v>3</v>
      </c>
      <c r="E4" s="2"/>
      <c r="F4" s="2"/>
      <c r="G4" s="1"/>
      <c r="H4" s="2"/>
      <c r="I4" s="2"/>
      <c r="J4" s="2"/>
      <c r="K4" s="2"/>
      <c r="L4" s="2"/>
      <c r="M4" s="2"/>
    </row>
    <row r="5" spans="1:13" s="1" customFormat="1">
      <c r="E5" s="3"/>
      <c r="F5" s="3"/>
      <c r="H5" s="3"/>
      <c r="I5" s="3"/>
      <c r="J5" s="3"/>
      <c r="K5" s="3"/>
      <c r="L5" s="3"/>
      <c r="M5" s="3"/>
    </row>
    <row r="6" spans="1:13">
      <c r="A6" s="1" t="s">
        <v>580</v>
      </c>
      <c r="B6" s="1">
        <v>0.49098701352700003</v>
      </c>
      <c r="D6" s="1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581</v>
      </c>
      <c r="B7" s="1">
        <v>0.50131279929799999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582</v>
      </c>
      <c r="B8" s="1">
        <v>0.48134562570200001</v>
      </c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583</v>
      </c>
      <c r="B9" s="1">
        <v>35.1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584</v>
      </c>
      <c r="B11" s="1">
        <f>107796.020032/(60*60)</f>
        <v>29.943338897777778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4" customFormat="1">
      <c r="A13" s="4" t="s">
        <v>585</v>
      </c>
    </row>
    <row r="14" spans="1:13" s="5" customFormat="1">
      <c r="B14" s="5" t="s">
        <v>419</v>
      </c>
      <c r="C14" s="5" t="s">
        <v>411</v>
      </c>
      <c r="D14" s="5" t="s">
        <v>414</v>
      </c>
    </row>
    <row r="15" spans="1:13">
      <c r="A15" s="1" t="s">
        <v>406</v>
      </c>
      <c r="B15" s="34">
        <v>10</v>
      </c>
      <c r="C15" s="34">
        <v>10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 t="s">
        <v>579</v>
      </c>
      <c r="B16" s="34">
        <v>3</v>
      </c>
      <c r="C16" s="34">
        <v>3</v>
      </c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D17" s="3"/>
      <c r="E17" s="2"/>
      <c r="F17" s="2"/>
      <c r="G17" s="3"/>
      <c r="H17" s="2"/>
      <c r="I17" s="2"/>
      <c r="J17" s="2"/>
      <c r="K17" s="2"/>
      <c r="L17" s="2"/>
      <c r="M17" s="2"/>
    </row>
    <row r="18" spans="1:13">
      <c r="A18" s="1" t="s">
        <v>580</v>
      </c>
      <c r="B18" s="1">
        <v>0.52678254891300003</v>
      </c>
      <c r="C18">
        <v>0.30907196069100001</v>
      </c>
      <c r="E18" s="2"/>
      <c r="F18" s="2"/>
      <c r="G18" s="3"/>
      <c r="H18" s="2"/>
      <c r="I18" s="2"/>
      <c r="J18" s="2"/>
      <c r="K18" s="2"/>
      <c r="L18" s="2"/>
      <c r="M18" s="2"/>
    </row>
    <row r="19" spans="1:13" s="1" customFormat="1">
      <c r="A19" s="1" t="s">
        <v>581</v>
      </c>
      <c r="B19" s="1">
        <v>0.56496882225400002</v>
      </c>
      <c r="C19" s="1">
        <v>0.36991500134700001</v>
      </c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1" t="s">
        <v>582</v>
      </c>
      <c r="B20" s="1">
        <v>0.49364358203300002</v>
      </c>
      <c r="C20">
        <v>0.26556877345000002</v>
      </c>
      <c r="E20" s="2"/>
      <c r="F20" s="2"/>
      <c r="G20" s="3"/>
      <c r="H20" s="2"/>
      <c r="I20" s="2"/>
      <c r="J20" s="2"/>
      <c r="K20" s="2"/>
      <c r="L20" s="2"/>
      <c r="M20" s="2"/>
    </row>
    <row r="21" spans="1:13">
      <c r="A21" s="1" t="s">
        <v>583</v>
      </c>
      <c r="B21" s="1">
        <v>32.299999999999997</v>
      </c>
      <c r="C21">
        <v>14.2</v>
      </c>
      <c r="E21" s="2"/>
      <c r="F21" s="2"/>
      <c r="G21" s="3"/>
      <c r="H21" s="2"/>
      <c r="I21" s="2"/>
      <c r="J21" s="2"/>
      <c r="K21" s="2"/>
      <c r="L21" s="2"/>
      <c r="M21" s="2"/>
    </row>
    <row r="22" spans="1:13">
      <c r="A22" s="1"/>
      <c r="B22" s="1"/>
      <c r="G22" s="1"/>
    </row>
    <row r="23" spans="1:13">
      <c r="A23" s="1" t="s">
        <v>584</v>
      </c>
      <c r="B23" s="1">
        <f>50384.5156131/(60*60)</f>
        <v>13.995698781416666</v>
      </c>
      <c r="C23">
        <f>112248.022765/(60*60)</f>
        <v>31.18000632361111</v>
      </c>
      <c r="E23" s="2"/>
      <c r="F23" s="2"/>
      <c r="G23" s="3"/>
      <c r="H23" s="2"/>
      <c r="I23" s="2"/>
      <c r="J23" s="2"/>
      <c r="K23" s="2"/>
      <c r="L23" s="2"/>
      <c r="M23" s="2"/>
    </row>
    <row r="24" spans="1:13">
      <c r="A24" s="1"/>
      <c r="B24" s="1"/>
      <c r="D24" s="3"/>
      <c r="E24" s="2"/>
      <c r="F24" s="2"/>
      <c r="G24" s="3"/>
      <c r="H24" s="2"/>
      <c r="I24" s="2"/>
      <c r="J24" s="2"/>
      <c r="K24" s="2"/>
      <c r="L24" s="2"/>
      <c r="M24" s="2"/>
    </row>
    <row r="25" spans="1:13" s="4" customFormat="1">
      <c r="A25" s="4" t="s">
        <v>586</v>
      </c>
    </row>
    <row r="26" spans="1:13" s="5" customFormat="1">
      <c r="B26" s="5" t="s">
        <v>419</v>
      </c>
      <c r="C26" s="5" t="s">
        <v>411</v>
      </c>
      <c r="D26" s="5" t="s">
        <v>414</v>
      </c>
    </row>
    <row r="27" spans="1:13">
      <c r="A27" s="1" t="s">
        <v>406</v>
      </c>
      <c r="B27" s="34">
        <v>10</v>
      </c>
      <c r="C27" s="34">
        <v>10</v>
      </c>
      <c r="D27" s="2">
        <v>10</v>
      </c>
      <c r="E27" s="2"/>
      <c r="F27" s="2"/>
      <c r="G27" s="3"/>
      <c r="H27" s="2"/>
      <c r="I27" s="2"/>
      <c r="J27" s="2"/>
      <c r="K27" s="2"/>
      <c r="L27" s="2"/>
      <c r="M27" s="2"/>
    </row>
    <row r="28" spans="1:13">
      <c r="A28" s="1" t="s">
        <v>579</v>
      </c>
      <c r="B28" s="34">
        <v>3</v>
      </c>
      <c r="C28" s="34">
        <v>3</v>
      </c>
      <c r="D28" s="2">
        <v>3</v>
      </c>
      <c r="E28" s="2"/>
      <c r="F28" s="2"/>
      <c r="G28" s="3"/>
      <c r="H28" s="2"/>
      <c r="I28" s="2"/>
      <c r="J28" s="2"/>
      <c r="K28" s="2"/>
      <c r="L28" s="2"/>
      <c r="M28" s="2"/>
    </row>
    <row r="29" spans="1:13">
      <c r="A29" s="1"/>
      <c r="B29" s="1"/>
      <c r="D29" s="3"/>
      <c r="E29" s="2"/>
      <c r="F29" s="2"/>
      <c r="G29" s="3"/>
      <c r="H29" s="2"/>
      <c r="I29" s="2"/>
      <c r="J29" s="2"/>
      <c r="K29" s="2"/>
      <c r="L29" s="2"/>
      <c r="M29" s="2"/>
    </row>
    <row r="30" spans="1:13">
      <c r="A30" s="1" t="s">
        <v>580</v>
      </c>
      <c r="B30" s="1">
        <v>0.52585576341499995</v>
      </c>
      <c r="C30">
        <v>0.31113846630100001</v>
      </c>
      <c r="D30" s="3">
        <v>0.24517540117799999</v>
      </c>
      <c r="E30" s="2"/>
      <c r="F30" s="2"/>
      <c r="G30" s="3"/>
      <c r="H30" s="2"/>
      <c r="I30" s="2"/>
      <c r="J30" s="2"/>
      <c r="K30" s="2"/>
      <c r="L30" s="2"/>
      <c r="M30" s="2"/>
    </row>
    <row r="31" spans="1:13">
      <c r="A31" s="1" t="s">
        <v>581</v>
      </c>
      <c r="B31" s="1">
        <v>0.55648681417300006</v>
      </c>
      <c r="C31">
        <v>0.380376288136</v>
      </c>
      <c r="D31" s="3">
        <v>0.28639333324400001</v>
      </c>
      <c r="E31" s="2"/>
      <c r="F31" s="2"/>
      <c r="G31" s="3"/>
      <c r="H31" s="2"/>
      <c r="I31" s="2"/>
      <c r="J31" s="2"/>
      <c r="K31" s="2"/>
      <c r="L31" s="2"/>
      <c r="M31" s="2"/>
    </row>
    <row r="32" spans="1:13">
      <c r="A32" s="1" t="s">
        <v>582</v>
      </c>
      <c r="B32" s="1">
        <v>0.49857735475800002</v>
      </c>
      <c r="C32">
        <v>0.263334972349</v>
      </c>
      <c r="D32" s="3">
        <v>0.21459700407900001</v>
      </c>
      <c r="E32" s="2"/>
      <c r="F32" s="2"/>
      <c r="G32" s="3"/>
      <c r="H32" s="2"/>
      <c r="I32" s="2"/>
      <c r="J32" s="2"/>
      <c r="K32" s="2"/>
      <c r="L32" s="2"/>
      <c r="M32" s="2"/>
    </row>
    <row r="33" spans="1:13" s="1" customFormat="1">
      <c r="A33" s="1" t="s">
        <v>583</v>
      </c>
      <c r="B33" s="1">
        <v>30.8</v>
      </c>
      <c r="C33" s="1">
        <v>15</v>
      </c>
      <c r="D33" s="3">
        <v>19.100000000000001</v>
      </c>
      <c r="E33" s="3"/>
      <c r="F33" s="3"/>
      <c r="G33" s="7"/>
      <c r="H33" s="3"/>
      <c r="I33" s="3"/>
      <c r="J33" s="3"/>
      <c r="K33" s="3"/>
      <c r="L33" s="3"/>
      <c r="M33" s="3"/>
    </row>
    <row r="34" spans="1:13">
      <c r="A34" s="1"/>
      <c r="B34" s="1"/>
      <c r="D34" s="1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 t="s">
        <v>584</v>
      </c>
      <c r="B35" s="1">
        <f>46008.779635/(60*60)</f>
        <v>12.780216565277778</v>
      </c>
      <c r="C35">
        <f>96779.7810991/(60*60)</f>
        <v>26.88327252752778</v>
      </c>
      <c r="D35" s="3">
        <f>92714.7424469/(60*60)</f>
        <v>25.754095124138889</v>
      </c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4" customFormat="1">
      <c r="A37" s="4" t="s">
        <v>587</v>
      </c>
    </row>
    <row r="38" spans="1:13" s="5" customFormat="1">
      <c r="B38" s="5" t="s">
        <v>419</v>
      </c>
      <c r="C38" s="5" t="s">
        <v>411</v>
      </c>
      <c r="D38" s="5" t="s">
        <v>414</v>
      </c>
    </row>
    <row r="39" spans="1:13">
      <c r="A39" s="1" t="s">
        <v>579</v>
      </c>
      <c r="B39" s="34">
        <v>3</v>
      </c>
      <c r="C39" s="34"/>
      <c r="D39" s="2"/>
      <c r="E39" s="2"/>
      <c r="F39" s="2"/>
      <c r="G39" s="3"/>
      <c r="H39" s="2"/>
      <c r="I39" s="2"/>
      <c r="J39" s="2"/>
      <c r="K39" s="2"/>
      <c r="L39" s="2"/>
      <c r="M39" s="2"/>
    </row>
    <row r="40" spans="1:13" s="1" customFormat="1">
      <c r="A40" s="1" t="s">
        <v>594</v>
      </c>
      <c r="B40" s="98">
        <v>0.2</v>
      </c>
      <c r="C40" s="34"/>
      <c r="D40" s="2"/>
      <c r="E40" s="3"/>
      <c r="F40" s="3"/>
      <c r="G40" s="7"/>
      <c r="H40" s="3"/>
      <c r="I40" s="3"/>
      <c r="J40" s="3"/>
      <c r="K40" s="3"/>
      <c r="L40" s="3"/>
      <c r="M40" s="3"/>
    </row>
    <row r="41" spans="1:13" s="1" customFormat="1">
      <c r="A41" s="1" t="s">
        <v>595</v>
      </c>
      <c r="B41" s="99">
        <v>0.1</v>
      </c>
      <c r="C41" s="34"/>
      <c r="D41" s="2"/>
      <c r="E41" s="3"/>
      <c r="F41" s="3"/>
      <c r="G41" s="7"/>
      <c r="H41" s="3"/>
      <c r="I41" s="3"/>
      <c r="J41" s="3"/>
      <c r="K41" s="3"/>
      <c r="L41" s="3"/>
      <c r="M41" s="3"/>
    </row>
    <row r="42" spans="1:13">
      <c r="A42" s="1"/>
      <c r="B42" s="34"/>
      <c r="C42" s="34"/>
      <c r="D42" s="2"/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30</v>
      </c>
      <c r="B43" s="1">
        <v>0.54123569231599999</v>
      </c>
      <c r="D43" s="3"/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588</v>
      </c>
      <c r="B44" s="1">
        <v>0.69026655235699996</v>
      </c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589</v>
      </c>
      <c r="B45" s="1">
        <v>0.44513052206300002</v>
      </c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590</v>
      </c>
      <c r="B46" s="1">
        <v>41</v>
      </c>
      <c r="D46" s="3"/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/>
      <c r="B47" s="1"/>
      <c r="D47" s="3"/>
      <c r="E47" s="2"/>
      <c r="F47" s="2"/>
      <c r="G47" s="3"/>
      <c r="H47" s="2"/>
      <c r="I47" s="2"/>
      <c r="J47" s="2"/>
      <c r="K47" s="2"/>
      <c r="L47" s="2"/>
      <c r="M47" s="2"/>
    </row>
    <row r="48" spans="1:13" s="1" customFormat="1">
      <c r="A48" s="1" t="s">
        <v>584</v>
      </c>
      <c r="B48" s="1">
        <f>19974.843426/(60*60)</f>
        <v>5.5485676183333332</v>
      </c>
      <c r="D48" s="3"/>
      <c r="E48" s="3"/>
      <c r="F48" s="3"/>
      <c r="G48" s="7"/>
      <c r="H48" s="3"/>
      <c r="I48" s="3"/>
      <c r="J48" s="3"/>
      <c r="K48" s="3"/>
      <c r="L48" s="3"/>
      <c r="M48" s="3"/>
    </row>
    <row r="49" spans="1:13">
      <c r="A49" s="1"/>
      <c r="B49" s="1"/>
      <c r="D49" s="3"/>
      <c r="E49" s="2"/>
      <c r="F49" s="2"/>
      <c r="G49" s="3"/>
      <c r="H49" s="2"/>
      <c r="I49" s="2"/>
      <c r="J49" s="2"/>
      <c r="K49" s="2"/>
      <c r="L49" s="2"/>
      <c r="M49" s="2"/>
    </row>
    <row r="50" spans="1:13" s="4" customFormat="1">
      <c r="A50" s="4" t="s">
        <v>591</v>
      </c>
    </row>
    <row r="51" spans="1:13" s="5" customFormat="1">
      <c r="B51" s="5" t="s">
        <v>419</v>
      </c>
      <c r="C51" s="5" t="s">
        <v>411</v>
      </c>
      <c r="D51" s="5" t="s">
        <v>414</v>
      </c>
    </row>
    <row r="52" spans="1:13">
      <c r="A52" s="1" t="s">
        <v>579</v>
      </c>
      <c r="B52" s="34">
        <v>3</v>
      </c>
      <c r="C52" s="34">
        <v>3</v>
      </c>
      <c r="D52" s="2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594</v>
      </c>
      <c r="B53" s="98">
        <v>0.2</v>
      </c>
      <c r="C53" s="98">
        <v>0.2</v>
      </c>
      <c r="D53" s="2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595</v>
      </c>
      <c r="B54" s="99">
        <v>0.1</v>
      </c>
      <c r="C54" s="99">
        <v>0.1</v>
      </c>
      <c r="D54" s="2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 s="1" customFormat="1">
      <c r="A56" s="1" t="s">
        <v>30</v>
      </c>
      <c r="B56" s="1">
        <v>0.58701127993400004</v>
      </c>
      <c r="C56" s="1">
        <v>0.37201945201999997</v>
      </c>
      <c r="D56" s="3"/>
      <c r="E56" s="3"/>
      <c r="F56" s="3"/>
      <c r="G56" s="7"/>
      <c r="H56" s="3"/>
      <c r="I56" s="3"/>
      <c r="J56" s="3"/>
      <c r="K56" s="3"/>
      <c r="L56" s="3"/>
      <c r="M56" s="3"/>
    </row>
    <row r="57" spans="1:13">
      <c r="A57" s="1" t="s">
        <v>588</v>
      </c>
      <c r="B57" s="1">
        <v>0.63869553760599995</v>
      </c>
      <c r="C57">
        <v>0.51737629308599997</v>
      </c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589</v>
      </c>
      <c r="B58" s="1">
        <v>0.54306555258800004</v>
      </c>
      <c r="C58">
        <v>0.29042465982600002</v>
      </c>
      <c r="D58" s="3"/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590</v>
      </c>
      <c r="B59" s="1">
        <v>13</v>
      </c>
      <c r="C59">
        <v>1</v>
      </c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584</v>
      </c>
      <c r="B61" s="1">
        <f>48495.66765/(60*60)</f>
        <v>13.471018791666667</v>
      </c>
      <c r="C61">
        <f>55646.4552431/(60*60)</f>
        <v>15.457348678638889</v>
      </c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579</v>
      </c>
      <c r="B64" s="34">
        <v>3</v>
      </c>
      <c r="C64" s="34"/>
      <c r="D64" s="2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 t="s">
        <v>594</v>
      </c>
      <c r="B65" s="98">
        <v>0.33300000000000002</v>
      </c>
      <c r="C65" s="34"/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595</v>
      </c>
      <c r="B66" s="99">
        <v>0.1</v>
      </c>
      <c r="C66" s="34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 s="1" customFormat="1">
      <c r="A68" s="1" t="s">
        <v>30</v>
      </c>
      <c r="D68" s="3"/>
      <c r="E68" s="3"/>
      <c r="F68" s="3"/>
      <c r="G68" s="7"/>
      <c r="H68" s="3"/>
      <c r="I68" s="3"/>
      <c r="J68" s="3"/>
      <c r="K68" s="3"/>
      <c r="L68" s="3"/>
      <c r="M68" s="3"/>
    </row>
    <row r="69" spans="1:13">
      <c r="A69" s="1" t="s">
        <v>588</v>
      </c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589</v>
      </c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590</v>
      </c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584</v>
      </c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592</v>
      </c>
    </row>
    <row r="77" spans="1:13" s="5" customFormat="1">
      <c r="B77" s="5" t="s">
        <v>419</v>
      </c>
      <c r="C77" s="5" t="s">
        <v>411</v>
      </c>
      <c r="D77" s="5" t="s">
        <v>414</v>
      </c>
    </row>
    <row r="78" spans="1:13" s="1" customFormat="1">
      <c r="A78" s="1" t="s">
        <v>406</v>
      </c>
      <c r="B78" s="34">
        <v>10</v>
      </c>
      <c r="C78" s="34">
        <v>10</v>
      </c>
      <c r="D78" s="34">
        <v>10</v>
      </c>
    </row>
    <row r="79" spans="1:13">
      <c r="A79" s="1" t="s">
        <v>579</v>
      </c>
      <c r="B79" s="34">
        <v>3</v>
      </c>
      <c r="C79" s="34">
        <v>3</v>
      </c>
      <c r="D79" s="34">
        <v>3</v>
      </c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E80" s="3"/>
      <c r="F80" s="3"/>
      <c r="H80" s="3"/>
      <c r="I80" s="3"/>
      <c r="J80" s="3"/>
      <c r="K80" s="3"/>
      <c r="L80" s="3"/>
      <c r="M80" s="3"/>
    </row>
    <row r="81" spans="1:13">
      <c r="A81" s="1" t="s">
        <v>580</v>
      </c>
      <c r="B81" s="1"/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581</v>
      </c>
      <c r="B82" s="1"/>
      <c r="D82" s="1"/>
      <c r="E82" s="2"/>
      <c r="F82" s="2"/>
      <c r="G82" s="1"/>
      <c r="H82" s="2"/>
      <c r="I82" s="2"/>
      <c r="J82" s="2"/>
      <c r="K82" s="2"/>
      <c r="L82" s="2"/>
      <c r="M82" s="2"/>
    </row>
    <row r="83" spans="1:13">
      <c r="A83" s="1" t="s">
        <v>582</v>
      </c>
      <c r="B83" s="1"/>
      <c r="D83" s="1"/>
      <c r="E83" s="2"/>
      <c r="F83" s="2"/>
      <c r="G83" s="1"/>
      <c r="H83" s="2"/>
      <c r="I83" s="2"/>
      <c r="J83" s="2"/>
      <c r="K83" s="2"/>
      <c r="L83" s="2"/>
      <c r="M83" s="2"/>
    </row>
    <row r="84" spans="1:13">
      <c r="A84" s="1" t="s">
        <v>583</v>
      </c>
      <c r="B84" s="1"/>
      <c r="D84" s="1"/>
      <c r="E84" s="2"/>
      <c r="F84" s="2"/>
      <c r="G84" s="1"/>
      <c r="H84" s="2"/>
      <c r="I84" s="2"/>
      <c r="J84" s="2"/>
      <c r="K84" s="2"/>
      <c r="L84" s="2"/>
      <c r="M84" s="2"/>
    </row>
    <row r="85" spans="1:13">
      <c r="A85" s="1"/>
      <c r="B85" s="1"/>
      <c r="D85" s="1"/>
      <c r="E85" s="2"/>
      <c r="F85" s="2"/>
      <c r="G85" s="1"/>
      <c r="H85" s="2"/>
      <c r="I85" s="2"/>
      <c r="J85" s="2"/>
      <c r="K85" s="2"/>
      <c r="L85" s="2"/>
      <c r="M85" s="2"/>
    </row>
    <row r="86" spans="1:13">
      <c r="A86" s="1" t="s">
        <v>584</v>
      </c>
      <c r="B86" s="1"/>
      <c r="D86" s="1"/>
      <c r="E86" s="2"/>
      <c r="F86" s="2"/>
      <c r="G86" s="1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4" customFormat="1">
      <c r="A88" s="4" t="s">
        <v>593</v>
      </c>
    </row>
    <row r="89" spans="1:13" s="5" customFormat="1">
      <c r="B89" s="5" t="s">
        <v>419</v>
      </c>
      <c r="C89" s="5" t="s">
        <v>411</v>
      </c>
      <c r="D89" s="5" t="s">
        <v>414</v>
      </c>
    </row>
    <row r="90" spans="1:13" s="1" customFormat="1">
      <c r="A90" s="1" t="s">
        <v>406</v>
      </c>
      <c r="B90" s="34">
        <v>10</v>
      </c>
      <c r="C90" s="34">
        <v>10</v>
      </c>
      <c r="D90" s="34">
        <v>10</v>
      </c>
    </row>
    <row r="91" spans="1:13">
      <c r="A91" s="1" t="s">
        <v>579</v>
      </c>
      <c r="B91" s="34">
        <v>3</v>
      </c>
      <c r="C91" s="34">
        <v>3</v>
      </c>
      <c r="D91" s="34">
        <v>3</v>
      </c>
      <c r="E91" s="2"/>
      <c r="F91" s="2"/>
      <c r="G91" s="1"/>
      <c r="H91" s="2"/>
      <c r="I91" s="2"/>
      <c r="J91" s="2"/>
      <c r="K91" s="2"/>
      <c r="L91" s="2"/>
      <c r="M91" s="2"/>
    </row>
    <row r="92" spans="1:13" s="1" customFormat="1">
      <c r="E92" s="3"/>
      <c r="F92" s="3"/>
      <c r="H92" s="3"/>
      <c r="I92" s="3"/>
      <c r="J92" s="3"/>
      <c r="K92" s="3"/>
      <c r="L92" s="3"/>
      <c r="M92" s="3"/>
    </row>
    <row r="93" spans="1:13">
      <c r="A93" s="1" t="s">
        <v>580</v>
      </c>
      <c r="B93" s="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>
      <c r="A94" s="1" t="s">
        <v>581</v>
      </c>
      <c r="B94" s="1"/>
      <c r="D94" s="1"/>
      <c r="E94" s="2"/>
      <c r="F94" s="2"/>
      <c r="G94" s="1"/>
      <c r="H94" s="2"/>
      <c r="I94" s="2"/>
      <c r="J94" s="2"/>
      <c r="K94" s="2"/>
      <c r="L94" s="2"/>
      <c r="M94" s="2"/>
    </row>
    <row r="95" spans="1:13">
      <c r="A95" s="1" t="s">
        <v>582</v>
      </c>
      <c r="B95" s="1"/>
      <c r="D95" s="1"/>
      <c r="E95" s="2"/>
      <c r="F95" s="2"/>
      <c r="G95" s="1"/>
      <c r="H95" s="2"/>
      <c r="I95" s="2"/>
      <c r="J95" s="2"/>
      <c r="K95" s="2"/>
      <c r="L95" s="2"/>
      <c r="M95" s="2"/>
    </row>
    <row r="96" spans="1:13">
      <c r="A96" s="1" t="s">
        <v>583</v>
      </c>
      <c r="B96" s="1"/>
      <c r="D96" s="1"/>
      <c r="E96" s="2"/>
      <c r="F96" s="2"/>
      <c r="G96" s="1"/>
      <c r="H96" s="2"/>
      <c r="I96" s="2"/>
      <c r="J96" s="2"/>
      <c r="K96" s="2"/>
      <c r="L96" s="2"/>
      <c r="M96" s="2"/>
    </row>
    <row r="97" spans="1:13">
      <c r="A97" s="1"/>
      <c r="B97" s="1"/>
      <c r="D97" s="1"/>
      <c r="E97" s="2"/>
      <c r="F97" s="2"/>
      <c r="G97" s="1"/>
      <c r="H97" s="2"/>
      <c r="I97" s="2"/>
      <c r="J97" s="2"/>
      <c r="K97" s="2"/>
      <c r="L97" s="2"/>
      <c r="M97" s="2"/>
    </row>
    <row r="98" spans="1:13">
      <c r="A98" s="1" t="s">
        <v>584</v>
      </c>
      <c r="B98" s="1"/>
      <c r="D98" s="1"/>
      <c r="E98" s="2"/>
      <c r="F98" s="2"/>
      <c r="G98" s="1"/>
      <c r="H98" s="2"/>
      <c r="I98" s="2"/>
      <c r="J98" s="2"/>
      <c r="K98" s="2"/>
      <c r="L98" s="2"/>
      <c r="M98" s="2"/>
    </row>
    <row r="99" spans="1:13">
      <c r="A99" s="1"/>
      <c r="B99" s="1"/>
      <c r="C99" s="11"/>
      <c r="D99" s="1"/>
      <c r="E99" s="11"/>
      <c r="F99" s="2"/>
      <c r="G99" s="1"/>
      <c r="H99" s="2"/>
      <c r="I99" s="2"/>
      <c r="J99" s="2"/>
      <c r="K99" s="2"/>
      <c r="L99" s="2"/>
      <c r="M99" s="2"/>
    </row>
    <row r="100" spans="1:13" s="9" customFormat="1">
      <c r="A100" s="8"/>
      <c r="B100" s="8"/>
      <c r="D100" s="8"/>
      <c r="F100" s="10"/>
      <c r="G100" s="8"/>
      <c r="H100" s="10"/>
      <c r="I100" s="10"/>
      <c r="J100" s="10"/>
      <c r="K100" s="10"/>
      <c r="L100" s="10"/>
      <c r="M100" s="10"/>
    </row>
    <row r="101" spans="1:13">
      <c r="G101" s="1"/>
    </row>
    <row r="102" spans="1:13">
      <c r="A102" s="1"/>
      <c r="B102" s="1"/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>
      <c r="A103" s="1"/>
      <c r="B103" s="1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s="1" customFormat="1">
      <c r="E104" s="3"/>
      <c r="F104" s="3"/>
      <c r="H104" s="3"/>
      <c r="I104" s="3"/>
      <c r="J104" s="3"/>
      <c r="K104" s="3"/>
      <c r="L104" s="3"/>
      <c r="M104" s="3"/>
    </row>
    <row r="105" spans="1:13">
      <c r="A105" s="1"/>
      <c r="B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>
      <c r="A106" s="1"/>
      <c r="B106" s="1"/>
      <c r="D106" s="1"/>
      <c r="E106" s="2"/>
      <c r="F106" s="2"/>
      <c r="G106" s="1"/>
      <c r="H106" s="2"/>
      <c r="I106" s="2"/>
      <c r="J106" s="2"/>
      <c r="K106" s="2"/>
      <c r="L106" s="2"/>
      <c r="M106" s="2"/>
    </row>
    <row r="107" spans="1:13">
      <c r="A107" s="1"/>
      <c r="B107" s="1"/>
      <c r="D107" s="1"/>
      <c r="E107" s="2"/>
      <c r="F107" s="2"/>
      <c r="G107" s="1"/>
      <c r="H107" s="2"/>
      <c r="I107" s="2"/>
      <c r="J107" s="2"/>
      <c r="K107" s="2"/>
      <c r="L107" s="2"/>
      <c r="M107" s="2"/>
    </row>
    <row r="108" spans="1:13">
      <c r="A108" s="1"/>
      <c r="B108" s="1"/>
      <c r="C108" s="11"/>
      <c r="D108" s="1"/>
      <c r="E108" s="12"/>
      <c r="F108" s="2"/>
      <c r="G108" s="1"/>
      <c r="H108" s="2"/>
      <c r="I108" s="2"/>
      <c r="J108" s="2"/>
      <c r="K108" s="2"/>
      <c r="L108" s="2"/>
      <c r="M108" s="2"/>
    </row>
    <row r="109" spans="1:13">
      <c r="A109" s="1"/>
      <c r="B109" s="1"/>
      <c r="D109" s="1"/>
      <c r="E109" s="2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/>
      <c r="B110" s="1"/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hidden="1">
      <c r="A111" s="1"/>
      <c r="B111" s="1"/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hidden="1">
      <c r="A112" s="1"/>
      <c r="B112" s="1"/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/>
      <c r="B114" s="1"/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/>
      <c r="B115" s="1"/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 hidden="1">
      <c r="A116" s="1"/>
      <c r="B116" s="1"/>
      <c r="D116" s="1"/>
      <c r="E116" s="2"/>
      <c r="F116" s="2"/>
      <c r="G116" s="1"/>
      <c r="H116" s="2"/>
      <c r="I116" s="2"/>
      <c r="J116" s="2"/>
      <c r="K116" s="2"/>
      <c r="L116" s="2"/>
      <c r="M116" s="2"/>
    </row>
    <row r="117" spans="1:13" hidden="1">
      <c r="A117" s="1"/>
      <c r="B117" s="1"/>
      <c r="C117" s="11"/>
      <c r="D117" s="1"/>
      <c r="E117" s="1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B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hidden="1">
      <c r="A119" s="1"/>
      <c r="B119" s="1"/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hidden="1">
      <c r="A120" s="20"/>
      <c r="B120" s="20"/>
      <c r="C120" s="21"/>
      <c r="D120" s="1"/>
      <c r="E120" s="2"/>
      <c r="F120" s="2"/>
      <c r="G120" s="1"/>
      <c r="H120" s="2"/>
      <c r="I120" s="2"/>
      <c r="J120" s="2"/>
      <c r="K120" s="2"/>
      <c r="L120" s="2"/>
      <c r="M120" s="2"/>
    </row>
    <row r="121" spans="1:13" hidden="1">
      <c r="A121" s="20"/>
      <c r="B121" s="20"/>
      <c r="C121" s="21"/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>
      <c r="A122" s="1"/>
      <c r="B122" s="1"/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>
      <c r="A123" s="1"/>
      <c r="B123" s="1"/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>
      <c r="A124" s="1"/>
      <c r="B124" s="1"/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6" spans="1:13" s="4" customFormat="1"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spans="1:13" s="5" customFormat="1"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s="9" customFormat="1" hidden="1">
      <c r="A128" s="8"/>
      <c r="B128" s="8"/>
      <c r="D128" s="8"/>
      <c r="E128" s="10"/>
      <c r="F128" s="10"/>
      <c r="G128" s="8"/>
      <c r="H128" s="10"/>
      <c r="I128" s="10"/>
      <c r="J128" s="10"/>
      <c r="K128" s="10"/>
      <c r="L128" s="10"/>
      <c r="M128" s="10"/>
    </row>
    <row r="129" spans="1:13" s="9" customFormat="1" hidden="1">
      <c r="A129" s="8"/>
      <c r="B129" s="8"/>
      <c r="D129" s="8"/>
      <c r="E129" s="10"/>
      <c r="F129" s="10"/>
      <c r="G129" s="8"/>
      <c r="H129" s="10"/>
      <c r="I129" s="10"/>
      <c r="J129" s="10"/>
      <c r="K129" s="10"/>
      <c r="L129" s="10"/>
      <c r="M129" s="10"/>
    </row>
    <row r="130" spans="1:13" s="9" customFormat="1" hidden="1">
      <c r="A130" s="8"/>
      <c r="B130" s="8"/>
      <c r="D130" s="8"/>
      <c r="E130" s="10"/>
      <c r="F130" s="10"/>
      <c r="G130" s="8"/>
      <c r="H130" s="10"/>
      <c r="I130" s="10"/>
      <c r="J130" s="10"/>
      <c r="K130" s="10"/>
      <c r="L130" s="10"/>
      <c r="M130" s="10"/>
    </row>
    <row r="131" spans="1:13" s="13" customFormat="1"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>
      <c r="A132" s="1"/>
      <c r="B132" s="1"/>
      <c r="D132" s="1"/>
      <c r="F132" s="2"/>
      <c r="G132" s="1"/>
      <c r="H132" s="2"/>
      <c r="I132" s="2"/>
      <c r="J132" s="2"/>
      <c r="K132" s="2"/>
      <c r="L132" s="2"/>
      <c r="M132" s="2"/>
    </row>
    <row r="133" spans="1:13" s="1" customFormat="1">
      <c r="F133" s="3"/>
      <c r="H133" s="3"/>
      <c r="I133" s="3"/>
      <c r="J133" s="3"/>
      <c r="K133" s="3"/>
      <c r="L133" s="3"/>
      <c r="M133" s="3"/>
    </row>
    <row r="134" spans="1:13">
      <c r="A134" s="1"/>
      <c r="B134" s="1"/>
      <c r="D134" s="1"/>
      <c r="F134" s="2"/>
      <c r="G134" s="1"/>
      <c r="H134" s="2"/>
      <c r="I134" s="2"/>
      <c r="J134" s="2"/>
      <c r="K134" s="2"/>
      <c r="L134" s="2"/>
      <c r="M134" s="2"/>
    </row>
    <row r="135" spans="1:13">
      <c r="A135" s="1"/>
      <c r="B135" s="1"/>
      <c r="D135" s="1"/>
      <c r="F135" s="2"/>
      <c r="G135" s="1"/>
      <c r="H135" s="2"/>
      <c r="I135" s="2"/>
      <c r="J135" s="2"/>
      <c r="K135" s="2"/>
      <c r="L135" s="2"/>
      <c r="M135" s="2"/>
    </row>
    <row r="136" spans="1:13">
      <c r="A136" s="1"/>
      <c r="B136" s="1"/>
      <c r="D136" s="1"/>
      <c r="F136" s="2"/>
      <c r="G136" s="1"/>
      <c r="H136" s="2"/>
      <c r="I136" s="2"/>
      <c r="J136" s="2"/>
      <c r="K136" s="2"/>
      <c r="L136" s="2"/>
      <c r="M136" s="2"/>
    </row>
    <row r="137" spans="1:13">
      <c r="A137" s="1"/>
      <c r="B137" s="1"/>
      <c r="C137" s="11"/>
      <c r="D137" s="1"/>
      <c r="E137" s="11"/>
      <c r="F137" s="2"/>
      <c r="G137" s="1"/>
      <c r="H137" s="2"/>
      <c r="I137" s="2"/>
      <c r="J137" s="2"/>
      <c r="K137" s="2"/>
      <c r="L137" s="2"/>
      <c r="M137" s="2"/>
    </row>
    <row r="138" spans="1:13" s="9" customFormat="1">
      <c r="A138" s="8"/>
      <c r="B138" s="8"/>
      <c r="D138" s="8"/>
      <c r="F138" s="10"/>
      <c r="G138" s="8"/>
      <c r="H138" s="10"/>
      <c r="I138" s="10"/>
      <c r="J138" s="10"/>
      <c r="K138" s="10"/>
      <c r="L138" s="10"/>
      <c r="M138" s="10"/>
    </row>
    <row r="141" spans="1:13" s="4" customFormat="1"/>
    <row r="142" spans="1:13" s="5" customFormat="1">
      <c r="G142" s="6"/>
    </row>
    <row r="143" spans="1:13">
      <c r="A143" s="1"/>
      <c r="B143" s="1"/>
      <c r="C143" s="1"/>
    </row>
    <row r="144" spans="1:13">
      <c r="A144" s="1"/>
      <c r="B144" s="1"/>
      <c r="C144" s="1"/>
    </row>
    <row r="145" spans="1:7">
      <c r="A145" s="1"/>
      <c r="B145" s="1"/>
      <c r="C145" s="1"/>
    </row>
    <row r="146" spans="1:7">
      <c r="A146" s="1"/>
      <c r="B146" s="1"/>
      <c r="C146" s="1"/>
    </row>
    <row r="147" spans="1:7">
      <c r="A147" s="1"/>
      <c r="B147" s="1"/>
      <c r="C147" s="1"/>
    </row>
    <row r="148" spans="1:7">
      <c r="A148" s="1"/>
      <c r="B148" s="1"/>
      <c r="C148" s="1"/>
    </row>
    <row r="149" spans="1:7">
      <c r="A149" s="1"/>
      <c r="B149" s="1"/>
      <c r="C149" s="1"/>
    </row>
    <row r="150" spans="1:7">
      <c r="A150" s="1"/>
      <c r="B150" s="1"/>
      <c r="C150" s="1"/>
    </row>
    <row r="152" spans="1:7" s="4" customFormat="1"/>
    <row r="153" spans="1:7" s="5" customFormat="1">
      <c r="G153" s="6"/>
    </row>
    <row r="154" spans="1:7">
      <c r="A154" s="1"/>
      <c r="B154" s="1"/>
      <c r="C154" s="1"/>
    </row>
    <row r="155" spans="1:7">
      <c r="A155" s="1"/>
      <c r="B155" s="1"/>
      <c r="C155" s="1"/>
    </row>
    <row r="156" spans="1:7">
      <c r="A156" s="1"/>
      <c r="B156" s="1"/>
      <c r="C156" s="1"/>
    </row>
    <row r="157" spans="1:7">
      <c r="A157" s="1"/>
      <c r="B157" s="1"/>
      <c r="C157" s="1"/>
    </row>
    <row r="158" spans="1:7">
      <c r="A158" s="1"/>
      <c r="B158" s="1"/>
      <c r="C158" s="1"/>
    </row>
    <row r="159" spans="1:7">
      <c r="A159" s="1"/>
      <c r="B159" s="1"/>
      <c r="C159" s="1"/>
    </row>
    <row r="161" spans="1:7" s="4" customFormat="1"/>
    <row r="162" spans="1:7" s="5" customFormat="1">
      <c r="G162" s="6"/>
    </row>
    <row r="163" spans="1:7">
      <c r="A163" s="1"/>
      <c r="B163" s="1"/>
    </row>
    <row r="164" spans="1:7">
      <c r="A164" s="1"/>
      <c r="B164" s="1"/>
    </row>
    <row r="165" spans="1:7">
      <c r="A165" s="1"/>
      <c r="B165" s="1"/>
    </row>
    <row r="166" spans="1:7">
      <c r="A166" s="1"/>
      <c r="B166" s="1"/>
    </row>
    <row r="167" spans="1:7">
      <c r="A167" s="1"/>
      <c r="B167" s="1"/>
    </row>
    <row r="168" spans="1:7">
      <c r="A168" s="1"/>
      <c r="B168" s="1"/>
    </row>
    <row r="169" spans="1:7">
      <c r="A169" s="1"/>
      <c r="B169" s="1"/>
    </row>
    <row r="170" spans="1:7">
      <c r="A170" s="1"/>
      <c r="B17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showRuler="0" topLeftCell="A42" zoomScale="150" zoomScaleNormal="150" zoomScalePageLayoutView="150" workbookViewId="0">
      <selection activeCell="I47" sqref="I47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244</v>
      </c>
      <c r="C1" s="5" t="s">
        <v>248</v>
      </c>
      <c r="D1" s="5" t="s">
        <v>247</v>
      </c>
    </row>
    <row r="2" spans="1:4">
      <c r="A2">
        <v>1</v>
      </c>
      <c r="B2" t="s">
        <v>242</v>
      </c>
      <c r="C2" s="1">
        <v>16973</v>
      </c>
    </row>
    <row r="3" spans="1:4">
      <c r="A3">
        <v>2</v>
      </c>
      <c r="B3" t="s">
        <v>241</v>
      </c>
      <c r="C3" s="1">
        <v>204303</v>
      </c>
    </row>
    <row r="4" spans="1:4">
      <c r="A4">
        <v>3</v>
      </c>
      <c r="B4" t="s">
        <v>243</v>
      </c>
      <c r="C4" s="1">
        <v>267530</v>
      </c>
    </row>
    <row r="6" spans="1:4">
      <c r="B6" t="s">
        <v>245</v>
      </c>
      <c r="C6" s="1">
        <v>1207</v>
      </c>
      <c r="D6" s="1">
        <f>(C6/C2)*100</f>
        <v>7.1112944087668648</v>
      </c>
    </row>
    <row r="7" spans="1:4">
      <c r="B7" t="s">
        <v>246</v>
      </c>
      <c r="C7" s="1">
        <v>3146</v>
      </c>
      <c r="D7" s="1">
        <f>(C7/C2)*100</f>
        <v>18.535320803629293</v>
      </c>
    </row>
    <row r="9" spans="1:4" s="5" customFormat="1">
      <c r="A9" s="5" t="s">
        <v>249</v>
      </c>
      <c r="C9" s="5" t="s">
        <v>248</v>
      </c>
      <c r="D9" s="5" t="s">
        <v>251</v>
      </c>
    </row>
    <row r="10" spans="1:4">
      <c r="A10">
        <v>1</v>
      </c>
      <c r="B10" t="s">
        <v>242</v>
      </c>
      <c r="C10" s="1">
        <v>29070</v>
      </c>
    </row>
    <row r="11" spans="1:4">
      <c r="A11">
        <v>2</v>
      </c>
      <c r="B11" t="s">
        <v>241</v>
      </c>
      <c r="C11" s="1">
        <v>204303</v>
      </c>
    </row>
    <row r="12" spans="1:4">
      <c r="A12">
        <v>3</v>
      </c>
      <c r="B12" t="s">
        <v>243</v>
      </c>
      <c r="C12" s="1">
        <v>267530</v>
      </c>
    </row>
    <row r="14" spans="1:4">
      <c r="B14" t="s">
        <v>245</v>
      </c>
      <c r="C14" s="1">
        <v>2186</v>
      </c>
      <c r="D14" s="1">
        <f>(C14/C10)*100</f>
        <v>7.5197798417612667</v>
      </c>
    </row>
    <row r="15" spans="1:4">
      <c r="B15" t="s">
        <v>246</v>
      </c>
      <c r="C15" s="1">
        <v>5341</v>
      </c>
      <c r="D15" s="1">
        <f>(C15/C10)*100</f>
        <v>18.372893016855866</v>
      </c>
    </row>
    <row r="17" spans="1:4" s="5" customFormat="1">
      <c r="A17" s="5" t="s">
        <v>250</v>
      </c>
      <c r="C17" s="5" t="s">
        <v>248</v>
      </c>
      <c r="D17" s="5" t="s">
        <v>247</v>
      </c>
    </row>
    <row r="18" spans="1:4">
      <c r="A18">
        <v>1</v>
      </c>
      <c r="B18" t="s">
        <v>242</v>
      </c>
      <c r="C18" s="1">
        <v>30054</v>
      </c>
    </row>
    <row r="19" spans="1:4">
      <c r="A19">
        <v>2</v>
      </c>
      <c r="B19" t="s">
        <v>241</v>
      </c>
      <c r="C19" s="1">
        <v>204303</v>
      </c>
    </row>
    <row r="20" spans="1:4">
      <c r="A20">
        <v>3</v>
      </c>
      <c r="B20" t="s">
        <v>243</v>
      </c>
      <c r="C20" s="1">
        <v>267530</v>
      </c>
    </row>
    <row r="22" spans="1:4">
      <c r="B22" t="s">
        <v>245</v>
      </c>
      <c r="C22" s="1">
        <v>2197</v>
      </c>
      <c r="D22" s="1">
        <f>(C22/C18)*100</f>
        <v>7.3101750183003924</v>
      </c>
    </row>
    <row r="23" spans="1:4">
      <c r="B23" t="s">
        <v>246</v>
      </c>
      <c r="C23" s="1">
        <v>5285</v>
      </c>
      <c r="D23" s="1">
        <f>(C23/C18)*100</f>
        <v>17.585013642110866</v>
      </c>
    </row>
    <row r="25" spans="1:4">
      <c r="B25" t="s">
        <v>253</v>
      </c>
    </row>
    <row r="26" spans="1:4">
      <c r="B26" t="s">
        <v>252</v>
      </c>
    </row>
    <row r="28" spans="1:4" s="4" customFormat="1">
      <c r="A28" s="4" t="s">
        <v>328</v>
      </c>
    </row>
    <row r="29" spans="1:4">
      <c r="A29" s="83" t="s">
        <v>329</v>
      </c>
      <c r="B29" s="74" t="s">
        <v>369</v>
      </c>
      <c r="C29" s="87" t="s">
        <v>435</v>
      </c>
      <c r="D29" s="75"/>
    </row>
    <row r="30" spans="1:4">
      <c r="A30" s="84"/>
      <c r="B30" s="77" t="s">
        <v>334</v>
      </c>
      <c r="C30" s="88"/>
      <c r="D30" s="78"/>
    </row>
    <row r="31" spans="1:4">
      <c r="A31" s="83" t="s">
        <v>533</v>
      </c>
      <c r="B31" s="74" t="s">
        <v>369</v>
      </c>
      <c r="C31" s="87" t="s">
        <v>435</v>
      </c>
      <c r="D31" s="75"/>
    </row>
    <row r="32" spans="1:4">
      <c r="A32" s="84"/>
      <c r="B32" s="77" t="s">
        <v>370</v>
      </c>
      <c r="C32" s="88"/>
      <c r="D32" s="78"/>
    </row>
    <row r="33" spans="1:9">
      <c r="A33" s="83" t="s">
        <v>534</v>
      </c>
      <c r="B33" s="74" t="s">
        <v>535</v>
      </c>
      <c r="C33" s="87" t="s">
        <v>435</v>
      </c>
      <c r="D33" s="75"/>
    </row>
    <row r="34" spans="1:9">
      <c r="A34" s="84"/>
      <c r="B34" s="77" t="s">
        <v>370</v>
      </c>
      <c r="C34" s="88"/>
      <c r="D34" s="78"/>
    </row>
    <row r="35" spans="1:9">
      <c r="A35" s="85" t="s">
        <v>330</v>
      </c>
      <c r="B35" s="70" t="s">
        <v>536</v>
      </c>
      <c r="C35" s="89" t="s">
        <v>436</v>
      </c>
      <c r="D35" s="71"/>
    </row>
    <row r="36" spans="1:9">
      <c r="A36" s="86"/>
      <c r="B36" s="72" t="s">
        <v>335</v>
      </c>
      <c r="C36" s="90"/>
      <c r="D36" s="73"/>
    </row>
    <row r="37" spans="1:9">
      <c r="A37" s="85" t="s">
        <v>331</v>
      </c>
      <c r="B37" s="70" t="s">
        <v>537</v>
      </c>
      <c r="C37" s="89" t="s">
        <v>436</v>
      </c>
      <c r="D37" s="71"/>
    </row>
    <row r="38" spans="1:9">
      <c r="A38" s="86"/>
      <c r="B38" s="72" t="s">
        <v>335</v>
      </c>
      <c r="C38" s="90"/>
      <c r="D38" s="73"/>
    </row>
    <row r="39" spans="1:9">
      <c r="A39" s="83" t="s">
        <v>332</v>
      </c>
      <c r="B39" s="74" t="s">
        <v>538</v>
      </c>
      <c r="C39" s="87" t="s">
        <v>435</v>
      </c>
      <c r="D39" s="75"/>
    </row>
    <row r="40" spans="1:9">
      <c r="A40" s="84"/>
      <c r="B40" s="77" t="s">
        <v>335</v>
      </c>
      <c r="C40" s="88"/>
      <c r="D40" s="78"/>
    </row>
    <row r="41" spans="1:9">
      <c r="A41" s="83" t="s">
        <v>333</v>
      </c>
      <c r="B41" s="74" t="s">
        <v>539</v>
      </c>
      <c r="C41" s="87" t="s">
        <v>435</v>
      </c>
      <c r="D41" s="75"/>
    </row>
    <row r="42" spans="1:9">
      <c r="A42" s="84"/>
      <c r="B42" s="77" t="s">
        <v>335</v>
      </c>
      <c r="C42" s="76"/>
      <c r="D42" s="78"/>
    </row>
    <row r="43" spans="1:9">
      <c r="A43" s="1"/>
    </row>
    <row r="44" spans="1:9" s="52" customFormat="1">
      <c r="B44" s="52" t="s">
        <v>540</v>
      </c>
      <c r="C44" s="4"/>
      <c r="D44" s="4"/>
    </row>
    <row r="45" spans="1:9" s="1" customFormat="1">
      <c r="B45" s="91" t="s">
        <v>544</v>
      </c>
      <c r="C45" s="81" t="s">
        <v>329</v>
      </c>
      <c r="D45" s="81" t="s">
        <v>533</v>
      </c>
      <c r="E45" s="81" t="s">
        <v>534</v>
      </c>
      <c r="F45" s="79" t="s">
        <v>330</v>
      </c>
      <c r="G45" s="79" t="s">
        <v>331</v>
      </c>
      <c r="H45" s="81" t="s">
        <v>332</v>
      </c>
      <c r="I45" s="81" t="s">
        <v>333</v>
      </c>
    </row>
    <row r="46" spans="1:9">
      <c r="B46" s="62" t="s">
        <v>419</v>
      </c>
      <c r="C46" s="82" t="s">
        <v>541</v>
      </c>
      <c r="D46" s="82" t="s">
        <v>541</v>
      </c>
      <c r="E46" s="82" t="s">
        <v>541</v>
      </c>
      <c r="F46" s="80" t="s">
        <v>541</v>
      </c>
      <c r="G46" s="80" t="s">
        <v>541</v>
      </c>
      <c r="H46" s="82" t="s">
        <v>541</v>
      </c>
      <c r="I46" s="82" t="s">
        <v>541</v>
      </c>
    </row>
    <row r="47" spans="1:9">
      <c r="B47" s="62" t="s">
        <v>411</v>
      </c>
      <c r="C47" s="82" t="s">
        <v>541</v>
      </c>
      <c r="D47" s="82" t="s">
        <v>541</v>
      </c>
      <c r="E47" s="82" t="s">
        <v>541</v>
      </c>
      <c r="F47" s="80" t="s">
        <v>541</v>
      </c>
      <c r="G47" s="80" t="s">
        <v>541</v>
      </c>
      <c r="H47" s="82" t="s">
        <v>541</v>
      </c>
      <c r="I47" s="82" t="s">
        <v>541</v>
      </c>
    </row>
    <row r="48" spans="1:9">
      <c r="B48" s="62" t="s">
        <v>414</v>
      </c>
      <c r="C48" s="82" t="s">
        <v>541</v>
      </c>
      <c r="D48" s="82" t="s">
        <v>541</v>
      </c>
      <c r="E48" s="82" t="s">
        <v>541</v>
      </c>
      <c r="F48" s="80" t="s">
        <v>541</v>
      </c>
      <c r="G48" s="80" t="s">
        <v>541</v>
      </c>
      <c r="H48" s="82" t="s">
        <v>541</v>
      </c>
      <c r="I48" s="82" t="s">
        <v>541</v>
      </c>
    </row>
    <row r="49" spans="1:9">
      <c r="B49" s="92"/>
      <c r="C49" s="68"/>
      <c r="D49" s="68"/>
      <c r="E49" s="68"/>
      <c r="F49" s="68"/>
      <c r="G49" s="68"/>
      <c r="H49" s="68"/>
      <c r="I49" s="68"/>
    </row>
    <row r="50" spans="1:9">
      <c r="B50" s="91" t="s">
        <v>558</v>
      </c>
      <c r="C50" s="94" t="s">
        <v>556</v>
      </c>
      <c r="D50" s="95"/>
      <c r="E50" s="96"/>
      <c r="F50" s="94" t="s">
        <v>557</v>
      </c>
      <c r="G50" s="97"/>
      <c r="H50" s="68"/>
      <c r="I50" s="68"/>
    </row>
    <row r="51" spans="1:9">
      <c r="B51" s="62" t="s">
        <v>559</v>
      </c>
      <c r="C51" s="93" t="s">
        <v>552</v>
      </c>
      <c r="D51" s="93" t="s">
        <v>553</v>
      </c>
      <c r="E51" s="93" t="s">
        <v>554</v>
      </c>
      <c r="F51" s="93" t="s">
        <v>555</v>
      </c>
      <c r="G51" s="65"/>
      <c r="H51" s="68"/>
      <c r="I51" s="68"/>
    </row>
    <row r="52" spans="1:9">
      <c r="B52" s="62" t="s">
        <v>545</v>
      </c>
      <c r="C52" s="65"/>
      <c r="D52" s="65"/>
      <c r="E52" s="65"/>
      <c r="F52" s="65"/>
      <c r="G52" s="65"/>
      <c r="H52" s="68"/>
      <c r="I52" s="68"/>
    </row>
    <row r="53" spans="1:9">
      <c r="B53" s="62" t="s">
        <v>546</v>
      </c>
      <c r="C53" s="65"/>
      <c r="D53" s="65"/>
      <c r="E53" s="65"/>
      <c r="F53" s="65"/>
      <c r="G53" s="65"/>
      <c r="H53" s="68"/>
      <c r="I53" s="68"/>
    </row>
    <row r="54" spans="1:9">
      <c r="B54" s="62" t="s">
        <v>547</v>
      </c>
      <c r="C54" s="65"/>
      <c r="D54" s="65"/>
      <c r="E54" s="65"/>
      <c r="F54" s="65"/>
      <c r="G54" s="65"/>
      <c r="H54" s="68"/>
      <c r="I54" s="68"/>
    </row>
    <row r="55" spans="1:9">
      <c r="B55" s="62" t="s">
        <v>548</v>
      </c>
      <c r="C55" s="65"/>
      <c r="D55" s="65"/>
      <c r="E55" s="65"/>
      <c r="F55" s="65"/>
      <c r="G55" s="65"/>
      <c r="H55" s="68"/>
      <c r="I55" s="68"/>
    </row>
    <row r="56" spans="1:9">
      <c r="B56" s="62" t="s">
        <v>549</v>
      </c>
      <c r="C56" s="65"/>
      <c r="D56" s="65"/>
      <c r="E56" s="65"/>
      <c r="F56" s="65"/>
      <c r="G56" s="65"/>
      <c r="H56" s="68"/>
      <c r="I56" s="68"/>
    </row>
    <row r="57" spans="1:9">
      <c r="B57" s="62" t="s">
        <v>550</v>
      </c>
      <c r="C57" s="65"/>
      <c r="D57" s="65"/>
      <c r="E57" s="65"/>
      <c r="F57" s="65"/>
      <c r="G57" s="65"/>
      <c r="H57" s="68"/>
      <c r="I57" s="68"/>
    </row>
    <row r="58" spans="1:9">
      <c r="B58" s="62" t="s">
        <v>551</v>
      </c>
      <c r="C58" s="65"/>
      <c r="D58" s="65"/>
      <c r="E58" s="65"/>
      <c r="F58" s="65"/>
      <c r="G58" s="65"/>
      <c r="H58" s="68"/>
      <c r="I58" s="68"/>
    </row>
    <row r="59" spans="1:9">
      <c r="B59" s="62" t="s">
        <v>560</v>
      </c>
      <c r="C59" s="65"/>
      <c r="D59" s="65"/>
      <c r="E59" s="65"/>
      <c r="F59" s="65"/>
      <c r="G59" s="65"/>
      <c r="H59" s="68"/>
      <c r="I59" s="68"/>
    </row>
    <row r="60" spans="1:9">
      <c r="B60" s="62" t="s">
        <v>561</v>
      </c>
      <c r="C60" s="65"/>
      <c r="D60" s="65"/>
      <c r="E60" s="65"/>
      <c r="F60" s="65"/>
      <c r="G60" s="65"/>
      <c r="H60" s="68"/>
      <c r="I60" s="68"/>
    </row>
    <row r="61" spans="1:9">
      <c r="B61" s="62" t="s">
        <v>562</v>
      </c>
      <c r="C61" s="65"/>
      <c r="D61" s="65"/>
      <c r="E61" s="65"/>
      <c r="F61" s="65"/>
      <c r="G61" s="65"/>
      <c r="H61" s="68"/>
      <c r="I61" s="68"/>
    </row>
    <row r="62" spans="1:9">
      <c r="B62" s="62" t="s">
        <v>563</v>
      </c>
      <c r="C62" s="65"/>
      <c r="D62" s="65"/>
      <c r="E62" s="65"/>
      <c r="F62" s="65"/>
      <c r="G62" s="65"/>
      <c r="H62" s="68"/>
      <c r="I62" s="68"/>
    </row>
    <row r="63" spans="1:9">
      <c r="A63" s="1"/>
      <c r="B63" s="62" t="s">
        <v>564</v>
      </c>
      <c r="C63" s="63"/>
      <c r="D63" s="63"/>
      <c r="E63" s="63"/>
      <c r="F63" s="63"/>
      <c r="G63" s="63"/>
    </row>
    <row r="64" spans="1:9">
      <c r="A64" s="1"/>
      <c r="B64" s="64" t="s">
        <v>565</v>
      </c>
      <c r="C64" s="63"/>
      <c r="D64" s="63"/>
      <c r="E64" s="63"/>
      <c r="F64" s="63"/>
      <c r="G64" s="63"/>
    </row>
    <row r="65" spans="1:8">
      <c r="A65" s="1"/>
      <c r="B65" s="64" t="s">
        <v>566</v>
      </c>
      <c r="C65" s="63"/>
      <c r="D65" s="63"/>
      <c r="E65" s="63"/>
      <c r="F65" s="63"/>
      <c r="G65" s="63"/>
    </row>
    <row r="66" spans="1:8">
      <c r="A66" s="1"/>
      <c r="B66" s="62" t="s">
        <v>567</v>
      </c>
      <c r="C66" s="63"/>
      <c r="D66" s="63"/>
      <c r="E66" s="63"/>
      <c r="F66" s="63"/>
      <c r="G66" s="63"/>
    </row>
    <row r="67" spans="1:8">
      <c r="A67" s="1"/>
      <c r="B67" s="62" t="s">
        <v>568</v>
      </c>
      <c r="C67" s="63"/>
      <c r="D67" s="63"/>
      <c r="E67" s="63"/>
      <c r="F67" s="63"/>
      <c r="G67" s="63"/>
    </row>
    <row r="68" spans="1:8">
      <c r="A68" s="1"/>
      <c r="B68" s="62" t="s">
        <v>569</v>
      </c>
      <c r="C68" s="63"/>
      <c r="D68" s="63"/>
      <c r="E68" s="63"/>
      <c r="F68" s="63"/>
      <c r="G68" s="63"/>
    </row>
    <row r="69" spans="1:8">
      <c r="A69" s="1"/>
      <c r="B69" s="62" t="s">
        <v>570</v>
      </c>
      <c r="C69" s="63"/>
      <c r="D69" s="63"/>
      <c r="E69" s="63"/>
      <c r="F69" s="63"/>
      <c r="G69" s="63"/>
    </row>
    <row r="70" spans="1:8">
      <c r="A70" s="1"/>
      <c r="B70" s="62" t="s">
        <v>571</v>
      </c>
      <c r="C70" s="63"/>
      <c r="D70" s="63"/>
      <c r="E70" s="63"/>
      <c r="F70" s="63"/>
      <c r="G70" s="63"/>
    </row>
    <row r="71" spans="1:8">
      <c r="A71" s="1"/>
      <c r="B71" s="62" t="s">
        <v>572</v>
      </c>
      <c r="C71" s="63"/>
      <c r="D71" s="63"/>
      <c r="E71" s="63"/>
      <c r="F71" s="63"/>
      <c r="G71" s="63"/>
    </row>
    <row r="72" spans="1:8">
      <c r="A72" s="1"/>
      <c r="B72" s="62" t="s">
        <v>573</v>
      </c>
      <c r="C72" s="63"/>
      <c r="D72" s="63"/>
      <c r="E72" s="63"/>
      <c r="F72" s="63"/>
      <c r="G72" s="63"/>
    </row>
    <row r="74" spans="1:8" s="4" customFormat="1">
      <c r="A74" s="4" t="s">
        <v>408</v>
      </c>
    </row>
    <row r="75" spans="1:8" s="4" customFormat="1">
      <c r="A75" s="4" t="s">
        <v>430</v>
      </c>
      <c r="B75" s="4" t="s">
        <v>431</v>
      </c>
      <c r="C75" s="4" t="s">
        <v>434</v>
      </c>
      <c r="D75" s="4" t="s">
        <v>433</v>
      </c>
      <c r="E75" s="4" t="s">
        <v>432</v>
      </c>
    </row>
    <row r="76" spans="1:8">
      <c r="A76" s="34" t="s">
        <v>409</v>
      </c>
      <c r="B76" t="s">
        <v>410</v>
      </c>
      <c r="C76" s="34" t="s">
        <v>411</v>
      </c>
      <c r="D76" s="34"/>
      <c r="E76" s="34" t="s">
        <v>428</v>
      </c>
      <c r="H76" t="s">
        <v>574</v>
      </c>
    </row>
    <row r="77" spans="1:8">
      <c r="A77" s="34" t="s">
        <v>415</v>
      </c>
      <c r="B77" t="s">
        <v>416</v>
      </c>
      <c r="C77" s="34" t="s">
        <v>411</v>
      </c>
      <c r="D77" s="34"/>
      <c r="E77" s="34" t="s">
        <v>429</v>
      </c>
    </row>
    <row r="78" spans="1:8">
      <c r="A78" s="57" t="s">
        <v>412</v>
      </c>
      <c r="B78" t="s">
        <v>413</v>
      </c>
      <c r="C78" s="34" t="s">
        <v>414</v>
      </c>
      <c r="D78" s="34"/>
      <c r="E78" s="34" t="s">
        <v>429</v>
      </c>
    </row>
    <row r="79" spans="1:8">
      <c r="A79" s="34" t="s">
        <v>417</v>
      </c>
      <c r="B79" t="s">
        <v>418</v>
      </c>
      <c r="C79" s="34" t="s">
        <v>419</v>
      </c>
      <c r="D79" s="34"/>
      <c r="E79" s="34" t="s">
        <v>429</v>
      </c>
    </row>
    <row r="80" spans="1:8">
      <c r="A80" s="57" t="s">
        <v>420</v>
      </c>
      <c r="B80" t="s">
        <v>421</v>
      </c>
      <c r="C80" s="34" t="s">
        <v>419</v>
      </c>
      <c r="D80" s="34"/>
      <c r="E80" s="34" t="s">
        <v>429</v>
      </c>
    </row>
    <row r="81" spans="1:8">
      <c r="A81" s="34" t="s">
        <v>422</v>
      </c>
      <c r="B81" t="s">
        <v>423</v>
      </c>
      <c r="C81" s="34" t="s">
        <v>419</v>
      </c>
      <c r="D81" s="34"/>
      <c r="E81" s="34" t="s">
        <v>429</v>
      </c>
    </row>
    <row r="82" spans="1:8">
      <c r="A82" s="57" t="s">
        <v>424</v>
      </c>
      <c r="B82" t="s">
        <v>425</v>
      </c>
      <c r="C82" s="34" t="s">
        <v>419</v>
      </c>
      <c r="D82" s="34"/>
      <c r="E82" s="34" t="s">
        <v>429</v>
      </c>
    </row>
    <row r="83" spans="1:8">
      <c r="A83" s="57" t="s">
        <v>426</v>
      </c>
      <c r="B83" t="s">
        <v>427</v>
      </c>
      <c r="C83" s="34" t="s">
        <v>419</v>
      </c>
      <c r="D83" s="34"/>
      <c r="E83" s="34" t="s">
        <v>429</v>
      </c>
    </row>
    <row r="86" spans="1:8" s="69" customFormat="1">
      <c r="A86" s="69" t="s">
        <v>543</v>
      </c>
    </row>
    <row r="87" spans="1:8" s="66" customFormat="1">
      <c r="A87" s="66" t="s">
        <v>576</v>
      </c>
      <c r="B87" s="67"/>
      <c r="C87" s="68"/>
      <c r="D87" s="68"/>
      <c r="E87" s="68"/>
      <c r="F87" s="68"/>
      <c r="G87" s="68"/>
      <c r="H87" s="68"/>
    </row>
    <row r="88" spans="1:8" s="66" customFormat="1">
      <c r="A88" s="66" t="s">
        <v>542</v>
      </c>
      <c r="B88" s="67"/>
      <c r="C88" s="68"/>
      <c r="D88" s="68"/>
      <c r="E88" s="68"/>
      <c r="F88" s="68"/>
      <c r="G88" s="68"/>
      <c r="H88" s="68"/>
    </row>
    <row r="89" spans="1:8" s="66" customFormat="1">
      <c r="A89" s="66" t="s">
        <v>0</v>
      </c>
      <c r="B89" s="67"/>
      <c r="C89" s="68"/>
      <c r="D89" s="68"/>
      <c r="E89" s="68"/>
      <c r="F89" s="68"/>
      <c r="G89" s="68"/>
      <c r="H89" s="68"/>
    </row>
    <row r="90" spans="1:8">
      <c r="A90" t="s">
        <v>575</v>
      </c>
    </row>
    <row r="91" spans="1:8">
      <c r="A91" t="s">
        <v>1</v>
      </c>
    </row>
    <row r="92" spans="1:8">
      <c r="A92" t="s">
        <v>577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3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46" t="s">
        <v>64</v>
      </c>
      <c r="B9" s="46"/>
      <c r="D9" s="29" t="s">
        <v>55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 hidden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 hidden="1">
      <c r="A11" s="1" t="s">
        <v>14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 hidden="1">
      <c r="A12" s="1" t="s">
        <v>4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 hidden="1">
      <c r="A13" s="1" t="s">
        <v>5</v>
      </c>
      <c r="B13" s="8">
        <v>0.768505983419</v>
      </c>
      <c r="D13" s="1" t="s">
        <v>5</v>
      </c>
      <c r="E13" s="8">
        <v>0.77555220717899997</v>
      </c>
      <c r="G13" s="1" t="s">
        <v>71</v>
      </c>
      <c r="H13" s="1" t="s">
        <v>25</v>
      </c>
      <c r="K13" s="8"/>
      <c r="L13" s="2"/>
      <c r="N13" s="3"/>
      <c r="O13" s="3"/>
      <c r="P13" s="3"/>
      <c r="Q13" s="3"/>
    </row>
    <row r="14" spans="1:17" hidden="1">
      <c r="A14" s="1" t="s">
        <v>6</v>
      </c>
      <c r="B14" s="9">
        <v>0.88614439324100003</v>
      </c>
      <c r="D14" s="1" t="s">
        <v>6</v>
      </c>
      <c r="E14" s="9">
        <v>0.88924731182799999</v>
      </c>
      <c r="G14" t="s">
        <v>72</v>
      </c>
      <c r="H14" t="s">
        <v>73</v>
      </c>
      <c r="J14" s="1"/>
      <c r="K14" s="9"/>
      <c r="L14" s="3"/>
      <c r="N14" s="2"/>
      <c r="O14" s="2"/>
      <c r="P14" s="2"/>
      <c r="Q14" s="2"/>
    </row>
    <row r="15" spans="1:17" hidden="1">
      <c r="A15" s="1" t="s">
        <v>7</v>
      </c>
      <c r="B15" s="9">
        <v>0.67844086021500005</v>
      </c>
      <c r="D15" s="1" t="s">
        <v>7</v>
      </c>
      <c r="E15" s="9">
        <v>0.68763440860199998</v>
      </c>
      <c r="G15" t="s">
        <v>63</v>
      </c>
      <c r="H15" t="s">
        <v>74</v>
      </c>
      <c r="J15" s="1"/>
      <c r="K15" s="9"/>
      <c r="L15" s="2"/>
      <c r="N15" s="2"/>
      <c r="O15" s="2"/>
      <c r="P15" s="2"/>
      <c r="Q15" s="2"/>
    </row>
    <row r="16" spans="1:17" hidden="1">
      <c r="A16" s="1" t="s">
        <v>70</v>
      </c>
      <c r="B16" s="9">
        <v>0.99866332693500004</v>
      </c>
      <c r="D16" s="1" t="s">
        <v>70</v>
      </c>
      <c r="E16" s="9">
        <v>0.99876398707799996</v>
      </c>
      <c r="H16" t="s">
        <v>75</v>
      </c>
      <c r="J16" s="1"/>
      <c r="K16" s="9"/>
      <c r="L16" s="2"/>
      <c r="N16" s="2"/>
      <c r="O16" s="2"/>
      <c r="P16" s="2"/>
      <c r="Q16" s="2"/>
    </row>
    <row r="17" spans="1:17" hidden="1">
      <c r="A17" s="1" t="s">
        <v>8</v>
      </c>
      <c r="B17" s="9">
        <v>19</v>
      </c>
      <c r="D17" s="1" t="s">
        <v>8</v>
      </c>
      <c r="E17" s="9">
        <v>3</v>
      </c>
      <c r="H17" t="s">
        <v>76</v>
      </c>
      <c r="J17" s="1"/>
      <c r="K17" s="9"/>
      <c r="L17" s="2"/>
      <c r="N17" s="2"/>
      <c r="O17" s="2"/>
      <c r="P17" s="2"/>
      <c r="Q17" s="2"/>
    </row>
    <row r="18" spans="1:17" hidden="1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 hidden="1">
      <c r="A20" s="1" t="s">
        <v>4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8">
        <v>0.82803250549399998</v>
      </c>
      <c r="D21" s="1" t="s">
        <v>5</v>
      </c>
      <c r="E21" s="9">
        <v>0.83192614384499997</v>
      </c>
      <c r="G21" s="1" t="s">
        <v>80</v>
      </c>
      <c r="H21" s="1" t="s">
        <v>25</v>
      </c>
      <c r="K21" s="8"/>
      <c r="L21" s="3"/>
      <c r="N21" s="3"/>
      <c r="O21" s="3"/>
      <c r="P21" s="3"/>
      <c r="Q21" s="3"/>
    </row>
    <row r="22" spans="1:17" hidden="1">
      <c r="A22" s="1" t="s">
        <v>6</v>
      </c>
      <c r="B22" s="9">
        <v>0.91215181771599996</v>
      </c>
      <c r="D22" s="1" t="s">
        <v>6</v>
      </c>
      <c r="E22" s="9">
        <v>0.93967741935500004</v>
      </c>
      <c r="G22" t="s">
        <v>81</v>
      </c>
      <c r="H22" t="s">
        <v>296</v>
      </c>
      <c r="J22" s="1"/>
      <c r="K22" s="9"/>
      <c r="L22" s="2"/>
      <c r="N22" s="2"/>
      <c r="O22" s="2"/>
      <c r="P22" s="2"/>
      <c r="Q22" s="2"/>
    </row>
    <row r="23" spans="1:17" hidden="1">
      <c r="A23" s="1" t="s">
        <v>7</v>
      </c>
      <c r="B23" s="9">
        <v>0.75811827957</v>
      </c>
      <c r="D23" s="1" t="s">
        <v>7</v>
      </c>
      <c r="E23" s="9">
        <v>0.74634408602199998</v>
      </c>
      <c r="G23" t="s">
        <v>82</v>
      </c>
      <c r="H23" t="s">
        <v>297</v>
      </c>
      <c r="J23" s="1"/>
      <c r="K23" s="9"/>
      <c r="L23" s="2"/>
      <c r="N23" s="2"/>
      <c r="O23" s="2"/>
      <c r="P23" s="2"/>
      <c r="Q23" s="2"/>
    </row>
    <row r="24" spans="1:17" hidden="1">
      <c r="A24" s="1" t="s">
        <v>70</v>
      </c>
      <c r="B24" s="9">
        <v>0.99889039749099995</v>
      </c>
      <c r="D24" s="1" t="s">
        <v>70</v>
      </c>
      <c r="E24" s="9">
        <v>0.99904255817200005</v>
      </c>
      <c r="H24" t="s">
        <v>298</v>
      </c>
      <c r="J24" s="1"/>
      <c r="K24" s="9"/>
      <c r="L24" s="2"/>
      <c r="N24" s="2"/>
      <c r="O24" s="2"/>
      <c r="P24" s="2"/>
      <c r="Q24" s="2"/>
    </row>
    <row r="25" spans="1:17" hidden="1">
      <c r="A25" s="1" t="s">
        <v>8</v>
      </c>
      <c r="B25" s="9">
        <v>36</v>
      </c>
      <c r="D25" s="1" t="s">
        <v>8</v>
      </c>
      <c r="E25" s="8">
        <v>27</v>
      </c>
      <c r="H25" t="s">
        <v>299</v>
      </c>
      <c r="J25" s="1"/>
      <c r="K25" s="9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8">
        <v>7</v>
      </c>
      <c r="E27" s="9"/>
    </row>
    <row r="28" spans="1:17" hidden="1">
      <c r="A28" s="1" t="s">
        <v>4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8">
        <v>0.80365592746299996</v>
      </c>
      <c r="D29" s="1" t="s">
        <v>5</v>
      </c>
      <c r="E29" s="9">
        <v>0.81820290756500003</v>
      </c>
      <c r="F29" s="3"/>
      <c r="G29" s="1" t="s">
        <v>77</v>
      </c>
      <c r="H29" s="3" t="s">
        <v>25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9">
        <v>0.84387422613200003</v>
      </c>
      <c r="D30" s="1" t="s">
        <v>6</v>
      </c>
      <c r="E30" s="9">
        <v>0.90215053763399999</v>
      </c>
      <c r="F30" s="2"/>
      <c r="G30" s="2" t="s">
        <v>78</v>
      </c>
      <c r="H30" s="2" t="s">
        <v>83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9">
        <v>0.76709677419400002</v>
      </c>
      <c r="D31" s="1" t="s">
        <v>7</v>
      </c>
      <c r="E31" s="9">
        <v>0.748548387097</v>
      </c>
      <c r="G31" s="3" t="s">
        <v>79</v>
      </c>
      <c r="H31" t="s">
        <v>84</v>
      </c>
    </row>
    <row r="32" spans="1:17" hidden="1">
      <c r="A32" s="3" t="s">
        <v>70</v>
      </c>
      <c r="B32" s="10"/>
      <c r="C32" s="2"/>
      <c r="D32" s="3" t="s">
        <v>70</v>
      </c>
      <c r="E32" s="10"/>
      <c r="F32" s="2"/>
      <c r="G32" s="2"/>
      <c r="H32" s="2" t="s">
        <v>85</v>
      </c>
      <c r="I32" s="2"/>
      <c r="J32" s="2"/>
      <c r="K32" s="2"/>
      <c r="L32" s="2"/>
      <c r="M32" s="2"/>
    </row>
    <row r="33" spans="1:17" hidden="1">
      <c r="A33" s="1" t="s">
        <v>8</v>
      </c>
      <c r="B33" s="9">
        <v>99</v>
      </c>
      <c r="D33" s="1" t="s">
        <v>8</v>
      </c>
      <c r="E33" s="8">
        <v>99</v>
      </c>
      <c r="H33" t="s">
        <v>86</v>
      </c>
    </row>
    <row r="34" spans="1:17" hidden="1"/>
    <row r="35" spans="1:17" s="1" customFormat="1" hidden="1">
      <c r="A35" s="1" t="s">
        <v>14</v>
      </c>
      <c r="B35" s="8">
        <v>8</v>
      </c>
      <c r="E35" s="8"/>
    </row>
    <row r="36" spans="1:17" hidden="1">
      <c r="A36" s="1" t="s">
        <v>4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8">
        <v>0.80412873637500004</v>
      </c>
      <c r="D37" s="1" t="s">
        <v>5</v>
      </c>
      <c r="E37" s="9">
        <v>0.82567001831599995</v>
      </c>
      <c r="F37" s="3"/>
      <c r="G37" s="3" t="s">
        <v>88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9">
        <v>0.84084612362099997</v>
      </c>
      <c r="D38" s="1" t="s">
        <v>6</v>
      </c>
      <c r="E38" s="9">
        <v>0.92419354838699996</v>
      </c>
      <c r="F38" s="2"/>
      <c r="G38" s="2" t="s">
        <v>78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9">
        <v>0.77048387096799997</v>
      </c>
      <c r="D39" s="1" t="s">
        <v>7</v>
      </c>
      <c r="E39" s="9">
        <v>0.74612903225799998</v>
      </c>
      <c r="G39" t="s">
        <v>89</v>
      </c>
    </row>
    <row r="40" spans="1:17" hidden="1">
      <c r="A40" s="3" t="s">
        <v>70</v>
      </c>
      <c r="B40" s="10">
        <v>8.0645161290299999E-2</v>
      </c>
      <c r="C40" s="2"/>
      <c r="D40" s="3" t="s">
        <v>70</v>
      </c>
      <c r="E40" s="10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9">
        <v>99</v>
      </c>
      <c r="D41" s="1" t="s">
        <v>8</v>
      </c>
      <c r="E41" s="8">
        <v>99</v>
      </c>
      <c r="G41" t="s">
        <v>87</v>
      </c>
    </row>
    <row r="42" spans="1:17" s="1" customFormat="1" hidden="1">
      <c r="B42" s="8"/>
      <c r="D42"/>
      <c r="E42" s="9"/>
    </row>
    <row r="43" spans="1:17" s="1" customFormat="1" hidden="1">
      <c r="A43" s="1" t="s">
        <v>14</v>
      </c>
      <c r="B43" s="8">
        <v>9</v>
      </c>
      <c r="E43" s="8"/>
    </row>
    <row r="44" spans="1:17" hidden="1">
      <c r="A44" s="1" t="s">
        <v>4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8">
        <v>0.84035717703000001</v>
      </c>
      <c r="D45" s="1" t="s">
        <v>5</v>
      </c>
      <c r="E45" s="45">
        <v>0.84937908599</v>
      </c>
      <c r="F45" s="3"/>
      <c r="G45" s="3" t="s">
        <v>93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 hidden="1">
      <c r="A46" s="13" t="s">
        <v>6</v>
      </c>
      <c r="B46" s="45">
        <v>0.91054571320300004</v>
      </c>
      <c r="D46" s="13" t="s">
        <v>6</v>
      </c>
      <c r="E46" s="45">
        <v>0.95209677419399996</v>
      </c>
      <c r="F46" s="42"/>
      <c r="G46" s="42" t="s">
        <v>78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 hidden="1">
      <c r="A47" s="1" t="s">
        <v>7</v>
      </c>
      <c r="B47" s="9">
        <v>0.78021505376300004</v>
      </c>
      <c r="D47" s="13" t="s">
        <v>7</v>
      </c>
      <c r="E47" s="9">
        <v>0.76666666666700001</v>
      </c>
      <c r="G47" t="s">
        <v>94</v>
      </c>
    </row>
    <row r="48" spans="1:17" hidden="1">
      <c r="A48" s="3" t="s">
        <v>70</v>
      </c>
      <c r="B48" s="10">
        <v>0.99507701671399995</v>
      </c>
      <c r="C48" s="2"/>
      <c r="D48" s="3" t="s">
        <v>70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9">
        <v>99</v>
      </c>
      <c r="D49" s="1" t="s">
        <v>8</v>
      </c>
      <c r="E49" s="8">
        <v>99</v>
      </c>
    </row>
    <row r="50" spans="1:17" s="1" customFormat="1" hidden="1">
      <c r="B50" s="8"/>
      <c r="D50"/>
      <c r="E50" s="9"/>
    </row>
    <row r="51" spans="1:17" s="1" customFormat="1" hidden="1">
      <c r="A51" s="1" t="s">
        <v>14</v>
      </c>
      <c r="B51" s="8">
        <v>10</v>
      </c>
      <c r="E51" s="8"/>
    </row>
    <row r="52" spans="1:17" hidden="1">
      <c r="A52" s="1" t="s">
        <v>4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8">
        <v>0.850579225183</v>
      </c>
      <c r="D53" s="1" t="s">
        <v>5</v>
      </c>
      <c r="E53" s="9">
        <v>0.85136972162500002</v>
      </c>
      <c r="F53" s="3"/>
      <c r="G53" s="3" t="s">
        <v>90</v>
      </c>
      <c r="H53" s="3"/>
      <c r="I53" s="3" t="s">
        <v>25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9">
        <v>0.99274193548400003</v>
      </c>
      <c r="D54" s="1" t="s">
        <v>6</v>
      </c>
      <c r="E54" s="9">
        <v>0.95295698924700001</v>
      </c>
      <c r="F54" s="2"/>
      <c r="G54" s="2" t="s">
        <v>91</v>
      </c>
      <c r="H54" s="2"/>
      <c r="I54" s="2" t="s">
        <v>98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9">
        <v>0.74403225806499995</v>
      </c>
      <c r="D55" s="1" t="s">
        <v>7</v>
      </c>
      <c r="E55" s="9">
        <v>0.76935483870999999</v>
      </c>
      <c r="G55" t="s">
        <v>92</v>
      </c>
      <c r="I55" t="s">
        <v>99</v>
      </c>
    </row>
    <row r="56" spans="1:17" hidden="1">
      <c r="A56" s="3" t="s">
        <v>70</v>
      </c>
      <c r="B56" s="10">
        <v>0.99919705978700002</v>
      </c>
      <c r="C56" s="2"/>
      <c r="D56" s="3" t="s">
        <v>70</v>
      </c>
      <c r="E56" s="10">
        <v>0.99915960484999999</v>
      </c>
      <c r="F56" s="2"/>
      <c r="G56" s="2"/>
      <c r="H56" s="2"/>
      <c r="I56" s="2" t="s">
        <v>100</v>
      </c>
      <c r="J56" s="2"/>
      <c r="K56" s="2"/>
      <c r="L56" s="2"/>
      <c r="M56" s="2"/>
    </row>
    <row r="57" spans="1:17" hidden="1">
      <c r="A57" s="1" t="s">
        <v>8</v>
      </c>
      <c r="B57" s="9">
        <v>100</v>
      </c>
      <c r="D57" s="1" t="s">
        <v>8</v>
      </c>
      <c r="E57" s="8">
        <v>99</v>
      </c>
      <c r="I57" t="s">
        <v>101</v>
      </c>
    </row>
    <row r="58" spans="1:17" s="1" customFormat="1" hidden="1">
      <c r="B58" s="8"/>
      <c r="D58"/>
      <c r="E58"/>
    </row>
    <row r="59" spans="1:17" s="1" customFormat="1" hidden="1">
      <c r="A59" s="1" t="s">
        <v>14</v>
      </c>
      <c r="B59" s="8">
        <v>11</v>
      </c>
      <c r="E59" s="3"/>
    </row>
    <row r="60" spans="1:17" hidden="1">
      <c r="A60" s="1" t="s">
        <v>4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8">
        <v>0.84392829264000002</v>
      </c>
      <c r="D61" s="1" t="s">
        <v>5</v>
      </c>
      <c r="E61" s="2">
        <v>0.84933934458299998</v>
      </c>
      <c r="F61" s="3"/>
      <c r="G61" s="3" t="s">
        <v>95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9">
        <v>0.99193548387099995</v>
      </c>
      <c r="D62" s="1" t="s">
        <v>6</v>
      </c>
      <c r="E62">
        <v>0.95059139784900004</v>
      </c>
      <c r="F62" s="2"/>
      <c r="G62" s="2" t="s">
        <v>96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9">
        <v>0.73435483870999996</v>
      </c>
      <c r="D63" s="1" t="s">
        <v>7</v>
      </c>
      <c r="E63">
        <v>0.767580645161</v>
      </c>
      <c r="G63" t="s">
        <v>97</v>
      </c>
    </row>
    <row r="64" spans="1:17" hidden="1">
      <c r="A64" s="3" t="s">
        <v>70</v>
      </c>
      <c r="B64" s="10">
        <v>0.99916662765099995</v>
      </c>
      <c r="C64" s="2"/>
      <c r="D64" s="3" t="s">
        <v>70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9">
        <v>100</v>
      </c>
      <c r="D65" s="1" t="s">
        <v>8</v>
      </c>
      <c r="E65" s="1">
        <v>97</v>
      </c>
    </row>
    <row r="66" spans="1:17" s="1" customFormat="1" hidden="1">
      <c r="B66" s="8"/>
      <c r="D66"/>
      <c r="E66"/>
    </row>
    <row r="67" spans="1:17" s="1" customFormat="1" hidden="1">
      <c r="A67" s="1" t="s">
        <v>14</v>
      </c>
      <c r="B67" s="8">
        <v>12</v>
      </c>
      <c r="E67" s="3"/>
    </row>
    <row r="68" spans="1:17" hidden="1">
      <c r="A68" s="1" t="s">
        <v>4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8">
        <v>0.852058262934</v>
      </c>
      <c r="D69" s="1" t="s">
        <v>5</v>
      </c>
      <c r="E69" s="2">
        <v>0.85084210812600003</v>
      </c>
      <c r="F69" s="3"/>
      <c r="G69" s="3" t="s">
        <v>102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9">
        <v>0.99086021505400002</v>
      </c>
      <c r="D70" s="1" t="s">
        <v>6</v>
      </c>
      <c r="E70">
        <v>0.95403225806500003</v>
      </c>
      <c r="F70" s="2"/>
      <c r="G70" s="2" t="s">
        <v>103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9">
        <v>0.74736559139799996</v>
      </c>
      <c r="D71" s="1" t="s">
        <v>7</v>
      </c>
      <c r="E71">
        <v>0.76779569892499999</v>
      </c>
      <c r="G71" t="s">
        <v>104</v>
      </c>
    </row>
    <row r="72" spans="1:17" hidden="1">
      <c r="A72" s="3" t="s">
        <v>70</v>
      </c>
      <c r="B72" s="10">
        <v>0.99919471885400002</v>
      </c>
      <c r="C72" s="2"/>
      <c r="D72" s="3" t="s">
        <v>70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9">
        <v>100</v>
      </c>
      <c r="D73" s="1" t="s">
        <v>8</v>
      </c>
      <c r="E73" s="1">
        <v>61</v>
      </c>
    </row>
    <row r="74" spans="1:17" s="1" customFormat="1" hidden="1">
      <c r="B74" s="8"/>
      <c r="D74"/>
      <c r="E74"/>
    </row>
    <row r="75" spans="1:17" s="1" customFormat="1" hidden="1">
      <c r="A75" s="1" t="s">
        <v>14</v>
      </c>
      <c r="B75" s="8">
        <v>13</v>
      </c>
      <c r="E75" s="3"/>
    </row>
    <row r="76" spans="1:17" hidden="1">
      <c r="A76" s="1" t="s">
        <v>4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8">
        <v>0.84433830917899999</v>
      </c>
      <c r="D77" s="1" t="s">
        <v>5</v>
      </c>
      <c r="E77" s="2">
        <v>0.84663622994800003</v>
      </c>
      <c r="F77" s="3"/>
      <c r="G77" s="3" t="s">
        <v>95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9">
        <v>0.983688942713</v>
      </c>
      <c r="D78" s="1" t="s">
        <v>6</v>
      </c>
      <c r="E78">
        <v>0.95118279569899999</v>
      </c>
      <c r="F78" s="2"/>
      <c r="G78" s="2" t="s">
        <v>103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9">
        <v>0.73956989247299998</v>
      </c>
      <c r="D79" s="1" t="s">
        <v>7</v>
      </c>
      <c r="E79">
        <v>0.76279569892499999</v>
      </c>
      <c r="G79" t="s">
        <v>105</v>
      </c>
    </row>
    <row r="80" spans="1:17" hidden="1">
      <c r="A80" s="3" t="s">
        <v>70</v>
      </c>
      <c r="B80" s="10">
        <v>0.99848775691699998</v>
      </c>
      <c r="C80" s="2"/>
      <c r="D80" s="3" t="s">
        <v>70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9">
        <v>100</v>
      </c>
      <c r="D81" s="1" t="s">
        <v>8</v>
      </c>
      <c r="E81" s="1">
        <v>99</v>
      </c>
    </row>
    <row r="82" spans="1:17" s="1" customFormat="1" hidden="1">
      <c r="B82" s="8"/>
      <c r="D82"/>
      <c r="E82"/>
    </row>
    <row r="83" spans="1:17" s="1" customFormat="1" hidden="1">
      <c r="A83" s="1" t="s">
        <v>14</v>
      </c>
      <c r="B83" s="8">
        <v>14</v>
      </c>
      <c r="E83" s="3"/>
    </row>
    <row r="84" spans="1:17" hidden="1">
      <c r="A84" s="1" t="s">
        <v>4</v>
      </c>
      <c r="B84" s="9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3" t="s">
        <v>5</v>
      </c>
      <c r="B85" s="16">
        <v>0.85421632323600005</v>
      </c>
      <c r="D85" s="13" t="s">
        <v>5</v>
      </c>
      <c r="E85" s="2">
        <v>0.84697729950900003</v>
      </c>
      <c r="F85" s="3"/>
      <c r="G85" s="3" t="s">
        <v>363</v>
      </c>
      <c r="H85" s="3"/>
      <c r="I85" s="3" t="s">
        <v>25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9">
        <v>0.99263440860200003</v>
      </c>
      <c r="D86" s="1" t="s">
        <v>6</v>
      </c>
      <c r="E86">
        <v>0.99155913978499999</v>
      </c>
      <c r="F86" s="2"/>
      <c r="G86" s="2" t="s">
        <v>114</v>
      </c>
      <c r="H86" s="2"/>
      <c r="I86" s="2" t="s">
        <v>365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9">
        <v>0.74967741935499999</v>
      </c>
      <c r="D87" s="1" t="s">
        <v>7</v>
      </c>
      <c r="E87">
        <v>0.73919354838700002</v>
      </c>
      <c r="G87" t="s">
        <v>364</v>
      </c>
      <c r="I87" t="s">
        <v>366</v>
      </c>
    </row>
    <row r="88" spans="1:17" hidden="1">
      <c r="A88" s="3" t="s">
        <v>70</v>
      </c>
      <c r="B88" s="10">
        <v>2.5806451612899999E-2</v>
      </c>
      <c r="C88" s="2"/>
      <c r="D88" s="3" t="s">
        <v>70</v>
      </c>
      <c r="E88" s="10">
        <v>2.5806451612899999E-2</v>
      </c>
      <c r="F88" s="2"/>
      <c r="G88" s="2"/>
      <c r="H88" s="2"/>
      <c r="I88" s="2" t="s">
        <v>367</v>
      </c>
      <c r="J88" s="2"/>
      <c r="K88" s="2"/>
      <c r="L88" s="2"/>
      <c r="M88" s="2"/>
    </row>
    <row r="89" spans="1:17" hidden="1">
      <c r="A89" s="1" t="s">
        <v>8</v>
      </c>
      <c r="B89" s="9">
        <v>100</v>
      </c>
      <c r="D89" s="1" t="s">
        <v>8</v>
      </c>
      <c r="E89" s="1">
        <v>100</v>
      </c>
      <c r="I89" t="s">
        <v>368</v>
      </c>
    </row>
    <row r="90" spans="1:17" s="1" customFormat="1" hidden="1">
      <c r="B90" s="8"/>
      <c r="D90"/>
      <c r="E90"/>
    </row>
    <row r="91" spans="1:17" s="1" customFormat="1" hidden="1">
      <c r="A91" s="1" t="s">
        <v>14</v>
      </c>
      <c r="B91" s="8">
        <v>15</v>
      </c>
      <c r="E91" s="3"/>
    </row>
    <row r="92" spans="1:17" hidden="1">
      <c r="A92" s="1" t="s">
        <v>4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8">
        <v>0.85307018715399996</v>
      </c>
      <c r="D93" s="1" t="s">
        <v>5</v>
      </c>
      <c r="E93" s="3">
        <v>0.85291743549300003</v>
      </c>
      <c r="F93" s="3"/>
      <c r="G93" s="3" t="s">
        <v>106</v>
      </c>
      <c r="H93" s="3"/>
      <c r="I93" s="3" t="s">
        <v>25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9">
        <v>0.99161290322600004</v>
      </c>
      <c r="D94" s="1" t="s">
        <v>6</v>
      </c>
      <c r="E94">
        <v>0.95801075268799996</v>
      </c>
      <c r="F94" s="2"/>
      <c r="G94" s="2" t="s">
        <v>78</v>
      </c>
      <c r="H94" s="2"/>
      <c r="I94" s="2" t="s">
        <v>107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9">
        <v>0.74849462365599995</v>
      </c>
      <c r="D95" s="1" t="s">
        <v>7</v>
      </c>
      <c r="E95">
        <v>0.76860215053799996</v>
      </c>
      <c r="G95" t="s">
        <v>97</v>
      </c>
      <c r="I95" t="s">
        <v>108</v>
      </c>
    </row>
    <row r="96" spans="1:17" hidden="1">
      <c r="A96" s="3" t="s">
        <v>70</v>
      </c>
      <c r="B96" s="10">
        <v>0.999199400721</v>
      </c>
      <c r="C96" s="2"/>
      <c r="D96" s="3" t="s">
        <v>70</v>
      </c>
      <c r="E96" s="10">
        <v>0.99916428671799995</v>
      </c>
      <c r="F96" s="2"/>
      <c r="G96" s="2"/>
      <c r="H96" s="2"/>
      <c r="I96" s="2" t="s">
        <v>109</v>
      </c>
      <c r="J96" s="2"/>
      <c r="K96" s="2"/>
      <c r="L96" s="2"/>
      <c r="M96" s="2"/>
    </row>
    <row r="97" spans="1:17" hidden="1">
      <c r="A97" s="1" t="s">
        <v>8</v>
      </c>
      <c r="B97" s="9">
        <v>100</v>
      </c>
      <c r="D97" s="1" t="s">
        <v>8</v>
      </c>
      <c r="E97" s="1">
        <v>98</v>
      </c>
      <c r="I97" t="s">
        <v>110</v>
      </c>
    </row>
    <row r="98" spans="1:17" s="1" customFormat="1" hidden="1">
      <c r="B98" s="8"/>
      <c r="D98"/>
      <c r="E98"/>
    </row>
    <row r="99" spans="1:17" hidden="1">
      <c r="B99" s="9"/>
    </row>
    <row r="100" spans="1:17">
      <c r="B100" s="9"/>
      <c r="D100" s="13"/>
      <c r="E100" s="13"/>
    </row>
    <row r="101" spans="1:17" s="4" customFormat="1" hidden="1">
      <c r="A101" s="4" t="s">
        <v>26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10</v>
      </c>
      <c r="B103" s="8" t="s">
        <v>27</v>
      </c>
      <c r="D103" s="13"/>
      <c r="E103" s="13"/>
    </row>
    <row r="104" spans="1:17" s="1" customFormat="1" ht="45" hidden="1">
      <c r="A104" s="1" t="s">
        <v>9</v>
      </c>
      <c r="B104" s="8" t="s">
        <v>27</v>
      </c>
      <c r="D104" s="14"/>
      <c r="E104" s="14"/>
    </row>
    <row r="105" spans="1:17" s="1" customFormat="1" hidden="1">
      <c r="A105" s="1" t="s">
        <v>16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4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4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9">
        <v>0.61502882647900003</v>
      </c>
      <c r="D120" s="33"/>
      <c r="E120" s="33"/>
    </row>
    <row r="121" spans="1:17" hidden="1">
      <c r="A121" s="1" t="s">
        <v>8</v>
      </c>
      <c r="B121" s="8">
        <v>16</v>
      </c>
      <c r="D121" s="13"/>
      <c r="E121" s="13"/>
    </row>
    <row r="122" spans="1:17" s="1" customFormat="1" hidden="1">
      <c r="A122" s="1" t="s">
        <v>14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4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9">
        <v>0.80860490582599998</v>
      </c>
      <c r="D127" s="33"/>
      <c r="E127" s="33"/>
    </row>
    <row r="128" spans="1:17" hidden="1">
      <c r="A128" s="1" t="s">
        <v>8</v>
      </c>
      <c r="B128" s="8">
        <v>32</v>
      </c>
      <c r="D128" s="13"/>
      <c r="E128" s="13"/>
    </row>
    <row r="129" spans="1:17" s="1" customFormat="1" hidden="1">
      <c r="A129" s="1" t="s">
        <v>14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4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9">
        <v>0.82045766374200002</v>
      </c>
      <c r="D134" s="33"/>
      <c r="E134" s="33"/>
    </row>
    <row r="135" spans="1:17" hidden="1">
      <c r="A135" s="1" t="s">
        <v>8</v>
      </c>
      <c r="B135" s="8">
        <v>99</v>
      </c>
      <c r="D135" s="13"/>
      <c r="E135" s="13"/>
    </row>
    <row r="136" spans="1:17" s="1" customFormat="1" hidden="1">
      <c r="A136" s="1" t="s">
        <v>14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4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9">
        <v>0.84373963821999998</v>
      </c>
      <c r="D141" s="33"/>
      <c r="E141" s="33"/>
    </row>
    <row r="142" spans="1:17" hidden="1">
      <c r="A142" s="1" t="s">
        <v>8</v>
      </c>
      <c r="B142" s="8">
        <v>99</v>
      </c>
      <c r="D142" s="13"/>
      <c r="E142" s="13"/>
    </row>
    <row r="143" spans="1:17" s="1" customFormat="1" hidden="1">
      <c r="A143" s="1" t="s">
        <v>14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4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5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8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14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13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10</v>
      </c>
      <c r="B155" s="8" t="s">
        <v>15</v>
      </c>
      <c r="D155" s="13"/>
      <c r="E155" s="13"/>
      <c r="F155" s="1" t="s">
        <v>10</v>
      </c>
      <c r="I155" s="1" t="s">
        <v>10</v>
      </c>
      <c r="J155" s="8" t="s">
        <v>15</v>
      </c>
    </row>
    <row r="156" spans="1:17" s="1" customFormat="1" ht="45" hidden="1">
      <c r="A156" s="1" t="s">
        <v>9</v>
      </c>
      <c r="B156" s="8" t="s">
        <v>15</v>
      </c>
      <c r="D156" s="14"/>
      <c r="E156" s="14"/>
      <c r="F156" s="1" t="s">
        <v>9</v>
      </c>
      <c r="I156" s="1" t="s">
        <v>9</v>
      </c>
      <c r="J156" s="8" t="s">
        <v>15</v>
      </c>
    </row>
    <row r="157" spans="1:17" s="1" customFormat="1" hidden="1">
      <c r="A157" s="1" t="s">
        <v>16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4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4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8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14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4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8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14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4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8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14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4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8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14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4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9"/>
      <c r="D200" s="33"/>
      <c r="E200" s="33"/>
    </row>
    <row r="201" spans="1:17" hidden="1">
      <c r="A201" s="1" t="s">
        <v>8</v>
      </c>
      <c r="B201" s="9"/>
      <c r="D201" s="13"/>
      <c r="E201" s="13"/>
    </row>
    <row r="202" spans="1:17" s="1" customFormat="1" hidden="1">
      <c r="A202" s="1" t="s">
        <v>14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23</v>
      </c>
      <c r="B204" s="15"/>
    </row>
    <row r="205" spans="1:17" s="22" customFormat="1">
      <c r="A205" s="22" t="s">
        <v>36</v>
      </c>
      <c r="B205" s="22" t="s">
        <v>37</v>
      </c>
    </row>
    <row r="206" spans="1:17" s="13" customFormat="1">
      <c r="A206" s="13" t="s">
        <v>42</v>
      </c>
      <c r="B206" s="13">
        <v>8140</v>
      </c>
    </row>
    <row r="207" spans="1:17" s="13" customFormat="1">
      <c r="A207" s="13" t="s">
        <v>41</v>
      </c>
      <c r="B207" s="13">
        <v>2035</v>
      </c>
    </row>
    <row r="208" spans="1:17" s="13" customFormat="1">
      <c r="A208" s="13" t="s">
        <v>16</v>
      </c>
      <c r="B208" s="13">
        <v>2565</v>
      </c>
    </row>
    <row r="209" spans="1:17" s="13" customFormat="1"/>
    <row r="210" spans="1:17" s="1" customFormat="1">
      <c r="A210" s="46" t="s">
        <v>64</v>
      </c>
      <c r="B210" s="46"/>
      <c r="D210" s="29" t="s">
        <v>55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14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8">
        <v>0.78562257345499997</v>
      </c>
      <c r="D214" s="1" t="s">
        <v>5</v>
      </c>
      <c r="E214" s="8">
        <v>0.82598935762100001</v>
      </c>
      <c r="G214" s="14" t="s">
        <v>188</v>
      </c>
      <c r="H214" s="14"/>
      <c r="I214" s="1" t="s">
        <v>25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9">
        <v>0.82848395284499998</v>
      </c>
      <c r="C215"/>
      <c r="D215" s="1" t="s">
        <v>6</v>
      </c>
      <c r="E215" s="9">
        <v>0.85414414414399997</v>
      </c>
      <c r="G215" s="14" t="s">
        <v>189</v>
      </c>
      <c r="H215" s="14"/>
      <c r="I215" s="1" t="s">
        <v>191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9">
        <v>0.74697788697800005</v>
      </c>
      <c r="D216" s="1" t="s">
        <v>7</v>
      </c>
      <c r="E216" s="9">
        <v>0.79963144963099997</v>
      </c>
      <c r="F216" s="1"/>
      <c r="G216" s="33" t="s">
        <v>190</v>
      </c>
      <c r="H216" s="33"/>
      <c r="I216" s="1" t="s">
        <v>192</v>
      </c>
      <c r="J216" s="3"/>
    </row>
    <row r="217" spans="1:17">
      <c r="A217" s="1" t="s">
        <v>70</v>
      </c>
      <c r="B217" s="9">
        <v>0.98775368670100006</v>
      </c>
      <c r="D217" s="1" t="s">
        <v>70</v>
      </c>
      <c r="E217" s="9">
        <v>0.99892983892999998</v>
      </c>
      <c r="F217" s="1"/>
      <c r="G217" s="42"/>
      <c r="H217" s="42"/>
      <c r="I217" s="1" t="s">
        <v>193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187</v>
      </c>
      <c r="B218" s="9">
        <v>14</v>
      </c>
      <c r="C218"/>
      <c r="D218" s="1" t="s">
        <v>8</v>
      </c>
      <c r="E218" s="9">
        <v>1</v>
      </c>
      <c r="G218" s="13"/>
      <c r="H218" s="13"/>
      <c r="I218" s="1" t="s">
        <v>194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8">
        <v>0.89968434785899998</v>
      </c>
      <c r="D222" s="3" t="s">
        <v>5</v>
      </c>
      <c r="E222" s="8">
        <v>0.941858264409</v>
      </c>
      <c r="G222" s="13" t="s">
        <v>195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9">
        <v>0.91428293172499997</v>
      </c>
      <c r="C223"/>
      <c r="D223" s="3" t="s">
        <v>6</v>
      </c>
      <c r="E223" s="9">
        <v>0.96341523341500002</v>
      </c>
      <c r="G223" s="13" t="s">
        <v>196</v>
      </c>
      <c r="H223" s="13"/>
    </row>
    <row r="224" spans="1:17" s="34" customFormat="1">
      <c r="A224" s="34" t="s">
        <v>7</v>
      </c>
      <c r="B224" s="17">
        <v>0.88554463554499996</v>
      </c>
      <c r="D224" s="2" t="s">
        <v>7</v>
      </c>
      <c r="E224" s="17">
        <v>0.92124488124500004</v>
      </c>
      <c r="G224" s="42" t="s">
        <v>197</v>
      </c>
      <c r="H224" s="42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70</v>
      </c>
      <c r="B225">
        <v>0.99788630735999995</v>
      </c>
      <c r="C225"/>
      <c r="D225" s="3" t="s">
        <v>70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187</v>
      </c>
      <c r="B226" s="8">
        <v>93</v>
      </c>
      <c r="D226" s="3" t="s">
        <v>8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21">
      <c r="B227" s="9"/>
      <c r="E227" s="8"/>
      <c r="F227" s="1"/>
      <c r="G227" s="33"/>
      <c r="H227" s="33"/>
      <c r="I227" s="1"/>
    </row>
    <row r="228" spans="1:21">
      <c r="A228" s="1" t="s">
        <v>14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21" s="1" customFormat="1">
      <c r="A229" s="1" t="s">
        <v>4</v>
      </c>
      <c r="B229" s="9">
        <v>2330</v>
      </c>
      <c r="C229"/>
      <c r="D229" s="1" t="s">
        <v>6</v>
      </c>
      <c r="E229" s="9"/>
      <c r="G229" s="13"/>
      <c r="H229" s="13"/>
      <c r="J229" s="34"/>
    </row>
    <row r="230" spans="1:21" s="1" customFormat="1">
      <c r="A230" s="1" t="s">
        <v>5</v>
      </c>
      <c r="B230" s="8">
        <v>0.89313644777500001</v>
      </c>
      <c r="D230" s="3" t="s">
        <v>5</v>
      </c>
      <c r="E230" s="8">
        <v>0.94216496266299998</v>
      </c>
      <c r="G230" s="13" t="s">
        <v>198</v>
      </c>
      <c r="H230" s="13"/>
    </row>
    <row r="231" spans="1:21">
      <c r="A231" s="1" t="s">
        <v>6</v>
      </c>
      <c r="B231" s="17">
        <v>0.86517573644400003</v>
      </c>
      <c r="C231" s="34"/>
      <c r="D231" s="2" t="s">
        <v>6</v>
      </c>
      <c r="E231" s="17">
        <v>0.95792792792799997</v>
      </c>
      <c r="F231" s="1"/>
      <c r="G231" s="42" t="s">
        <v>199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34">
        <v>0.92296478296499995</v>
      </c>
      <c r="C232" s="34"/>
      <c r="D232" s="2" t="s">
        <v>7</v>
      </c>
      <c r="E232" s="34">
        <v>0.92691236691199996</v>
      </c>
      <c r="G232" s="14" t="s">
        <v>200</v>
      </c>
      <c r="H232" s="14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70</v>
      </c>
      <c r="B233" s="17">
        <v>0.99890780732899997</v>
      </c>
      <c r="C233" s="34"/>
      <c r="D233" s="2" t="s">
        <v>70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201</v>
      </c>
      <c r="B234" s="8">
        <v>99</v>
      </c>
      <c r="D234" s="3" t="s">
        <v>8</v>
      </c>
      <c r="E234" s="8">
        <v>2</v>
      </c>
      <c r="G234" s="13"/>
      <c r="H234" s="13"/>
    </row>
    <row r="235" spans="1:21">
      <c r="B235" s="8"/>
      <c r="C235" s="1"/>
      <c r="D235" s="1"/>
      <c r="E235" s="9"/>
      <c r="F235" s="1"/>
      <c r="G235" s="33"/>
      <c r="H235" s="33"/>
      <c r="I235" s="1"/>
    </row>
    <row r="236" spans="1:21" s="1" customFormat="1">
      <c r="A236" s="1" t="s">
        <v>14</v>
      </c>
      <c r="B236" s="8">
        <v>8</v>
      </c>
      <c r="E236" s="8"/>
      <c r="G236" s="13"/>
      <c r="H236" s="13"/>
      <c r="Q236" s="1" t="s">
        <v>14</v>
      </c>
      <c r="R236" s="1">
        <v>8</v>
      </c>
      <c r="S236" s="1" t="s">
        <v>382</v>
      </c>
      <c r="T236" s="1" t="s">
        <v>381</v>
      </c>
    </row>
    <row r="237" spans="1:21" s="1" customFormat="1">
      <c r="A237" s="1" t="s">
        <v>4</v>
      </c>
      <c r="B237" s="9">
        <v>2333</v>
      </c>
      <c r="C237"/>
      <c r="E237" s="9"/>
      <c r="G237" s="13"/>
      <c r="H237" s="13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8">
        <v>0.88720888086799998</v>
      </c>
      <c r="D238" s="3" t="s">
        <v>5</v>
      </c>
      <c r="E238" s="8">
        <v>0.93305494534400002</v>
      </c>
      <c r="G238" s="14" t="s">
        <v>371</v>
      </c>
      <c r="H238" s="14"/>
      <c r="I238" s="1" t="s">
        <v>25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403</v>
      </c>
    </row>
    <row r="239" spans="1:21" s="1" customFormat="1">
      <c r="A239" s="43" t="s">
        <v>6</v>
      </c>
      <c r="B239" s="49">
        <v>0.98824792324800004</v>
      </c>
      <c r="C239" s="50"/>
      <c r="D239" s="51" t="s">
        <v>6</v>
      </c>
      <c r="E239" s="49">
        <v>0.95280917280900002</v>
      </c>
      <c r="G239" s="14" t="s">
        <v>372</v>
      </c>
      <c r="H239" s="14"/>
      <c r="I239" s="1" t="s">
        <v>374</v>
      </c>
      <c r="J239" s="3"/>
      <c r="L239" s="3"/>
      <c r="M239" s="3"/>
      <c r="N239" s="3"/>
      <c r="O239" s="3"/>
      <c r="P239" s="3"/>
      <c r="Q239" s="13" t="s">
        <v>6</v>
      </c>
      <c r="R239" s="1">
        <v>0.99164705927600005</v>
      </c>
      <c r="U239" s="1" t="s">
        <v>404</v>
      </c>
    </row>
    <row r="240" spans="1:21" s="1" customFormat="1">
      <c r="A240" s="1" t="s">
        <v>7</v>
      </c>
      <c r="B240" s="17">
        <v>0.804914004914</v>
      </c>
      <c r="C240" s="34"/>
      <c r="D240" s="2" t="s">
        <v>7</v>
      </c>
      <c r="E240" s="17">
        <v>0.91410319410300001</v>
      </c>
      <c r="G240" s="14" t="s">
        <v>373</v>
      </c>
      <c r="H240" s="14"/>
      <c r="I240" s="1" t="s">
        <v>375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405</v>
      </c>
    </row>
    <row r="241" spans="1:18">
      <c r="A241" s="3" t="s">
        <v>70</v>
      </c>
      <c r="B241" s="17">
        <v>0.51056511056499998</v>
      </c>
      <c r="C241" s="34"/>
      <c r="D241" s="2" t="s">
        <v>70</v>
      </c>
      <c r="E241" s="17">
        <v>0.65405405405399997</v>
      </c>
      <c r="F241" s="1"/>
      <c r="G241" s="33"/>
      <c r="H241" s="33"/>
      <c r="I241" s="1" t="s">
        <v>376</v>
      </c>
      <c r="Q241" s="1" t="s">
        <v>201</v>
      </c>
      <c r="R241" s="1">
        <v>100</v>
      </c>
    </row>
    <row r="242" spans="1:18" s="1" customFormat="1">
      <c r="A242" s="1" t="s">
        <v>201</v>
      </c>
      <c r="B242" s="8">
        <v>100</v>
      </c>
      <c r="D242" s="3" t="s">
        <v>8</v>
      </c>
      <c r="E242" s="16">
        <v>65</v>
      </c>
      <c r="G242" s="13"/>
      <c r="H242" s="13"/>
      <c r="I242" s="1" t="s">
        <v>377</v>
      </c>
      <c r="O242" s="1">
        <f>8124.95054102/(60*60)</f>
        <v>2.2569307058388888</v>
      </c>
      <c r="Q242" s="1" t="s">
        <v>384</v>
      </c>
      <c r="R242" s="1">
        <v>0.96683417085400003</v>
      </c>
    </row>
    <row r="243" spans="1:18" s="1" customFormat="1">
      <c r="B243" s="45"/>
      <c r="C243" s="33"/>
      <c r="D243" s="13"/>
      <c r="E243" s="45"/>
      <c r="G243" s="13"/>
      <c r="H243" s="13"/>
      <c r="Q243" s="1" t="s">
        <v>383</v>
      </c>
      <c r="R243" s="1">
        <v>100</v>
      </c>
    </row>
    <row r="244" spans="1:18" s="1" customFormat="1">
      <c r="A244" s="1" t="s">
        <v>14</v>
      </c>
      <c r="B244" s="8">
        <v>9</v>
      </c>
      <c r="D244" s="13"/>
      <c r="E244" s="8"/>
      <c r="G244" s="13"/>
      <c r="H244" s="13"/>
    </row>
    <row r="245" spans="1:18">
      <c r="A245" s="1" t="s">
        <v>4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8">
        <v>0.90820829442600004</v>
      </c>
      <c r="D246" s="3" t="s">
        <v>5</v>
      </c>
      <c r="E246" s="8">
        <v>0.92684168601000005</v>
      </c>
      <c r="G246" s="14" t="s">
        <v>202</v>
      </c>
      <c r="H246" s="14"/>
      <c r="I246" s="1" t="s">
        <v>25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3" t="s">
        <v>6</v>
      </c>
      <c r="B247" s="17">
        <v>0.98804200304199996</v>
      </c>
      <c r="D247" s="3" t="s">
        <v>6</v>
      </c>
      <c r="E247" s="17">
        <v>0.951760851761</v>
      </c>
      <c r="F247" s="13"/>
      <c r="G247" s="14" t="s">
        <v>203</v>
      </c>
      <c r="H247" s="14"/>
      <c r="I247" s="13" t="s">
        <v>280</v>
      </c>
      <c r="J247" s="14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7">
        <v>0.84031122031100003</v>
      </c>
      <c r="D248" s="3" t="s">
        <v>7</v>
      </c>
      <c r="E248" s="17">
        <v>0.90319410319399995</v>
      </c>
      <c r="F248" s="1"/>
      <c r="G248" s="33" t="s">
        <v>204</v>
      </c>
      <c r="H248" s="33"/>
      <c r="I248" s="1" t="s">
        <v>281</v>
      </c>
    </row>
    <row r="249" spans="1:18">
      <c r="A249" s="3" t="s">
        <v>70</v>
      </c>
      <c r="B249" s="17">
        <v>0.99922257185399999</v>
      </c>
      <c r="C249" s="1"/>
      <c r="D249" s="3" t="s">
        <v>70</v>
      </c>
      <c r="E249" s="17">
        <v>0.99928234454599996</v>
      </c>
      <c r="F249" s="1"/>
      <c r="G249" s="33"/>
      <c r="H249" s="33"/>
      <c r="I249" s="1" t="s">
        <v>282</v>
      </c>
    </row>
    <row r="250" spans="1:18" s="1" customFormat="1">
      <c r="A250" s="1" t="s">
        <v>201</v>
      </c>
      <c r="B250" s="8">
        <v>100</v>
      </c>
      <c r="D250" s="3" t="s">
        <v>8</v>
      </c>
      <c r="E250" s="8">
        <v>71</v>
      </c>
      <c r="G250" s="13"/>
      <c r="H250" s="13"/>
      <c r="I250" s="1" t="s">
        <v>283</v>
      </c>
    </row>
    <row r="251" spans="1:18" s="1" customFormat="1">
      <c r="B251" s="9"/>
      <c r="C251"/>
      <c r="E251" s="9"/>
      <c r="G251" s="13"/>
      <c r="H251" s="13"/>
    </row>
    <row r="252" spans="1:18" s="1" customFormat="1">
      <c r="A252" s="1" t="s">
        <v>14</v>
      </c>
      <c r="B252" s="8">
        <v>10</v>
      </c>
      <c r="E252" s="8"/>
      <c r="G252" s="13"/>
      <c r="H252" s="13"/>
    </row>
    <row r="253" spans="1:18" s="1" customFormat="1">
      <c r="A253" s="1" t="s">
        <v>4</v>
      </c>
      <c r="B253" s="8">
        <v>2329</v>
      </c>
      <c r="D253"/>
      <c r="E253"/>
      <c r="G253" s="13"/>
      <c r="H253" s="13"/>
    </row>
    <row r="254" spans="1:18" s="1" customFormat="1">
      <c r="A254" s="1" t="s">
        <v>5</v>
      </c>
      <c r="B254" s="8">
        <v>0.924380027918</v>
      </c>
      <c r="D254" s="3" t="s">
        <v>5</v>
      </c>
      <c r="E254" s="31">
        <v>0.937298792642</v>
      </c>
      <c r="G254" s="13" t="s">
        <v>205</v>
      </c>
      <c r="H254" s="13"/>
    </row>
    <row r="255" spans="1:18">
      <c r="A255" s="1" t="s">
        <v>6</v>
      </c>
      <c r="B255" s="17">
        <v>0.92444393035299999</v>
      </c>
      <c r="C255" s="34"/>
      <c r="D255" s="2" t="s">
        <v>6</v>
      </c>
      <c r="E255" s="2">
        <v>0.96766584766599995</v>
      </c>
      <c r="F255" s="2"/>
      <c r="G255" s="42" t="s">
        <v>206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7">
        <v>0.92431613431600002</v>
      </c>
      <c r="C256" s="34"/>
      <c r="D256" s="2" t="s">
        <v>7</v>
      </c>
      <c r="E256" s="2">
        <v>0.90877968878000004</v>
      </c>
      <c r="G256" s="13" t="s">
        <v>207</v>
      </c>
      <c r="H256" s="13"/>
    </row>
    <row r="257" spans="1:17" s="1" customFormat="1">
      <c r="A257" s="3" t="s">
        <v>70</v>
      </c>
      <c r="B257" s="17">
        <v>0.99922851080700004</v>
      </c>
      <c r="C257" s="34"/>
      <c r="D257" s="2" t="s">
        <v>70</v>
      </c>
      <c r="E257" s="34">
        <v>0.99933196354200005</v>
      </c>
      <c r="G257" s="13"/>
      <c r="H257" s="13"/>
    </row>
    <row r="258" spans="1:17" s="1" customFormat="1">
      <c r="A258" s="1" t="s">
        <v>8</v>
      </c>
      <c r="B258" s="8">
        <v>99</v>
      </c>
      <c r="D258" s="3" t="s">
        <v>8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14</v>
      </c>
      <c r="B260" s="8">
        <v>11</v>
      </c>
      <c r="D260"/>
      <c r="E260"/>
      <c r="G260" s="13"/>
      <c r="H260" s="13"/>
    </row>
    <row r="261" spans="1:17" s="1" customFormat="1">
      <c r="A261" s="1" t="s">
        <v>4</v>
      </c>
      <c r="B261" s="8">
        <v>2324</v>
      </c>
      <c r="E261" s="3"/>
      <c r="G261" s="13"/>
      <c r="H261" s="13"/>
    </row>
    <row r="262" spans="1:17" s="1" customFormat="1">
      <c r="A262" s="1" t="s">
        <v>5</v>
      </c>
      <c r="B262" s="19">
        <v>0.92785661446699996</v>
      </c>
      <c r="D262" s="3" t="s">
        <v>5</v>
      </c>
      <c r="E262" s="3">
        <v>0.93691987240600005</v>
      </c>
      <c r="F262" s="3"/>
      <c r="G262" s="14" t="s">
        <v>231</v>
      </c>
      <c r="H262" s="14"/>
      <c r="I262" s="3" t="s">
        <v>25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7">
        <v>0.93606053301699998</v>
      </c>
      <c r="C263" s="34"/>
      <c r="D263" s="2" t="s">
        <v>6</v>
      </c>
      <c r="E263" s="2">
        <v>0.96933660933700005</v>
      </c>
      <c r="G263" s="13" t="s">
        <v>232</v>
      </c>
      <c r="H263" s="13"/>
      <c r="I263" s="1" t="s">
        <v>316</v>
      </c>
    </row>
    <row r="264" spans="1:17" s="1" customFormat="1">
      <c r="A264" s="1" t="s">
        <v>7</v>
      </c>
      <c r="B264" s="17">
        <v>0.91979524979500005</v>
      </c>
      <c r="C264" s="34"/>
      <c r="D264" s="2" t="s">
        <v>7</v>
      </c>
      <c r="E264" s="34">
        <v>0.906601146601</v>
      </c>
      <c r="G264" s="13" t="s">
        <v>233</v>
      </c>
      <c r="H264" s="13"/>
      <c r="I264" s="1" t="s">
        <v>317</v>
      </c>
    </row>
    <row r="265" spans="1:17" s="1" customFormat="1">
      <c r="A265" s="3" t="s">
        <v>70</v>
      </c>
      <c r="B265" s="17">
        <v>0.998569861728</v>
      </c>
      <c r="C265" s="34"/>
      <c r="D265" s="2" t="s">
        <v>70</v>
      </c>
      <c r="E265" s="34">
        <v>0.99933196354200005</v>
      </c>
      <c r="G265" s="13"/>
      <c r="H265" s="13"/>
      <c r="I265" s="1" t="s">
        <v>318</v>
      </c>
    </row>
    <row r="266" spans="1:17" s="1" customFormat="1">
      <c r="A266" s="1" t="s">
        <v>8</v>
      </c>
      <c r="B266" s="8">
        <v>99</v>
      </c>
      <c r="D266" s="3" t="s">
        <v>8</v>
      </c>
      <c r="E266" s="1">
        <v>84</v>
      </c>
      <c r="G266" s="13"/>
      <c r="H266" s="13"/>
      <c r="I266" s="1" t="s">
        <v>319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14</v>
      </c>
      <c r="B268" s="8">
        <v>12</v>
      </c>
      <c r="C268" s="1"/>
      <c r="D268" s="1"/>
      <c r="E268" s="3"/>
    </row>
    <row r="269" spans="1:17">
      <c r="A269" s="1" t="s">
        <v>4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8">
        <v>0.92763319501700003</v>
      </c>
      <c r="D270" s="3" t="s">
        <v>5</v>
      </c>
      <c r="E270" s="3">
        <v>0.93457249136300002</v>
      </c>
      <c r="G270" s="13" t="s">
        <v>222</v>
      </c>
      <c r="H270" s="13"/>
      <c r="I270" s="1" t="s">
        <v>25</v>
      </c>
    </row>
    <row r="271" spans="1:17" s="1" customFormat="1">
      <c r="A271" s="1" t="s">
        <v>6</v>
      </c>
      <c r="B271" s="9">
        <v>0.93927804574499996</v>
      </c>
      <c r="C271"/>
      <c r="D271" s="3" t="s">
        <v>6</v>
      </c>
      <c r="E271">
        <v>0.96522522522499998</v>
      </c>
      <c r="G271" s="13" t="s">
        <v>223</v>
      </c>
      <c r="H271" s="13"/>
      <c r="I271" s="1" t="s">
        <v>312</v>
      </c>
    </row>
    <row r="272" spans="1:17" s="1" customFormat="1">
      <c r="A272" s="1" t="s">
        <v>7</v>
      </c>
      <c r="B272" s="9">
        <v>0.91627354627400004</v>
      </c>
      <c r="C272"/>
      <c r="D272" s="3" t="s">
        <v>7</v>
      </c>
      <c r="E272">
        <v>0.90580671580700001</v>
      </c>
      <c r="G272" s="13" t="s">
        <v>210</v>
      </c>
      <c r="H272" s="13"/>
      <c r="I272" s="1" t="s">
        <v>313</v>
      </c>
    </row>
    <row r="273" spans="1:26" s="1" customFormat="1">
      <c r="A273" s="3" t="s">
        <v>70</v>
      </c>
      <c r="B273" s="9">
        <v>0.99660004502099997</v>
      </c>
      <c r="C273"/>
      <c r="D273" s="3" t="s">
        <v>70</v>
      </c>
      <c r="E273" s="1">
        <v>0.99932200142700001</v>
      </c>
      <c r="G273" s="13"/>
      <c r="H273" s="13"/>
      <c r="I273" s="1" t="s">
        <v>314</v>
      </c>
    </row>
    <row r="274" spans="1:26" s="1" customFormat="1">
      <c r="A274" s="1" t="s">
        <v>8</v>
      </c>
      <c r="B274" s="8">
        <v>99</v>
      </c>
      <c r="D274" s="3" t="s">
        <v>8</v>
      </c>
      <c r="E274" s="1">
        <v>57</v>
      </c>
      <c r="F274" s="3"/>
      <c r="G274" s="3"/>
      <c r="H274" s="3"/>
      <c r="I274" s="3" t="s">
        <v>315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9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9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9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70</v>
      </c>
      <c r="B281" s="8"/>
      <c r="D281" s="3" t="s">
        <v>70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8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382</v>
      </c>
      <c r="T284" s="1" t="s">
        <v>381</v>
      </c>
      <c r="U284" s="1" t="s">
        <v>385</v>
      </c>
      <c r="W284" s="1" t="s">
        <v>392</v>
      </c>
      <c r="Z284" s="1" t="s">
        <v>399</v>
      </c>
    </row>
    <row r="285" spans="1:26" s="1" customFormat="1">
      <c r="A285" s="1" t="s">
        <v>4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386</v>
      </c>
      <c r="W285" s="1" t="s">
        <v>393</v>
      </c>
      <c r="Z285" s="1" t="s">
        <v>400</v>
      </c>
    </row>
    <row r="286" spans="1:26" s="1" customFormat="1">
      <c r="A286" s="18" t="s">
        <v>5</v>
      </c>
      <c r="B286" s="19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387</v>
      </c>
      <c r="W286" s="1" t="s">
        <v>394</v>
      </c>
      <c r="Z286" s="1" t="s">
        <v>401</v>
      </c>
    </row>
    <row r="287" spans="1:26">
      <c r="A287" s="1" t="s">
        <v>6</v>
      </c>
      <c r="B287" s="9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3" t="s">
        <v>6</v>
      </c>
      <c r="R287" s="1">
        <v>0.95811685603200003</v>
      </c>
      <c r="S287" s="1"/>
      <c r="T287" s="1"/>
      <c r="U287" t="s">
        <v>388</v>
      </c>
      <c r="W287" t="s">
        <v>395</v>
      </c>
    </row>
    <row r="288" spans="1:26" s="1" customFormat="1">
      <c r="A288" s="1" t="s">
        <v>7</v>
      </c>
      <c r="B288" s="17">
        <v>0.92615069615099999</v>
      </c>
      <c r="D288" s="3" t="s">
        <v>7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389</v>
      </c>
      <c r="W288" s="1" t="s">
        <v>396</v>
      </c>
    </row>
    <row r="289" spans="1:23" s="13" customFormat="1">
      <c r="A289" s="14" t="s">
        <v>70</v>
      </c>
      <c r="D289" s="3" t="s">
        <v>70</v>
      </c>
      <c r="Q289" s="1" t="s">
        <v>201</v>
      </c>
      <c r="R289" s="1">
        <v>99</v>
      </c>
      <c r="S289"/>
      <c r="T289"/>
      <c r="U289" s="13" t="s">
        <v>390</v>
      </c>
      <c r="W289" s="13" t="s">
        <v>397</v>
      </c>
    </row>
    <row r="290" spans="1:23" s="13" customFormat="1">
      <c r="A290" s="1" t="s">
        <v>8</v>
      </c>
      <c r="B290" s="13">
        <v>99</v>
      </c>
      <c r="D290" s="3" t="s">
        <v>8</v>
      </c>
      <c r="Q290" s="1" t="s">
        <v>384</v>
      </c>
      <c r="R290" s="1">
        <v>0.97868020304600001</v>
      </c>
      <c r="S290" s="1"/>
      <c r="T290" s="1"/>
      <c r="U290" s="13" t="s">
        <v>391</v>
      </c>
      <c r="W290" s="13" t="s">
        <v>398</v>
      </c>
    </row>
    <row r="291" spans="1:23">
      <c r="A291" s="1"/>
      <c r="Q291" s="1" t="s">
        <v>383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402</v>
      </c>
    </row>
    <row r="293" spans="1:23" s="1" customFormat="1">
      <c r="A293" s="1" t="s">
        <v>4</v>
      </c>
      <c r="B293" s="1">
        <v>2319</v>
      </c>
      <c r="H293" s="1" t="s">
        <v>25</v>
      </c>
    </row>
    <row r="294" spans="1:23">
      <c r="A294" s="1" t="s">
        <v>5</v>
      </c>
      <c r="B294">
        <v>0.93223073734200002</v>
      </c>
      <c r="D294" s="3" t="s">
        <v>5</v>
      </c>
      <c r="H294" t="s">
        <v>308</v>
      </c>
    </row>
    <row r="295" spans="1:23">
      <c r="A295" s="1" t="s">
        <v>6</v>
      </c>
      <c r="B295">
        <v>0.94607280380400005</v>
      </c>
      <c r="D295" s="3" t="s">
        <v>6</v>
      </c>
      <c r="H295" t="s">
        <v>309</v>
      </c>
    </row>
    <row r="296" spans="1:23">
      <c r="A296" s="1" t="s">
        <v>7</v>
      </c>
      <c r="B296">
        <v>0.91878787878799995</v>
      </c>
      <c r="D296" s="3" t="s">
        <v>7</v>
      </c>
      <c r="H296" t="s">
        <v>310</v>
      </c>
    </row>
    <row r="297" spans="1:23">
      <c r="A297" s="3" t="s">
        <v>70</v>
      </c>
      <c r="D297" s="3" t="s">
        <v>70</v>
      </c>
      <c r="H297" t="s">
        <v>311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23</v>
      </c>
      <c r="B301" s="15"/>
    </row>
    <row r="302" spans="1:23" s="22" customFormat="1">
      <c r="A302" s="22" t="s">
        <v>36</v>
      </c>
      <c r="B302" s="22" t="s">
        <v>38</v>
      </c>
    </row>
    <row r="303" spans="1:23" s="13" customFormat="1">
      <c r="A303" s="13" t="s">
        <v>42</v>
      </c>
      <c r="B303" s="13">
        <v>111120</v>
      </c>
      <c r="E303" s="13">
        <f>B303+B304</f>
        <v>138900</v>
      </c>
    </row>
    <row r="304" spans="1:23" s="13" customFormat="1">
      <c r="A304" s="13" t="s">
        <v>41</v>
      </c>
      <c r="B304" s="13">
        <v>27780</v>
      </c>
    </row>
    <row r="305" spans="1:17" s="13" customFormat="1">
      <c r="A305" s="13" t="s">
        <v>16</v>
      </c>
      <c r="B305" s="13">
        <v>81987</v>
      </c>
    </row>
    <row r="306" spans="1:17" s="13" customFormat="1"/>
    <row r="307" spans="1:17" s="4" customFormat="1">
      <c r="A307" s="4" t="s">
        <v>320</v>
      </c>
      <c r="B307" s="4">
        <v>10</v>
      </c>
    </row>
    <row r="308" spans="1:17" s="13" customFormat="1"/>
    <row r="309" spans="1:17" s="1" customFormat="1">
      <c r="A309" s="46" t="s">
        <v>64</v>
      </c>
      <c r="B309" s="46"/>
      <c r="D309" s="29" t="s">
        <v>55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14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8">
        <v>0.78431979758500003</v>
      </c>
      <c r="D313" s="1" t="s">
        <v>5</v>
      </c>
      <c r="E313" s="8">
        <v>0.81888780961300001</v>
      </c>
      <c r="G313" s="14" t="s">
        <v>321</v>
      </c>
      <c r="H313" s="14"/>
      <c r="I313" s="3" t="s">
        <v>25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9">
        <v>0.885624283756</v>
      </c>
      <c r="C314"/>
      <c r="D314" s="1" t="s">
        <v>6</v>
      </c>
      <c r="E314" s="9">
        <v>0.87537642702899998</v>
      </c>
      <c r="G314" s="14" t="s">
        <v>322</v>
      </c>
      <c r="H314" s="14"/>
      <c r="I314" s="3" t="s">
        <v>324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9">
        <v>0.70381235215500004</v>
      </c>
      <c r="D315" s="1" t="s">
        <v>7</v>
      </c>
      <c r="E315" s="9">
        <v>0.769247745895</v>
      </c>
      <c r="F315" s="1"/>
      <c r="G315" s="33" t="s">
        <v>323</v>
      </c>
      <c r="H315" s="33"/>
      <c r="I315" t="s">
        <v>325</v>
      </c>
      <c r="J315" s="3"/>
    </row>
    <row r="316" spans="1:17">
      <c r="A316" s="1" t="s">
        <v>70</v>
      </c>
      <c r="B316" s="9"/>
      <c r="D316" s="1" t="s">
        <v>70</v>
      </c>
      <c r="E316" s="9"/>
      <c r="F316" s="1"/>
      <c r="G316" s="42"/>
      <c r="H316" s="42"/>
      <c r="I316" s="2" t="s">
        <v>326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187</v>
      </c>
      <c r="B317" s="9">
        <v>29</v>
      </c>
      <c r="C317"/>
      <c r="D317" s="1" t="s">
        <v>8</v>
      </c>
      <c r="E317" s="9">
        <v>1</v>
      </c>
      <c r="G317" s="13"/>
      <c r="H317" s="13"/>
      <c r="I317" s="3" t="s">
        <v>327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8">
        <v>0.81664099371400001</v>
      </c>
      <c r="D321" s="3" t="s">
        <v>5</v>
      </c>
      <c r="E321" s="8">
        <v>0.87568483266599995</v>
      </c>
      <c r="G321" s="13" t="s">
        <v>340</v>
      </c>
      <c r="H321" s="13"/>
      <c r="I321" s="1" t="s">
        <v>25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53">
        <v>0.807703675801</v>
      </c>
      <c r="C322" s="44"/>
      <c r="D322" s="54" t="s">
        <v>6</v>
      </c>
      <c r="E322" s="53">
        <v>0.91527623504400002</v>
      </c>
      <c r="G322" s="13" t="s">
        <v>341</v>
      </c>
      <c r="H322" s="13"/>
      <c r="I322" s="1" t="s">
        <v>343</v>
      </c>
    </row>
    <row r="323" spans="1:17" s="34" customFormat="1">
      <c r="A323" s="34" t="s">
        <v>7</v>
      </c>
      <c r="B323" s="17">
        <v>0.82577830916399997</v>
      </c>
      <c r="D323" s="2" t="s">
        <v>7</v>
      </c>
      <c r="E323" s="17">
        <v>0.83937656415999995</v>
      </c>
      <c r="G323" s="42" t="s">
        <v>342</v>
      </c>
      <c r="H323" s="42"/>
      <c r="I323" s="34" t="s">
        <v>344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70</v>
      </c>
      <c r="B324"/>
      <c r="C324"/>
      <c r="D324" s="3" t="s">
        <v>70</v>
      </c>
      <c r="E324"/>
      <c r="G324" s="14"/>
      <c r="H324" s="14"/>
      <c r="I324" s="1" t="s">
        <v>345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187</v>
      </c>
      <c r="B325" s="8">
        <v>99</v>
      </c>
      <c r="D325" s="3" t="s">
        <v>8</v>
      </c>
      <c r="E325" s="8">
        <v>6</v>
      </c>
      <c r="G325" s="14"/>
      <c r="H325" s="14"/>
      <c r="I325" s="1" t="s">
        <v>346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14</v>
      </c>
      <c r="B327" s="8">
        <v>7</v>
      </c>
      <c r="C327" s="1"/>
      <c r="D327" s="1"/>
      <c r="E327" s="9"/>
      <c r="F327" s="1"/>
      <c r="I327" s="33" t="s">
        <v>25</v>
      </c>
      <c r="J327" s="33"/>
    </row>
    <row r="328" spans="1:17" s="1" customFormat="1">
      <c r="A328" s="1" t="s">
        <v>4</v>
      </c>
      <c r="B328" s="9">
        <v>2293</v>
      </c>
      <c r="C328"/>
      <c r="D328" s="1" t="s">
        <v>6</v>
      </c>
      <c r="E328" s="9"/>
      <c r="I328" s="13" t="s">
        <v>234</v>
      </c>
      <c r="J328" s="13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448</v>
      </c>
      <c r="I329" s="13" t="s">
        <v>235</v>
      </c>
      <c r="J329" s="13"/>
    </row>
    <row r="330" spans="1:17">
      <c r="A330" s="1" t="s">
        <v>6</v>
      </c>
      <c r="B330" s="34">
        <v>0.95289186276000004</v>
      </c>
      <c r="C330" s="34"/>
      <c r="D330" s="34">
        <v>0.92237640464699999</v>
      </c>
      <c r="E330" s="2">
        <v>0.92237640464699999</v>
      </c>
      <c r="F330" s="2" t="s">
        <v>449</v>
      </c>
      <c r="G330" s="1"/>
      <c r="I330" s="42" t="s">
        <v>236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34">
        <v>0.78706500149699998</v>
      </c>
      <c r="C331" s="34"/>
      <c r="D331" s="34">
        <v>0.88362660385400005</v>
      </c>
      <c r="E331">
        <v>0.88362660385400005</v>
      </c>
      <c r="F331" t="s">
        <v>450</v>
      </c>
      <c r="G331"/>
      <c r="I331" s="14" t="s">
        <v>237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70</v>
      </c>
      <c r="B332" s="34"/>
      <c r="C332" s="34"/>
      <c r="D332" s="34">
        <v>26</v>
      </c>
      <c r="E332"/>
      <c r="F332"/>
      <c r="G332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201</v>
      </c>
      <c r="B333" s="8">
        <v>100</v>
      </c>
      <c r="D333" s="3" t="s">
        <v>8</v>
      </c>
      <c r="E333" s="8">
        <v>26</v>
      </c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14</v>
      </c>
      <c r="B335" s="8">
        <v>8</v>
      </c>
      <c r="E335" s="8"/>
      <c r="G335" s="13"/>
      <c r="H335" s="13"/>
    </row>
    <row r="336" spans="1:17" s="1" customFormat="1">
      <c r="A336" s="1" t="s">
        <v>4</v>
      </c>
      <c r="B336" s="9">
        <v>2294</v>
      </c>
      <c r="C336"/>
      <c r="E336" s="9"/>
      <c r="G336" s="13" t="s">
        <v>25</v>
      </c>
      <c r="H336" s="13"/>
    </row>
    <row r="337" spans="1:17" s="1" customFormat="1">
      <c r="A337" s="1" t="s">
        <v>5</v>
      </c>
      <c r="B337" s="8">
        <v>0.88340392968500003</v>
      </c>
      <c r="D337" s="3" t="s">
        <v>5</v>
      </c>
      <c r="E337" s="8">
        <v>0.89633082353899995</v>
      </c>
      <c r="F337" s="1" t="s">
        <v>451</v>
      </c>
      <c r="G337" s="14" t="s">
        <v>336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7">
        <v>0.89414834168400004</v>
      </c>
      <c r="C338" s="34"/>
      <c r="D338" s="2" t="s">
        <v>6</v>
      </c>
      <c r="E338" s="17">
        <v>0.92129664273599998</v>
      </c>
      <c r="F338" s="1" t="s">
        <v>452</v>
      </c>
      <c r="G338" s="14" t="s">
        <v>337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7">
        <v>0.87291466922299998</v>
      </c>
      <c r="C339" s="34"/>
      <c r="D339" s="2" t="s">
        <v>7</v>
      </c>
      <c r="E339" s="17">
        <v>0.87268238118599994</v>
      </c>
      <c r="F339" s="1" t="s">
        <v>453</v>
      </c>
      <c r="G339" s="14" t="s">
        <v>338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70</v>
      </c>
      <c r="B340" s="17"/>
      <c r="C340" s="34"/>
      <c r="D340" s="2" t="s">
        <v>70</v>
      </c>
      <c r="E340" s="17"/>
      <c r="F340" s="1"/>
      <c r="G340" s="33" t="s">
        <v>339</v>
      </c>
      <c r="H340" s="33">
        <f>297021.813278/(60*60)</f>
        <v>82.506059243888885</v>
      </c>
      <c r="I340" s="1"/>
    </row>
    <row r="341" spans="1:17" s="1" customFormat="1">
      <c r="A341" s="1" t="s">
        <v>201</v>
      </c>
      <c r="B341" s="8">
        <v>100</v>
      </c>
      <c r="D341" s="3" t="s">
        <v>8</v>
      </c>
      <c r="E341" s="16">
        <v>94</v>
      </c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14</v>
      </c>
      <c r="B343" s="8">
        <v>9</v>
      </c>
      <c r="D343" s="13"/>
      <c r="E343" s="8"/>
      <c r="G343" s="13"/>
      <c r="H343" s="13"/>
    </row>
    <row r="344" spans="1:17">
      <c r="A344" s="1" t="s">
        <v>4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8"/>
      <c r="D345" s="3" t="s">
        <v>5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6</v>
      </c>
      <c r="B346" s="17"/>
      <c r="D346" s="3" t="s">
        <v>6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7"/>
      <c r="D347" s="3" t="s">
        <v>7</v>
      </c>
      <c r="E347" s="17"/>
      <c r="F347" s="1"/>
      <c r="G347" s="33"/>
      <c r="H347" s="33"/>
      <c r="I347" s="1"/>
    </row>
    <row r="348" spans="1:17">
      <c r="A348" s="3" t="s">
        <v>70</v>
      </c>
      <c r="B348" s="17"/>
      <c r="C348" s="1"/>
      <c r="D348" s="3" t="s">
        <v>70</v>
      </c>
      <c r="E348" s="17"/>
      <c r="F348" s="1"/>
      <c r="G348" s="33"/>
      <c r="H348" s="33"/>
      <c r="I348" s="1"/>
    </row>
    <row r="349" spans="1:17" s="1" customFormat="1">
      <c r="A349" s="1" t="s">
        <v>201</v>
      </c>
      <c r="B349" s="8"/>
      <c r="D349" s="3" t="s">
        <v>8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14</v>
      </c>
      <c r="B351" s="8">
        <v>10</v>
      </c>
      <c r="E351" s="8"/>
      <c r="G351" s="13"/>
      <c r="H351" s="13"/>
    </row>
    <row r="352" spans="1:17" s="1" customFormat="1">
      <c r="A352" s="1" t="s">
        <v>4</v>
      </c>
      <c r="B352" s="8"/>
      <c r="D352"/>
      <c r="E352"/>
      <c r="G352" s="13"/>
      <c r="H352" s="13"/>
    </row>
    <row r="353" spans="1:17" s="1" customFormat="1">
      <c r="A353" s="1" t="s">
        <v>5</v>
      </c>
      <c r="B353" s="8"/>
      <c r="D353" s="3" t="s">
        <v>5</v>
      </c>
      <c r="E353" s="3"/>
      <c r="G353" s="13"/>
      <c r="H353" s="13"/>
    </row>
    <row r="354" spans="1:17">
      <c r="A354" s="1" t="s">
        <v>6</v>
      </c>
      <c r="B354" s="17"/>
      <c r="C354" s="34"/>
      <c r="D354" s="2" t="s">
        <v>6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7"/>
      <c r="C355" s="34"/>
      <c r="D355" s="2" t="s">
        <v>7</v>
      </c>
      <c r="E355" s="2"/>
      <c r="G355" s="13"/>
      <c r="H355" s="13"/>
    </row>
    <row r="356" spans="1:17" s="1" customFormat="1">
      <c r="A356" s="3" t="s">
        <v>70</v>
      </c>
      <c r="B356" s="17"/>
      <c r="C356" s="34"/>
      <c r="D356" s="2" t="s">
        <v>70</v>
      </c>
      <c r="E356" s="34"/>
      <c r="G356" s="13"/>
      <c r="H356" s="13"/>
    </row>
    <row r="357" spans="1:17" s="1" customFormat="1">
      <c r="A357" s="1" t="s">
        <v>8</v>
      </c>
      <c r="B357" s="8"/>
      <c r="D357" s="3" t="s">
        <v>8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320</v>
      </c>
      <c r="B360" s="4">
        <v>1</v>
      </c>
    </row>
    <row r="361" spans="1:17" s="13" customFormat="1"/>
    <row r="362" spans="1:17" s="1" customFormat="1">
      <c r="A362" s="46" t="s">
        <v>64</v>
      </c>
      <c r="B362" s="46"/>
      <c r="D362" s="29" t="s">
        <v>55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14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8"/>
      <c r="D366" s="1" t="s">
        <v>5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9"/>
      <c r="C367"/>
      <c r="D367" s="1" t="s">
        <v>6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9"/>
      <c r="D368" s="1" t="s">
        <v>7</v>
      </c>
      <c r="E368" s="9"/>
      <c r="F368" s="1"/>
      <c r="G368" s="33"/>
      <c r="H368" s="33"/>
      <c r="I368" s="1"/>
      <c r="J368" s="3"/>
    </row>
    <row r="369" spans="1:17">
      <c r="A369" s="1" t="s">
        <v>70</v>
      </c>
      <c r="B369" s="9"/>
      <c r="D369" s="1" t="s">
        <v>70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187</v>
      </c>
      <c r="B370" s="9"/>
      <c r="C370"/>
      <c r="D370" s="1" t="s">
        <v>8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8"/>
      <c r="D374" s="3" t="s">
        <v>5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9"/>
      <c r="C375"/>
      <c r="D375" s="3" t="s">
        <v>6</v>
      </c>
      <c r="E375" s="9"/>
      <c r="G375" s="13"/>
      <c r="H375" s="13"/>
    </row>
    <row r="376" spans="1:17" s="34" customFormat="1">
      <c r="A376" s="34" t="s">
        <v>7</v>
      </c>
      <c r="B376" s="17"/>
      <c r="D376" s="2" t="s">
        <v>7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70</v>
      </c>
      <c r="B377"/>
      <c r="C377"/>
      <c r="D377" s="3" t="s">
        <v>70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187</v>
      </c>
      <c r="B378" s="8"/>
      <c r="D378" s="3" t="s">
        <v>8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14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4</v>
      </c>
      <c r="B381" s="9"/>
      <c r="C381"/>
      <c r="D381" s="1" t="s">
        <v>6</v>
      </c>
      <c r="E381" s="9"/>
      <c r="G381" s="13"/>
      <c r="H381" s="13"/>
      <c r="J381" s="34"/>
    </row>
    <row r="382" spans="1:17" s="1" customFormat="1">
      <c r="A382" s="1" t="s">
        <v>5</v>
      </c>
      <c r="B382" s="8"/>
      <c r="D382" s="3" t="s">
        <v>5</v>
      </c>
      <c r="E382" s="8"/>
      <c r="G382" s="13"/>
      <c r="H382" s="13"/>
    </row>
    <row r="383" spans="1:17">
      <c r="A383" s="1" t="s">
        <v>6</v>
      </c>
      <c r="B383" s="17"/>
      <c r="C383" s="34"/>
      <c r="D383" s="2" t="s">
        <v>6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34"/>
      <c r="C384" s="34"/>
      <c r="D384" s="2" t="s">
        <v>7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70</v>
      </c>
      <c r="B385" s="17"/>
      <c r="C385" s="34"/>
      <c r="D385" s="2" t="s">
        <v>70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201</v>
      </c>
      <c r="B386" s="8"/>
      <c r="D386" s="3" t="s">
        <v>8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14</v>
      </c>
      <c r="B388" s="8">
        <v>8</v>
      </c>
      <c r="E388" s="8"/>
      <c r="G388" s="13"/>
      <c r="H388" s="13"/>
    </row>
    <row r="389" spans="1:17" s="1" customFormat="1">
      <c r="A389" s="1" t="s">
        <v>4</v>
      </c>
      <c r="B389" s="9"/>
      <c r="C389"/>
      <c r="E389" s="9"/>
      <c r="G389" s="13"/>
      <c r="H389" s="13"/>
    </row>
    <row r="390" spans="1:17" s="1" customFormat="1">
      <c r="A390" s="1" t="s">
        <v>5</v>
      </c>
      <c r="B390" s="8"/>
      <c r="D390" s="3" t="s">
        <v>5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7"/>
      <c r="C391" s="34"/>
      <c r="D391" s="2" t="s">
        <v>6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7"/>
      <c r="C392" s="34"/>
      <c r="D392" s="2" t="s">
        <v>7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70</v>
      </c>
      <c r="B393" s="17"/>
      <c r="C393" s="34"/>
      <c r="D393" s="2" t="s">
        <v>70</v>
      </c>
      <c r="E393" s="17"/>
      <c r="F393" s="1"/>
      <c r="G393" s="33"/>
      <c r="H393" s="33"/>
      <c r="I393" s="1"/>
    </row>
    <row r="394" spans="1:17" s="1" customFormat="1">
      <c r="A394" s="1" t="s">
        <v>201</v>
      </c>
      <c r="B394" s="8"/>
      <c r="D394" s="3" t="s">
        <v>8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14</v>
      </c>
      <c r="B396" s="8">
        <v>9</v>
      </c>
      <c r="D396" s="13"/>
      <c r="E396" s="8"/>
      <c r="G396" s="13"/>
      <c r="H396" s="13"/>
    </row>
    <row r="397" spans="1:17">
      <c r="A397" s="1" t="s">
        <v>4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8"/>
      <c r="D398" s="3" t="s">
        <v>5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6</v>
      </c>
      <c r="B399" s="17"/>
      <c r="D399" s="3" t="s">
        <v>6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7"/>
      <c r="D400" s="3" t="s">
        <v>7</v>
      </c>
      <c r="E400" s="17"/>
      <c r="F400" s="1"/>
      <c r="G400" s="33"/>
      <c r="H400" s="33"/>
      <c r="I400" s="1"/>
    </row>
    <row r="401" spans="1:17">
      <c r="A401" s="3" t="s">
        <v>70</v>
      </c>
      <c r="B401" s="17"/>
      <c r="C401" s="1"/>
      <c r="D401" s="3" t="s">
        <v>70</v>
      </c>
      <c r="E401" s="17"/>
      <c r="F401" s="1"/>
      <c r="G401" s="33"/>
      <c r="H401" s="33"/>
      <c r="I401" s="1"/>
    </row>
    <row r="402" spans="1:17" s="1" customFormat="1">
      <c r="A402" s="1" t="s">
        <v>201</v>
      </c>
      <c r="B402" s="8"/>
      <c r="D402" s="3" t="s">
        <v>8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14</v>
      </c>
      <c r="B404" s="8">
        <v>10</v>
      </c>
      <c r="E404" s="8"/>
      <c r="G404" s="13"/>
      <c r="H404" s="13"/>
    </row>
    <row r="405" spans="1:17" s="1" customFormat="1">
      <c r="A405" s="1" t="s">
        <v>4</v>
      </c>
      <c r="B405" s="8"/>
      <c r="D405"/>
      <c r="E405"/>
      <c r="G405" s="13"/>
      <c r="H405" s="13"/>
    </row>
    <row r="406" spans="1:17" s="1" customFormat="1">
      <c r="A406" s="1" t="s">
        <v>5</v>
      </c>
      <c r="B406" s="8"/>
      <c r="D406" s="3" t="s">
        <v>5</v>
      </c>
      <c r="E406" s="3"/>
      <c r="G406" s="13"/>
      <c r="H406" s="13"/>
    </row>
    <row r="407" spans="1:17">
      <c r="A407" s="1" t="s">
        <v>6</v>
      </c>
      <c r="B407" s="17"/>
      <c r="C407" s="34"/>
      <c r="D407" s="2" t="s">
        <v>6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7"/>
      <c r="C408" s="34"/>
      <c r="D408" s="2" t="s">
        <v>7</v>
      </c>
      <c r="E408" s="2"/>
      <c r="G408" s="13"/>
      <c r="H408" s="13"/>
    </row>
    <row r="409" spans="1:17" s="1" customFormat="1">
      <c r="A409" s="3" t="s">
        <v>70</v>
      </c>
      <c r="B409" s="17"/>
      <c r="C409" s="34"/>
      <c r="D409" s="2" t="s">
        <v>70</v>
      </c>
      <c r="E409" s="34"/>
      <c r="G409" s="13"/>
      <c r="H409" s="13"/>
    </row>
    <row r="410" spans="1:17" s="1" customFormat="1">
      <c r="A410" s="1" t="s">
        <v>8</v>
      </c>
      <c r="B410" s="8"/>
      <c r="D410" s="3" t="s">
        <v>8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14</v>
      </c>
      <c r="B412" s="8">
        <v>11</v>
      </c>
      <c r="D412"/>
      <c r="E412"/>
      <c r="G412" s="13"/>
      <c r="H412" s="13"/>
    </row>
    <row r="413" spans="1:17" s="1" customFormat="1">
      <c r="A413" s="1" t="s">
        <v>4</v>
      </c>
      <c r="B413" s="8"/>
      <c r="E413" s="3"/>
      <c r="G413" s="13"/>
      <c r="H413" s="13"/>
    </row>
    <row r="414" spans="1:17" s="1" customFormat="1">
      <c r="A414" s="1" t="s">
        <v>5</v>
      </c>
      <c r="B414" s="8"/>
      <c r="D414" s="3" t="s">
        <v>5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7"/>
      <c r="C415" s="34"/>
      <c r="D415" s="2" t="s">
        <v>6</v>
      </c>
      <c r="E415" s="2"/>
      <c r="G415" s="13"/>
      <c r="H415" s="13"/>
    </row>
    <row r="416" spans="1:17" s="1" customFormat="1">
      <c r="A416" s="1" t="s">
        <v>7</v>
      </c>
      <c r="B416" s="17"/>
      <c r="C416" s="34"/>
      <c r="D416" s="2" t="s">
        <v>7</v>
      </c>
      <c r="E416" s="34"/>
      <c r="G416" s="13"/>
      <c r="H416" s="13"/>
    </row>
    <row r="417" spans="1:17" s="1" customFormat="1">
      <c r="A417" s="3" t="s">
        <v>70</v>
      </c>
      <c r="B417" s="17"/>
      <c r="C417" s="34"/>
      <c r="D417" s="2" t="s">
        <v>70</v>
      </c>
      <c r="E417" s="34"/>
      <c r="G417" s="13"/>
      <c r="H417" s="13"/>
    </row>
    <row r="418" spans="1:17" s="1" customFormat="1">
      <c r="A418" s="1" t="s">
        <v>8</v>
      </c>
      <c r="B418" s="8"/>
      <c r="D418" s="3" t="s">
        <v>8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14</v>
      </c>
      <c r="B420" s="8">
        <v>12</v>
      </c>
      <c r="C420" s="1"/>
      <c r="D420" s="1"/>
      <c r="E420" s="3"/>
    </row>
    <row r="421" spans="1:17">
      <c r="A421" s="1" t="s">
        <v>4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8"/>
      <c r="D422" s="3" t="s">
        <v>5</v>
      </c>
      <c r="E422" s="3"/>
      <c r="G422" s="13"/>
      <c r="H422" s="13"/>
    </row>
    <row r="423" spans="1:17" s="1" customFormat="1">
      <c r="A423" s="1" t="s">
        <v>6</v>
      </c>
      <c r="B423" s="9"/>
      <c r="C423"/>
      <c r="D423" s="3" t="s">
        <v>6</v>
      </c>
      <c r="E423"/>
      <c r="G423" s="13"/>
      <c r="H423" s="13"/>
    </row>
    <row r="424" spans="1:17" s="1" customFormat="1">
      <c r="A424" s="1" t="s">
        <v>7</v>
      </c>
      <c r="B424" s="9"/>
      <c r="C424"/>
      <c r="D424" s="3" t="s">
        <v>7</v>
      </c>
      <c r="E424"/>
      <c r="G424" s="13"/>
      <c r="H424" s="13"/>
    </row>
    <row r="425" spans="1:17" s="1" customFormat="1">
      <c r="A425" s="3" t="s">
        <v>70</v>
      </c>
      <c r="B425" s="9"/>
      <c r="C425"/>
      <c r="D425" s="3" t="s">
        <v>70</v>
      </c>
      <c r="G425" s="13"/>
      <c r="H425" s="13"/>
    </row>
    <row r="426" spans="1:17" s="1" customFormat="1">
      <c r="A426" s="1" t="s">
        <v>8</v>
      </c>
      <c r="B426" s="8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9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9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9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70</v>
      </c>
      <c r="B433" s="8"/>
      <c r="D433" s="3" t="s">
        <v>70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8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5</v>
      </c>
      <c r="B438" s="9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9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8"/>
      <c r="D440" s="3" t="s">
        <v>7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70</v>
      </c>
      <c r="D441" s="3" t="s">
        <v>70</v>
      </c>
    </row>
    <row r="442" spans="1:17" s="13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70</v>
      </c>
      <c r="D449" s="3" t="s">
        <v>70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407</v>
      </c>
      <c r="B1" s="1">
        <v>5</v>
      </c>
      <c r="F1" s="1" t="s">
        <v>406</v>
      </c>
      <c r="G1" s="1">
        <v>10</v>
      </c>
    </row>
    <row r="2" spans="1:17" s="4" customFormat="1" hidden="1">
      <c r="A2" s="4" t="s">
        <v>12</v>
      </c>
      <c r="B2" s="15"/>
    </row>
    <row r="3" spans="1:17" s="13" customFormat="1" hidden="1">
      <c r="B3" s="16"/>
    </row>
    <row r="4" spans="1:17" s="1" customFormat="1" ht="45" hidden="1">
      <c r="A4" s="1" t="s">
        <v>10</v>
      </c>
      <c r="B4" s="8" t="s">
        <v>11</v>
      </c>
    </row>
    <row r="5" spans="1:17" s="1" customFormat="1" ht="45" hidden="1">
      <c r="A5" s="1" t="s">
        <v>9</v>
      </c>
      <c r="B5" s="8" t="s">
        <v>11</v>
      </c>
    </row>
    <row r="6" spans="1:17" s="1" customFormat="1" hidden="1">
      <c r="A6" s="1" t="s">
        <v>2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46" t="s">
        <v>64</v>
      </c>
      <c r="B8" s="46"/>
      <c r="C8" s="29" t="s">
        <v>55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18</v>
      </c>
      <c r="B10" s="8">
        <v>0.75927989874099999</v>
      </c>
      <c r="C10" s="1" t="s">
        <v>18</v>
      </c>
      <c r="D10" s="1">
        <v>0.762348721314</v>
      </c>
      <c r="F10" s="3" t="s">
        <v>158</v>
      </c>
      <c r="H10" s="3"/>
      <c r="I10" s="3"/>
      <c r="J10" s="3"/>
      <c r="K10" s="3"/>
      <c r="L10" s="3"/>
      <c r="M10" s="3"/>
    </row>
    <row r="11" spans="1:17" hidden="1">
      <c r="A11" s="1" t="s">
        <v>19</v>
      </c>
      <c r="B11" s="9">
        <v>0.86007589537899998</v>
      </c>
      <c r="C11" s="1" t="s">
        <v>19</v>
      </c>
      <c r="D11" s="34">
        <v>0.87095548317000004</v>
      </c>
      <c r="F11" s="2" t="s">
        <v>159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20</v>
      </c>
      <c r="B12" s="9">
        <v>0.67971769815399996</v>
      </c>
      <c r="C12" s="1" t="s">
        <v>20</v>
      </c>
      <c r="D12" s="34">
        <v>0.67782844734000003</v>
      </c>
      <c r="F12" s="2" t="s">
        <v>160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157</v>
      </c>
      <c r="B13" s="9">
        <v>0.99447294147700005</v>
      </c>
      <c r="C13" s="1" t="s">
        <v>157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21</v>
      </c>
      <c r="B14" s="9">
        <v>17.399999999999999</v>
      </c>
      <c r="C14" s="1" t="s">
        <v>21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22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18</v>
      </c>
      <c r="B18" s="1">
        <v>0.82649363296199996</v>
      </c>
      <c r="D18" s="1">
        <v>0.83292970160599999</v>
      </c>
      <c r="E18" s="3"/>
      <c r="F18" s="3" t="s">
        <v>161</v>
      </c>
      <c r="H18" s="3"/>
      <c r="I18" s="3"/>
      <c r="J18" s="3"/>
      <c r="K18" s="3"/>
      <c r="L18" s="3"/>
      <c r="M18" s="3"/>
    </row>
    <row r="19" spans="1:13" hidden="1">
      <c r="A19" s="1" t="s">
        <v>19</v>
      </c>
      <c r="B19">
        <v>0.92619781412900004</v>
      </c>
      <c r="D19" s="1">
        <v>0.94</v>
      </c>
      <c r="E19" s="2"/>
      <c r="F19" s="2" t="s">
        <v>162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20</v>
      </c>
      <c r="B20">
        <v>0.74629750271399997</v>
      </c>
      <c r="D20">
        <v>0.74779587405000003</v>
      </c>
      <c r="F20" t="s">
        <v>163</v>
      </c>
    </row>
    <row r="21" spans="1:13" hidden="1">
      <c r="A21" s="1" t="s">
        <v>157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21</v>
      </c>
      <c r="B22">
        <v>67.599999999999994</v>
      </c>
      <c r="D22" s="1">
        <v>38</v>
      </c>
    </row>
    <row r="23" spans="1:13" hidden="1">
      <c r="A23" s="1" t="s">
        <v>22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18</v>
      </c>
      <c r="B26" s="1">
        <v>0.79320595765400004</v>
      </c>
      <c r="D26" s="1">
        <v>0.81852838770400005</v>
      </c>
      <c r="E26" s="3"/>
      <c r="F26" s="3" t="s">
        <v>164</v>
      </c>
      <c r="H26" s="3"/>
      <c r="I26" s="3"/>
      <c r="J26" s="3"/>
      <c r="K26" s="3"/>
      <c r="L26" s="3"/>
      <c r="M26" s="3"/>
    </row>
    <row r="27" spans="1:13" hidden="1">
      <c r="A27" s="1" t="s">
        <v>19</v>
      </c>
      <c r="B27">
        <v>0.82063459703499997</v>
      </c>
      <c r="D27" s="1">
        <v>0.89891422366999996</v>
      </c>
      <c r="E27" s="2"/>
      <c r="F27" s="2" t="s">
        <v>165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20</v>
      </c>
      <c r="B28">
        <v>0.767600434311</v>
      </c>
      <c r="D28">
        <v>0.75134636264900001</v>
      </c>
      <c r="F28" t="s">
        <v>166</v>
      </c>
    </row>
    <row r="29" spans="1:13" hidden="1">
      <c r="A29" s="3" t="s">
        <v>157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167</v>
      </c>
      <c r="B30">
        <v>99</v>
      </c>
      <c r="D30" s="1">
        <v>99</v>
      </c>
    </row>
    <row r="31" spans="1:13" hidden="1">
      <c r="A31" s="1" t="s">
        <v>22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43" t="s">
        <v>14</v>
      </c>
      <c r="B33" s="55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43" t="s">
        <v>18</v>
      </c>
      <c r="B34" s="43">
        <v>0.81676377763200003</v>
      </c>
      <c r="C34" s="43"/>
      <c r="D34" s="43">
        <v>0.838048041711</v>
      </c>
      <c r="E34" s="3"/>
      <c r="F34" s="3" t="s">
        <v>168</v>
      </c>
      <c r="H34" s="3"/>
      <c r="I34" s="3"/>
      <c r="J34" s="3"/>
      <c r="K34" s="3"/>
      <c r="L34" s="3"/>
      <c r="M34" s="3"/>
    </row>
    <row r="35" spans="1:13" hidden="1">
      <c r="A35" s="43" t="s">
        <v>19</v>
      </c>
      <c r="B35" s="44">
        <v>0.85920268701400004</v>
      </c>
      <c r="C35" s="44"/>
      <c r="D35" s="43">
        <v>0.93279044516800003</v>
      </c>
      <c r="E35" s="2"/>
      <c r="F35" s="2" t="s">
        <v>169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20</v>
      </c>
      <c r="B36">
        <v>0.77834961997800001</v>
      </c>
      <c r="D36">
        <v>0.76079261672099996</v>
      </c>
      <c r="F36" t="s">
        <v>170</v>
      </c>
    </row>
    <row r="37" spans="1:13" hidden="1">
      <c r="A37" s="3" t="s">
        <v>157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167</v>
      </c>
      <c r="B38">
        <v>99</v>
      </c>
      <c r="D38" s="1">
        <v>99</v>
      </c>
    </row>
    <row r="39" spans="1:13" hidden="1">
      <c r="A39" s="1" t="s">
        <v>22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3" t="s">
        <v>18</v>
      </c>
      <c r="B42" s="13">
        <v>0.83910078189100001</v>
      </c>
      <c r="D42" s="1">
        <v>0.84588519932799999</v>
      </c>
      <c r="E42" s="3"/>
      <c r="F42" s="3" t="s">
        <v>171</v>
      </c>
      <c r="H42" s="3"/>
      <c r="I42" s="3"/>
      <c r="J42" s="3"/>
      <c r="K42" s="3"/>
      <c r="L42" s="3"/>
      <c r="M42" s="3"/>
    </row>
    <row r="43" spans="1:13" hidden="1">
      <c r="A43" s="1" t="s">
        <v>19</v>
      </c>
      <c r="B43">
        <v>0.96212883452200004</v>
      </c>
      <c r="D43" s="1">
        <v>0.94978284473399999</v>
      </c>
      <c r="E43" s="2"/>
      <c r="F43" s="2" t="s">
        <v>172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20</v>
      </c>
      <c r="B44">
        <v>0.74572204125999997</v>
      </c>
      <c r="D44">
        <v>0.76248642779599995</v>
      </c>
      <c r="F44" t="s">
        <v>173</v>
      </c>
    </row>
    <row r="45" spans="1:13" hidden="1">
      <c r="A45" s="3" t="s">
        <v>157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21</v>
      </c>
      <c r="B46">
        <v>99.6</v>
      </c>
      <c r="D46" s="1">
        <v>98</v>
      </c>
    </row>
    <row r="47" spans="1:13" hidden="1">
      <c r="A47" s="1" t="s">
        <v>22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3" t="s">
        <v>18</v>
      </c>
      <c r="B50" s="13">
        <v>0.84493219749399995</v>
      </c>
      <c r="D50" s="1">
        <v>0.84811032354399996</v>
      </c>
      <c r="E50" s="3"/>
      <c r="F50" s="3" t="s">
        <v>174</v>
      </c>
      <c r="H50" s="3"/>
      <c r="I50" s="3"/>
      <c r="J50" s="3"/>
      <c r="K50" s="3"/>
      <c r="L50" s="3"/>
      <c r="M50" s="3"/>
    </row>
    <row r="51" spans="1:13" hidden="1">
      <c r="A51" s="1" t="s">
        <v>19</v>
      </c>
      <c r="B51">
        <v>0.99311617806700003</v>
      </c>
      <c r="D51" s="1">
        <v>0.95503800217199997</v>
      </c>
      <c r="E51" s="2"/>
      <c r="F51" s="2" t="s">
        <v>175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20</v>
      </c>
      <c r="B52">
        <v>0.73523344191100004</v>
      </c>
      <c r="D52">
        <v>0.76274701411500001</v>
      </c>
      <c r="F52" t="s">
        <v>176</v>
      </c>
    </row>
    <row r="53" spans="1:13" hidden="1">
      <c r="A53" s="3" t="s">
        <v>157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167</v>
      </c>
      <c r="B54">
        <v>100</v>
      </c>
      <c r="D54" s="1">
        <v>97.2</v>
      </c>
    </row>
    <row r="55" spans="1:13" hidden="1">
      <c r="A55" s="1" t="s">
        <v>22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18</v>
      </c>
      <c r="B58" s="13">
        <v>0.84854735596700004</v>
      </c>
      <c r="D58" s="1">
        <v>0.84842161483400003</v>
      </c>
      <c r="E58" s="3"/>
      <c r="F58" s="3" t="s">
        <v>177</v>
      </c>
      <c r="H58" s="3"/>
      <c r="I58" s="3"/>
      <c r="J58" s="3"/>
      <c r="K58" s="3"/>
      <c r="L58" s="3"/>
      <c r="M58" s="3"/>
    </row>
    <row r="59" spans="1:13" hidden="1">
      <c r="A59" s="1" t="s">
        <v>19</v>
      </c>
      <c r="B59">
        <v>0.99151407167799999</v>
      </c>
      <c r="D59" s="1">
        <v>0.95122692725299995</v>
      </c>
      <c r="E59" s="2"/>
      <c r="F59" s="2" t="s">
        <v>178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20</v>
      </c>
      <c r="B60">
        <v>0.74161780673199995</v>
      </c>
      <c r="D60">
        <v>0.76567861020600003</v>
      </c>
      <c r="F60" t="s">
        <v>179</v>
      </c>
    </row>
    <row r="61" spans="1:13" hidden="1">
      <c r="A61" s="3" t="s">
        <v>157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167</v>
      </c>
      <c r="B62">
        <v>100</v>
      </c>
      <c r="D62" s="1">
        <v>76.8</v>
      </c>
    </row>
    <row r="63" spans="1:13" hidden="1">
      <c r="A63" s="1" t="s">
        <v>22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18</v>
      </c>
      <c r="B66" s="3">
        <v>0.849328171292</v>
      </c>
      <c r="C66" s="3"/>
      <c r="D66" s="3">
        <v>0.84912074014000005</v>
      </c>
      <c r="E66" s="3"/>
      <c r="F66" s="3" t="s">
        <v>180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19</v>
      </c>
      <c r="B67" s="2">
        <v>0.99081779308499995</v>
      </c>
      <c r="C67" s="2"/>
      <c r="D67" s="3">
        <v>0.95306188925099999</v>
      </c>
      <c r="E67" s="2"/>
      <c r="F67" s="2" t="s">
        <v>181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20</v>
      </c>
      <c r="B68" s="2">
        <v>0.74321389793699999</v>
      </c>
      <c r="C68" s="2"/>
      <c r="D68" s="2">
        <v>0.76567861020600003</v>
      </c>
      <c r="E68" s="2"/>
      <c r="F68" s="2" t="s">
        <v>176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157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167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22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4" t="s">
        <v>18</v>
      </c>
      <c r="B74" s="14">
        <v>0.84960773983399995</v>
      </c>
      <c r="C74" s="3"/>
      <c r="D74" s="31">
        <v>0.85064161085500001</v>
      </c>
      <c r="E74" s="3"/>
      <c r="F74" s="3" t="s">
        <v>182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19</v>
      </c>
      <c r="B75" s="2">
        <v>0.99074918566799997</v>
      </c>
      <c r="C75" s="2"/>
      <c r="D75" s="3">
        <v>0.95441910966300003</v>
      </c>
      <c r="E75" s="2"/>
      <c r="F75" s="2" t="s">
        <v>183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20</v>
      </c>
      <c r="B76" s="2">
        <v>0.74366992399599996</v>
      </c>
      <c r="C76" s="2"/>
      <c r="D76" s="2">
        <v>0.76727470141200005</v>
      </c>
      <c r="E76" s="2"/>
      <c r="F76" s="2" t="s">
        <v>184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157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167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22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31" t="s">
        <v>14</v>
      </c>
      <c r="B81" s="56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4" t="s">
        <v>18</v>
      </c>
      <c r="B82" s="18">
        <v>0.85107228255599998</v>
      </c>
      <c r="C82" s="3"/>
      <c r="D82" s="3">
        <v>0.85053459197699999</v>
      </c>
      <c r="E82" s="3"/>
      <c r="F82" s="3" t="s">
        <v>185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19</v>
      </c>
      <c r="B83">
        <v>0.98976683413400002</v>
      </c>
      <c r="C83" s="2"/>
      <c r="D83" s="3">
        <v>0.96169381107499996</v>
      </c>
      <c r="E83" s="2"/>
      <c r="F83" s="2" t="s">
        <v>169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20</v>
      </c>
      <c r="B84">
        <v>0.74650380021700002</v>
      </c>
      <c r="C84" s="2"/>
      <c r="D84" s="2">
        <v>0.76271444082499995</v>
      </c>
      <c r="E84" s="2"/>
      <c r="F84" s="2" t="s">
        <v>186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157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167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22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4" t="s">
        <v>18</v>
      </c>
      <c r="B90" s="13">
        <v>0.84881890991700004</v>
      </c>
      <c r="C90" s="3"/>
      <c r="D90" s="3">
        <v>0.84865103566</v>
      </c>
      <c r="E90" s="3"/>
      <c r="F90" s="3" t="s">
        <v>219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19</v>
      </c>
      <c r="B91">
        <v>0.98850162866400004</v>
      </c>
      <c r="C91" s="2"/>
      <c r="D91" s="3">
        <v>0.95479913137899997</v>
      </c>
      <c r="E91" s="2"/>
      <c r="F91" s="2" t="s">
        <v>220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20</v>
      </c>
      <c r="B92">
        <v>0.74373507057499999</v>
      </c>
      <c r="C92" s="2"/>
      <c r="D92" s="2">
        <v>0.76375678610200004</v>
      </c>
      <c r="E92" s="2"/>
      <c r="F92" s="2" t="s">
        <v>221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157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21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22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28</v>
      </c>
      <c r="B98" s="15"/>
    </row>
    <row r="99" spans="1:13" hidden="1"/>
    <row r="100" spans="1:13" s="1" customFormat="1" ht="45" hidden="1">
      <c r="A100" s="1" t="s">
        <v>10</v>
      </c>
      <c r="B100" s="8" t="s">
        <v>15</v>
      </c>
    </row>
    <row r="101" spans="1:13" s="1" customFormat="1" ht="45" hidden="1">
      <c r="A101" s="1" t="s">
        <v>9</v>
      </c>
      <c r="B101" s="8" t="s">
        <v>15</v>
      </c>
    </row>
    <row r="102" spans="1:13" s="1" customFormat="1" hidden="1">
      <c r="A102" s="1" t="s">
        <v>2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18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19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20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21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22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18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19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20</v>
      </c>
    </row>
    <row r="116" spans="1:13" hidden="1">
      <c r="A116" s="1" t="s">
        <v>21</v>
      </c>
    </row>
    <row r="117" spans="1:13" hidden="1">
      <c r="A117" s="1" t="s">
        <v>22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18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19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20</v>
      </c>
    </row>
    <row r="123" spans="1:13" hidden="1">
      <c r="A123" s="1" t="s">
        <v>21</v>
      </c>
    </row>
    <row r="124" spans="1:13" hidden="1">
      <c r="A124" s="1" t="s">
        <v>22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18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19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20</v>
      </c>
    </row>
    <row r="130" spans="1:13" hidden="1">
      <c r="A130" s="1" t="s">
        <v>21</v>
      </c>
    </row>
    <row r="131" spans="1:13" hidden="1">
      <c r="A131" s="1" t="s">
        <v>22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18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19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20</v>
      </c>
    </row>
    <row r="137" spans="1:13" hidden="1">
      <c r="A137" s="1" t="s">
        <v>21</v>
      </c>
    </row>
    <row r="138" spans="1:13" hidden="1">
      <c r="A138" s="1" t="s">
        <v>22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18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20</v>
      </c>
    </row>
    <row r="144" spans="1:13" hidden="1">
      <c r="A144" s="1" t="s">
        <v>21</v>
      </c>
    </row>
    <row r="145" spans="1:13" hidden="1">
      <c r="A145" s="1" t="s">
        <v>22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29</v>
      </c>
      <c r="B147" s="15"/>
    </row>
    <row r="148" spans="1:13" s="22" customFormat="1">
      <c r="A148" s="22" t="s">
        <v>36</v>
      </c>
      <c r="B148" s="22" t="s">
        <v>37</v>
      </c>
    </row>
    <row r="149" spans="1:13" s="13" customFormat="1"/>
    <row r="150" spans="1:13" s="1" customFormat="1" ht="45">
      <c r="A150" s="1" t="s">
        <v>10</v>
      </c>
      <c r="B150" s="8" t="s">
        <v>24</v>
      </c>
    </row>
    <row r="151" spans="1:13" s="1" customFormat="1" ht="45">
      <c r="A151" s="1" t="s">
        <v>9</v>
      </c>
      <c r="B151" s="8" t="s">
        <v>24</v>
      </c>
    </row>
    <row r="152" spans="1:13" s="1" customFormat="1">
      <c r="A152" s="1" t="s">
        <v>2</v>
      </c>
      <c r="B152" s="8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8"/>
      <c r="E153" s="3"/>
      <c r="F153" s="3"/>
      <c r="H153" s="3"/>
      <c r="I153" s="3"/>
      <c r="J153" s="3"/>
      <c r="K153" s="3"/>
      <c r="L153" s="3"/>
      <c r="M153" s="3"/>
    </row>
    <row r="154" spans="1:13">
      <c r="A154" s="46" t="s">
        <v>64</v>
      </c>
      <c r="B154" s="46"/>
      <c r="C154" s="29" t="s">
        <v>55</v>
      </c>
      <c r="D154" s="29"/>
      <c r="E154" s="2"/>
      <c r="F154" s="46" t="s">
        <v>64</v>
      </c>
      <c r="G154" s="46"/>
      <c r="H154" s="29" t="s">
        <v>55</v>
      </c>
      <c r="I154" s="29"/>
      <c r="J154" s="2"/>
      <c r="K154" s="2"/>
      <c r="L154" s="2"/>
      <c r="M154" s="2"/>
    </row>
    <row r="155" spans="1:13" s="1" customFormat="1">
      <c r="A155" s="1" t="s">
        <v>14</v>
      </c>
      <c r="B155" s="8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3" t="s">
        <v>18</v>
      </c>
      <c r="B156" s="16">
        <v>0.788466308078</v>
      </c>
      <c r="F156" s="1" t="s">
        <v>18</v>
      </c>
      <c r="G156" s="1">
        <v>0.92309676203400004</v>
      </c>
      <c r="H156" s="3">
        <v>0.96503323940300001</v>
      </c>
      <c r="I156" s="3" t="s">
        <v>442</v>
      </c>
      <c r="J156" s="3"/>
      <c r="K156" s="3"/>
      <c r="L156" s="3"/>
      <c r="M156" s="3"/>
    </row>
    <row r="157" spans="1:13">
      <c r="A157" s="1" t="s">
        <v>19</v>
      </c>
      <c r="B157" s="9">
        <v>0.85946066258300002</v>
      </c>
      <c r="D157" s="1"/>
      <c r="F157" s="1" t="s">
        <v>19</v>
      </c>
      <c r="G157" s="34">
        <v>0.98933206601400003</v>
      </c>
      <c r="H157" s="2">
        <v>0.97179867988099999</v>
      </c>
      <c r="I157" s="2" t="s">
        <v>443</v>
      </c>
      <c r="J157" s="2"/>
      <c r="K157" s="2"/>
      <c r="L157" s="2"/>
      <c r="M157" s="2"/>
    </row>
    <row r="158" spans="1:13">
      <c r="A158" s="1" t="s">
        <v>20</v>
      </c>
      <c r="B158" s="9">
        <v>0.72897297297300001</v>
      </c>
      <c r="D158" s="1"/>
      <c r="F158" s="1" t="s">
        <v>20</v>
      </c>
      <c r="G158" s="34">
        <v>0.86520680029899999</v>
      </c>
      <c r="H158" s="2">
        <v>0.95836882594100004</v>
      </c>
      <c r="I158" s="2" t="s">
        <v>444</v>
      </c>
      <c r="J158" s="2"/>
      <c r="K158" s="2"/>
      <c r="L158" s="2"/>
      <c r="M158" s="2"/>
    </row>
    <row r="159" spans="1:13">
      <c r="A159" s="1" t="s">
        <v>300</v>
      </c>
      <c r="B159" s="9">
        <v>17.399999999999999</v>
      </c>
      <c r="D159" s="1"/>
      <c r="F159" s="1" t="s">
        <v>300</v>
      </c>
      <c r="G159" s="34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22</v>
      </c>
      <c r="B160">
        <v>10630.04105</v>
      </c>
      <c r="D160" s="1"/>
      <c r="E160" s="2"/>
      <c r="F160" s="1" t="s">
        <v>157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438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18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19</v>
      </c>
      <c r="B164">
        <v>0.91471951360100001</v>
      </c>
      <c r="D164" s="1"/>
      <c r="E164" s="2"/>
      <c r="F164" s="1" t="s">
        <v>18</v>
      </c>
      <c r="G164" s="1">
        <v>0.938300978472</v>
      </c>
      <c r="H164" s="2">
        <v>0.956609255007</v>
      </c>
      <c r="I164" s="2" t="s">
        <v>439</v>
      </c>
      <c r="J164" s="2"/>
      <c r="K164" s="2"/>
      <c r="L164" s="2"/>
      <c r="M164" s="2"/>
    </row>
    <row r="165" spans="1:13">
      <c r="A165" s="1" t="s">
        <v>20</v>
      </c>
      <c r="B165">
        <v>0.88490253890299997</v>
      </c>
      <c r="F165" s="1" t="s">
        <v>19</v>
      </c>
      <c r="G165" s="34">
        <v>0.99027009182299996</v>
      </c>
      <c r="H165">
        <v>0.96911111817399997</v>
      </c>
      <c r="I165" t="s">
        <v>440</v>
      </c>
    </row>
    <row r="166" spans="1:13">
      <c r="A166" s="1" t="s">
        <v>300</v>
      </c>
      <c r="B166">
        <v>91.2</v>
      </c>
      <c r="F166" s="1" t="s">
        <v>20</v>
      </c>
      <c r="G166" s="34">
        <v>0.89153242952900003</v>
      </c>
      <c r="H166">
        <v>0.944443627886</v>
      </c>
      <c r="I166" t="s">
        <v>441</v>
      </c>
    </row>
    <row r="167" spans="1:13">
      <c r="A167" s="1" t="s">
        <v>22</v>
      </c>
      <c r="B167">
        <v>14231.4327791</v>
      </c>
      <c r="D167" s="1"/>
      <c r="E167" s="2"/>
      <c r="F167" s="1" t="s">
        <v>300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157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8">
        <v>7</v>
      </c>
      <c r="E169" s="3"/>
      <c r="F169" s="1" t="s">
        <v>438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18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19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20</v>
      </c>
      <c r="B172">
        <v>0.92392956592999997</v>
      </c>
      <c r="F172" s="1" t="s">
        <v>18</v>
      </c>
      <c r="G172">
        <v>0.95670749321000004</v>
      </c>
      <c r="H172">
        <v>0.96485013801200004</v>
      </c>
      <c r="I172" t="s">
        <v>445</v>
      </c>
    </row>
    <row r="173" spans="1:13">
      <c r="A173" s="1" t="s">
        <v>300</v>
      </c>
      <c r="B173">
        <v>99</v>
      </c>
      <c r="F173" s="1" t="s">
        <v>19</v>
      </c>
      <c r="G173">
        <v>0.95975388381600002</v>
      </c>
      <c r="H173">
        <v>0.98057922606600001</v>
      </c>
      <c r="I173" t="s">
        <v>446</v>
      </c>
    </row>
    <row r="174" spans="1:13">
      <c r="A174" s="1" t="s">
        <v>22</v>
      </c>
      <c r="B174">
        <v>22518.416580199999</v>
      </c>
      <c r="D174" s="1"/>
      <c r="E174" s="2"/>
      <c r="F174" s="1" t="s">
        <v>20</v>
      </c>
      <c r="G174" s="1">
        <v>0.95403060312599997</v>
      </c>
      <c r="H174" s="2">
        <v>0.94962892771600005</v>
      </c>
      <c r="I174" s="2" t="s">
        <v>447</v>
      </c>
      <c r="J174" s="2"/>
      <c r="K174" s="2"/>
      <c r="L174" s="2"/>
      <c r="M174" s="2"/>
    </row>
    <row r="175" spans="1:13">
      <c r="F175" s="1" t="s">
        <v>300</v>
      </c>
      <c r="G175" s="1">
        <v>98.8</v>
      </c>
      <c r="H175">
        <v>46.4</v>
      </c>
    </row>
    <row r="176" spans="1:13" s="1" customFormat="1">
      <c r="A176" s="1" t="s">
        <v>14</v>
      </c>
      <c r="B176" s="8">
        <v>8</v>
      </c>
      <c r="E176" s="3"/>
      <c r="F176" s="1" t="s">
        <v>157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18</v>
      </c>
      <c r="B177" s="1">
        <v>0.88656616439799996</v>
      </c>
      <c r="E177" s="3"/>
      <c r="F177" s="1" t="s">
        <v>438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19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20</v>
      </c>
      <c r="B179">
        <v>0.91067813267800002</v>
      </c>
    </row>
    <row r="180" spans="1:13">
      <c r="A180" s="1" t="s">
        <v>300</v>
      </c>
      <c r="B180">
        <v>99.2</v>
      </c>
    </row>
    <row r="181" spans="1:13">
      <c r="A181" s="1" t="s">
        <v>22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18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20</v>
      </c>
    </row>
    <row r="187" spans="1:13">
      <c r="A187" s="1" t="s">
        <v>300</v>
      </c>
    </row>
    <row r="188" spans="1:13">
      <c r="A188" s="1" t="s">
        <v>22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18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19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20</v>
      </c>
      <c r="B193">
        <v>0.92275675675699997</v>
      </c>
    </row>
    <row r="194" spans="1:13">
      <c r="A194" s="1" t="s">
        <v>300</v>
      </c>
      <c r="B194">
        <v>99</v>
      </c>
    </row>
    <row r="195" spans="1:13">
      <c r="A195" s="1" t="s">
        <v>22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18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19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20</v>
      </c>
      <c r="B200">
        <v>0.91913841113799999</v>
      </c>
    </row>
    <row r="201" spans="1:13">
      <c r="A201" s="1" t="s">
        <v>300</v>
      </c>
      <c r="B201">
        <v>99</v>
      </c>
    </row>
    <row r="202" spans="1:13">
      <c r="A202" s="1" t="s">
        <v>22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18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19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20</v>
      </c>
    </row>
    <row r="208" spans="1:13">
      <c r="A208" s="1" t="s">
        <v>21</v>
      </c>
    </row>
    <row r="209" spans="1:13">
      <c r="A209" s="1" t="s">
        <v>22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18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19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20</v>
      </c>
    </row>
    <row r="215" spans="1:13">
      <c r="A215" s="1" t="s">
        <v>21</v>
      </c>
    </row>
    <row r="216" spans="1:13">
      <c r="A216" s="1" t="s">
        <v>22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18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19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20</v>
      </c>
    </row>
    <row r="222" spans="1:13">
      <c r="A222" s="1" t="s">
        <v>21</v>
      </c>
    </row>
    <row r="223" spans="1:13">
      <c r="A223" s="1" t="s">
        <v>22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18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19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20</v>
      </c>
    </row>
    <row r="229" spans="1:13">
      <c r="A229" s="1" t="s">
        <v>21</v>
      </c>
    </row>
    <row r="230" spans="1:13">
      <c r="A230" s="1" t="s">
        <v>22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36</v>
      </c>
      <c r="B233" s="22" t="s">
        <v>38</v>
      </c>
    </row>
    <row r="234" spans="1:13" s="13" customFormat="1"/>
    <row r="235" spans="1:13" s="1" customFormat="1" ht="45">
      <c r="A235" s="1" t="s">
        <v>10</v>
      </c>
      <c r="B235" s="8" t="s">
        <v>24</v>
      </c>
    </row>
    <row r="236" spans="1:13" s="1" customFormat="1" ht="45">
      <c r="A236" s="1" t="s">
        <v>9</v>
      </c>
      <c r="B236" s="8" t="s">
        <v>24</v>
      </c>
    </row>
    <row r="237" spans="1:13" s="1" customFormat="1">
      <c r="A237" s="1" t="s">
        <v>2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46" t="s">
        <v>64</v>
      </c>
      <c r="B239" s="46"/>
      <c r="C239" s="29" t="s">
        <v>55</v>
      </c>
      <c r="D239" s="29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8">
        <v>5</v>
      </c>
      <c r="F240" s="3" t="s">
        <v>378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18</v>
      </c>
      <c r="B241" s="8">
        <v>0.78394581195199997</v>
      </c>
      <c r="D241" s="1">
        <v>0.81781952109900002</v>
      </c>
      <c r="F241" s="3" t="s">
        <v>379</v>
      </c>
      <c r="H241" s="3"/>
      <c r="I241" s="3"/>
      <c r="J241" s="3"/>
      <c r="K241" s="3"/>
      <c r="L241" s="3"/>
      <c r="M241" s="3"/>
    </row>
    <row r="242" spans="1:13">
      <c r="A242" s="1" t="s">
        <v>19</v>
      </c>
      <c r="B242" s="9">
        <v>0.88928643651700001</v>
      </c>
      <c r="D242" s="34">
        <v>0.87617503171199995</v>
      </c>
      <c r="F242" s="2" t="s">
        <v>380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20</v>
      </c>
      <c r="B243" s="9">
        <v>0.70092312043600002</v>
      </c>
      <c r="D243" s="34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21</v>
      </c>
      <c r="B244" s="9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22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18</v>
      </c>
      <c r="B248" s="1">
        <v>0.81658695577100004</v>
      </c>
      <c r="D248" s="1">
        <v>0.87600684663799999</v>
      </c>
      <c r="E248" s="3"/>
      <c r="F248" s="3" t="s">
        <v>454</v>
      </c>
      <c r="H248" s="3"/>
      <c r="I248" s="3"/>
      <c r="J248" s="3"/>
      <c r="K248" s="3"/>
      <c r="L248" s="3"/>
      <c r="M248" s="3"/>
    </row>
    <row r="249" spans="1:13">
      <c r="A249" s="1" t="s">
        <v>19</v>
      </c>
      <c r="B249">
        <v>0.80864528463100005</v>
      </c>
      <c r="D249" s="1">
        <v>0.91476229901600004</v>
      </c>
      <c r="E249" s="2"/>
      <c r="F249" s="2" t="s">
        <v>455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20</v>
      </c>
      <c r="B250">
        <v>0.82468943055999999</v>
      </c>
      <c r="D250">
        <v>0.84040215639899996</v>
      </c>
      <c r="F250" t="s">
        <v>456</v>
      </c>
    </row>
    <row r="251" spans="1:13">
      <c r="A251" s="1" t="s">
        <v>21</v>
      </c>
      <c r="B251">
        <v>99</v>
      </c>
      <c r="D251" s="1">
        <v>5</v>
      </c>
    </row>
    <row r="252" spans="1:13">
      <c r="A252" s="1" t="s">
        <v>22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18</v>
      </c>
      <c r="H255" s="3"/>
      <c r="I255" s="3"/>
      <c r="J255" s="3"/>
      <c r="K255" s="3"/>
      <c r="L255" s="3"/>
      <c r="M255" s="3"/>
    </row>
    <row r="256" spans="1:13">
      <c r="A256" s="1" t="s">
        <v>19</v>
      </c>
      <c r="H256" s="2"/>
      <c r="I256" s="2"/>
      <c r="J256" s="2"/>
      <c r="K256" s="2"/>
      <c r="L256" s="2"/>
      <c r="M256" s="2"/>
    </row>
    <row r="257" spans="1:13">
      <c r="A257" s="1" t="s">
        <v>20</v>
      </c>
    </row>
    <row r="258" spans="1:13">
      <c r="A258" s="1" t="s">
        <v>21</v>
      </c>
    </row>
    <row r="259" spans="1:13">
      <c r="A259" s="1" t="s">
        <v>22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18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19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20</v>
      </c>
    </row>
    <row r="265" spans="1:13">
      <c r="A265" s="1" t="s">
        <v>21</v>
      </c>
    </row>
    <row r="266" spans="1:13">
      <c r="A266" s="1" t="s">
        <v>22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18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19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20</v>
      </c>
    </row>
    <row r="272" spans="1:13">
      <c r="A272" s="1" t="s">
        <v>21</v>
      </c>
    </row>
    <row r="273" spans="1:13">
      <c r="A273" s="1" t="s">
        <v>22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18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19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20</v>
      </c>
    </row>
    <row r="279" spans="1:13">
      <c r="A279" s="1" t="s">
        <v>21</v>
      </c>
    </row>
    <row r="280" spans="1:13">
      <c r="A280" s="1" t="s">
        <v>22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22" customFormat="1">
      <c r="A283" s="22" t="s">
        <v>36</v>
      </c>
      <c r="B283" s="22" t="s">
        <v>38</v>
      </c>
    </row>
    <row r="284" spans="1:13" s="13" customFormat="1"/>
    <row r="285" spans="1:13" s="1" customFormat="1">
      <c r="A285" s="1" t="s">
        <v>2</v>
      </c>
      <c r="B285" s="8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9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46" t="s">
        <v>64</v>
      </c>
      <c r="B287" s="46"/>
      <c r="C287" s="29" t="s">
        <v>55</v>
      </c>
      <c r="D287" s="29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8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18</v>
      </c>
      <c r="B289" s="8"/>
      <c r="F289" s="3"/>
      <c r="H289" s="3"/>
      <c r="I289" s="3"/>
      <c r="J289" s="3"/>
      <c r="K289" s="3"/>
      <c r="L289" s="3"/>
      <c r="M289" s="3"/>
    </row>
    <row r="290" spans="1:13">
      <c r="A290" s="1" t="s">
        <v>19</v>
      </c>
      <c r="B290" s="9"/>
      <c r="D290" s="34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20</v>
      </c>
      <c r="B291" s="9"/>
      <c r="D291" s="34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21</v>
      </c>
      <c r="B292" s="9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22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8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18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19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20</v>
      </c>
    </row>
    <row r="299" spans="1:13">
      <c r="A299" s="1" t="s">
        <v>21</v>
      </c>
      <c r="D299" s="1"/>
    </row>
    <row r="300" spans="1:13">
      <c r="A300" s="1" t="s">
        <v>22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8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18</v>
      </c>
      <c r="H303" s="3"/>
      <c r="I303" s="3"/>
      <c r="J303" s="3"/>
      <c r="K303" s="3"/>
      <c r="L303" s="3"/>
      <c r="M303" s="3"/>
    </row>
    <row r="304" spans="1:13">
      <c r="A304" s="1" t="s">
        <v>19</v>
      </c>
      <c r="H304" s="2"/>
      <c r="I304" s="2"/>
      <c r="J304" s="2"/>
      <c r="K304" s="2"/>
      <c r="L304" s="2"/>
      <c r="M304" s="2"/>
    </row>
    <row r="305" spans="1:13">
      <c r="A305" s="1" t="s">
        <v>20</v>
      </c>
    </row>
    <row r="306" spans="1:13">
      <c r="A306" s="1" t="s">
        <v>21</v>
      </c>
    </row>
    <row r="307" spans="1:13">
      <c r="A307" s="1" t="s">
        <v>22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8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18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19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20</v>
      </c>
    </row>
    <row r="313" spans="1:13">
      <c r="A313" s="1" t="s">
        <v>21</v>
      </c>
    </row>
    <row r="314" spans="1:13">
      <c r="A314" s="1" t="s">
        <v>22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8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3" t="s">
        <v>18</v>
      </c>
      <c r="B317" s="13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19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20</v>
      </c>
    </row>
    <row r="320" spans="1:13">
      <c r="A320" s="1" t="s">
        <v>21</v>
      </c>
    </row>
    <row r="321" spans="1:13">
      <c r="A321" s="1" t="s">
        <v>22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8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18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19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20</v>
      </c>
    </row>
    <row r="327" spans="1:13">
      <c r="A327" s="1" t="s">
        <v>21</v>
      </c>
    </row>
    <row r="328" spans="1:13">
      <c r="A328" s="1" t="s">
        <v>22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149" zoomScale="150" zoomScaleNormal="150" zoomScalePageLayoutView="150" workbookViewId="0">
      <selection activeCell="A148" sqref="A1:XFD148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 hidden="1">
      <c r="A1" s="4" t="s">
        <v>12</v>
      </c>
      <c r="B1" s="15"/>
      <c r="H1" s="39"/>
    </row>
    <row r="2" spans="1:19" s="13" customFormat="1" hidden="1">
      <c r="B2" s="16"/>
      <c r="H2" s="35"/>
    </row>
    <row r="3" spans="1:19" s="1" customFormat="1" ht="30" hidden="1">
      <c r="A3" s="1" t="s">
        <v>10</v>
      </c>
      <c r="B3" s="8" t="s">
        <v>11</v>
      </c>
      <c r="H3" s="34"/>
    </row>
    <row r="4" spans="1:19" s="1" customFormat="1" ht="30" hidden="1">
      <c r="A4" s="1" t="s">
        <v>9</v>
      </c>
      <c r="B4" s="8" t="s">
        <v>11</v>
      </c>
      <c r="H4" s="34"/>
    </row>
    <row r="5" spans="1:19" s="1" customFormat="1" hidden="1">
      <c r="A5" s="1" t="s">
        <v>16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 hidden="1">
      <c r="A6" s="1" t="s">
        <v>31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 hidden="1">
      <c r="A7" s="1" t="s">
        <v>2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hidden="1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 hidden="1">
      <c r="A9" s="47" t="s">
        <v>64</v>
      </c>
      <c r="B9" s="47"/>
      <c r="C9" s="3"/>
      <c r="D9" s="25" t="s">
        <v>55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 hidden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 hidden="1">
      <c r="A11" s="3" t="s">
        <v>14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 hidden="1">
      <c r="A12" s="3" t="s">
        <v>4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 hidden="1">
      <c r="A13" s="3" t="s">
        <v>5</v>
      </c>
      <c r="B13" s="27">
        <v>0.80511858640699996</v>
      </c>
      <c r="C13" s="3"/>
      <c r="D13" s="3" t="s">
        <v>5</v>
      </c>
      <c r="E13" s="27">
        <v>0.80444097442399998</v>
      </c>
      <c r="F13" s="2"/>
      <c r="G13" s="1" t="s">
        <v>111</v>
      </c>
      <c r="H13" s="17"/>
      <c r="I13" s="2" t="s">
        <v>25</v>
      </c>
      <c r="J13" s="2"/>
      <c r="K13" s="2"/>
      <c r="L13" s="2"/>
      <c r="M13" s="2"/>
    </row>
    <row r="14" spans="1:19" s="1" customFormat="1" hidden="1">
      <c r="A14" s="3" t="s">
        <v>6</v>
      </c>
      <c r="B14" s="10">
        <v>0.92176651305699997</v>
      </c>
      <c r="C14" s="2"/>
      <c r="D14" s="3" t="s">
        <v>6</v>
      </c>
      <c r="E14" s="10">
        <v>0.90747311827999999</v>
      </c>
      <c r="F14" s="3"/>
      <c r="G14" s="1" t="s">
        <v>78</v>
      </c>
      <c r="H14" s="17"/>
      <c r="I14" s="3" t="s">
        <v>120</v>
      </c>
      <c r="J14" s="3"/>
      <c r="K14" s="3"/>
      <c r="L14" s="3"/>
      <c r="M14" s="3"/>
    </row>
    <row r="15" spans="1:19" hidden="1">
      <c r="A15" s="3" t="s">
        <v>7</v>
      </c>
      <c r="B15" s="10">
        <v>0.71467741935499995</v>
      </c>
      <c r="C15" s="2"/>
      <c r="D15" s="3" t="s">
        <v>7</v>
      </c>
      <c r="E15" s="10">
        <v>0.72241935483899999</v>
      </c>
      <c r="G15" t="s">
        <v>112</v>
      </c>
      <c r="I15" t="s">
        <v>121</v>
      </c>
    </row>
    <row r="16" spans="1:19" hidden="1">
      <c r="A16" s="3" t="s">
        <v>70</v>
      </c>
      <c r="B16" s="10">
        <v>0.99886464722099999</v>
      </c>
      <c r="C16" s="2"/>
      <c r="D16" s="3" t="s">
        <v>70</v>
      </c>
      <c r="E16" s="10">
        <v>0.99888337468999999</v>
      </c>
      <c r="I16" t="s">
        <v>122</v>
      </c>
    </row>
    <row r="17" spans="1:19" hidden="1">
      <c r="A17" s="3" t="s">
        <v>8</v>
      </c>
      <c r="B17" s="10">
        <v>86</v>
      </c>
      <c r="C17" s="2"/>
      <c r="D17" s="3" t="s">
        <v>8</v>
      </c>
      <c r="E17" s="10">
        <v>55</v>
      </c>
      <c r="F17" s="2"/>
      <c r="G17" s="1"/>
      <c r="H17" s="2"/>
      <c r="I17" s="2" t="s">
        <v>123</v>
      </c>
      <c r="J17" s="2"/>
      <c r="K17" s="2"/>
      <c r="L17" s="2"/>
      <c r="M17" s="2"/>
    </row>
    <row r="18" spans="1:19" s="1" customFormat="1" hidden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 hidden="1">
      <c r="A19" s="3" t="s">
        <v>14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 hidden="1">
      <c r="A20" s="3" t="s">
        <v>4</v>
      </c>
      <c r="B20" s="10">
        <v>1117</v>
      </c>
      <c r="C20" s="2"/>
      <c r="D20" s="2"/>
      <c r="E20" s="27"/>
    </row>
    <row r="21" spans="1:19" hidden="1">
      <c r="A21" s="3" t="s">
        <v>5</v>
      </c>
      <c r="B21" s="27">
        <v>0.73034361084099997</v>
      </c>
      <c r="C21" s="3"/>
      <c r="D21" s="3" t="s">
        <v>5</v>
      </c>
      <c r="E21" s="10">
        <v>0.70351597935900001</v>
      </c>
      <c r="G21" t="s">
        <v>113</v>
      </c>
      <c r="I21" t="s">
        <v>25</v>
      </c>
    </row>
    <row r="22" spans="1:19" s="1" customFormat="1" hidden="1">
      <c r="A22" s="3" t="s">
        <v>6</v>
      </c>
      <c r="B22" s="10">
        <v>0.73532412861399998</v>
      </c>
      <c r="C22" s="2"/>
      <c r="D22" s="3" t="s">
        <v>6</v>
      </c>
      <c r="E22" s="10">
        <v>0.81284946236599998</v>
      </c>
      <c r="G22" s="1" t="s">
        <v>114</v>
      </c>
      <c r="H22" s="34"/>
      <c r="I22" s="1" t="s">
        <v>116</v>
      </c>
    </row>
    <row r="23" spans="1:19" s="1" customFormat="1" hidden="1">
      <c r="A23" s="3" t="s">
        <v>7</v>
      </c>
      <c r="B23" s="10">
        <v>0.72543010752699999</v>
      </c>
      <c r="C23" s="2"/>
      <c r="D23" s="3" t="s">
        <v>7</v>
      </c>
      <c r="E23" s="10">
        <v>0.62010752688199999</v>
      </c>
      <c r="G23" s="1" t="s">
        <v>115</v>
      </c>
      <c r="H23" s="34"/>
      <c r="I23" s="1" t="s">
        <v>117</v>
      </c>
    </row>
    <row r="24" spans="1:19" hidden="1">
      <c r="A24" s="3" t="s">
        <v>70</v>
      </c>
      <c r="B24" s="10">
        <v>0.99229598764000004</v>
      </c>
      <c r="C24" s="2"/>
      <c r="D24" s="3" t="s">
        <v>70</v>
      </c>
      <c r="E24" s="10">
        <v>0.99821152675699998</v>
      </c>
      <c r="I24" t="s">
        <v>118</v>
      </c>
    </row>
    <row r="25" spans="1:19" hidden="1">
      <c r="A25" s="3" t="s">
        <v>8</v>
      </c>
      <c r="B25" s="10">
        <v>99</v>
      </c>
      <c r="C25" s="2"/>
      <c r="D25" s="3" t="s">
        <v>8</v>
      </c>
      <c r="E25" s="27">
        <v>99</v>
      </c>
      <c r="F25" s="2"/>
      <c r="G25" s="1"/>
      <c r="H25" s="2"/>
      <c r="I25" s="2" t="s">
        <v>119</v>
      </c>
      <c r="J25" s="2"/>
      <c r="K25" s="2"/>
      <c r="L25" s="2"/>
      <c r="M25" s="2"/>
    </row>
    <row r="26" spans="1:19" s="1" customFormat="1" hidden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 hidden="1">
      <c r="A27" s="3" t="s">
        <v>14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 hidden="1">
      <c r="A28" s="3" t="s">
        <v>4</v>
      </c>
      <c r="B28" s="10">
        <v>1118</v>
      </c>
      <c r="C28" s="2"/>
      <c r="D28" s="2"/>
      <c r="E28" s="27"/>
    </row>
    <row r="29" spans="1:19" hidden="1">
      <c r="A29" s="3" t="s">
        <v>5</v>
      </c>
      <c r="B29" s="27">
        <v>0.77265321277599996</v>
      </c>
      <c r="C29" s="3"/>
      <c r="D29" s="3" t="s">
        <v>5</v>
      </c>
      <c r="E29" s="10">
        <v>0.79328918598599996</v>
      </c>
      <c r="G29" t="s">
        <v>124</v>
      </c>
    </row>
    <row r="30" spans="1:19" s="1" customFormat="1" hidden="1">
      <c r="A30" s="3" t="s">
        <v>6</v>
      </c>
      <c r="B30" s="10">
        <v>0.83790795857199996</v>
      </c>
      <c r="C30" s="2"/>
      <c r="D30" s="3" t="s">
        <v>6</v>
      </c>
      <c r="E30" s="10">
        <v>0.894784946237</v>
      </c>
      <c r="G30" s="1" t="s">
        <v>114</v>
      </c>
      <c r="H30" s="34"/>
    </row>
    <row r="31" spans="1:19" hidden="1">
      <c r="A31" s="3" t="s">
        <v>7</v>
      </c>
      <c r="B31" s="10">
        <v>0.71682795698900004</v>
      </c>
      <c r="C31" s="2"/>
      <c r="D31" s="3" t="s">
        <v>7</v>
      </c>
      <c r="E31" s="10">
        <v>0.71247311828000004</v>
      </c>
      <c r="G31" t="s">
        <v>125</v>
      </c>
    </row>
    <row r="32" spans="1:19" hidden="1">
      <c r="A32" s="3" t="s">
        <v>70</v>
      </c>
      <c r="B32" s="10">
        <v>0.99644178098199998</v>
      </c>
      <c r="C32" s="2"/>
      <c r="D32" s="3" t="s">
        <v>70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idden="1">
      <c r="A33" s="3" t="s">
        <v>8</v>
      </c>
      <c r="B33" s="10">
        <v>95</v>
      </c>
      <c r="C33" s="2"/>
      <c r="D33" s="3" t="s">
        <v>8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 hidden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 hidden="1">
      <c r="A35" s="3" t="s">
        <v>14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 hidden="1">
      <c r="A36" s="3" t="s">
        <v>4</v>
      </c>
      <c r="B36" s="10">
        <v>1122</v>
      </c>
      <c r="C36" s="2"/>
      <c r="D36" s="2"/>
      <c r="E36" s="27"/>
    </row>
    <row r="37" spans="1:19" hidden="1">
      <c r="A37" s="3" t="s">
        <v>5</v>
      </c>
      <c r="B37" s="27">
        <v>0.70058083700700002</v>
      </c>
      <c r="C37" s="3"/>
      <c r="D37" s="3" t="s">
        <v>5</v>
      </c>
      <c r="E37" s="10">
        <v>0.68643678003200004</v>
      </c>
      <c r="G37" t="s">
        <v>126</v>
      </c>
    </row>
    <row r="38" spans="1:19" s="1" customFormat="1" hidden="1">
      <c r="A38" s="3" t="s">
        <v>6</v>
      </c>
      <c r="B38" s="10">
        <v>0.77047665596100001</v>
      </c>
      <c r="C38" s="2"/>
      <c r="D38" s="3" t="s">
        <v>6</v>
      </c>
      <c r="E38" s="10">
        <v>0.77274193548400005</v>
      </c>
      <c r="G38" s="1" t="s">
        <v>127</v>
      </c>
      <c r="H38" s="34"/>
    </row>
    <row r="39" spans="1:19" s="1" customFormat="1" hidden="1">
      <c r="A39" s="3" t="s">
        <v>7</v>
      </c>
      <c r="B39" s="10">
        <v>0.64231182795700004</v>
      </c>
      <c r="C39" s="2"/>
      <c r="D39" s="3" t="s">
        <v>7</v>
      </c>
      <c r="E39" s="10">
        <v>0.61747311827999996</v>
      </c>
      <c r="G39" s="1" t="s">
        <v>128</v>
      </c>
      <c r="H39" s="34"/>
    </row>
    <row r="40" spans="1:19" s="1" customFormat="1" hidden="1">
      <c r="A40" s="3" t="s">
        <v>70</v>
      </c>
      <c r="B40" s="10">
        <v>0.99786038672199995</v>
      </c>
      <c r="C40" s="2"/>
      <c r="D40" s="3" t="s">
        <v>70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idden="1">
      <c r="A41" s="3" t="s">
        <v>8</v>
      </c>
      <c r="B41" s="10">
        <v>92</v>
      </c>
      <c r="C41" s="2"/>
      <c r="D41" s="3" t="s">
        <v>8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 hidden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 hidden="1">
      <c r="A43" s="3" t="s">
        <v>14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 hidden="1">
      <c r="A44" s="3" t="s">
        <v>4</v>
      </c>
      <c r="B44" s="10">
        <v>1130</v>
      </c>
      <c r="C44" s="2"/>
      <c r="D44" s="2"/>
      <c r="E44" s="27"/>
    </row>
    <row r="45" spans="1:19" hidden="1">
      <c r="A45" s="3" t="s">
        <v>5</v>
      </c>
      <c r="B45" s="27">
        <v>0.75554024942999998</v>
      </c>
      <c r="C45" s="3"/>
      <c r="D45" s="3" t="s">
        <v>5</v>
      </c>
      <c r="E45" s="10">
        <v>0.70872025649199999</v>
      </c>
      <c r="G45" t="s">
        <v>129</v>
      </c>
    </row>
    <row r="46" spans="1:19" s="1" customFormat="1" hidden="1">
      <c r="A46" s="3" t="s">
        <v>6</v>
      </c>
      <c r="B46" s="10">
        <v>0.86928441451000005</v>
      </c>
      <c r="C46" s="2"/>
      <c r="D46" s="3" t="s">
        <v>6</v>
      </c>
      <c r="E46" s="10">
        <v>0.85817204301100003</v>
      </c>
      <c r="G46" s="1" t="s">
        <v>130</v>
      </c>
      <c r="H46" s="34"/>
    </row>
    <row r="47" spans="1:19" hidden="1">
      <c r="A47" s="3" t="s">
        <v>7</v>
      </c>
      <c r="B47" s="10">
        <v>0.66811827957000003</v>
      </c>
      <c r="C47" s="2"/>
      <c r="D47" s="3" t="s">
        <v>7</v>
      </c>
      <c r="E47" s="10">
        <v>0.60360215053800004</v>
      </c>
      <c r="G47" t="s">
        <v>131</v>
      </c>
    </row>
    <row r="48" spans="1:19" hidden="1">
      <c r="A48" s="3" t="s">
        <v>70</v>
      </c>
      <c r="B48" s="10">
        <v>0.99809916194600001</v>
      </c>
      <c r="C48" s="2"/>
      <c r="D48" s="3" t="s">
        <v>70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idden="1">
      <c r="A49" s="3" t="s">
        <v>8</v>
      </c>
      <c r="B49" s="10">
        <v>22</v>
      </c>
      <c r="C49" s="2"/>
      <c r="D49" s="3" t="s">
        <v>8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 hidden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 hidden="1">
      <c r="A51" s="3" t="s">
        <v>14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 hidden="1">
      <c r="A52" s="3" t="s">
        <v>4</v>
      </c>
      <c r="B52" s="10">
        <v>1127</v>
      </c>
      <c r="C52" s="2"/>
      <c r="D52" s="2"/>
      <c r="E52" s="27"/>
    </row>
    <row r="53" spans="1:19" hidden="1">
      <c r="A53" s="3" t="s">
        <v>5</v>
      </c>
      <c r="B53" s="27">
        <v>0.72160645394199996</v>
      </c>
      <c r="C53" s="3"/>
      <c r="D53" s="3" t="s">
        <v>5</v>
      </c>
      <c r="E53" s="10">
        <v>0.70577023737800004</v>
      </c>
      <c r="G53" t="s">
        <v>132</v>
      </c>
      <c r="I53" t="s">
        <v>25</v>
      </c>
    </row>
    <row r="54" spans="1:19" s="1" customFormat="1" hidden="1">
      <c r="A54" s="3" t="s">
        <v>6</v>
      </c>
      <c r="B54" s="10">
        <v>0.78799151098200004</v>
      </c>
      <c r="C54" s="2"/>
      <c r="D54" s="3" t="s">
        <v>6</v>
      </c>
      <c r="E54" s="10">
        <v>0.83349462365600002</v>
      </c>
      <c r="G54" s="1" t="s">
        <v>114</v>
      </c>
      <c r="H54" s="34"/>
      <c r="I54" s="1" t="s">
        <v>142</v>
      </c>
    </row>
    <row r="55" spans="1:19" hidden="1">
      <c r="A55" s="3" t="s">
        <v>7</v>
      </c>
      <c r="B55" s="10">
        <v>0.66553763440900005</v>
      </c>
      <c r="C55" s="2"/>
      <c r="D55" s="3" t="s">
        <v>7</v>
      </c>
      <c r="E55" s="10">
        <v>0.611989247312</v>
      </c>
      <c r="G55" t="s">
        <v>133</v>
      </c>
      <c r="I55" t="s">
        <v>143</v>
      </c>
    </row>
    <row r="56" spans="1:19" hidden="1">
      <c r="A56" s="3" t="s">
        <v>70</v>
      </c>
      <c r="B56" s="10">
        <v>0.99792359192799995</v>
      </c>
      <c r="C56" s="2"/>
      <c r="D56" s="3" t="s">
        <v>70</v>
      </c>
      <c r="E56" s="10">
        <v>0.99833091436900001</v>
      </c>
      <c r="F56" s="2"/>
      <c r="G56" s="2"/>
      <c r="H56" s="2"/>
      <c r="I56" s="2" t="s">
        <v>144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idden="1">
      <c r="A57" s="3" t="s">
        <v>8</v>
      </c>
      <c r="B57" s="10">
        <v>38</v>
      </c>
      <c r="C57" s="2"/>
      <c r="D57" s="3" t="s">
        <v>8</v>
      </c>
      <c r="E57" s="27">
        <v>9</v>
      </c>
      <c r="F57" s="2"/>
      <c r="G57" s="1"/>
      <c r="H57" s="2"/>
      <c r="I57" s="2" t="s">
        <v>145</v>
      </c>
      <c r="J57" s="2"/>
      <c r="K57" s="2"/>
      <c r="L57" s="2"/>
      <c r="M57" s="2"/>
    </row>
    <row r="58" spans="1:19" s="1" customFormat="1" hidden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 hidden="1">
      <c r="A59" s="3" t="s">
        <v>14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 hidden="1">
      <c r="A60" s="3" t="s">
        <v>4</v>
      </c>
      <c r="B60" s="10">
        <v>1133</v>
      </c>
      <c r="C60" s="2"/>
      <c r="D60" s="2"/>
      <c r="E60" s="3"/>
    </row>
    <row r="61" spans="1:19" hidden="1">
      <c r="A61" s="3" t="s">
        <v>5</v>
      </c>
      <c r="B61" s="27">
        <v>0.77636198767300002</v>
      </c>
      <c r="C61" s="3"/>
      <c r="D61" s="3" t="s">
        <v>5</v>
      </c>
      <c r="E61" s="2">
        <v>0.73476544246599995</v>
      </c>
      <c r="G61" t="s">
        <v>134</v>
      </c>
      <c r="I61" t="s">
        <v>25</v>
      </c>
    </row>
    <row r="62" spans="1:19" s="1" customFormat="1" hidden="1">
      <c r="A62" s="3" t="s">
        <v>6</v>
      </c>
      <c r="B62" s="10">
        <v>0.85672151658600004</v>
      </c>
      <c r="C62" s="2"/>
      <c r="D62" s="3" t="s">
        <v>6</v>
      </c>
      <c r="E62" s="2">
        <v>0.84559139784899995</v>
      </c>
      <c r="G62" s="1" t="s">
        <v>96</v>
      </c>
      <c r="H62" s="34"/>
      <c r="I62" s="1" t="s">
        <v>292</v>
      </c>
    </row>
    <row r="63" spans="1:19" s="1" customFormat="1" hidden="1">
      <c r="A63" s="3" t="s">
        <v>7</v>
      </c>
      <c r="B63" s="10">
        <v>0.70978494623699995</v>
      </c>
      <c r="C63" s="2"/>
      <c r="D63" s="3" t="s">
        <v>7</v>
      </c>
      <c r="E63" s="2">
        <v>0.64962365591399995</v>
      </c>
      <c r="G63" s="1" t="s">
        <v>135</v>
      </c>
      <c r="H63" s="34"/>
      <c r="I63" s="1" t="s">
        <v>293</v>
      </c>
    </row>
    <row r="64" spans="1:19" s="1" customFormat="1" hidden="1">
      <c r="A64" s="3" t="s">
        <v>70</v>
      </c>
      <c r="B64" s="10">
        <v>0.99702701437300001</v>
      </c>
      <c r="C64" s="2"/>
      <c r="D64" s="3" t="s">
        <v>70</v>
      </c>
      <c r="E64" s="10">
        <v>0.99849009785099996</v>
      </c>
      <c r="F64" s="2"/>
      <c r="G64" s="2"/>
      <c r="H64" s="2"/>
      <c r="I64" s="2" t="s">
        <v>294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idden="1">
      <c r="A65" s="3" t="s">
        <v>8</v>
      </c>
      <c r="B65" s="10">
        <v>17</v>
      </c>
      <c r="C65" s="2"/>
      <c r="D65" s="3" t="s">
        <v>8</v>
      </c>
      <c r="E65" s="3">
        <v>2</v>
      </c>
      <c r="F65" s="2"/>
      <c r="G65" s="1"/>
      <c r="H65" s="2"/>
      <c r="I65" s="2" t="s">
        <v>295</v>
      </c>
      <c r="J65" s="2"/>
      <c r="K65" s="2"/>
      <c r="L65" s="2"/>
      <c r="M65" s="2"/>
    </row>
    <row r="66" spans="1:19" s="1" customFormat="1" hidden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 hidden="1">
      <c r="A67" s="3" t="s">
        <v>14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 hidden="1">
      <c r="A68" s="3" t="s">
        <v>4</v>
      </c>
      <c r="B68" s="10">
        <v>1122</v>
      </c>
      <c r="C68" s="2"/>
      <c r="D68" s="2"/>
      <c r="E68" s="3"/>
    </row>
    <row r="69" spans="1:19" hidden="1">
      <c r="A69" s="3" t="s">
        <v>5</v>
      </c>
      <c r="B69" s="27">
        <v>0.75191867927199996</v>
      </c>
      <c r="C69" s="3"/>
      <c r="D69" s="3" t="s">
        <v>5</v>
      </c>
      <c r="E69" s="2">
        <v>0.72992986558899997</v>
      </c>
      <c r="G69" t="s">
        <v>136</v>
      </c>
      <c r="I69" t="s">
        <v>25</v>
      </c>
    </row>
    <row r="70" spans="1:19" s="1" customFormat="1" hidden="1">
      <c r="A70" s="3" t="s">
        <v>6</v>
      </c>
      <c r="B70" s="10">
        <v>0.89913210445500003</v>
      </c>
      <c r="C70" s="2"/>
      <c r="D70" s="3" t="s">
        <v>6</v>
      </c>
      <c r="E70" s="2">
        <v>0.81010752688200005</v>
      </c>
      <c r="G70" s="1" t="s">
        <v>130</v>
      </c>
      <c r="H70" s="34"/>
      <c r="I70" s="1" t="s">
        <v>138</v>
      </c>
    </row>
    <row r="71" spans="1:19" s="1" customFormat="1" hidden="1">
      <c r="A71" s="3" t="s">
        <v>7</v>
      </c>
      <c r="B71" s="10">
        <v>0.646129032258</v>
      </c>
      <c r="C71" s="2"/>
      <c r="D71" s="3" t="s">
        <v>7</v>
      </c>
      <c r="E71" s="2">
        <v>0.66419354838699995</v>
      </c>
      <c r="G71" s="1" t="s">
        <v>137</v>
      </c>
      <c r="H71" s="34"/>
      <c r="I71" s="1" t="s">
        <v>139</v>
      </c>
    </row>
    <row r="72" spans="1:19" s="1" customFormat="1" hidden="1">
      <c r="A72" s="3" t="s">
        <v>70</v>
      </c>
      <c r="B72" s="10">
        <v>0.99852521185400001</v>
      </c>
      <c r="C72" s="2"/>
      <c r="D72" s="3" t="s">
        <v>70</v>
      </c>
      <c r="E72" s="10">
        <v>0.99843157451200004</v>
      </c>
      <c r="F72" s="2"/>
      <c r="G72" s="2"/>
      <c r="H72" s="2"/>
      <c r="I72" s="2" t="s">
        <v>140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idden="1">
      <c r="A73" s="3" t="s">
        <v>8</v>
      </c>
      <c r="B73" s="10">
        <v>92</v>
      </c>
      <c r="C73" s="2"/>
      <c r="D73" s="3" t="s">
        <v>8</v>
      </c>
      <c r="E73" s="3">
        <v>2</v>
      </c>
      <c r="F73" s="2"/>
      <c r="G73" s="1"/>
      <c r="H73" s="2"/>
      <c r="I73" s="2" t="s">
        <v>141</v>
      </c>
      <c r="J73" s="2"/>
      <c r="K73" s="2"/>
      <c r="L73" s="2"/>
      <c r="M73" s="2"/>
    </row>
    <row r="74" spans="1:19" s="1" customFormat="1" hidden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 hidden="1">
      <c r="A75" s="3" t="s">
        <v>14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 hidden="1">
      <c r="A76" s="3" t="s">
        <v>4</v>
      </c>
      <c r="B76" s="10">
        <v>1137</v>
      </c>
      <c r="C76" s="2"/>
      <c r="D76" s="2"/>
      <c r="E76" s="3"/>
    </row>
    <row r="77" spans="1:19" hidden="1">
      <c r="A77" s="3" t="s">
        <v>5</v>
      </c>
      <c r="B77" s="27">
        <v>0.76876413119800002</v>
      </c>
      <c r="C77" s="3"/>
      <c r="D77" s="3" t="s">
        <v>5</v>
      </c>
      <c r="E77" s="2">
        <v>0.73057240074899998</v>
      </c>
      <c r="G77" t="s">
        <v>146</v>
      </c>
      <c r="I77" t="s">
        <v>25</v>
      </c>
    </row>
    <row r="78" spans="1:19" s="1" customFormat="1" hidden="1">
      <c r="A78" s="3" t="s">
        <v>6</v>
      </c>
      <c r="B78" s="10">
        <v>0.89552227342500001</v>
      </c>
      <c r="C78" s="2"/>
      <c r="D78" s="3" t="s">
        <v>6</v>
      </c>
      <c r="E78" s="2">
        <v>0.85301075268799997</v>
      </c>
      <c r="G78" s="1" t="s">
        <v>147</v>
      </c>
      <c r="H78" s="34"/>
      <c r="I78" s="1" t="s">
        <v>288</v>
      </c>
    </row>
    <row r="79" spans="1:19" s="1" customFormat="1" hidden="1">
      <c r="A79" s="3" t="s">
        <v>7</v>
      </c>
      <c r="B79" s="10">
        <v>0.67344086021500005</v>
      </c>
      <c r="C79" s="2"/>
      <c r="D79" s="3" t="s">
        <v>7</v>
      </c>
      <c r="E79" s="2">
        <v>0.63887096774200003</v>
      </c>
      <c r="G79" s="1" t="s">
        <v>148</v>
      </c>
      <c r="H79" s="34"/>
      <c r="I79" s="1" t="s">
        <v>289</v>
      </c>
    </row>
    <row r="80" spans="1:19" s="1" customFormat="1" hidden="1">
      <c r="A80" s="3" t="s">
        <v>70</v>
      </c>
      <c r="B80" s="10">
        <v>0.99853223465499996</v>
      </c>
      <c r="C80" s="2"/>
      <c r="D80" s="3" t="s">
        <v>70</v>
      </c>
      <c r="E80" s="10">
        <v>0.99845264291400004</v>
      </c>
      <c r="F80" s="2"/>
      <c r="G80" s="2"/>
      <c r="H80" s="2"/>
      <c r="I80" s="2" t="s">
        <v>290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idden="1">
      <c r="A81" s="3" t="s">
        <v>8</v>
      </c>
      <c r="B81" s="10">
        <v>89</v>
      </c>
      <c r="C81" s="2"/>
      <c r="D81" s="3" t="s">
        <v>8</v>
      </c>
      <c r="E81" s="3">
        <v>5</v>
      </c>
      <c r="F81" s="2"/>
      <c r="G81" s="1"/>
      <c r="H81" s="2"/>
      <c r="I81" s="2" t="s">
        <v>291</v>
      </c>
      <c r="J81" s="2"/>
      <c r="K81" s="2"/>
      <c r="L81" s="2"/>
      <c r="M81" s="2"/>
    </row>
    <row r="82" spans="1:19" s="1" customFormat="1" hidden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 hidden="1">
      <c r="A83" s="3" t="s">
        <v>14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 hidden="1">
      <c r="A84" s="3" t="s">
        <v>4</v>
      </c>
      <c r="B84" s="10">
        <v>1124</v>
      </c>
      <c r="C84" s="2"/>
      <c r="D84" s="2"/>
      <c r="E84" s="3"/>
    </row>
    <row r="85" spans="1:19" hidden="1">
      <c r="A85" s="3" t="s">
        <v>5</v>
      </c>
      <c r="B85" s="27">
        <v>0.77179675045100005</v>
      </c>
      <c r="C85" s="3"/>
      <c r="D85" s="3" t="s">
        <v>5</v>
      </c>
      <c r="E85" s="2">
        <v>0.73058234311600001</v>
      </c>
      <c r="G85" t="s">
        <v>149</v>
      </c>
      <c r="I85" t="s">
        <v>25</v>
      </c>
    </row>
    <row r="86" spans="1:19" s="1" customFormat="1" hidden="1">
      <c r="A86" s="3" t="s">
        <v>6</v>
      </c>
      <c r="B86" s="10">
        <v>0.83987883532200003</v>
      </c>
      <c r="C86" s="2"/>
      <c r="D86" s="3" t="s">
        <v>6</v>
      </c>
      <c r="E86" s="2">
        <v>0.87930107526900003</v>
      </c>
      <c r="G86" s="1" t="s">
        <v>91</v>
      </c>
      <c r="H86" s="34"/>
      <c r="I86" s="1" t="s">
        <v>284</v>
      </c>
    </row>
    <row r="87" spans="1:19" s="1" customFormat="1" hidden="1">
      <c r="A87" s="3" t="s">
        <v>7</v>
      </c>
      <c r="B87" s="10">
        <v>0.71392473118300004</v>
      </c>
      <c r="C87" s="2"/>
      <c r="D87" s="3" t="s">
        <v>7</v>
      </c>
      <c r="E87" s="2">
        <v>0.624892473118</v>
      </c>
      <c r="G87" s="1" t="s">
        <v>150</v>
      </c>
      <c r="H87" s="34"/>
      <c r="I87" s="1" t="s">
        <v>285</v>
      </c>
    </row>
    <row r="88" spans="1:19" s="1" customFormat="1" hidden="1">
      <c r="A88" s="3" t="s">
        <v>70</v>
      </c>
      <c r="B88" s="10">
        <v>0.99788379605800004</v>
      </c>
      <c r="C88" s="2"/>
      <c r="D88" s="3" t="s">
        <v>70</v>
      </c>
      <c r="E88" s="10">
        <v>0.998501802519</v>
      </c>
      <c r="F88" s="2"/>
      <c r="G88" s="2"/>
      <c r="H88" s="2"/>
      <c r="I88" s="2" t="s">
        <v>286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idden="1">
      <c r="A89" s="3" t="s">
        <v>8</v>
      </c>
      <c r="B89" s="10">
        <v>21</v>
      </c>
      <c r="C89" s="2"/>
      <c r="D89" s="3" t="s">
        <v>8</v>
      </c>
      <c r="E89" s="3">
        <v>9</v>
      </c>
      <c r="F89" s="2"/>
      <c r="G89" s="1"/>
      <c r="H89" s="2"/>
      <c r="I89" s="2" t="s">
        <v>287</v>
      </c>
      <c r="J89" s="2"/>
      <c r="K89" s="2"/>
      <c r="L89" s="2"/>
      <c r="M89" s="2"/>
    </row>
    <row r="90" spans="1:19" s="1" customFormat="1" hidden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 hidden="1">
      <c r="A91" s="3" t="s">
        <v>14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 hidden="1">
      <c r="A92" s="3" t="s">
        <v>4</v>
      </c>
      <c r="B92" s="10">
        <v>1130</v>
      </c>
      <c r="C92" s="2"/>
      <c r="D92" s="2"/>
      <c r="E92" s="3"/>
    </row>
    <row r="93" spans="1:19" hidden="1">
      <c r="A93" s="3" t="s">
        <v>5</v>
      </c>
      <c r="B93" s="27">
        <v>0.78148836591100002</v>
      </c>
      <c r="C93" s="3"/>
      <c r="D93" s="3" t="s">
        <v>5</v>
      </c>
      <c r="E93" s="2">
        <v>0.76402864737999998</v>
      </c>
      <c r="G93" t="s">
        <v>151</v>
      </c>
      <c r="I93" t="s">
        <v>25</v>
      </c>
    </row>
    <row r="94" spans="1:19" s="1" customFormat="1" hidden="1">
      <c r="A94" s="3" t="s">
        <v>6</v>
      </c>
      <c r="B94" s="10">
        <v>0.88496428789899995</v>
      </c>
      <c r="C94" s="2"/>
      <c r="D94" s="3" t="s">
        <v>6</v>
      </c>
      <c r="E94" s="2">
        <v>0.85118279569900002</v>
      </c>
      <c r="G94" s="1" t="s">
        <v>96</v>
      </c>
      <c r="H94" s="34"/>
      <c r="I94" s="1" t="s">
        <v>153</v>
      </c>
    </row>
    <row r="95" spans="1:19" hidden="1">
      <c r="A95" s="3" t="s">
        <v>7</v>
      </c>
      <c r="B95" s="9">
        <v>0.69967741935500005</v>
      </c>
      <c r="E95">
        <v>0.693064516129</v>
      </c>
      <c r="G95" t="s">
        <v>152</v>
      </c>
      <c r="I95" t="s">
        <v>154</v>
      </c>
    </row>
    <row r="96" spans="1:19" s="1" customFormat="1" hidden="1">
      <c r="A96" s="3" t="s">
        <v>70</v>
      </c>
      <c r="B96" s="10">
        <v>0.99835900557099999</v>
      </c>
      <c r="C96" s="2"/>
      <c r="D96" s="3" t="s">
        <v>70</v>
      </c>
      <c r="E96" s="10">
        <v>0.99859075799399999</v>
      </c>
      <c r="F96" s="2"/>
      <c r="G96" s="2"/>
      <c r="H96" s="2"/>
      <c r="I96" s="2" t="s">
        <v>155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 hidden="1">
      <c r="A97" s="3" t="s">
        <v>8</v>
      </c>
      <c r="B97" s="10">
        <v>68</v>
      </c>
      <c r="C97" s="2"/>
      <c r="D97" s="3" t="s">
        <v>8</v>
      </c>
      <c r="E97" s="3">
        <v>3</v>
      </c>
      <c r="H97" s="34"/>
      <c r="I97" s="1" t="s">
        <v>156</v>
      </c>
    </row>
    <row r="98" spans="1:13" s="4" customFormat="1" hidden="1">
      <c r="A98" s="4" t="s">
        <v>13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10</v>
      </c>
      <c r="B100" s="8" t="s">
        <v>15</v>
      </c>
      <c r="H100" s="34"/>
    </row>
    <row r="101" spans="1:13" s="1" customFormat="1" ht="30" hidden="1">
      <c r="A101" s="1" t="s">
        <v>9</v>
      </c>
      <c r="B101" s="8" t="s">
        <v>15</v>
      </c>
      <c r="H101" s="34"/>
    </row>
    <row r="102" spans="1:13" hidden="1">
      <c r="A102" s="1" t="s">
        <v>2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16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4</v>
      </c>
      <c r="B105" s="9">
        <v>1752</v>
      </c>
      <c r="D105" s="1" t="s">
        <v>25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5</v>
      </c>
      <c r="B106" s="8">
        <v>0.84759701631999995</v>
      </c>
      <c r="D106" s="1" t="s">
        <v>32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6</v>
      </c>
      <c r="B107" s="9">
        <v>0.93523270460100005</v>
      </c>
      <c r="D107" s="1" t="s">
        <v>33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7</v>
      </c>
      <c r="B108" s="9">
        <v>0.77497794975500001</v>
      </c>
      <c r="D108" s="1" t="s">
        <v>34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8</v>
      </c>
      <c r="B109" s="9">
        <v>73</v>
      </c>
      <c r="D109" s="1" t="s">
        <v>35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14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4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5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6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7</v>
      </c>
    </row>
    <row r="116" spans="1:13" hidden="1">
      <c r="A116" s="1" t="s">
        <v>8</v>
      </c>
    </row>
    <row r="117" spans="1:13" s="1" customFormat="1" hidden="1">
      <c r="A117" s="1" t="s">
        <v>14</v>
      </c>
      <c r="B117" s="8">
        <v>6</v>
      </c>
      <c r="H117" s="34"/>
    </row>
    <row r="118" spans="1:13" hidden="1"/>
    <row r="119" spans="1:13" hidden="1">
      <c r="A119" s="1" t="s">
        <v>4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5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6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7</v>
      </c>
    </row>
    <row r="123" spans="1:13" hidden="1">
      <c r="A123" s="1" t="s">
        <v>8</v>
      </c>
    </row>
    <row r="124" spans="1:13" s="1" customFormat="1" hidden="1">
      <c r="A124" s="1" t="s">
        <v>14</v>
      </c>
      <c r="B124" s="8">
        <v>7</v>
      </c>
      <c r="H124" s="34"/>
    </row>
    <row r="125" spans="1:13" hidden="1"/>
    <row r="126" spans="1:13" hidden="1">
      <c r="A126" s="1" t="s">
        <v>4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5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6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7</v>
      </c>
    </row>
    <row r="130" spans="1:13" hidden="1">
      <c r="A130" s="1" t="s">
        <v>8</v>
      </c>
    </row>
    <row r="131" spans="1:13" s="1" customFormat="1" hidden="1">
      <c r="A131" s="1" t="s">
        <v>14</v>
      </c>
      <c r="B131" s="8">
        <v>8</v>
      </c>
      <c r="H131" s="34"/>
    </row>
    <row r="132" spans="1:13" hidden="1"/>
    <row r="133" spans="1:13" hidden="1">
      <c r="A133" s="1" t="s">
        <v>4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5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6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7</v>
      </c>
    </row>
    <row r="137" spans="1:13" hidden="1">
      <c r="A137" s="1" t="s">
        <v>8</v>
      </c>
    </row>
    <row r="138" spans="1:13" s="1" customFormat="1" hidden="1">
      <c r="A138" s="1" t="s">
        <v>14</v>
      </c>
      <c r="B138" s="8">
        <v>9</v>
      </c>
      <c r="H138" s="34"/>
    </row>
    <row r="139" spans="1:13" hidden="1"/>
    <row r="140" spans="1:13" hidden="1">
      <c r="A140" s="1" t="s">
        <v>4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5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6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7</v>
      </c>
    </row>
    <row r="144" spans="1:13" hidden="1">
      <c r="A144" s="1" t="s">
        <v>8</v>
      </c>
    </row>
    <row r="145" spans="1:13" s="1" customFormat="1" hidden="1">
      <c r="A145" s="1" t="s">
        <v>14</v>
      </c>
      <c r="B145" s="8">
        <v>10</v>
      </c>
      <c r="H145" s="34"/>
    </row>
    <row r="146" spans="1:13" hidden="1"/>
    <row r="147" spans="1:13" hidden="1"/>
    <row r="148" spans="1:13" hidden="1"/>
    <row r="150" spans="1:13" s="4" customFormat="1">
      <c r="A150" s="23" t="s">
        <v>23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36</v>
      </c>
      <c r="B151" s="25" t="s">
        <v>37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42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41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16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64</v>
      </c>
      <c r="B156" s="47"/>
      <c r="C156" s="3"/>
      <c r="D156" s="25" t="s">
        <v>55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14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4</v>
      </c>
      <c r="B159" s="10">
        <v>2346</v>
      </c>
      <c r="C159" s="2"/>
      <c r="D159" s="3"/>
      <c r="E159" s="2"/>
      <c r="F159" s="14"/>
      <c r="G159" s="1"/>
      <c r="H159" s="2"/>
      <c r="I159" s="3" t="s">
        <v>25</v>
      </c>
      <c r="J159" s="3"/>
      <c r="K159" s="3"/>
      <c r="L159" s="3"/>
      <c r="M159" s="3"/>
    </row>
    <row r="160" spans="1:13">
      <c r="A160" s="3" t="s">
        <v>5</v>
      </c>
      <c r="B160" s="27">
        <v>0.90339764280099999</v>
      </c>
      <c r="C160" s="3"/>
      <c r="D160" s="3" t="s">
        <v>5</v>
      </c>
      <c r="E160" s="27">
        <v>0.900251764816</v>
      </c>
      <c r="F160" s="14"/>
      <c r="G160" s="1" t="s">
        <v>208</v>
      </c>
      <c r="H160" s="2"/>
      <c r="I160" s="3" t="s">
        <v>211</v>
      </c>
      <c r="J160" s="3"/>
      <c r="K160" s="3"/>
      <c r="L160" s="3"/>
      <c r="M160" s="3"/>
    </row>
    <row r="161" spans="1:13">
      <c r="A161" s="3" t="s">
        <v>6</v>
      </c>
      <c r="B161" s="10">
        <v>0.95716693080299997</v>
      </c>
      <c r="C161" s="2"/>
      <c r="D161" s="3" t="s">
        <v>6</v>
      </c>
      <c r="E161" s="10">
        <v>0.96138411138400004</v>
      </c>
      <c r="F161" s="42"/>
      <c r="G161" s="1" t="s">
        <v>209</v>
      </c>
      <c r="H161" s="3"/>
      <c r="I161" s="2" t="s">
        <v>212</v>
      </c>
      <c r="J161" s="2"/>
      <c r="K161" s="2"/>
      <c r="L161" s="2"/>
      <c r="M161" s="2"/>
    </row>
    <row r="162" spans="1:13" s="1" customFormat="1">
      <c r="A162" s="3" t="s">
        <v>7</v>
      </c>
      <c r="B162" s="10">
        <v>0.85534807534799995</v>
      </c>
      <c r="C162" s="2"/>
      <c r="D162" s="3" t="s">
        <v>7</v>
      </c>
      <c r="E162" s="10">
        <v>0.84642915642899996</v>
      </c>
      <c r="F162" s="42"/>
      <c r="G162" s="1" t="s">
        <v>210</v>
      </c>
      <c r="H162" s="2"/>
      <c r="I162" s="2" t="s">
        <v>213</v>
      </c>
      <c r="J162" s="2"/>
      <c r="K162" s="2"/>
      <c r="L162" s="2"/>
      <c r="M162" s="2"/>
    </row>
    <row r="163" spans="1:13">
      <c r="A163" s="3" t="s">
        <v>70</v>
      </c>
      <c r="B163" s="10">
        <v>0.99914977178099995</v>
      </c>
      <c r="C163" s="2"/>
      <c r="D163" s="3" t="s">
        <v>70</v>
      </c>
      <c r="E163" s="10">
        <v>0.99918387286800003</v>
      </c>
      <c r="F163" s="14"/>
      <c r="G163" s="1"/>
      <c r="H163" s="2"/>
      <c r="I163" s="3" t="s">
        <v>214</v>
      </c>
      <c r="J163" s="3"/>
      <c r="K163" s="3"/>
      <c r="L163" s="3"/>
      <c r="M163" s="3"/>
    </row>
    <row r="164" spans="1:13">
      <c r="A164" s="3" t="s">
        <v>201</v>
      </c>
      <c r="B164" s="10">
        <v>97</v>
      </c>
      <c r="C164" s="2"/>
      <c r="D164" s="3" t="s">
        <v>8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14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4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5</v>
      </c>
      <c r="B168" s="27">
        <v>0.82726527128399996</v>
      </c>
      <c r="C168" s="3"/>
      <c r="D168" s="3" t="s">
        <v>5</v>
      </c>
      <c r="E168" s="27">
        <v>0.86868231728699996</v>
      </c>
      <c r="F168" s="14"/>
      <c r="G168" s="1" t="s">
        <v>215</v>
      </c>
      <c r="H168" s="3"/>
      <c r="I168" s="3"/>
      <c r="J168" s="3"/>
      <c r="K168" s="3"/>
      <c r="L168" s="3"/>
      <c r="M168" s="3"/>
    </row>
    <row r="169" spans="1:13" s="1" customFormat="1">
      <c r="A169" s="3" t="s">
        <v>6</v>
      </c>
      <c r="B169" s="10">
        <v>0.76284977076299998</v>
      </c>
      <c r="C169" s="2"/>
      <c r="D169" s="3" t="s">
        <v>6</v>
      </c>
      <c r="E169" s="10">
        <v>0.90877968878000004</v>
      </c>
      <c r="F169" s="42"/>
      <c r="G169" s="1" t="s">
        <v>130</v>
      </c>
      <c r="H169" s="2"/>
      <c r="I169" s="2"/>
      <c r="J169" s="2"/>
      <c r="K169" s="2"/>
      <c r="L169" s="2"/>
      <c r="M169" s="2"/>
    </row>
    <row r="170" spans="1:13">
      <c r="A170" s="3" t="s">
        <v>7</v>
      </c>
      <c r="B170" s="10">
        <v>0.90356265356300003</v>
      </c>
      <c r="C170" s="2"/>
      <c r="D170" s="3" t="s">
        <v>7</v>
      </c>
      <c r="E170" s="27">
        <v>0.83197379197400001</v>
      </c>
      <c r="F170" s="14"/>
      <c r="G170" s="1" t="s">
        <v>216</v>
      </c>
      <c r="H170" s="2"/>
      <c r="I170" s="3"/>
      <c r="J170" s="3"/>
      <c r="K170" s="3"/>
      <c r="L170" s="3"/>
      <c r="M170" s="3"/>
    </row>
    <row r="171" spans="1:13">
      <c r="A171" s="3" t="s">
        <v>70</v>
      </c>
      <c r="B171" s="2">
        <v>0.99811696864300004</v>
      </c>
      <c r="C171" s="2"/>
      <c r="D171" s="3" t="s">
        <v>70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8</v>
      </c>
      <c r="B172" s="27">
        <v>99</v>
      </c>
      <c r="C172" s="3"/>
      <c r="D172" s="3" t="s">
        <v>8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14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4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5</v>
      </c>
      <c r="B176" s="27">
        <v>0.75032959093100005</v>
      </c>
      <c r="C176" s="3"/>
      <c r="D176" s="3" t="s">
        <v>5</v>
      </c>
      <c r="E176" s="27">
        <v>0.82469843370899998</v>
      </c>
      <c r="F176" s="14"/>
      <c r="G176" s="1" t="s">
        <v>217</v>
      </c>
      <c r="H176" s="3"/>
      <c r="I176" s="3"/>
      <c r="J176" s="3"/>
      <c r="K176" s="3"/>
      <c r="L176" s="3"/>
      <c r="M176" s="3"/>
    </row>
    <row r="177" spans="1:13">
      <c r="A177" s="3" t="s">
        <v>6</v>
      </c>
      <c r="B177" s="10">
        <v>0.64719607421900005</v>
      </c>
      <c r="C177" s="2"/>
      <c r="D177" s="3" t="s">
        <v>6</v>
      </c>
      <c r="E177" s="27">
        <v>0.865217035217</v>
      </c>
      <c r="F177" s="14"/>
      <c r="G177" s="1" t="s">
        <v>91</v>
      </c>
      <c r="H177" s="2"/>
      <c r="I177" s="3"/>
      <c r="J177" s="3"/>
      <c r="K177" s="3"/>
      <c r="L177" s="3"/>
      <c r="M177" s="3"/>
    </row>
    <row r="178" spans="1:13">
      <c r="A178" s="3" t="s">
        <v>7</v>
      </c>
      <c r="B178" s="2">
        <v>0.89256347256299995</v>
      </c>
      <c r="C178" s="2"/>
      <c r="D178" s="3" t="s">
        <v>7</v>
      </c>
      <c r="E178" s="2">
        <v>0.78780507780499998</v>
      </c>
      <c r="F178" s="42"/>
      <c r="G178" s="1" t="s">
        <v>218</v>
      </c>
      <c r="H178" s="3"/>
      <c r="I178" s="2"/>
      <c r="J178" s="2"/>
      <c r="K178" s="2"/>
      <c r="L178" s="2"/>
      <c r="M178" s="2"/>
    </row>
    <row r="179" spans="1:13">
      <c r="A179" s="3" t="s">
        <v>70</v>
      </c>
      <c r="B179" s="10">
        <v>0.99713531713500003</v>
      </c>
      <c r="C179" s="2"/>
      <c r="D179" s="2" t="s">
        <v>70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8</v>
      </c>
      <c r="B180" s="10">
        <v>99</v>
      </c>
      <c r="C180" s="2"/>
      <c r="D180" s="3" t="s">
        <v>8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14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4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5</v>
      </c>
      <c r="B184" s="10">
        <v>0.84937605250899995</v>
      </c>
      <c r="C184" s="2"/>
      <c r="D184" s="3" t="s">
        <v>5</v>
      </c>
      <c r="E184" s="27">
        <v>0.88109956846299997</v>
      </c>
      <c r="F184" s="14"/>
      <c r="G184" s="1" t="s">
        <v>224</v>
      </c>
      <c r="H184" s="2"/>
      <c r="I184" s="3" t="s">
        <v>25</v>
      </c>
      <c r="J184" s="3"/>
      <c r="K184" s="3"/>
      <c r="L184" s="3"/>
      <c r="M184" s="3"/>
    </row>
    <row r="185" spans="1:13">
      <c r="A185" s="3" t="s">
        <v>6</v>
      </c>
      <c r="B185" s="27">
        <v>0.81794695302800002</v>
      </c>
      <c r="C185" s="3"/>
      <c r="D185" s="3" t="s">
        <v>6</v>
      </c>
      <c r="E185" s="10">
        <v>0.90953316953300001</v>
      </c>
      <c r="F185" s="42"/>
      <c r="G185" s="1" t="s">
        <v>225</v>
      </c>
      <c r="H185" s="3"/>
      <c r="I185" s="2" t="s">
        <v>227</v>
      </c>
      <c r="J185" s="2"/>
      <c r="K185" s="2"/>
      <c r="L185" s="2"/>
      <c r="M185" s="2"/>
    </row>
    <row r="186" spans="1:13">
      <c r="A186" s="3" t="s">
        <v>7</v>
      </c>
      <c r="B186" s="27">
        <v>0.883316953317</v>
      </c>
      <c r="C186" s="3"/>
      <c r="D186" s="3" t="s">
        <v>7</v>
      </c>
      <c r="E186" s="27">
        <v>0.85438984438999999</v>
      </c>
      <c r="F186" s="42"/>
      <c r="G186" s="1" t="s">
        <v>226</v>
      </c>
      <c r="H186" s="2"/>
      <c r="I186" s="2" t="s">
        <v>228</v>
      </c>
      <c r="J186" s="2"/>
      <c r="K186" s="2"/>
      <c r="L186" s="2"/>
      <c r="M186" s="2"/>
    </row>
    <row r="187" spans="1:13" s="1" customFormat="1">
      <c r="A187" s="3" t="s">
        <v>70</v>
      </c>
      <c r="B187" s="10">
        <v>0.99844073738799999</v>
      </c>
      <c r="C187" s="2"/>
      <c r="D187" s="3" t="s">
        <v>70</v>
      </c>
      <c r="E187" s="27">
        <v>0.99907486433799997</v>
      </c>
      <c r="F187" s="42"/>
      <c r="H187" s="2"/>
      <c r="I187" s="2" t="s">
        <v>229</v>
      </c>
      <c r="J187" s="2"/>
      <c r="K187" s="2"/>
      <c r="L187" s="2"/>
      <c r="M187" s="2"/>
    </row>
    <row r="188" spans="1:13">
      <c r="A188" s="3" t="s">
        <v>8</v>
      </c>
      <c r="B188" s="27">
        <v>99</v>
      </c>
      <c r="C188" s="3"/>
      <c r="D188" s="3" t="s">
        <v>8</v>
      </c>
      <c r="E188" s="10">
        <v>59</v>
      </c>
      <c r="F188" s="14"/>
      <c r="G188" s="1"/>
      <c r="H188" s="2"/>
      <c r="I188" s="3" t="s">
        <v>230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14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4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5</v>
      </c>
      <c r="B192" s="27">
        <v>0.85437741064600004</v>
      </c>
      <c r="C192" s="3"/>
      <c r="D192" s="3" t="s">
        <v>5</v>
      </c>
      <c r="E192" s="27">
        <v>0.89080258456899997</v>
      </c>
      <c r="F192" s="14"/>
      <c r="G192" s="13" t="s">
        <v>301</v>
      </c>
      <c r="H192" s="3"/>
      <c r="I192" s="3" t="s">
        <v>25</v>
      </c>
      <c r="J192" s="3"/>
      <c r="K192" s="3"/>
      <c r="L192" s="3"/>
      <c r="M192" s="3"/>
    </row>
    <row r="193" spans="1:13">
      <c r="A193" s="3" t="s">
        <v>6</v>
      </c>
      <c r="B193" s="10">
        <v>0.83221192232399999</v>
      </c>
      <c r="C193" s="2"/>
      <c r="D193" s="2" t="s">
        <v>6</v>
      </c>
      <c r="E193" s="10">
        <v>0.91355446355400005</v>
      </c>
      <c r="F193" s="42"/>
      <c r="G193" s="1" t="s">
        <v>302</v>
      </c>
      <c r="H193" s="2"/>
      <c r="I193" s="2" t="s">
        <v>304</v>
      </c>
      <c r="J193" s="2"/>
      <c r="K193" s="2"/>
      <c r="L193" s="2"/>
      <c r="M193" s="2"/>
    </row>
    <row r="194" spans="1:13" s="1" customFormat="1">
      <c r="A194" s="3" t="s">
        <v>7</v>
      </c>
      <c r="B194" s="10">
        <v>0.87775593775600003</v>
      </c>
      <c r="C194" s="2"/>
      <c r="D194" s="2" t="s">
        <v>7</v>
      </c>
      <c r="E194" s="10">
        <v>0.869156429156</v>
      </c>
      <c r="F194" s="42"/>
      <c r="G194" s="1" t="s">
        <v>303</v>
      </c>
      <c r="H194" s="2"/>
      <c r="I194" s="2" t="s">
        <v>305</v>
      </c>
      <c r="J194" s="2"/>
      <c r="K194" s="2"/>
      <c r="L194" s="2"/>
      <c r="M194" s="2"/>
    </row>
    <row r="195" spans="1:13">
      <c r="A195" s="3" t="s">
        <v>70</v>
      </c>
      <c r="B195" s="10">
        <v>0.99865683865699995</v>
      </c>
      <c r="C195" s="2"/>
      <c r="D195" s="2" t="s">
        <v>70</v>
      </c>
      <c r="E195" s="10">
        <v>0.99911567069499996</v>
      </c>
      <c r="F195" s="14"/>
      <c r="G195" s="1"/>
      <c r="H195" s="2"/>
      <c r="I195" s="3" t="s">
        <v>306</v>
      </c>
      <c r="J195" s="3"/>
      <c r="K195" s="3"/>
      <c r="L195" s="3"/>
      <c r="M195" s="3"/>
    </row>
    <row r="196" spans="1:13" s="1" customFormat="1">
      <c r="A196" s="3" t="s">
        <v>8</v>
      </c>
      <c r="B196" s="27">
        <v>99</v>
      </c>
      <c r="C196" s="3"/>
      <c r="D196" s="3" t="s">
        <v>8</v>
      </c>
      <c r="E196" s="27">
        <v>15</v>
      </c>
      <c r="F196" s="14"/>
      <c r="H196" s="3"/>
      <c r="I196" s="3" t="s">
        <v>307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14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4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5</v>
      </c>
      <c r="B200" s="27"/>
      <c r="C200" s="3"/>
      <c r="D200" s="3" t="s">
        <v>5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6</v>
      </c>
      <c r="B201" s="10"/>
      <c r="C201" s="2"/>
      <c r="D201" s="3" t="s">
        <v>6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7</v>
      </c>
      <c r="B202" s="27"/>
      <c r="C202" s="3"/>
      <c r="D202" s="3" t="s">
        <v>7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70</v>
      </c>
      <c r="B203" s="10"/>
      <c r="C203" s="2"/>
      <c r="D203" s="3" t="s">
        <v>70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8</v>
      </c>
      <c r="B204" s="10"/>
      <c r="C204" s="2"/>
      <c r="D204" s="3" t="s">
        <v>8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14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4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5</v>
      </c>
      <c r="B208" s="10"/>
      <c r="C208" s="2"/>
      <c r="D208" s="3" t="s">
        <v>5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6</v>
      </c>
      <c r="B209" s="27"/>
      <c r="C209" s="3"/>
      <c r="D209" s="3" t="s">
        <v>6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7</v>
      </c>
      <c r="B210" s="10"/>
      <c r="C210" s="2"/>
      <c r="D210" s="3" t="s">
        <v>7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70</v>
      </c>
      <c r="B211" s="10"/>
      <c r="C211" s="2"/>
      <c r="D211" s="3" t="s">
        <v>70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8</v>
      </c>
      <c r="B212" s="10"/>
      <c r="C212" s="2"/>
      <c r="D212" s="3" t="s">
        <v>8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14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4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5</v>
      </c>
      <c r="B216" s="27"/>
      <c r="C216" s="3"/>
      <c r="D216" s="3" t="s">
        <v>5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6</v>
      </c>
      <c r="B217" s="10"/>
      <c r="C217" s="2"/>
      <c r="D217" s="3" t="s">
        <v>6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7</v>
      </c>
      <c r="B218" s="10"/>
      <c r="C218" s="2"/>
      <c r="D218" s="3" t="s">
        <v>7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70</v>
      </c>
      <c r="B219" s="10"/>
      <c r="C219" s="2"/>
      <c r="D219" s="3" t="s">
        <v>70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8</v>
      </c>
      <c r="B220" s="27"/>
      <c r="C220" s="3"/>
      <c r="D220" s="3" t="s">
        <v>8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14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4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5</v>
      </c>
      <c r="B224" s="10"/>
      <c r="C224" s="2"/>
      <c r="D224" s="3" t="s">
        <v>5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6</v>
      </c>
      <c r="B225" s="10"/>
      <c r="C225" s="2"/>
      <c r="D225" s="3" t="s">
        <v>6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7</v>
      </c>
      <c r="B226" s="10"/>
      <c r="C226" s="2"/>
      <c r="D226" s="3" t="s">
        <v>7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70</v>
      </c>
      <c r="B227" s="27"/>
      <c r="C227" s="3"/>
      <c r="D227" s="3" t="s">
        <v>70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8</v>
      </c>
      <c r="B228" s="27"/>
      <c r="C228" s="3"/>
      <c r="D228" s="3" t="s">
        <v>8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14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4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5</v>
      </c>
      <c r="B232" s="10"/>
      <c r="C232" s="2"/>
      <c r="D232" s="3" t="s">
        <v>5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6</v>
      </c>
      <c r="B233" s="10"/>
      <c r="C233" s="2"/>
      <c r="D233" s="3" t="s">
        <v>6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7</v>
      </c>
      <c r="B234" s="2"/>
      <c r="C234" s="2"/>
      <c r="D234" s="3" t="s">
        <v>7</v>
      </c>
      <c r="E234" s="2"/>
      <c r="F234" s="2"/>
      <c r="G234" s="2"/>
      <c r="H234" s="2"/>
      <c r="I234" s="2"/>
    </row>
    <row r="235" spans="1:13">
      <c r="A235" s="3" t="s">
        <v>70</v>
      </c>
      <c r="B235" s="2"/>
      <c r="C235" s="2"/>
      <c r="D235" s="3" t="s">
        <v>70</v>
      </c>
      <c r="E235" s="2"/>
      <c r="F235" s="2"/>
      <c r="G235" s="2"/>
      <c r="H235" s="2"/>
      <c r="I235" s="2"/>
    </row>
    <row r="236" spans="1:13">
      <c r="A236" s="3" t="s">
        <v>8</v>
      </c>
      <c r="B236" s="2"/>
      <c r="C236" s="2"/>
      <c r="D236" s="3" t="s">
        <v>8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14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4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5</v>
      </c>
      <c r="B240" s="2"/>
      <c r="C240" s="2"/>
      <c r="D240" s="3" t="s">
        <v>5</v>
      </c>
      <c r="E240" s="2"/>
      <c r="F240" s="2"/>
      <c r="G240" s="2"/>
      <c r="H240" s="2"/>
      <c r="I240" s="2"/>
    </row>
    <row r="241" spans="1:9">
      <c r="A241" s="3" t="s">
        <v>6</v>
      </c>
      <c r="B241" s="2"/>
      <c r="C241" s="2"/>
      <c r="D241" s="3" t="s">
        <v>6</v>
      </c>
      <c r="E241" s="2"/>
      <c r="F241" s="2"/>
      <c r="G241" s="2"/>
      <c r="H241" s="2"/>
      <c r="I241" s="2"/>
    </row>
    <row r="242" spans="1:9">
      <c r="A242" s="3" t="s">
        <v>7</v>
      </c>
      <c r="B242" s="2"/>
      <c r="C242" s="2"/>
      <c r="D242" s="3" t="s">
        <v>7</v>
      </c>
      <c r="E242" s="2"/>
      <c r="F242" s="2"/>
      <c r="G242" s="2"/>
      <c r="H242" s="2"/>
      <c r="I242" s="2"/>
    </row>
    <row r="243" spans="1:9">
      <c r="A243" s="3" t="s">
        <v>70</v>
      </c>
      <c r="B243" s="2"/>
      <c r="C243" s="2"/>
      <c r="D243" s="3" t="s">
        <v>70</v>
      </c>
      <c r="E243" s="2"/>
      <c r="F243" s="2"/>
      <c r="G243" s="2"/>
      <c r="H243" s="2"/>
      <c r="I243" s="2"/>
    </row>
    <row r="244" spans="1:9">
      <c r="A244" s="3" t="s">
        <v>8</v>
      </c>
      <c r="B244"/>
      <c r="D244" s="3" t="s">
        <v>8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zoomScale="150" zoomScaleNormal="150" zoomScalePageLayoutView="150" workbookViewId="0">
      <selection activeCell="A96" sqref="A2:XFD96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17</v>
      </c>
    </row>
    <row r="2" spans="1:13" s="4" customFormat="1" hidden="1">
      <c r="A2" s="4" t="s">
        <v>12</v>
      </c>
      <c r="B2" s="15"/>
    </row>
    <row r="3" spans="1:13" s="13" customFormat="1" hidden="1">
      <c r="B3" s="16"/>
    </row>
    <row r="4" spans="1:13" s="1" customFormat="1" ht="30" hidden="1">
      <c r="A4" s="1" t="s">
        <v>10</v>
      </c>
      <c r="B4" s="8" t="s">
        <v>11</v>
      </c>
    </row>
    <row r="5" spans="1:13" s="1" customFormat="1" ht="30" hidden="1">
      <c r="A5" s="1" t="s">
        <v>9</v>
      </c>
      <c r="B5" s="8" t="s">
        <v>11</v>
      </c>
    </row>
    <row r="6" spans="1:13" s="1" customFormat="1" hidden="1">
      <c r="A6" s="1" t="s">
        <v>2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 hidden="1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 hidden="1">
      <c r="A8" s="46" t="s">
        <v>64</v>
      </c>
      <c r="B8" s="46"/>
      <c r="C8" s="29" t="s">
        <v>55</v>
      </c>
      <c r="D8" s="29"/>
      <c r="F8" s="3"/>
      <c r="H8" s="3"/>
      <c r="I8" s="3"/>
      <c r="J8" s="3"/>
      <c r="K8" s="3"/>
      <c r="L8" s="3"/>
      <c r="M8" s="3"/>
    </row>
    <row r="9" spans="1:13" s="1" customFormat="1" hidden="1">
      <c r="A9" s="1" t="s">
        <v>14</v>
      </c>
      <c r="B9" s="8">
        <v>5</v>
      </c>
      <c r="F9" s="3"/>
      <c r="H9" s="3"/>
      <c r="I9" s="3"/>
      <c r="J9" s="3"/>
      <c r="K9" s="3"/>
      <c r="L9" s="3"/>
      <c r="M9" s="3"/>
    </row>
    <row r="10" spans="1:13" hidden="1">
      <c r="A10" s="1" t="s">
        <v>18</v>
      </c>
      <c r="B10" s="8">
        <v>0.79937347260400005</v>
      </c>
      <c r="C10" s="1" t="s">
        <v>18</v>
      </c>
      <c r="D10" s="1">
        <v>0.79832530043200001</v>
      </c>
      <c r="F10" s="2" t="s">
        <v>277</v>
      </c>
      <c r="G10" s="1"/>
      <c r="H10" s="2"/>
      <c r="I10" s="2"/>
      <c r="J10" s="2"/>
      <c r="K10" s="2"/>
      <c r="L10" s="2"/>
      <c r="M10" s="2"/>
    </row>
    <row r="11" spans="1:13" hidden="1">
      <c r="A11" s="1" t="s">
        <v>19</v>
      </c>
      <c r="B11" s="9">
        <v>0.91303277070400002</v>
      </c>
      <c r="C11" s="1" t="s">
        <v>19</v>
      </c>
      <c r="D11" s="34">
        <v>0.91081433224800001</v>
      </c>
      <c r="F11" s="2" t="s">
        <v>278</v>
      </c>
      <c r="G11" s="1"/>
      <c r="H11" s="2"/>
      <c r="I11" s="2"/>
      <c r="J11" s="2"/>
      <c r="K11" s="2"/>
      <c r="L11" s="2"/>
      <c r="M11" s="2"/>
    </row>
    <row r="12" spans="1:13" hidden="1">
      <c r="A12" s="1" t="s">
        <v>20</v>
      </c>
      <c r="B12" s="9">
        <v>0.71105320303999997</v>
      </c>
      <c r="C12" s="1" t="s">
        <v>20</v>
      </c>
      <c r="D12" s="34">
        <v>0.71082519001099997</v>
      </c>
      <c r="F12" s="2" t="s">
        <v>279</v>
      </c>
      <c r="G12" s="1"/>
      <c r="H12" s="2"/>
      <c r="I12" s="2"/>
      <c r="J12" s="2"/>
      <c r="K12" s="2"/>
      <c r="L12" s="2"/>
      <c r="M12" s="2"/>
    </row>
    <row r="13" spans="1:13" hidden="1">
      <c r="A13" s="1" t="s">
        <v>157</v>
      </c>
      <c r="B13" s="9"/>
      <c r="C13" s="1" t="s">
        <v>157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 hidden="1">
      <c r="A14" s="1" t="s">
        <v>21</v>
      </c>
      <c r="B14" s="9">
        <v>88.6</v>
      </c>
      <c r="C14" s="1" t="s">
        <v>21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 hidden="1">
      <c r="A15" s="1" t="s">
        <v>22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 hidden="1">
      <c r="F16" s="3"/>
      <c r="H16" s="3"/>
      <c r="I16" s="3"/>
      <c r="J16" s="3"/>
      <c r="K16" s="3"/>
      <c r="L16" s="3"/>
      <c r="M16" s="3"/>
    </row>
    <row r="17" spans="1:13" hidden="1">
      <c r="A17" s="1" t="s">
        <v>14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 hidden="1">
      <c r="A18" s="1" t="s">
        <v>18</v>
      </c>
      <c r="B18" s="1">
        <v>0.76423537959300003</v>
      </c>
      <c r="C18" s="1"/>
      <c r="D18" s="1">
        <v>0.77614671209099995</v>
      </c>
      <c r="F18" s="2" t="s">
        <v>274</v>
      </c>
      <c r="G18" s="1"/>
      <c r="H18" s="2"/>
      <c r="I18" s="2"/>
      <c r="J18" s="2"/>
      <c r="K18" s="2"/>
      <c r="L18" s="2"/>
      <c r="M18" s="2"/>
    </row>
    <row r="19" spans="1:13" hidden="1">
      <c r="A19" s="1" t="s">
        <v>19</v>
      </c>
      <c r="B19">
        <v>0.81131685401300002</v>
      </c>
      <c r="D19" s="34">
        <v>0.88819761129200003</v>
      </c>
      <c r="F19" s="2" t="s">
        <v>275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20</v>
      </c>
      <c r="B20">
        <v>0.722757871878</v>
      </c>
      <c r="D20" s="34">
        <v>0.68930510314899995</v>
      </c>
      <c r="E20" s="2"/>
      <c r="F20" s="2" t="s">
        <v>276</v>
      </c>
      <c r="G20" s="1"/>
      <c r="H20" s="2"/>
      <c r="I20" s="2"/>
      <c r="J20" s="2"/>
      <c r="K20" s="2"/>
      <c r="L20" s="2"/>
      <c r="M20" s="2"/>
    </row>
    <row r="21" spans="1:13" s="1" customFormat="1" hidden="1">
      <c r="A21" s="1" t="s">
        <v>157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 hidden="1">
      <c r="A22" s="1" t="s">
        <v>21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 hidden="1">
      <c r="A23" s="1" t="s">
        <v>22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hidden="1">
      <c r="A25" s="1" t="s">
        <v>14</v>
      </c>
      <c r="B25" s="8">
        <v>7</v>
      </c>
      <c r="C25" s="1"/>
      <c r="D25" s="1"/>
    </row>
    <row r="26" spans="1:13" hidden="1">
      <c r="A26" s="1" t="s">
        <v>18</v>
      </c>
      <c r="B26" s="1">
        <v>0.73967897582700004</v>
      </c>
      <c r="C26" s="1"/>
      <c r="D26" s="1">
        <v>0.76418100040100001</v>
      </c>
      <c r="F26" t="s">
        <v>271</v>
      </c>
    </row>
    <row r="27" spans="1:13" hidden="1">
      <c r="A27" s="1" t="s">
        <v>19</v>
      </c>
      <c r="B27">
        <v>0.79459942856599997</v>
      </c>
      <c r="D27" s="34">
        <v>0.86536373507099995</v>
      </c>
      <c r="E27" s="2"/>
      <c r="F27" s="2" t="s">
        <v>272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20</v>
      </c>
      <c r="B28">
        <v>0.69334419109699996</v>
      </c>
      <c r="D28">
        <v>0.68438653637400004</v>
      </c>
      <c r="E28" s="2"/>
      <c r="F28" s="2" t="s">
        <v>273</v>
      </c>
      <c r="G28" s="1"/>
      <c r="H28" s="2"/>
      <c r="I28" s="2"/>
      <c r="J28" s="2"/>
      <c r="K28" s="2"/>
      <c r="L28" s="2"/>
      <c r="M28" s="2"/>
    </row>
    <row r="29" spans="1:13" s="1" customFormat="1" hidden="1">
      <c r="A29" s="3" t="s">
        <v>157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 hidden="1">
      <c r="A30" s="1" t="s">
        <v>167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 hidden="1">
      <c r="A31" s="1" t="s">
        <v>22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hidden="1">
      <c r="A33" s="1" t="s">
        <v>14</v>
      </c>
      <c r="B33" s="8">
        <v>8</v>
      </c>
      <c r="C33" s="1"/>
      <c r="D33" s="1"/>
    </row>
    <row r="34" spans="1:13" s="33" customFormat="1" hidden="1">
      <c r="A34" s="13" t="s">
        <v>18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 hidden="1">
      <c r="A35" s="13" t="s">
        <v>19</v>
      </c>
      <c r="D35" s="13"/>
    </row>
    <row r="36" spans="1:13" s="1" customFormat="1" hidden="1">
      <c r="A36" s="1" t="s">
        <v>20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 hidden="1">
      <c r="A37" s="3" t="s">
        <v>157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 hidden="1">
      <c r="A38" s="1" t="s">
        <v>167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hidden="1">
      <c r="A39" s="1" t="s">
        <v>22</v>
      </c>
      <c r="D39" s="1"/>
    </row>
    <row r="40" spans="1:13" hidden="1"/>
    <row r="41" spans="1:13" hidden="1">
      <c r="A41" s="1" t="s">
        <v>14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 hidden="1">
      <c r="A42" s="13" t="s">
        <v>18</v>
      </c>
      <c r="B42" s="13">
        <v>0.72704220355299998</v>
      </c>
      <c r="C42" s="1"/>
      <c r="D42" s="1">
        <v>0.67871657641799998</v>
      </c>
      <c r="F42" t="s">
        <v>268</v>
      </c>
    </row>
    <row r="43" spans="1:13" s="1" customFormat="1" hidden="1">
      <c r="A43" s="1" t="s">
        <v>19</v>
      </c>
      <c r="B43">
        <v>0.81959430552400003</v>
      </c>
      <c r="C43"/>
      <c r="D43" s="1">
        <v>0.80495114006500001</v>
      </c>
      <c r="E43" s="3"/>
      <c r="F43" s="3" t="s">
        <v>269</v>
      </c>
      <c r="H43" s="3"/>
      <c r="I43" s="3"/>
      <c r="J43" s="3"/>
      <c r="K43" s="3"/>
      <c r="L43" s="3"/>
      <c r="M43" s="3"/>
    </row>
    <row r="44" spans="1:13" s="1" customFormat="1" hidden="1">
      <c r="A44" s="1" t="s">
        <v>20</v>
      </c>
      <c r="B44">
        <v>0.65398479913100005</v>
      </c>
      <c r="C44"/>
      <c r="D44">
        <v>0.59022801302899996</v>
      </c>
      <c r="E44" s="3"/>
      <c r="F44" s="3" t="s">
        <v>270</v>
      </c>
      <c r="H44" s="3"/>
      <c r="I44" s="3"/>
      <c r="J44" s="3"/>
      <c r="K44" s="3"/>
      <c r="L44" s="3"/>
      <c r="M44" s="3"/>
    </row>
    <row r="45" spans="1:13" hidden="1">
      <c r="A45" s="3" t="s">
        <v>157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 hidden="1">
      <c r="A46" s="1" t="s">
        <v>167</v>
      </c>
      <c r="B46">
        <v>40.4</v>
      </c>
      <c r="D46" s="1">
        <v>8</v>
      </c>
    </row>
    <row r="47" spans="1:13" hidden="1">
      <c r="A47" s="1" t="s">
        <v>22</v>
      </c>
      <c r="B47">
        <v>6414.5562939600004</v>
      </c>
      <c r="D47" s="1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hidden="1">
      <c r="A49" s="1" t="s">
        <v>14</v>
      </c>
      <c r="B49" s="8">
        <v>10</v>
      </c>
      <c r="C49" s="1"/>
      <c r="D49" s="1"/>
    </row>
    <row r="50" spans="1:13" s="1" customFormat="1" hidden="1">
      <c r="A50" s="13" t="s">
        <v>18</v>
      </c>
      <c r="B50" s="13">
        <v>0.73217515480799999</v>
      </c>
      <c r="D50" s="1">
        <v>0.70593567182500006</v>
      </c>
      <c r="E50" s="3"/>
      <c r="F50" s="3" t="s">
        <v>265</v>
      </c>
      <c r="H50" s="3"/>
      <c r="I50" s="3"/>
      <c r="J50" s="3"/>
      <c r="K50" s="3"/>
      <c r="L50" s="3"/>
      <c r="M50" s="3"/>
    </row>
    <row r="51" spans="1:13" s="1" customFormat="1" hidden="1">
      <c r="A51" s="1" t="s">
        <v>19</v>
      </c>
      <c r="B51">
        <v>0.83776905935599999</v>
      </c>
      <c r="C51"/>
      <c r="D51" s="1">
        <v>0.82269272529899995</v>
      </c>
      <c r="E51" s="3"/>
      <c r="F51" s="3" t="s">
        <v>266</v>
      </c>
      <c r="H51" s="3"/>
      <c r="I51" s="3"/>
      <c r="J51" s="3"/>
      <c r="K51" s="3"/>
      <c r="L51" s="3"/>
      <c r="M51" s="3"/>
    </row>
    <row r="52" spans="1:13" hidden="1">
      <c r="A52" s="1" t="s">
        <v>20</v>
      </c>
      <c r="B52">
        <v>0.65068403908799999</v>
      </c>
      <c r="D52">
        <v>0.61917480998899999</v>
      </c>
      <c r="E52" s="2"/>
      <c r="F52" s="2" t="s">
        <v>267</v>
      </c>
      <c r="G52" s="1"/>
      <c r="H52" s="2"/>
      <c r="I52" s="2"/>
      <c r="J52" s="2"/>
      <c r="K52" s="2"/>
      <c r="L52" s="2"/>
      <c r="M52" s="2"/>
    </row>
    <row r="53" spans="1:13" hidden="1">
      <c r="A53" s="3" t="s">
        <v>157</v>
      </c>
      <c r="B53" s="10"/>
      <c r="C53" s="2"/>
      <c r="D53" s="3">
        <v>0.99830089399300004</v>
      </c>
    </row>
    <row r="54" spans="1:13" hidden="1">
      <c r="A54" s="1" t="s">
        <v>167</v>
      </c>
      <c r="B54">
        <v>70</v>
      </c>
      <c r="D54" s="1">
        <v>5.8</v>
      </c>
    </row>
    <row r="55" spans="1:13" hidden="1">
      <c r="A55" s="1" t="s">
        <v>22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18</v>
      </c>
      <c r="B58" s="13">
        <v>0.75920975295399995</v>
      </c>
      <c r="D58" s="1">
        <v>0.72553682260399999</v>
      </c>
      <c r="E58" s="3"/>
      <c r="F58" s="3" t="s">
        <v>262</v>
      </c>
      <c r="H58" s="3"/>
      <c r="I58" s="3"/>
      <c r="J58" s="3"/>
      <c r="K58" s="3"/>
      <c r="L58" s="3"/>
      <c r="M58" s="3"/>
    </row>
    <row r="59" spans="1:13" hidden="1">
      <c r="A59" s="1" t="s">
        <v>19</v>
      </c>
      <c r="B59">
        <v>0.86894237032999999</v>
      </c>
      <c r="D59" s="34">
        <v>0.82214983713400003</v>
      </c>
      <c r="E59" s="2"/>
      <c r="F59" s="2" t="s">
        <v>263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20</v>
      </c>
      <c r="B60">
        <v>0.67429967426699999</v>
      </c>
      <c r="D60" s="34">
        <v>0.650282301846</v>
      </c>
      <c r="F60" t="s">
        <v>264</v>
      </c>
    </row>
    <row r="61" spans="1:13" hidden="1">
      <c r="A61" s="3" t="s">
        <v>157</v>
      </c>
      <c r="B61" s="10"/>
      <c r="C61" s="2"/>
      <c r="D61" s="2">
        <v>0.99841435683099999</v>
      </c>
    </row>
    <row r="62" spans="1:13" hidden="1">
      <c r="A62" s="1" t="s">
        <v>167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22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 hidden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 hidden="1">
      <c r="A65" s="3" t="s">
        <v>14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 hidden="1">
      <c r="A66" s="3" t="s">
        <v>18</v>
      </c>
      <c r="B66" s="3">
        <v>0.74945375159799998</v>
      </c>
      <c r="C66" s="3"/>
      <c r="D66" s="3">
        <v>0.69439765618600002</v>
      </c>
      <c r="E66" s="2"/>
      <c r="F66" s="2" t="s">
        <v>254</v>
      </c>
      <c r="G66" s="1"/>
      <c r="H66" s="2"/>
      <c r="I66" s="2"/>
      <c r="J66" s="2"/>
      <c r="K66" s="2"/>
      <c r="L66" s="2"/>
      <c r="M66" s="2"/>
    </row>
    <row r="67" spans="1:13" hidden="1">
      <c r="A67" s="3" t="s">
        <v>19</v>
      </c>
      <c r="B67" s="2">
        <v>0.83716381092900005</v>
      </c>
      <c r="C67" s="2"/>
      <c r="D67" s="3">
        <v>0.81013029315999996</v>
      </c>
      <c r="F67" t="s">
        <v>255</v>
      </c>
    </row>
    <row r="68" spans="1:13" hidden="1">
      <c r="A68" s="3" t="s">
        <v>20</v>
      </c>
      <c r="B68" s="2">
        <v>0.67853420195400005</v>
      </c>
      <c r="C68" s="2"/>
      <c r="D68" s="2">
        <v>0.60877307274699999</v>
      </c>
      <c r="F68" t="s">
        <v>256</v>
      </c>
    </row>
    <row r="69" spans="1:13" hidden="1">
      <c r="A69" s="3" t="s">
        <v>157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 hidden="1">
      <c r="A70" s="3" t="s">
        <v>167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 hidden="1">
      <c r="A71" s="3" t="s">
        <v>22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 hidden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 hidden="1">
      <c r="A73" s="3" t="s">
        <v>14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 hidden="1">
      <c r="A74" s="14" t="s">
        <v>18</v>
      </c>
      <c r="B74" s="14">
        <v>0.77118899183199996</v>
      </c>
      <c r="C74" s="3"/>
      <c r="D74" s="3">
        <v>0.74706668075299998</v>
      </c>
      <c r="F74" t="s">
        <v>257</v>
      </c>
    </row>
    <row r="75" spans="1:13" hidden="1">
      <c r="A75" s="3" t="s">
        <v>19</v>
      </c>
      <c r="B75" s="2">
        <v>0.86026006459399995</v>
      </c>
      <c r="C75" s="2"/>
      <c r="D75" s="3">
        <v>0.85699239956600004</v>
      </c>
      <c r="F75" t="s">
        <v>258</v>
      </c>
    </row>
    <row r="76" spans="1:13" hidden="1">
      <c r="A76" s="3" t="s">
        <v>20</v>
      </c>
      <c r="B76" s="2">
        <v>0.70015200868600003</v>
      </c>
      <c r="C76" s="2"/>
      <c r="D76" s="2">
        <v>0.66239956568900005</v>
      </c>
      <c r="E76" s="2"/>
      <c r="F76" s="2" t="s">
        <v>256</v>
      </c>
      <c r="G76" s="1"/>
      <c r="H76" s="2"/>
      <c r="I76" s="2"/>
      <c r="J76" s="2"/>
      <c r="K76" s="2"/>
      <c r="L76" s="2"/>
      <c r="M76" s="2"/>
    </row>
    <row r="77" spans="1:13" hidden="1">
      <c r="A77" s="3" t="s">
        <v>157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 hidden="1">
      <c r="A78" s="3" t="s">
        <v>167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 hidden="1">
      <c r="A79" s="3" t="s">
        <v>22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 hidden="1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 hidden="1">
      <c r="A81" s="3" t="s">
        <v>14</v>
      </c>
      <c r="B81" s="27">
        <v>14</v>
      </c>
      <c r="C81" s="3"/>
      <c r="D81" s="3"/>
    </row>
    <row r="82" spans="1:13" hidden="1">
      <c r="A82" s="14" t="s">
        <v>18</v>
      </c>
      <c r="B82" s="13">
        <v>0.76974773331400004</v>
      </c>
      <c r="C82" s="3"/>
      <c r="D82" s="3">
        <v>0.74089741931499997</v>
      </c>
      <c r="F82" t="s">
        <v>259</v>
      </c>
    </row>
    <row r="83" spans="1:13" hidden="1">
      <c r="A83" s="3" t="s">
        <v>19</v>
      </c>
      <c r="B83">
        <v>0.86079918806800004</v>
      </c>
      <c r="C83" s="2"/>
      <c r="D83" s="3">
        <v>0.86411509229100003</v>
      </c>
      <c r="E83" s="2"/>
      <c r="F83" s="2" t="s">
        <v>260</v>
      </c>
      <c r="G83" s="1"/>
      <c r="H83" s="2"/>
      <c r="I83" s="2"/>
      <c r="J83" s="2"/>
      <c r="K83" s="2"/>
      <c r="L83" s="2"/>
      <c r="M83" s="2"/>
    </row>
    <row r="84" spans="1:13" hidden="1">
      <c r="A84" s="3" t="s">
        <v>20</v>
      </c>
      <c r="B84">
        <v>0.69647122692700003</v>
      </c>
      <c r="C84" s="2"/>
      <c r="D84" s="2">
        <v>0.64845819761099999</v>
      </c>
      <c r="E84" s="2"/>
      <c r="F84" s="2" t="s">
        <v>261</v>
      </c>
      <c r="G84" s="1"/>
      <c r="H84" s="2"/>
      <c r="I84" s="2"/>
      <c r="J84" s="2"/>
      <c r="K84" s="2"/>
      <c r="L84" s="2"/>
      <c r="M84" s="2"/>
    </row>
    <row r="85" spans="1:13" hidden="1">
      <c r="A85" s="3" t="s">
        <v>157</v>
      </c>
      <c r="D85">
        <v>0.99852592862199996</v>
      </c>
    </row>
    <row r="86" spans="1:13" hidden="1">
      <c r="A86" s="3" t="s">
        <v>167</v>
      </c>
      <c r="B86">
        <v>55.4</v>
      </c>
      <c r="D86" s="2">
        <v>6</v>
      </c>
    </row>
    <row r="87" spans="1:13" hidden="1">
      <c r="A87" s="3" t="s">
        <v>22</v>
      </c>
      <c r="B87">
        <v>6510.6245169599997</v>
      </c>
    </row>
    <row r="88" spans="1:13" hidden="1"/>
    <row r="89" spans="1:13" s="1" customFormat="1" hidden="1">
      <c r="A89" s="3" t="s">
        <v>14</v>
      </c>
      <c r="B89" s="1">
        <v>15</v>
      </c>
    </row>
    <row r="90" spans="1:13" s="1" customFormat="1" hidden="1">
      <c r="A90" s="14" t="s">
        <v>18</v>
      </c>
      <c r="B90" s="1">
        <v>0.79591381407299999</v>
      </c>
      <c r="D90" s="1">
        <v>0.76558294442200003</v>
      </c>
      <c r="F90" s="1" t="s">
        <v>238</v>
      </c>
    </row>
    <row r="91" spans="1:13" hidden="1">
      <c r="A91" s="3" t="s">
        <v>19</v>
      </c>
      <c r="B91">
        <v>0.90673551456699997</v>
      </c>
      <c r="D91">
        <v>0.86472312703599996</v>
      </c>
      <c r="F91" t="s">
        <v>239</v>
      </c>
    </row>
    <row r="92" spans="1:13" hidden="1">
      <c r="A92" s="3" t="s">
        <v>20</v>
      </c>
      <c r="B92">
        <v>0.70939196525500003</v>
      </c>
      <c r="D92">
        <v>0.68718783930500005</v>
      </c>
      <c r="F92" t="s">
        <v>240</v>
      </c>
    </row>
    <row r="93" spans="1:13" hidden="1">
      <c r="A93" s="3" t="s">
        <v>157</v>
      </c>
      <c r="D93">
        <v>0.99864884669800003</v>
      </c>
    </row>
    <row r="94" spans="1:13" hidden="1">
      <c r="A94" s="3" t="s">
        <v>167</v>
      </c>
      <c r="B94">
        <v>40.4</v>
      </c>
      <c r="D94">
        <v>3.6</v>
      </c>
    </row>
    <row r="95" spans="1:13" hidden="1">
      <c r="A95" s="3" t="s">
        <v>22</v>
      </c>
      <c r="B95">
        <v>6918.3622798899996</v>
      </c>
    </row>
    <row r="96" spans="1:13" hidden="1">
      <c r="A96" s="3"/>
    </row>
    <row r="98" spans="1:13" s="4" customFormat="1">
      <c r="A98" s="4" t="s">
        <v>29</v>
      </c>
      <c r="B98" s="15"/>
    </row>
    <row r="99" spans="1:13" s="22" customFormat="1">
      <c r="A99" s="22" t="s">
        <v>36</v>
      </c>
      <c r="B99" s="22" t="s">
        <v>37</v>
      </c>
    </row>
    <row r="100" spans="1:13" s="13" customFormat="1"/>
    <row r="101" spans="1:13" s="1" customFormat="1" ht="30">
      <c r="A101" s="1" t="s">
        <v>10</v>
      </c>
      <c r="B101" s="8" t="s">
        <v>24</v>
      </c>
    </row>
    <row r="102" spans="1:13" s="1" customFormat="1" ht="30">
      <c r="A102" s="1" t="s">
        <v>9</v>
      </c>
      <c r="B102" s="8" t="s">
        <v>24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64</v>
      </c>
      <c r="B104" s="46"/>
      <c r="C104" s="29" t="s">
        <v>55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14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18</v>
      </c>
      <c r="B106" s="8"/>
      <c r="C106" s="1" t="s">
        <v>18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19</v>
      </c>
      <c r="B107" s="9"/>
      <c r="C107" s="1" t="s">
        <v>19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20</v>
      </c>
      <c r="B108" s="9"/>
      <c r="C108" s="1" t="s">
        <v>20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157</v>
      </c>
      <c r="B109" s="9"/>
      <c r="C109" s="1" t="s">
        <v>157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21</v>
      </c>
      <c r="B110" s="9"/>
      <c r="C110" s="1" t="s">
        <v>21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22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14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18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19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20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157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300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22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14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18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19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20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157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167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22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14</v>
      </c>
      <c r="B129" s="8">
        <v>8</v>
      </c>
      <c r="C129" s="1"/>
      <c r="D129" s="1"/>
    </row>
    <row r="130" spans="1:13">
      <c r="A130" s="13" t="s">
        <v>18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19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20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157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167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22</v>
      </c>
      <c r="D135" s="1"/>
    </row>
    <row r="137" spans="1:13">
      <c r="A137" s="1" t="s">
        <v>14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18</v>
      </c>
      <c r="B138" s="13">
        <v>0.85677146835600004</v>
      </c>
      <c r="C138" s="1"/>
      <c r="D138" s="1"/>
    </row>
    <row r="139" spans="1:13">
      <c r="A139" s="1" t="s">
        <v>19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20</v>
      </c>
      <c r="B140">
        <v>0.87753153153200003</v>
      </c>
    </row>
    <row r="141" spans="1:13">
      <c r="A141" s="3" t="s">
        <v>157</v>
      </c>
      <c r="B141" s="10"/>
      <c r="C141" s="2"/>
      <c r="D141" s="3"/>
    </row>
    <row r="142" spans="1:13">
      <c r="A142" s="1" t="s">
        <v>21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22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14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18</v>
      </c>
      <c r="B146" s="13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19</v>
      </c>
      <c r="B147">
        <v>0.88957512171499997</v>
      </c>
      <c r="D147" s="1"/>
    </row>
    <row r="148" spans="1:13">
      <c r="A148" s="1" t="s">
        <v>20</v>
      </c>
      <c r="B148">
        <v>0.88376085176100005</v>
      </c>
    </row>
    <row r="149" spans="1:13">
      <c r="A149" s="3" t="s">
        <v>157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167</v>
      </c>
      <c r="B150">
        <v>99</v>
      </c>
      <c r="D150" s="1"/>
    </row>
    <row r="151" spans="1:13" s="1" customFormat="1">
      <c r="A151" s="1" t="s">
        <v>22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14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18</v>
      </c>
      <c r="B154" s="13"/>
      <c r="C154" s="1"/>
      <c r="D154" s="1"/>
    </row>
    <row r="155" spans="1:13">
      <c r="A155" s="1" t="s">
        <v>19</v>
      </c>
      <c r="D155" s="1"/>
    </row>
    <row r="156" spans="1:13">
      <c r="A156" s="1" t="s">
        <v>20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157</v>
      </c>
      <c r="B157" s="10"/>
      <c r="C157" s="2"/>
      <c r="D157" s="3"/>
    </row>
    <row r="158" spans="1:13" s="1" customFormat="1">
      <c r="A158" s="1" t="s">
        <v>167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22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14</v>
      </c>
      <c r="B161" s="1">
        <v>12</v>
      </c>
    </row>
    <row r="162" spans="1:13">
      <c r="A162" s="13" t="s">
        <v>18</v>
      </c>
    </row>
    <row r="163" spans="1:13">
      <c r="A163" s="1" t="s">
        <v>19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20</v>
      </c>
    </row>
    <row r="165" spans="1:13" s="1" customFormat="1">
      <c r="A165" s="3" t="s">
        <v>157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167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22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14</v>
      </c>
      <c r="B169" s="1">
        <v>13</v>
      </c>
    </row>
    <row r="170" spans="1:13">
      <c r="A170" s="13" t="s">
        <v>18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19</v>
      </c>
    </row>
    <row r="172" spans="1:13" s="1" customFormat="1">
      <c r="A172" s="1" t="s">
        <v>20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157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167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22</v>
      </c>
    </row>
    <row r="176" spans="1:13">
      <c r="A176" s="1"/>
    </row>
    <row r="177" spans="1:13" s="1" customFormat="1">
      <c r="A177" s="1" t="s">
        <v>14</v>
      </c>
      <c r="B177" s="1">
        <v>14</v>
      </c>
    </row>
    <row r="178" spans="1:13">
      <c r="A178" s="13" t="s">
        <v>18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</row>
    <row r="180" spans="1:13">
      <c r="A180" s="1" t="s">
        <v>20</v>
      </c>
    </row>
    <row r="181" spans="1:13">
      <c r="A181" s="3" t="s">
        <v>157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167</v>
      </c>
    </row>
    <row r="183" spans="1:13">
      <c r="A183" s="1" t="s">
        <v>22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14</v>
      </c>
      <c r="B185" s="1">
        <v>15</v>
      </c>
    </row>
    <row r="186" spans="1:13">
      <c r="A186" s="13" t="s">
        <v>18</v>
      </c>
    </row>
    <row r="187" spans="1:13">
      <c r="A187" s="1" t="s">
        <v>19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20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157</v>
      </c>
    </row>
    <row r="190" spans="1:13">
      <c r="A190" s="1" t="s">
        <v>167</v>
      </c>
    </row>
    <row r="191" spans="1:13">
      <c r="A191" s="1" t="s">
        <v>22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36</v>
      </c>
      <c r="B194" s="22" t="s">
        <v>38</v>
      </c>
    </row>
    <row r="195" spans="1:13" s="13" customFormat="1"/>
    <row r="196" spans="1:13" s="1" customFormat="1" ht="30">
      <c r="A196" s="1" t="s">
        <v>10</v>
      </c>
      <c r="B196" s="8" t="s">
        <v>24</v>
      </c>
    </row>
    <row r="197" spans="1:13" s="1" customFormat="1" ht="30">
      <c r="A197" s="1" t="s">
        <v>9</v>
      </c>
      <c r="B197" s="8" t="s">
        <v>24</v>
      </c>
    </row>
    <row r="198" spans="1:13" s="1" customFormat="1">
      <c r="A198" s="1" t="s">
        <v>2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14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18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19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20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21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22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14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18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19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20</v>
      </c>
    </row>
    <row r="212" spans="1:13">
      <c r="A212" s="1" t="s">
        <v>21</v>
      </c>
    </row>
    <row r="213" spans="1:13">
      <c r="A213" s="1" t="s">
        <v>22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14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18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19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20</v>
      </c>
    </row>
    <row r="219" spans="1:13">
      <c r="A219" s="1" t="s">
        <v>21</v>
      </c>
    </row>
    <row r="220" spans="1:13">
      <c r="A220" s="1" t="s">
        <v>22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14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18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19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20</v>
      </c>
    </row>
    <row r="226" spans="1:13">
      <c r="A226" s="1" t="s">
        <v>21</v>
      </c>
    </row>
    <row r="227" spans="1:13">
      <c r="A227" s="1" t="s">
        <v>22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14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18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19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20</v>
      </c>
    </row>
    <row r="233" spans="1:13">
      <c r="A233" s="1" t="s">
        <v>21</v>
      </c>
    </row>
    <row r="234" spans="1:13">
      <c r="A234" s="1" t="s">
        <v>22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14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18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19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20</v>
      </c>
    </row>
    <row r="240" spans="1:13">
      <c r="A240" s="1" t="s">
        <v>21</v>
      </c>
    </row>
    <row r="241" spans="1:13">
      <c r="A241" s="1" t="s">
        <v>22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showRuler="0" topLeftCell="A114" zoomScale="150" zoomScaleNormal="150" zoomScalePageLayoutView="150" workbookViewId="0"/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531</v>
      </c>
    </row>
    <row r="2" spans="1:5">
      <c r="A2" t="s">
        <v>43</v>
      </c>
      <c r="B2" t="s">
        <v>39</v>
      </c>
    </row>
    <row r="3" spans="1:5">
      <c r="B3" t="s">
        <v>56</v>
      </c>
      <c r="E3" t="s">
        <v>57</v>
      </c>
    </row>
    <row r="4" spans="1:5">
      <c r="B4" t="s">
        <v>58</v>
      </c>
      <c r="E4" t="s">
        <v>59</v>
      </c>
    </row>
    <row r="5" spans="1:5">
      <c r="B5" t="s">
        <v>66</v>
      </c>
    </row>
    <row r="6" spans="1:5">
      <c r="B6" t="s">
        <v>67</v>
      </c>
    </row>
    <row r="7" spans="1:5">
      <c r="B7" t="s">
        <v>527</v>
      </c>
    </row>
    <row r="8" spans="1:5">
      <c r="A8" t="s">
        <v>530</v>
      </c>
      <c r="B8">
        <v>168765</v>
      </c>
    </row>
    <row r="9" spans="1:5">
      <c r="A9" t="s">
        <v>528</v>
      </c>
      <c r="B9">
        <v>118150</v>
      </c>
    </row>
    <row r="10" spans="1:5">
      <c r="A10" t="s">
        <v>529</v>
      </c>
      <c r="B10">
        <v>50615</v>
      </c>
    </row>
    <row r="12" spans="1:5">
      <c r="A12" t="s">
        <v>40</v>
      </c>
      <c r="B12" t="s">
        <v>48</v>
      </c>
    </row>
    <row r="13" spans="1:5">
      <c r="C13" t="s">
        <v>53</v>
      </c>
    </row>
    <row r="14" spans="1:5">
      <c r="C14" t="s">
        <v>54</v>
      </c>
    </row>
    <row r="15" spans="1:5">
      <c r="B15" t="s">
        <v>49</v>
      </c>
      <c r="C15" t="s">
        <v>50</v>
      </c>
    </row>
    <row r="16" spans="1:5">
      <c r="C16" t="s">
        <v>52</v>
      </c>
    </row>
    <row r="17" spans="1:7">
      <c r="B17" t="s">
        <v>62</v>
      </c>
    </row>
    <row r="18" spans="1:7">
      <c r="B18" t="s">
        <v>65</v>
      </c>
      <c r="G18" t="s">
        <v>69</v>
      </c>
    </row>
    <row r="20" spans="1:7">
      <c r="A20" t="s">
        <v>437</v>
      </c>
    </row>
    <row r="21" spans="1:7">
      <c r="A21" t="s">
        <v>469</v>
      </c>
      <c r="B21">
        <v>138900</v>
      </c>
    </row>
    <row r="22" spans="1:7">
      <c r="A22" t="s">
        <v>470</v>
      </c>
      <c r="B22">
        <v>44104</v>
      </c>
    </row>
    <row r="23" spans="1:7">
      <c r="A23" t="s">
        <v>471</v>
      </c>
      <c r="B23">
        <v>2425</v>
      </c>
    </row>
    <row r="24" spans="1:7">
      <c r="A24" t="s">
        <v>532</v>
      </c>
      <c r="B24">
        <f>SUM(B21:B23)</f>
        <v>185429</v>
      </c>
    </row>
    <row r="26" spans="1:7" s="4" customFormat="1">
      <c r="A26" s="4" t="s">
        <v>37</v>
      </c>
    </row>
    <row r="28" spans="1:7">
      <c r="A28" t="s">
        <v>44</v>
      </c>
      <c r="B28" t="s">
        <v>47</v>
      </c>
    </row>
    <row r="29" spans="1:7">
      <c r="B29" t="s">
        <v>60</v>
      </c>
    </row>
    <row r="30" spans="1:7">
      <c r="B30" t="s">
        <v>61</v>
      </c>
    </row>
    <row r="32" spans="1:7">
      <c r="A32" t="s">
        <v>45</v>
      </c>
      <c r="B32" t="s">
        <v>46</v>
      </c>
    </row>
    <row r="33" spans="1:7">
      <c r="B33" t="s">
        <v>65</v>
      </c>
      <c r="G33" t="s">
        <v>68</v>
      </c>
    </row>
    <row r="35" spans="1:7">
      <c r="A35" t="s">
        <v>51</v>
      </c>
    </row>
    <row r="37" spans="1:7" s="52" customFormat="1">
      <c r="A37" s="52" t="s">
        <v>347</v>
      </c>
    </row>
    <row r="38" spans="1:7">
      <c r="A38" s="1" t="s">
        <v>457</v>
      </c>
      <c r="B38" t="s">
        <v>348</v>
      </c>
      <c r="E38" t="s">
        <v>350</v>
      </c>
    </row>
    <row r="39" spans="1:7">
      <c r="A39" s="1"/>
      <c r="B39" t="s">
        <v>349</v>
      </c>
      <c r="E39" t="s">
        <v>351</v>
      </c>
    </row>
    <row r="40" spans="1:7">
      <c r="A40" s="1"/>
      <c r="F40" t="s">
        <v>352</v>
      </c>
    </row>
    <row r="41" spans="1:7">
      <c r="A41" s="1"/>
      <c r="F41" t="s">
        <v>353</v>
      </c>
    </row>
    <row r="42" spans="1:7">
      <c r="A42" s="1"/>
      <c r="E42" t="s">
        <v>354</v>
      </c>
    </row>
    <row r="43" spans="1:7">
      <c r="A43" s="1"/>
      <c r="E43" t="s">
        <v>355</v>
      </c>
    </row>
    <row r="44" spans="1:7">
      <c r="A44" s="1" t="s">
        <v>458</v>
      </c>
      <c r="B44" t="s">
        <v>356</v>
      </c>
      <c r="E44" t="s">
        <v>350</v>
      </c>
    </row>
    <row r="45" spans="1:7">
      <c r="A45" s="1"/>
      <c r="E45" t="s">
        <v>357</v>
      </c>
    </row>
    <row r="46" spans="1:7">
      <c r="A46" s="1"/>
      <c r="F46" t="s">
        <v>358</v>
      </c>
    </row>
    <row r="47" spans="1:7">
      <c r="A47" s="1"/>
      <c r="F47" t="s">
        <v>359</v>
      </c>
    </row>
    <row r="48" spans="1:7">
      <c r="A48" s="1" t="s">
        <v>459</v>
      </c>
      <c r="B48" t="s">
        <v>461</v>
      </c>
      <c r="E48" t="s">
        <v>350</v>
      </c>
    </row>
    <row r="49" spans="1:6">
      <c r="E49" t="s">
        <v>357</v>
      </c>
    </row>
    <row r="50" spans="1:6">
      <c r="F50" t="s">
        <v>358</v>
      </c>
    </row>
    <row r="51" spans="1:6">
      <c r="F51" t="s">
        <v>360</v>
      </c>
    </row>
    <row r="52" spans="1:6">
      <c r="E52" t="s">
        <v>361</v>
      </c>
    </row>
    <row r="53" spans="1:6">
      <c r="F53" t="s">
        <v>362</v>
      </c>
    </row>
    <row r="55" spans="1:6" s="52" customFormat="1">
      <c r="A55" s="52" t="s">
        <v>516</v>
      </c>
    </row>
    <row r="56" spans="1:6" s="1" customFormat="1">
      <c r="A56" s="1" t="s">
        <v>526</v>
      </c>
      <c r="E56" s="1" t="b">
        <v>1</v>
      </c>
    </row>
    <row r="57" spans="1:6">
      <c r="A57" t="s">
        <v>476</v>
      </c>
      <c r="E57" t="s">
        <v>477</v>
      </c>
    </row>
    <row r="58" spans="1:6">
      <c r="A58" t="s">
        <v>506</v>
      </c>
      <c r="E58" t="s">
        <v>507</v>
      </c>
    </row>
    <row r="59" spans="1:6">
      <c r="A59" t="s">
        <v>490</v>
      </c>
      <c r="E59" t="s">
        <v>505</v>
      </c>
    </row>
    <row r="60" spans="1:6">
      <c r="A60" t="s">
        <v>473</v>
      </c>
      <c r="E60" t="s">
        <v>504</v>
      </c>
    </row>
    <row r="61" spans="1:6">
      <c r="A61" t="s">
        <v>501</v>
      </c>
      <c r="E61" t="s">
        <v>502</v>
      </c>
    </row>
    <row r="62" spans="1:6">
      <c r="A62" t="s">
        <v>495</v>
      </c>
      <c r="E62" t="s">
        <v>496</v>
      </c>
    </row>
    <row r="63" spans="1:6">
      <c r="A63" t="s">
        <v>493</v>
      </c>
      <c r="E63" t="s">
        <v>494</v>
      </c>
    </row>
    <row r="64" spans="1:6">
      <c r="A64" t="s">
        <v>488</v>
      </c>
      <c r="E64" t="s">
        <v>489</v>
      </c>
    </row>
    <row r="65" spans="1:5">
      <c r="A65" t="s">
        <v>490</v>
      </c>
      <c r="E65" t="s">
        <v>491</v>
      </c>
    </row>
    <row r="66" spans="1:5">
      <c r="A66" t="s">
        <v>488</v>
      </c>
      <c r="E66" t="s">
        <v>492</v>
      </c>
    </row>
    <row r="67" spans="1:5">
      <c r="A67" t="s">
        <v>508</v>
      </c>
      <c r="E67" t="s">
        <v>487</v>
      </c>
    </row>
    <row r="68" spans="1:5">
      <c r="A68" t="s">
        <v>488</v>
      </c>
      <c r="E68" t="s">
        <v>492</v>
      </c>
    </row>
    <row r="69" spans="1:5">
      <c r="A69" t="s">
        <v>501</v>
      </c>
      <c r="E69" t="s">
        <v>502</v>
      </c>
    </row>
    <row r="70" spans="1:5">
      <c r="A70" t="s">
        <v>473</v>
      </c>
      <c r="E70" t="s">
        <v>504</v>
      </c>
    </row>
    <row r="71" spans="1:5">
      <c r="A71" t="s">
        <v>508</v>
      </c>
      <c r="E71" t="s">
        <v>487</v>
      </c>
    </row>
    <row r="72" spans="1:5">
      <c r="A72" t="s">
        <v>522</v>
      </c>
      <c r="E72" t="s">
        <v>494</v>
      </c>
    </row>
    <row r="73" spans="1:5">
      <c r="A73" t="s">
        <v>490</v>
      </c>
      <c r="E73" t="s">
        <v>505</v>
      </c>
    </row>
    <row r="74" spans="1:5">
      <c r="A74" t="s">
        <v>490</v>
      </c>
      <c r="E74" t="s">
        <v>525</v>
      </c>
    </row>
    <row r="76" spans="1:5">
      <c r="A76" t="s">
        <v>478</v>
      </c>
      <c r="E76" t="s">
        <v>475</v>
      </c>
    </row>
    <row r="77" spans="1:5">
      <c r="A77" t="s">
        <v>478</v>
      </c>
      <c r="E77" t="s">
        <v>479</v>
      </c>
    </row>
    <row r="78" spans="1:5">
      <c r="A78" t="s">
        <v>474</v>
      </c>
      <c r="E78" t="s">
        <v>480</v>
      </c>
    </row>
    <row r="79" spans="1:5">
      <c r="A79" t="s">
        <v>474</v>
      </c>
      <c r="E79" t="s">
        <v>475</v>
      </c>
    </row>
    <row r="80" spans="1:5">
      <c r="A80" t="s">
        <v>510</v>
      </c>
      <c r="E80" t="s">
        <v>509</v>
      </c>
    </row>
    <row r="81" spans="1:5">
      <c r="A81" t="s">
        <v>478</v>
      </c>
      <c r="E81" t="s">
        <v>479</v>
      </c>
    </row>
    <row r="82" spans="1:5">
      <c r="A82" t="s">
        <v>509</v>
      </c>
      <c r="E82" t="s">
        <v>510</v>
      </c>
    </row>
    <row r="83" spans="1:5">
      <c r="A83" t="s">
        <v>509</v>
      </c>
      <c r="E83" t="s">
        <v>510</v>
      </c>
    </row>
    <row r="84" spans="1:5">
      <c r="A84" t="s">
        <v>512</v>
      </c>
      <c r="E84" t="s">
        <v>513</v>
      </c>
    </row>
    <row r="85" spans="1:5">
      <c r="A85" t="s">
        <v>497</v>
      </c>
      <c r="E85" t="s">
        <v>498</v>
      </c>
    </row>
    <row r="86" spans="1:5">
      <c r="A86" t="s">
        <v>474</v>
      </c>
      <c r="E86" t="s">
        <v>475</v>
      </c>
    </row>
    <row r="88" spans="1:5">
      <c r="A88" t="s">
        <v>485</v>
      </c>
      <c r="E88" t="s">
        <v>486</v>
      </c>
    </row>
    <row r="89" spans="1:5">
      <c r="A89" t="s">
        <v>481</v>
      </c>
      <c r="E89" t="s">
        <v>482</v>
      </c>
    </row>
    <row r="90" spans="1:5">
      <c r="A90" t="s">
        <v>485</v>
      </c>
      <c r="E90" t="s">
        <v>503</v>
      </c>
    </row>
    <row r="91" spans="1:5">
      <c r="A91" t="s">
        <v>514</v>
      </c>
      <c r="E91" t="s">
        <v>515</v>
      </c>
    </row>
    <row r="92" spans="1:5">
      <c r="A92" t="s">
        <v>481</v>
      </c>
      <c r="E92" t="s">
        <v>482</v>
      </c>
    </row>
    <row r="95" spans="1:5">
      <c r="A95" t="s">
        <v>523</v>
      </c>
      <c r="E95" t="s">
        <v>524</v>
      </c>
    </row>
    <row r="96" spans="1:5">
      <c r="A96" t="s">
        <v>499</v>
      </c>
      <c r="E96" t="s">
        <v>500</v>
      </c>
    </row>
    <row r="97" spans="1:5">
      <c r="A97" t="s">
        <v>460</v>
      </c>
      <c r="E97" t="s">
        <v>521</v>
      </c>
    </row>
    <row r="98" spans="1:5">
      <c r="A98" t="s">
        <v>483</v>
      </c>
      <c r="E98" t="s">
        <v>484</v>
      </c>
    </row>
    <row r="99" spans="1:5">
      <c r="A99" t="s">
        <v>472</v>
      </c>
      <c r="E99" t="s">
        <v>511</v>
      </c>
    </row>
    <row r="100" spans="1:5">
      <c r="A100" t="s">
        <v>519</v>
      </c>
      <c r="E100" t="s">
        <v>520</v>
      </c>
    </row>
    <row r="102" spans="1:5">
      <c r="A102" t="s">
        <v>517</v>
      </c>
      <c r="E102" t="s">
        <v>518</v>
      </c>
    </row>
    <row r="128" spans="1:1" s="52" customFormat="1">
      <c r="A128" s="52" t="s">
        <v>462</v>
      </c>
    </row>
    <row r="129" spans="1:2">
      <c r="A129" s="58" t="s">
        <v>463</v>
      </c>
      <c r="B129" t="s">
        <v>464</v>
      </c>
    </row>
    <row r="130" spans="1:2">
      <c r="A130" t="s">
        <v>465</v>
      </c>
      <c r="B130" s="59" t="s">
        <v>466</v>
      </c>
    </row>
    <row r="131" spans="1:2" s="60" customFormat="1">
      <c r="A131" s="60" t="s">
        <v>467</v>
      </c>
      <c r="B131" s="61" t="s">
        <v>468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GO-Bayes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2016-11-04T18:36:23Z</dcterms:modified>
</cp:coreProperties>
</file>