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900" yWindow="0" windowWidth="21900" windowHeight="16360" tabRatio="657" firstSheet="2" activeTab="6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Sheet6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7" i="8" l="1"/>
  <c r="E167" i="3"/>
  <c r="F69" i="6"/>
  <c r="E151" i="3"/>
  <c r="E55" i="6"/>
  <c r="E54" i="3"/>
  <c r="F75" i="3"/>
  <c r="E144" i="3"/>
  <c r="E13" i="6"/>
  <c r="E106" i="3"/>
  <c r="E130" i="3"/>
  <c r="E137" i="3"/>
  <c r="F78" i="3"/>
  <c r="E123" i="3"/>
  <c r="C42" i="8"/>
  <c r="C34" i="7"/>
  <c r="C28" i="8"/>
  <c r="H13" i="1"/>
  <c r="I6" i="1"/>
</calcChain>
</file>

<file path=xl/sharedStrings.xml><?xml version="1.0" encoding="utf-8"?>
<sst xmlns="http://schemas.openxmlformats.org/spreadsheetml/2006/main" count="1167" uniqueCount="174">
  <si>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</si>
  <si>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</si>
  <si>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</si>
  <si>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</si>
  <si>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</si>
  <si>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</si>
  <si>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</si>
  <si>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</si>
  <si>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</si>
  <si>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</si>
  <si>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</si>
  <si>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</si>
  <si>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</si>
  <si>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</si>
  <si>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</si>
  <si>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</si>
  <si>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</si>
  <si>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</si>
  <si>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</si>
  <si>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</si>
  <si>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</si>
  <si>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</si>
  <si>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</si>
  <si>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</si>
  <si>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</si>
  <si>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</si>
  <si>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</si>
  <si>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</si>
  <si>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</si>
  <si>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</si>
  <si>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</si>
  <si>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</si>
  <si>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</si>
  <si>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</si>
  <si>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</si>
  <si>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</si>
  <si>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</si>
  <si>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</si>
  <si>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</si>
  <si>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</si>
  <si>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</si>
  <si>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</si>
  <si>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</si>
  <si>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</si>
  <si>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</si>
  <si>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</si>
  <si>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</si>
  <si>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</si>
  <si>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</si>
  <si>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</si>
  <si>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</si>
  <si>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Taxonomy 99% redundant</t>
  </si>
  <si>
    <t>Root</t>
  </si>
  <si>
    <t>Eukaryota Opisthokonta Holozoa Metazoa (Animalia) Eumetazoa Bilateria Nematoda</t>
  </si>
  <si>
    <t>Descendants</t>
  </si>
  <si>
    <t>Specimens</t>
  </si>
  <si>
    <t>Unique Speciments</t>
  </si>
  <si>
    <t>Creating classifiers:  83.7033369541</t>
  </si>
  <si>
    <t>Evaluating test set:  1135.01665115</t>
  </si>
  <si>
    <t>Computing metrics per threshold:  85.1609618664</t>
  </si>
  <si>
    <t>Total time:  1637.07920694</t>
  </si>
  <si>
    <t>Creating classifiers:  4.40257906914</t>
  </si>
  <si>
    <t>Evaluating test set:  48.7820978165</t>
  </si>
  <si>
    <t>Computing metrics per threshold:  76.0832760334</t>
  </si>
  <si>
    <t>Total time:  452.014630079</t>
  </si>
  <si>
    <t>Classifiers</t>
  </si>
  <si>
    <t>Creating classifiers:  5.47679901123</t>
  </si>
  <si>
    <t>Evaluating test set:  62.1647951603</t>
  </si>
  <si>
    <t>Computing metrics per threshold:  85.62251091</t>
  </si>
  <si>
    <t>Total time:  485.759006023</t>
  </si>
  <si>
    <t>Creating classifiers:  10.0899400711</t>
  </si>
  <si>
    <t>Evaluating test set:  38.6180889606</t>
  </si>
  <si>
    <t>Computing metrics per threshold:  94.7428879738</t>
  </si>
  <si>
    <t>Total time:  478.347054958</t>
  </si>
  <si>
    <t>Creating classifiers:  59.1422469616</t>
  </si>
  <si>
    <t>Evaluating test set:  45.4854691029</t>
  </si>
  <si>
    <t>Computing metrics per threshold:  99.2808561325</t>
  </si>
  <si>
    <t>Total time:  535.961901903</t>
  </si>
  <si>
    <t>Creating classifiers:  17.0526659489</t>
  </si>
  <si>
    <t>Evaluating test set:  86.5334739685</t>
  </si>
  <si>
    <t>Computing metrics per threshold:  90.0791289806</t>
  </si>
  <si>
    <t>Total time:  511.287096977</t>
  </si>
  <si>
    <t>Creating classifiers:  29.1562490463</t>
  </si>
  <si>
    <t>Evaluating test set:  159.083805084</t>
  </si>
  <si>
    <t>Computing metrics per threshold:  100.90671587</t>
  </si>
  <si>
    <t>Total time:  608.49554491</t>
  </si>
  <si>
    <t>Creating classifiers:  496.451714039</t>
  </si>
  <si>
    <t>Evaluating test set:  74.416946888</t>
  </si>
  <si>
    <t>Computing metrics per threshold:  99.0461220741</t>
  </si>
  <si>
    <t>Total time:  987.849020958</t>
  </si>
  <si>
    <t>Root: Eumetozoa</t>
  </si>
  <si>
    <t>made up only of Eumetozoa specimens</t>
  </si>
  <si>
    <t>Creating classifiers:  767.662853003</t>
  </si>
  <si>
    <t>Evaluating test set:  94.5163969994</t>
  </si>
  <si>
    <t>Computing metrics per threshold:  97.5299370289</t>
  </si>
  <si>
    <t>Total time:  1275.91682911</t>
  </si>
  <si>
    <t>Creating classifiers:  67.4847249985</t>
  </si>
  <si>
    <t>Evaluating test set:  774.317973137</t>
  </si>
  <si>
    <t>Computing metrics per threshold:  86.7882628441</t>
  </si>
  <si>
    <t>Total time:  1258.79839802</t>
  </si>
  <si>
    <t>Creating classifiers:  50.8177828789</t>
  </si>
  <si>
    <t>Evaluating test set:  364.810142994</t>
  </si>
  <si>
    <t>Computing metrics per threshold:  92.6988677979</t>
  </si>
  <si>
    <t>Total time:  845.540286064</t>
  </si>
  <si>
    <t>Creating classifiers:  820.247880936</t>
  </si>
  <si>
    <t>Evaluating test set:  110.184319019</t>
  </si>
  <si>
    <t>Computing metrics per threshold:  107.753900051</t>
  </si>
  <si>
    <t>Total time:  1356.93933797</t>
  </si>
  <si>
    <t>Creating classifiers:  913.108801126</t>
  </si>
  <si>
    <t>Evaluating test set:  98.4113311768</t>
  </si>
  <si>
    <t>Computing metrics per threshold:  92.6377630234</t>
  </si>
  <si>
    <t>Total time:  1431.79873204</t>
  </si>
  <si>
    <t>Creating classifiers:  878.761847973</t>
  </si>
  <si>
    <t>Evaluating test set:  102.531554937</t>
  </si>
  <si>
    <t>Computing metrics per threshold:  98.1077868938</t>
  </si>
  <si>
    <t>Total time:  1403.89994502</t>
  </si>
  <si>
    <t>Creating classifiers:  494.332490921</t>
  </si>
  <si>
    <t>Evaluating test set:  466.360364914</t>
  </si>
  <si>
    <t>Computing metrics per threshold:  451.085893869</t>
  </si>
  <si>
    <t>Total time:  2130.96762609</t>
  </si>
  <si>
    <t xml:space="preserve">Root: Eukaryota </t>
  </si>
  <si>
    <t xml:space="preserve">Root: Bacteria </t>
  </si>
  <si>
    <t>Creating classifiers:  3285.45758581</t>
  </si>
  <si>
    <t>Evaluating test set:  6318.11353898</t>
  </si>
  <si>
    <t>Computing metrics per threshold:  5095.01080012</t>
  </si>
  <si>
    <t>Total time:  16516.508409</t>
  </si>
  <si>
    <t>Creating classifiers:  621.506929159</t>
  </si>
  <si>
    <t>Evaluating test set:  7775.50423598</t>
  </si>
  <si>
    <t>Computing metrics per threshold:  456.835198879</t>
  </si>
  <si>
    <t>Total time:  9573.83841419</t>
  </si>
  <si>
    <t>Creating classifiers:  3779.91553688</t>
  </si>
  <si>
    <t>Evaluating test set:  14161.5726249</t>
  </si>
  <si>
    <t>Computing metrics per threshold:  4981.13201404</t>
  </si>
  <si>
    <t>Total time:  24565.875118</t>
  </si>
  <si>
    <t>Creating classifiers:  3786.90058112</t>
  </si>
  <si>
    <t>Evaluating test set:  27726.106498</t>
  </si>
  <si>
    <t>Computing metrics per threshold:  5039.42688489</t>
  </si>
  <si>
    <t>Total time:  38073.672426</t>
  </si>
  <si>
    <t>Max sample threshold</t>
  </si>
  <si>
    <t>5000-6000</t>
  </si>
  <si>
    <t>Max F1</t>
  </si>
  <si>
    <t>total examples</t>
  </si>
  <si>
    <t>Creating classifiers:  5238.54713392</t>
  </si>
  <si>
    <t>Evaluating test set:  52260.9640939</t>
  </si>
  <si>
    <t>Computing metrics per threshold:  5159.23480606</t>
  </si>
  <si>
    <t>Total time:  65061.3025901</t>
  </si>
  <si>
    <t>Creating classifiers:  666.576195002</t>
  </si>
  <si>
    <t>Evaluating test set:  871.981843948</t>
  </si>
  <si>
    <t>Computing metrics per threshold:  439.990019798</t>
  </si>
  <si>
    <t>Total time:  2710.48057604</t>
  </si>
  <si>
    <t>Creating classifiers:  633.685905933</t>
  </si>
  <si>
    <t>Evaluating test set:  1590.215904</t>
  </si>
  <si>
    <t>Computing metrics per threshold:  491.470854998</t>
  </si>
  <si>
    <t>Total time:  3471.33969498</t>
  </si>
  <si>
    <t xml:space="preserve">-----Timings-----                                                                                                                                                                                                                          </t>
  </si>
  <si>
    <t xml:space="preserve">Creating classifiers:  6350.59130788                                                                                                                                                                                                       </t>
  </si>
  <si>
    <t xml:space="preserve">Evaluating test set:  111687.354379                                                                                                                                                                                                        </t>
  </si>
  <si>
    <t xml:space="preserve">Computing metrics per threshold:  4777.31802011                                                                                                                                                                                            </t>
  </si>
  <si>
    <t xml:space="preserve">Total time:  124816.533807  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</si>
  <si>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</si>
  <si>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</si>
  <si>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</si>
  <si>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</si>
  <si>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</si>
  <si>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</si>
  <si>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Creating classifiers:  4902.62240314</t>
  </si>
  <si>
    <t>Evaluating test set:  456.364014149</t>
  </si>
  <si>
    <t>Computing metrics per threshold:  293.048857927</t>
  </si>
  <si>
    <t>Total time:  5679.18977809</t>
  </si>
  <si>
    <t>SILVA</t>
  </si>
  <si>
    <t>Creating classifiers:  4887.85332704</t>
  </si>
  <si>
    <t>Evaluating test set:  442.212376833</t>
  </si>
  <si>
    <t>Computing metrics per threshold:  310.813468933</t>
  </si>
  <si>
    <t>Total time:  5668.20916915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</si>
</sst>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showRuler="0" topLeftCell="A81" zoomScale="150" zoomScaleNormal="150" zoomScalePageLayoutView="150" workbookViewId="0">
      <selection activeCell="A66" activeCellId="1" sqref="A66:XFD66 A66:XFD66"/>
    </sheetView>
  </sheetViews>
  <sheetFormatPr baseColWidth="10" defaultRowHeight="15" x14ac:dyDescent="0"/>
  <cols>
    <col min="1" max="1" width="18" customWidth="1"/>
    <col min="4" max="4" width="18.5" customWidth="1"/>
    <col min="7" max="7" width="15.83203125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0</v>
      </c>
      <c r="D4" s="1" t="s">
        <v>8</v>
      </c>
      <c r="E4" s="2">
        <v>0</v>
      </c>
      <c r="F4" s="2"/>
      <c r="G4" s="1" t="s">
        <v>8</v>
      </c>
      <c r="H4" s="2">
        <v>0</v>
      </c>
      <c r="I4" s="2"/>
      <c r="J4" s="2"/>
      <c r="K4" s="2"/>
      <c r="L4" s="2"/>
      <c r="M4" s="2"/>
    </row>
    <row r="5" spans="1:13">
      <c r="A5" s="1" t="s">
        <v>12</v>
      </c>
      <c r="B5">
        <v>3902</v>
      </c>
      <c r="D5" s="1" t="s">
        <v>12</v>
      </c>
      <c r="E5" s="2">
        <v>10057</v>
      </c>
      <c r="F5" s="2"/>
      <c r="G5" s="1" t="s">
        <v>19</v>
      </c>
      <c r="H5" s="2">
        <v>6319</v>
      </c>
      <c r="I5" s="2"/>
      <c r="J5" s="2"/>
      <c r="K5" s="2"/>
      <c r="L5" s="2"/>
      <c r="M5" s="2"/>
    </row>
    <row r="6" spans="1:13" s="1" customFormat="1">
      <c r="A6" s="1" t="s">
        <v>16</v>
      </c>
      <c r="D6" s="1" t="s">
        <v>16</v>
      </c>
      <c r="E6" s="3"/>
      <c r="F6" s="3"/>
      <c r="G6" s="1" t="s">
        <v>16</v>
      </c>
      <c r="H6" s="3">
        <v>0.204035763078878</v>
      </c>
      <c r="I6" s="3">
        <f>(2*H7*H8)/(H7+H8)</f>
        <v>0.2475976730120889</v>
      </c>
      <c r="J6" s="3"/>
      <c r="K6" s="3"/>
      <c r="L6" s="3"/>
      <c r="M6" s="3"/>
    </row>
    <row r="7" spans="1:13">
      <c r="A7" s="1" t="s">
        <v>17</v>
      </c>
      <c r="D7" s="1" t="s">
        <v>17</v>
      </c>
      <c r="E7" s="2"/>
      <c r="F7" s="2"/>
      <c r="G7" s="1" t="s">
        <v>17</v>
      </c>
      <c r="H7" s="2">
        <v>0.27093682569203698</v>
      </c>
      <c r="I7" s="2"/>
      <c r="J7" s="2"/>
      <c r="K7" s="2"/>
      <c r="L7" s="2"/>
      <c r="M7" s="2"/>
    </row>
    <row r="8" spans="1:13">
      <c r="A8" s="1" t="s">
        <v>18</v>
      </c>
      <c r="D8" s="1" t="s">
        <v>18</v>
      </c>
      <c r="E8" s="2"/>
      <c r="F8" s="2"/>
      <c r="G8" s="1" t="s">
        <v>18</v>
      </c>
      <c r="H8" s="2">
        <v>0.22796059653171</v>
      </c>
      <c r="I8" s="2"/>
      <c r="J8" s="2"/>
      <c r="K8" s="2"/>
      <c r="L8" s="2"/>
      <c r="M8" s="2"/>
    </row>
    <row r="9" spans="1:13">
      <c r="A9" s="1" t="s">
        <v>21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/>
    <row r="11" spans="1:13">
      <c r="A11" s="1" t="s">
        <v>8</v>
      </c>
      <c r="B11">
        <v>3</v>
      </c>
      <c r="D11" s="3" t="s">
        <v>9</v>
      </c>
      <c r="E11" s="2">
        <v>3</v>
      </c>
      <c r="F11" s="2"/>
      <c r="G11" s="3" t="s">
        <v>8</v>
      </c>
      <c r="H11" s="2">
        <v>3</v>
      </c>
      <c r="I11" s="2"/>
      <c r="J11" s="2"/>
      <c r="K11" s="2"/>
      <c r="L11" s="2"/>
      <c r="M11" s="2"/>
    </row>
    <row r="12" spans="1:13">
      <c r="A12" s="1" t="s">
        <v>12</v>
      </c>
      <c r="B12">
        <v>1019</v>
      </c>
      <c r="D12" s="3" t="s">
        <v>19</v>
      </c>
      <c r="E12" s="2">
        <v>2641</v>
      </c>
      <c r="F12" s="2"/>
      <c r="G12" s="3" t="s">
        <v>19</v>
      </c>
      <c r="H12" s="2">
        <v>8048</v>
      </c>
      <c r="I12" s="2"/>
      <c r="J12" s="2"/>
      <c r="K12" s="2"/>
      <c r="L12" s="2"/>
      <c r="M12" s="2"/>
    </row>
    <row r="13" spans="1:13" s="1" customFormat="1">
      <c r="A13" s="1" t="s">
        <v>16</v>
      </c>
      <c r="B13" s="1">
        <v>0.48576143311547798</v>
      </c>
      <c r="D13" s="3" t="s">
        <v>16</v>
      </c>
      <c r="E13" s="3">
        <v>0.42389983732683101</v>
      </c>
      <c r="F13" s="3"/>
      <c r="G13" s="3" t="s">
        <v>16</v>
      </c>
      <c r="H13" s="3">
        <f>(2*H14*H15)/(H14+H15)</f>
        <v>0.2475976730120889</v>
      </c>
      <c r="I13" s="3"/>
      <c r="J13" s="3"/>
      <c r="K13" s="3"/>
      <c r="L13" s="3"/>
      <c r="M13" s="3"/>
    </row>
    <row r="14" spans="1:13">
      <c r="A14" s="1" t="s">
        <v>17</v>
      </c>
      <c r="B14">
        <v>0.54709100711506498</v>
      </c>
      <c r="D14" s="3" t="s">
        <v>17</v>
      </c>
      <c r="E14" s="2">
        <v>0.60370370713948596</v>
      </c>
      <c r="F14" s="2"/>
      <c r="G14" s="3" t="s">
        <v>17</v>
      </c>
      <c r="H14" s="2">
        <v>0.27093682569203698</v>
      </c>
      <c r="I14" s="2"/>
      <c r="J14" s="2"/>
      <c r="K14" s="2"/>
      <c r="L14" s="2"/>
      <c r="M14" s="2"/>
    </row>
    <row r="15" spans="1:13">
      <c r="A15" s="1" t="s">
        <v>18</v>
      </c>
      <c r="B15">
        <v>0.43679605836792801</v>
      </c>
      <c r="D15" s="3" t="s">
        <v>18</v>
      </c>
      <c r="E15" s="2">
        <v>0.40844856585831202</v>
      </c>
      <c r="F15" s="2"/>
      <c r="G15" s="3" t="s">
        <v>18</v>
      </c>
      <c r="H15" s="2">
        <v>0.22796059653171</v>
      </c>
      <c r="I15" s="2"/>
      <c r="J15" s="2"/>
      <c r="K15" s="2"/>
      <c r="L15" s="2"/>
      <c r="M15" s="2"/>
    </row>
    <row r="16" spans="1:13">
      <c r="A16" s="1" t="s">
        <v>21</v>
      </c>
      <c r="B16">
        <v>41</v>
      </c>
      <c r="D16" s="1" t="s">
        <v>21</v>
      </c>
      <c r="G16" s="1" t="s">
        <v>21</v>
      </c>
    </row>
    <row r="17" spans="1:13">
      <c r="A17" s="1"/>
      <c r="D17" s="3"/>
      <c r="E17" s="2"/>
      <c r="F17" s="2"/>
      <c r="G17" s="3"/>
      <c r="H17" s="2"/>
      <c r="I17" s="2"/>
      <c r="J17" s="2"/>
      <c r="K17" s="2"/>
      <c r="L17" s="2"/>
      <c r="M17" s="2"/>
    </row>
    <row r="18" spans="1:13">
      <c r="A18" s="1" t="s">
        <v>8</v>
      </c>
      <c r="B18">
        <v>5</v>
      </c>
      <c r="D18" s="3" t="s">
        <v>9</v>
      </c>
      <c r="E18" s="2">
        <v>5</v>
      </c>
      <c r="F18" s="2"/>
      <c r="G18" s="3" t="s">
        <v>9</v>
      </c>
      <c r="H18" s="2">
        <v>5</v>
      </c>
      <c r="I18" s="2"/>
      <c r="J18" s="2"/>
      <c r="K18" s="2"/>
      <c r="L18" s="2"/>
      <c r="M18" s="2"/>
    </row>
    <row r="19" spans="1:13">
      <c r="A19" s="1" t="s">
        <v>19</v>
      </c>
      <c r="B19">
        <v>792</v>
      </c>
      <c r="D19" s="3" t="s">
        <v>19</v>
      </c>
      <c r="E19" s="2">
        <v>1887</v>
      </c>
      <c r="F19" s="2"/>
      <c r="G19" s="3" t="s">
        <v>19</v>
      </c>
      <c r="H19" s="2"/>
      <c r="I19" s="2"/>
      <c r="J19" s="2"/>
      <c r="K19" s="2"/>
      <c r="L19" s="2"/>
      <c r="M19" s="2"/>
    </row>
    <row r="20" spans="1:13" s="1" customFormat="1">
      <c r="A20" s="1" t="s">
        <v>16</v>
      </c>
      <c r="B20" s="1">
        <v>0.48576143311547798</v>
      </c>
      <c r="D20" s="3" t="s">
        <v>16</v>
      </c>
      <c r="E20" s="3">
        <v>0.48807197980933698</v>
      </c>
      <c r="F20" s="3"/>
      <c r="G20" s="3" t="s">
        <v>16</v>
      </c>
      <c r="H20" s="3"/>
      <c r="I20" s="3"/>
      <c r="J20" s="3"/>
      <c r="K20" s="3"/>
      <c r="L20" s="3"/>
      <c r="M20" s="3"/>
    </row>
    <row r="21" spans="1:13">
      <c r="A21" s="1" t="s">
        <v>17</v>
      </c>
      <c r="B21">
        <v>0.54709100711506498</v>
      </c>
      <c r="D21" s="3" t="s">
        <v>17</v>
      </c>
      <c r="E21" s="2">
        <v>0.62680451482770305</v>
      </c>
      <c r="F21" s="2"/>
      <c r="G21" s="3" t="s">
        <v>17</v>
      </c>
      <c r="H21" s="2"/>
      <c r="I21" s="2"/>
      <c r="J21" s="2"/>
      <c r="K21" s="2"/>
      <c r="L21" s="2"/>
      <c r="M21" s="2"/>
    </row>
    <row r="22" spans="1:13">
      <c r="A22" s="1" t="s">
        <v>18</v>
      </c>
      <c r="B22">
        <v>0.43679605836792801</v>
      </c>
      <c r="D22" s="3" t="s">
        <v>18</v>
      </c>
      <c r="E22" s="2">
        <v>0.399622357359323</v>
      </c>
      <c r="F22" s="2"/>
      <c r="G22" s="3" t="s">
        <v>18</v>
      </c>
      <c r="H22" s="2"/>
      <c r="I22" s="2"/>
      <c r="J22" s="2"/>
      <c r="K22" s="2"/>
      <c r="L22" s="2"/>
      <c r="M22" s="2"/>
    </row>
    <row r="23" spans="1:13">
      <c r="A23" s="1" t="s">
        <v>21</v>
      </c>
      <c r="B23">
        <v>41</v>
      </c>
      <c r="D23" s="3" t="s">
        <v>21</v>
      </c>
      <c r="E23" s="2"/>
      <c r="F23" s="2"/>
      <c r="G23" s="3"/>
      <c r="H23" s="2"/>
      <c r="I23" s="2"/>
      <c r="J23" s="2"/>
      <c r="K23" s="2"/>
      <c r="L23" s="2"/>
      <c r="M23" s="2"/>
    </row>
    <row r="24" spans="1:13">
      <c r="A24" s="1"/>
      <c r="D24" s="3"/>
      <c r="E24" s="2"/>
      <c r="F24" s="2"/>
      <c r="G24" s="3"/>
      <c r="H24" s="2"/>
      <c r="I24" s="2"/>
      <c r="J24" s="2"/>
      <c r="K24" s="2"/>
      <c r="L24" s="2"/>
      <c r="M24" s="2"/>
    </row>
    <row r="25" spans="1:13">
      <c r="A25" s="1" t="s">
        <v>8</v>
      </c>
      <c r="B25">
        <v>10</v>
      </c>
      <c r="D25" s="3" t="s">
        <v>9</v>
      </c>
      <c r="E25" s="2">
        <v>10</v>
      </c>
      <c r="F25" s="2"/>
      <c r="G25" s="3" t="s">
        <v>9</v>
      </c>
      <c r="H25" s="2">
        <v>10</v>
      </c>
      <c r="I25" s="2"/>
      <c r="J25" s="2"/>
      <c r="K25" s="2"/>
      <c r="L25" s="2"/>
      <c r="M25" s="2"/>
    </row>
    <row r="26" spans="1:13">
      <c r="A26" s="1" t="s">
        <v>19</v>
      </c>
      <c r="B26">
        <v>565</v>
      </c>
      <c r="D26" s="3" t="s">
        <v>19</v>
      </c>
      <c r="E26" s="2">
        <v>1160</v>
      </c>
      <c r="F26" s="2"/>
      <c r="G26" s="3" t="s">
        <v>19</v>
      </c>
      <c r="H26" s="2">
        <v>4209</v>
      </c>
      <c r="I26" s="2"/>
      <c r="J26" s="2"/>
      <c r="K26" s="2"/>
      <c r="L26" s="2"/>
      <c r="M26" s="2"/>
    </row>
    <row r="27" spans="1:13" s="1" customFormat="1">
      <c r="A27" s="1" t="s">
        <v>16</v>
      </c>
      <c r="B27" s="1">
        <v>0.48576143311547798</v>
      </c>
      <c r="D27" s="3" t="s">
        <v>16</v>
      </c>
      <c r="E27" s="3">
        <v>0.48807333436241201</v>
      </c>
      <c r="F27" s="3"/>
      <c r="G27" s="9" t="s">
        <v>16</v>
      </c>
      <c r="H27" s="3">
        <v>0.24896843627107901</v>
      </c>
      <c r="I27" s="3"/>
      <c r="J27" s="3"/>
      <c r="K27" s="3"/>
      <c r="L27" s="3"/>
      <c r="M27" s="3"/>
    </row>
    <row r="28" spans="1:13">
      <c r="A28" s="1" t="s">
        <v>17</v>
      </c>
      <c r="B28">
        <v>0.54709100711506498</v>
      </c>
      <c r="D28" s="3" t="s">
        <v>17</v>
      </c>
      <c r="E28" s="2">
        <v>0.62680898294323095</v>
      </c>
      <c r="F28" s="2"/>
      <c r="G28" s="3" t="s">
        <v>17</v>
      </c>
      <c r="H28" s="2">
        <v>0.29761920043191598</v>
      </c>
      <c r="I28" s="2"/>
      <c r="J28" s="2"/>
      <c r="K28" s="2"/>
      <c r="L28" s="2"/>
      <c r="M28" s="2"/>
    </row>
    <row r="29" spans="1:13">
      <c r="A29" s="1" t="s">
        <v>18</v>
      </c>
      <c r="B29">
        <v>0.43679605836792801</v>
      </c>
      <c r="D29" s="3" t="s">
        <v>18</v>
      </c>
      <c r="E29" s="2">
        <v>0.399622357359323</v>
      </c>
      <c r="F29" s="2"/>
      <c r="G29" s="3" t="s">
        <v>18</v>
      </c>
      <c r="H29" s="2">
        <v>0.21398849023168601</v>
      </c>
      <c r="I29" s="2"/>
      <c r="J29" s="2"/>
      <c r="K29" s="2"/>
      <c r="L29" s="2"/>
      <c r="M29" s="2"/>
    </row>
    <row r="30" spans="1:13">
      <c r="A30" s="1" t="s">
        <v>21</v>
      </c>
      <c r="B30">
        <v>41</v>
      </c>
      <c r="D30" s="3" t="s">
        <v>21</v>
      </c>
      <c r="E30" s="2"/>
      <c r="F30" s="2"/>
      <c r="G30" s="3" t="s">
        <v>21</v>
      </c>
      <c r="H30" s="2">
        <v>20</v>
      </c>
      <c r="I30" s="2"/>
      <c r="J30" s="2"/>
      <c r="K30" s="2"/>
      <c r="L30" s="2"/>
      <c r="M30" s="2"/>
    </row>
    <row r="31" spans="1:13">
      <c r="A31" s="1"/>
      <c r="D31" s="3"/>
      <c r="E31" s="2"/>
      <c r="F31" s="2"/>
      <c r="G31" s="3"/>
      <c r="H31" s="2"/>
      <c r="I31" s="2"/>
      <c r="J31" s="2"/>
      <c r="K31" s="2"/>
      <c r="L31" s="2"/>
      <c r="M31" s="2"/>
    </row>
    <row r="32" spans="1:13">
      <c r="A32" s="1" t="s">
        <v>8</v>
      </c>
      <c r="B32">
        <v>100</v>
      </c>
      <c r="D32" s="3" t="s">
        <v>9</v>
      </c>
      <c r="E32" s="2">
        <v>100</v>
      </c>
      <c r="F32" s="2"/>
      <c r="G32" s="3" t="s">
        <v>9</v>
      </c>
      <c r="H32" s="2">
        <v>100</v>
      </c>
      <c r="I32" s="2"/>
      <c r="J32" s="2"/>
      <c r="K32" s="2"/>
      <c r="L32" s="2"/>
      <c r="M32" s="2"/>
    </row>
    <row r="33" spans="1:13">
      <c r="A33" s="1" t="s">
        <v>19</v>
      </c>
      <c r="B33">
        <v>155</v>
      </c>
      <c r="D33" s="3" t="s">
        <v>19</v>
      </c>
      <c r="E33" s="2">
        <v>247</v>
      </c>
      <c r="F33" s="2"/>
      <c r="G33" s="3" t="s">
        <v>19</v>
      </c>
      <c r="H33" s="2">
        <v>970</v>
      </c>
      <c r="I33" s="2"/>
      <c r="J33" s="2"/>
      <c r="K33" s="2"/>
      <c r="L33" s="2"/>
      <c r="M33" s="2"/>
    </row>
    <row r="34" spans="1:13" s="1" customFormat="1">
      <c r="A34" s="1" t="s">
        <v>16</v>
      </c>
      <c r="B34" s="1">
        <v>0.48616835187587498</v>
      </c>
      <c r="D34" s="3" t="s">
        <v>16</v>
      </c>
      <c r="E34" s="3">
        <v>0.48817437148173798</v>
      </c>
      <c r="F34" s="3"/>
      <c r="G34" s="9" t="s">
        <v>16</v>
      </c>
      <c r="H34" s="3">
        <v>0.24910208437516501</v>
      </c>
      <c r="I34" s="3"/>
      <c r="J34" s="3"/>
      <c r="K34" s="3"/>
      <c r="L34" s="3"/>
      <c r="M34" s="3"/>
    </row>
    <row r="35" spans="1:13">
      <c r="A35" s="1" t="s">
        <v>17</v>
      </c>
      <c r="B35">
        <v>0.548124402950247</v>
      </c>
      <c r="D35" s="3" t="s">
        <v>17</v>
      </c>
      <c r="E35" s="2">
        <v>0.62715704548235196</v>
      </c>
      <c r="F35" s="2"/>
      <c r="G35" s="3" t="s">
        <v>17</v>
      </c>
      <c r="H35" s="2">
        <v>0.298001453053098</v>
      </c>
      <c r="I35" s="2"/>
      <c r="J35" s="2"/>
      <c r="K35" s="2"/>
      <c r="L35" s="2"/>
      <c r="M35" s="2"/>
    </row>
    <row r="36" spans="1:13">
      <c r="A36" s="1" t="s">
        <v>18</v>
      </c>
      <c r="B36">
        <v>0.43679605836792801</v>
      </c>
      <c r="D36" s="3" t="s">
        <v>18</v>
      </c>
      <c r="E36" s="2">
        <v>0.39961639987195302</v>
      </c>
      <c r="F36" s="2"/>
      <c r="G36" s="3" t="s">
        <v>18</v>
      </c>
      <c r="H36" s="2">
        <v>0.21398849023168601</v>
      </c>
      <c r="I36" s="2"/>
      <c r="J36" s="2"/>
      <c r="K36" s="2"/>
      <c r="L36" s="2"/>
      <c r="M36" s="2"/>
    </row>
    <row r="37" spans="1:13">
      <c r="A37" s="1" t="s">
        <v>21</v>
      </c>
      <c r="B37">
        <v>41</v>
      </c>
      <c r="D37" s="3" t="s">
        <v>21</v>
      </c>
      <c r="E37" s="2">
        <v>50</v>
      </c>
      <c r="F37" s="2"/>
      <c r="G37" s="3" t="s">
        <v>21</v>
      </c>
      <c r="H37" s="2">
        <v>20</v>
      </c>
      <c r="I37" s="2"/>
      <c r="J37" s="2"/>
      <c r="K37" s="2"/>
      <c r="L37" s="2"/>
      <c r="M37" s="2"/>
    </row>
    <row r="38" spans="1:13">
      <c r="A38" s="1"/>
      <c r="D38" s="3"/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8</v>
      </c>
      <c r="B39">
        <v>150</v>
      </c>
      <c r="D39" s="3" t="s">
        <v>9</v>
      </c>
      <c r="E39" s="2">
        <v>150</v>
      </c>
      <c r="F39" s="2"/>
      <c r="G39" s="3" t="s">
        <v>9</v>
      </c>
      <c r="H39" s="2">
        <v>150</v>
      </c>
      <c r="I39" s="2"/>
      <c r="J39" s="2"/>
      <c r="K39" s="2"/>
      <c r="L39" s="2"/>
      <c r="M39" s="2"/>
    </row>
    <row r="40" spans="1:13">
      <c r="A40" s="1" t="s">
        <v>19</v>
      </c>
      <c r="B40">
        <v>116</v>
      </c>
      <c r="D40" s="3" t="s">
        <v>19</v>
      </c>
      <c r="E40" s="2">
        <v>184</v>
      </c>
      <c r="F40" s="2"/>
      <c r="G40" s="3" t="s">
        <v>19</v>
      </c>
      <c r="H40" s="2">
        <v>705</v>
      </c>
      <c r="I40" s="2"/>
      <c r="J40" s="2"/>
      <c r="K40" s="2"/>
      <c r="L40" s="2"/>
      <c r="M40" s="2"/>
    </row>
    <row r="41" spans="1:13" s="1" customFormat="1">
      <c r="A41" s="1" t="s">
        <v>16</v>
      </c>
      <c r="B41" s="1">
        <v>0.48637052779672801</v>
      </c>
      <c r="D41" s="3" t="s">
        <v>16</v>
      </c>
      <c r="E41" s="3">
        <v>0.48840285846010301</v>
      </c>
      <c r="F41" s="3"/>
      <c r="G41" s="9" t="s">
        <v>16</v>
      </c>
      <c r="H41" s="3">
        <v>0.249392064267002</v>
      </c>
      <c r="I41" s="3"/>
      <c r="J41" s="3"/>
      <c r="K41" s="3"/>
      <c r="L41" s="3"/>
      <c r="M41" s="3"/>
    </row>
    <row r="42" spans="1:13">
      <c r="A42" s="1" t="s">
        <v>17</v>
      </c>
      <c r="B42">
        <v>0.54879059026371202</v>
      </c>
      <c r="D42" s="3" t="s">
        <v>17</v>
      </c>
      <c r="E42" s="2">
        <v>0.62841784423852098</v>
      </c>
      <c r="F42" s="2"/>
      <c r="G42" s="3" t="s">
        <v>17</v>
      </c>
      <c r="H42" s="2">
        <v>0.29883280427546099</v>
      </c>
      <c r="I42" s="2"/>
      <c r="J42" s="2"/>
      <c r="K42" s="2"/>
      <c r="L42" s="2"/>
      <c r="M42" s="2"/>
    </row>
    <row r="43" spans="1:13">
      <c r="A43" s="1" t="s">
        <v>18</v>
      </c>
      <c r="B43">
        <v>0.43669979874196502</v>
      </c>
      <c r="D43" s="3" t="s">
        <v>18</v>
      </c>
      <c r="E43" s="2">
        <v>0.39941171101014</v>
      </c>
      <c r="F43" s="2"/>
      <c r="G43" s="3" t="s">
        <v>18</v>
      </c>
      <c r="H43" s="2">
        <v>0.21398849023168601</v>
      </c>
      <c r="I43" s="2"/>
      <c r="J43" s="2"/>
      <c r="K43" s="2"/>
      <c r="L43" s="2"/>
      <c r="M43" s="2"/>
    </row>
    <row r="44" spans="1:13">
      <c r="A44" s="1" t="s">
        <v>21</v>
      </c>
      <c r="B44">
        <v>41</v>
      </c>
      <c r="D44" s="3" t="s">
        <v>21</v>
      </c>
      <c r="E44" s="2">
        <v>50</v>
      </c>
      <c r="F44" s="2"/>
      <c r="G44" s="3" t="s">
        <v>21</v>
      </c>
      <c r="H44" s="2">
        <v>20</v>
      </c>
      <c r="I44" s="2"/>
      <c r="J44" s="2"/>
      <c r="K44" s="2"/>
      <c r="L44" s="2"/>
      <c r="M44" s="2"/>
    </row>
    <row r="45" spans="1:13">
      <c r="A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8</v>
      </c>
      <c r="B46">
        <v>200</v>
      </c>
      <c r="D46" s="3" t="s">
        <v>9</v>
      </c>
      <c r="E46" s="2">
        <v>200</v>
      </c>
      <c r="F46" s="2"/>
      <c r="G46" s="3" t="s">
        <v>9</v>
      </c>
      <c r="H46" s="2">
        <v>7700</v>
      </c>
      <c r="I46" s="2"/>
      <c r="J46" s="2"/>
      <c r="K46" s="2"/>
      <c r="L46" s="2"/>
      <c r="M46" s="2"/>
    </row>
    <row r="47" spans="1:13">
      <c r="A47" s="1" t="s">
        <v>19</v>
      </c>
      <c r="B47">
        <v>97</v>
      </c>
      <c r="D47" s="3" t="s">
        <v>19</v>
      </c>
      <c r="E47" s="2">
        <v>138</v>
      </c>
      <c r="F47" s="2"/>
      <c r="G47" s="3" t="s">
        <v>19</v>
      </c>
      <c r="H47" s="2">
        <v>6319</v>
      </c>
      <c r="I47" s="2"/>
      <c r="J47" s="2"/>
      <c r="K47" s="2"/>
      <c r="L47" s="2"/>
      <c r="M47" s="2"/>
    </row>
    <row r="48" spans="1:13" s="1" customFormat="1">
      <c r="A48" s="1" t="s">
        <v>16</v>
      </c>
      <c r="B48" s="1">
        <v>0.48675278744709499</v>
      </c>
      <c r="D48" s="3" t="s">
        <v>16</v>
      </c>
      <c r="E48" s="3">
        <v>0.48840285846010301</v>
      </c>
      <c r="F48" s="3"/>
      <c r="G48" s="9" t="s">
        <v>16</v>
      </c>
      <c r="H48" s="3">
        <v>0.32727975687854599</v>
      </c>
      <c r="I48" s="3"/>
      <c r="J48" s="3"/>
      <c r="K48" s="3"/>
      <c r="L48" s="3"/>
      <c r="M48" s="3"/>
    </row>
    <row r="49" spans="1:13">
      <c r="A49" s="1" t="s">
        <v>17</v>
      </c>
      <c r="B49">
        <v>0.54976489860342004</v>
      </c>
      <c r="D49" s="3" t="s">
        <v>17</v>
      </c>
      <c r="E49" s="2">
        <v>0.62841784423852098</v>
      </c>
      <c r="F49" s="2"/>
      <c r="G49" s="3" t="s">
        <v>17</v>
      </c>
      <c r="H49" s="2">
        <v>0.37064343163538899</v>
      </c>
      <c r="I49" s="2"/>
      <c r="J49" s="2"/>
      <c r="K49" s="2"/>
      <c r="L49" s="2"/>
      <c r="M49" s="2"/>
    </row>
    <row r="50" spans="1:13">
      <c r="A50" s="1" t="s">
        <v>18</v>
      </c>
      <c r="B50">
        <v>0.43669979874196502</v>
      </c>
      <c r="D50" s="3" t="s">
        <v>18</v>
      </c>
      <c r="E50" s="2">
        <v>0.39941171101014</v>
      </c>
      <c r="F50" s="2"/>
      <c r="G50" s="3" t="s">
        <v>18</v>
      </c>
      <c r="H50" s="2">
        <v>0.29300002420570997</v>
      </c>
      <c r="I50" s="2"/>
      <c r="J50" s="2"/>
      <c r="K50" s="2"/>
      <c r="L50" s="2"/>
      <c r="M50" s="2"/>
    </row>
    <row r="51" spans="1:13">
      <c r="A51" s="1" t="s">
        <v>21</v>
      </c>
      <c r="B51">
        <v>41</v>
      </c>
      <c r="D51" s="3" t="s">
        <v>21</v>
      </c>
      <c r="E51" s="2">
        <v>50</v>
      </c>
      <c r="F51" s="2"/>
      <c r="G51" s="3" t="s">
        <v>21</v>
      </c>
      <c r="H51" s="2">
        <v>0</v>
      </c>
      <c r="I51" s="2"/>
      <c r="J51" s="2"/>
      <c r="K51" s="2"/>
      <c r="L51" s="2"/>
      <c r="M51" s="2"/>
    </row>
    <row r="52" spans="1:13">
      <c r="A52" s="1"/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8</v>
      </c>
      <c r="B53">
        <v>250</v>
      </c>
      <c r="D53" s="3" t="s">
        <v>9</v>
      </c>
      <c r="E53" s="2">
        <v>250</v>
      </c>
      <c r="F53" s="2"/>
      <c r="G53" s="3" t="s">
        <v>9</v>
      </c>
      <c r="H53" s="2"/>
      <c r="I53" s="2"/>
      <c r="J53" s="2"/>
      <c r="K53" s="2"/>
      <c r="L53" s="2"/>
      <c r="M53" s="2"/>
    </row>
    <row r="54" spans="1:13">
      <c r="A54" s="1" t="s">
        <v>19</v>
      </c>
      <c r="B54">
        <v>85</v>
      </c>
      <c r="D54" s="3" t="s">
        <v>19</v>
      </c>
      <c r="E54" s="2">
        <v>129</v>
      </c>
      <c r="F54" s="2"/>
      <c r="G54" s="3" t="s">
        <v>19</v>
      </c>
      <c r="H54" s="2"/>
      <c r="I54" s="2"/>
      <c r="J54" s="2"/>
      <c r="K54" s="2"/>
      <c r="L54" s="2"/>
      <c r="M54" s="2"/>
    </row>
    <row r="55" spans="1:13" s="1" customFormat="1">
      <c r="A55" s="1" t="s">
        <v>16</v>
      </c>
      <c r="B55" s="1">
        <v>0.48702320940955901</v>
      </c>
      <c r="D55" s="3" t="s">
        <v>16</v>
      </c>
      <c r="E55" s="3">
        <v>0.488605161251217</v>
      </c>
      <c r="F55" s="3"/>
      <c r="G55" s="9" t="s">
        <v>16</v>
      </c>
      <c r="H55" s="3"/>
      <c r="I55" s="3"/>
      <c r="J55" s="3"/>
      <c r="K55" s="3"/>
      <c r="L55" s="3"/>
      <c r="M55" s="3"/>
    </row>
    <row r="56" spans="1:13">
      <c r="A56" s="1" t="s">
        <v>17</v>
      </c>
      <c r="B56">
        <v>0.55078339772073703</v>
      </c>
      <c r="D56" s="3" t="s">
        <v>17</v>
      </c>
      <c r="E56" s="2">
        <v>0.62913898705262805</v>
      </c>
      <c r="F56" s="2"/>
      <c r="G56" s="3" t="s">
        <v>17</v>
      </c>
      <c r="H56" s="2"/>
      <c r="I56" s="2"/>
      <c r="J56" s="2"/>
      <c r="K56" s="2"/>
      <c r="L56" s="2"/>
      <c r="M56" s="2"/>
    </row>
    <row r="57" spans="1:13">
      <c r="A57" s="1" t="s">
        <v>18</v>
      </c>
      <c r="B57">
        <v>0.436493528114902</v>
      </c>
      <c r="D57" s="3" t="s">
        <v>18</v>
      </c>
      <c r="E57" s="2">
        <v>0.39939121024477803</v>
      </c>
      <c r="F57" s="2"/>
      <c r="G57" s="3" t="s">
        <v>18</v>
      </c>
      <c r="H57" s="2"/>
      <c r="I57" s="2"/>
      <c r="J57" s="2"/>
      <c r="K57" s="2"/>
      <c r="L57" s="2"/>
      <c r="M57" s="2"/>
    </row>
    <row r="58" spans="1:13">
      <c r="A58" s="1" t="s">
        <v>21</v>
      </c>
      <c r="B58">
        <v>41</v>
      </c>
      <c r="D58" s="3" t="s">
        <v>21</v>
      </c>
      <c r="E58" s="2">
        <v>50</v>
      </c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8</v>
      </c>
      <c r="B60">
        <v>300</v>
      </c>
      <c r="D60" s="3" t="s">
        <v>9</v>
      </c>
      <c r="E60" s="2">
        <v>300</v>
      </c>
      <c r="F60" s="2"/>
      <c r="G60" s="3" t="s">
        <v>9</v>
      </c>
      <c r="H60" s="2"/>
      <c r="I60" s="2"/>
      <c r="J60" s="2"/>
      <c r="K60" s="2"/>
      <c r="L60" s="2"/>
      <c r="M60" s="2"/>
    </row>
    <row r="61" spans="1:13">
      <c r="A61" s="1" t="s">
        <v>19</v>
      </c>
      <c r="B61">
        <v>72</v>
      </c>
      <c r="D61" s="3" t="s">
        <v>19</v>
      </c>
      <c r="E61" s="2">
        <v>114</v>
      </c>
      <c r="F61" s="2"/>
      <c r="G61" s="3" t="s">
        <v>19</v>
      </c>
      <c r="H61" s="2"/>
      <c r="I61" s="2"/>
      <c r="J61" s="2"/>
      <c r="K61" s="2"/>
      <c r="L61" s="2"/>
      <c r="M61" s="2"/>
    </row>
    <row r="62" spans="1:13" s="1" customFormat="1">
      <c r="A62" s="1" t="s">
        <v>16</v>
      </c>
      <c r="B62" s="1">
        <v>0.48739978480253898</v>
      </c>
      <c r="D62" s="3" t="s">
        <v>16</v>
      </c>
      <c r="E62" s="3">
        <v>0.48872736622167701</v>
      </c>
      <c r="F62" s="3"/>
      <c r="G62" s="9" t="s">
        <v>16</v>
      </c>
      <c r="H62" s="3"/>
      <c r="I62" s="3"/>
      <c r="J62" s="3"/>
      <c r="K62" s="3"/>
      <c r="L62" s="3"/>
      <c r="M62" s="3"/>
    </row>
    <row r="63" spans="1:13">
      <c r="A63" s="1" t="s">
        <v>17</v>
      </c>
      <c r="B63">
        <v>0.55180492935180403</v>
      </c>
      <c r="D63" s="3" t="s">
        <v>17</v>
      </c>
      <c r="E63" s="2">
        <v>0.62970937814422201</v>
      </c>
      <c r="F63" s="2"/>
      <c r="G63" s="3" t="s">
        <v>17</v>
      </c>
      <c r="H63" s="2"/>
      <c r="I63" s="2"/>
      <c r="J63" s="2"/>
      <c r="K63" s="2"/>
      <c r="L63" s="2"/>
      <c r="M63" s="2"/>
    </row>
    <row r="64" spans="1:13">
      <c r="A64" s="1" t="s">
        <v>18</v>
      </c>
      <c r="B64">
        <v>0.43645765496236999</v>
      </c>
      <c r="D64" s="3" t="s">
        <v>18</v>
      </c>
      <c r="E64" s="2">
        <v>0.39932482681408199</v>
      </c>
      <c r="F64" s="2"/>
      <c r="G64" s="3" t="s">
        <v>18</v>
      </c>
      <c r="H64" s="2"/>
      <c r="I64" s="2"/>
      <c r="J64" s="2"/>
      <c r="K64" s="2"/>
      <c r="L64" s="2"/>
      <c r="M64" s="2"/>
    </row>
    <row r="65" spans="1:13">
      <c r="A65" s="1" t="s">
        <v>21</v>
      </c>
      <c r="B65">
        <v>41</v>
      </c>
      <c r="D65" s="3" t="s">
        <v>21</v>
      </c>
      <c r="E65" s="2">
        <v>50</v>
      </c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 s="5" customFormat="1">
      <c r="A67" s="4" t="s">
        <v>11</v>
      </c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s="7" customFormat="1">
      <c r="A68" s="7" t="s">
        <v>0</v>
      </c>
      <c r="D68" s="8" t="s">
        <v>5</v>
      </c>
      <c r="E68" s="8"/>
      <c r="F68" s="8"/>
      <c r="G68" s="8" t="s">
        <v>6</v>
      </c>
      <c r="H68" s="8"/>
      <c r="I68" s="8"/>
      <c r="J68" s="8"/>
      <c r="K68" s="8"/>
      <c r="L68" s="8"/>
      <c r="M68" s="8"/>
    </row>
    <row r="69" spans="1:13" s="11" customFormat="1" ht="30">
      <c r="A69" s="10" t="s">
        <v>23</v>
      </c>
      <c r="B69" s="11">
        <v>49.784075200442302</v>
      </c>
      <c r="D69" s="10" t="s">
        <v>23</v>
      </c>
      <c r="E69" s="12">
        <v>26</v>
      </c>
      <c r="F69" s="12"/>
      <c r="G69" s="10" t="s">
        <v>23</v>
      </c>
      <c r="H69" s="12">
        <v>79.611685183746403</v>
      </c>
      <c r="I69" s="12"/>
      <c r="J69" s="12"/>
      <c r="K69" s="12"/>
      <c r="L69" s="12"/>
      <c r="M69" s="12"/>
    </row>
    <row r="70" spans="1:13" s="11" customFormat="1" ht="30">
      <c r="A70" s="10" t="s">
        <v>28</v>
      </c>
      <c r="D70" s="10" t="s">
        <v>28</v>
      </c>
      <c r="E70" s="12">
        <v>1575</v>
      </c>
      <c r="F70" s="12"/>
      <c r="G70" s="10" t="s">
        <v>28</v>
      </c>
      <c r="H70" s="12">
        <v>2812</v>
      </c>
      <c r="I70" s="12"/>
      <c r="J70" s="12"/>
      <c r="K70" s="12"/>
      <c r="L70" s="12"/>
      <c r="M70" s="12"/>
    </row>
    <row r="71" spans="1:13" s="11" customFormat="1">
      <c r="A71" s="10"/>
      <c r="D71" s="10"/>
      <c r="E71" s="12"/>
      <c r="F71" s="12"/>
      <c r="G71" s="10"/>
      <c r="H71" s="12"/>
      <c r="I71" s="12"/>
      <c r="J71" s="12"/>
      <c r="K71" s="12"/>
      <c r="L71" s="12"/>
      <c r="M71" s="12"/>
    </row>
    <row r="72" spans="1:13" s="15" customFormat="1">
      <c r="D72" s="16"/>
      <c r="E72" s="16"/>
      <c r="F72" s="16"/>
      <c r="G72" s="16"/>
      <c r="H72" s="16" t="s">
        <v>31</v>
      </c>
      <c r="I72" s="16"/>
      <c r="J72" s="16"/>
      <c r="K72" s="16"/>
      <c r="L72" s="16"/>
      <c r="M72" s="16"/>
    </row>
    <row r="73" spans="1:13">
      <c r="A73" s="1" t="s">
        <v>12</v>
      </c>
      <c r="B73">
        <v>3167</v>
      </c>
      <c r="D73" s="1" t="s">
        <v>12</v>
      </c>
      <c r="E73">
        <v>1550</v>
      </c>
      <c r="F73" s="2"/>
      <c r="G73" s="1" t="s">
        <v>12</v>
      </c>
      <c r="H73" s="2"/>
      <c r="I73" s="2"/>
      <c r="J73" s="2"/>
      <c r="K73" s="2"/>
      <c r="L73" s="2"/>
      <c r="M73" s="2"/>
    </row>
    <row r="74" spans="1:13" s="1" customFormat="1">
      <c r="A74" s="1" t="s">
        <v>13</v>
      </c>
      <c r="B74" s="1">
        <v>0.49337237131233402</v>
      </c>
      <c r="D74" s="1" t="s">
        <v>13</v>
      </c>
      <c r="E74" s="1">
        <v>0.39384079605051497</v>
      </c>
      <c r="F74" s="3"/>
      <c r="G74" s="1" t="s">
        <v>13</v>
      </c>
      <c r="H74" s="3"/>
      <c r="I74" s="3"/>
      <c r="J74" s="3"/>
      <c r="K74" s="3"/>
      <c r="L74" s="3"/>
      <c r="M74" s="3"/>
    </row>
    <row r="75" spans="1:13">
      <c r="A75" s="1" t="s">
        <v>14</v>
      </c>
      <c r="B75">
        <v>0.51179921584639299</v>
      </c>
      <c r="D75" s="1" t="s">
        <v>14</v>
      </c>
      <c r="E75">
        <v>0.49120715090927503</v>
      </c>
      <c r="F75" s="2"/>
      <c r="G75" s="1" t="s">
        <v>14</v>
      </c>
      <c r="H75" s="2"/>
      <c r="I75" s="2"/>
      <c r="J75" s="2"/>
      <c r="K75" s="2"/>
      <c r="L75" s="2"/>
      <c r="M75" s="2"/>
    </row>
    <row r="76" spans="1:13">
      <c r="A76" s="1" t="s">
        <v>15</v>
      </c>
      <c r="B76">
        <v>0.47622629596279598</v>
      </c>
      <c r="D76" s="1" t="s">
        <v>15</v>
      </c>
      <c r="E76">
        <v>0.32868862333069199</v>
      </c>
      <c r="F76" s="2"/>
      <c r="G76" s="1" t="s">
        <v>15</v>
      </c>
      <c r="H76" s="2"/>
      <c r="I76" s="2"/>
      <c r="J76" s="2"/>
      <c r="K76" s="2"/>
      <c r="L76" s="2"/>
      <c r="M76" s="2"/>
    </row>
    <row r="77" spans="1:13">
      <c r="A77" s="1" t="s">
        <v>21</v>
      </c>
      <c r="B77">
        <v>23</v>
      </c>
      <c r="D77" s="1" t="s">
        <v>20</v>
      </c>
      <c r="E77">
        <v>23</v>
      </c>
      <c r="F77" s="2"/>
      <c r="G77" s="1" t="s">
        <v>20</v>
      </c>
      <c r="H77" s="2"/>
      <c r="I77" s="2"/>
      <c r="J77" s="2"/>
      <c r="K77" s="2"/>
      <c r="L77" s="2"/>
      <c r="M77" s="2"/>
    </row>
    <row r="78" spans="1:13">
      <c r="A78" s="1" t="s">
        <v>22</v>
      </c>
      <c r="B78" s="13">
        <v>0.2</v>
      </c>
      <c r="D78" s="1" t="s">
        <v>22</v>
      </c>
      <c r="E78" s="13">
        <v>0.2</v>
      </c>
      <c r="F78" s="2"/>
      <c r="G78" s="1" t="s">
        <v>22</v>
      </c>
      <c r="H78" s="2"/>
      <c r="I78" s="2"/>
      <c r="J78" s="2"/>
      <c r="K78" s="2"/>
      <c r="L78" s="2"/>
      <c r="M78" s="2"/>
    </row>
    <row r="79" spans="1:13" s="11" customFormat="1" ht="30">
      <c r="A79" s="10" t="s">
        <v>9</v>
      </c>
      <c r="B79" s="11">
        <v>0</v>
      </c>
      <c r="D79" s="10" t="s">
        <v>9</v>
      </c>
      <c r="E79" s="11">
        <v>26</v>
      </c>
      <c r="F79" s="12"/>
      <c r="G79" s="10" t="s">
        <v>29</v>
      </c>
      <c r="H79" s="12">
        <v>5</v>
      </c>
      <c r="I79" s="12"/>
      <c r="J79" s="12"/>
      <c r="K79" s="12"/>
      <c r="L79" s="12"/>
      <c r="M79" s="12"/>
    </row>
    <row r="80" spans="1:13">
      <c r="G80" s="1" t="s">
        <v>9</v>
      </c>
      <c r="H80">
        <v>10</v>
      </c>
    </row>
    <row r="81" spans="1:13">
      <c r="A81" s="1"/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12</v>
      </c>
      <c r="B82">
        <v>784</v>
      </c>
      <c r="D82" s="1" t="s">
        <v>12</v>
      </c>
      <c r="E82" s="2">
        <v>1150</v>
      </c>
      <c r="F82" s="2"/>
      <c r="G82" s="1" t="s">
        <v>12</v>
      </c>
      <c r="H82" s="2"/>
      <c r="I82" s="2"/>
      <c r="J82" s="2"/>
      <c r="K82" s="2"/>
      <c r="L82" s="2"/>
      <c r="M82" s="2"/>
    </row>
    <row r="83" spans="1:13" s="1" customFormat="1">
      <c r="A83" s="1" t="s">
        <v>13</v>
      </c>
      <c r="B83" s="1">
        <v>0.490722548118881</v>
      </c>
      <c r="D83" s="1" t="s">
        <v>13</v>
      </c>
      <c r="E83" s="3">
        <v>0.39386850516520699</v>
      </c>
      <c r="F83" s="3"/>
      <c r="G83" s="1" t="s">
        <v>13</v>
      </c>
      <c r="H83" s="3"/>
      <c r="I83" s="3"/>
      <c r="J83" s="3"/>
      <c r="K83" s="3"/>
      <c r="L83" s="3"/>
      <c r="M83" s="3"/>
    </row>
    <row r="84" spans="1:13">
      <c r="A84" s="1" t="s">
        <v>14</v>
      </c>
      <c r="B84">
        <v>0.53130340451447799</v>
      </c>
      <c r="D84" s="1" t="s">
        <v>14</v>
      </c>
      <c r="E84" s="2">
        <v>0.49129336659196898</v>
      </c>
      <c r="F84" s="2"/>
      <c r="G84" s="1" t="s">
        <v>14</v>
      </c>
      <c r="H84" s="2"/>
      <c r="I84" s="2"/>
      <c r="J84" s="2"/>
      <c r="K84" s="2"/>
      <c r="L84" s="2"/>
      <c r="M84" s="2"/>
    </row>
    <row r="85" spans="1:13">
      <c r="A85" s="1" t="s">
        <v>15</v>
      </c>
      <c r="B85">
        <v>0.45590091965929802</v>
      </c>
      <c r="D85" s="1" t="s">
        <v>15</v>
      </c>
      <c r="E85" s="2">
        <v>0.32868862333069199</v>
      </c>
      <c r="F85" s="2"/>
      <c r="G85" s="1" t="s">
        <v>15</v>
      </c>
      <c r="H85" s="2"/>
      <c r="I85" s="2"/>
      <c r="J85" s="2"/>
      <c r="K85" s="2"/>
      <c r="L85" s="2"/>
      <c r="M85" s="2"/>
    </row>
    <row r="86" spans="1:13">
      <c r="A86" s="1" t="s">
        <v>20</v>
      </c>
      <c r="B86">
        <v>27</v>
      </c>
      <c r="D86" s="1" t="s">
        <v>20</v>
      </c>
      <c r="E86" s="2">
        <v>23</v>
      </c>
      <c r="F86" s="2"/>
      <c r="G86" s="1" t="s">
        <v>20</v>
      </c>
      <c r="H86" s="2"/>
      <c r="I86" s="2"/>
      <c r="J86" s="2"/>
      <c r="K86" s="2"/>
      <c r="L86" s="2"/>
      <c r="M86" s="2"/>
    </row>
    <row r="87" spans="1:13">
      <c r="A87" s="1" t="s">
        <v>22</v>
      </c>
      <c r="B87" s="13">
        <v>0.2</v>
      </c>
      <c r="D87" s="1" t="s">
        <v>22</v>
      </c>
      <c r="E87" s="14">
        <v>0.2</v>
      </c>
      <c r="F87" s="2"/>
      <c r="G87" s="1" t="s">
        <v>22</v>
      </c>
      <c r="H87" s="2"/>
      <c r="I87" s="2"/>
      <c r="J87" s="2"/>
      <c r="K87" s="2"/>
      <c r="L87" s="2"/>
      <c r="M87" s="2"/>
    </row>
    <row r="88" spans="1:13">
      <c r="A88" s="1" t="s">
        <v>9</v>
      </c>
      <c r="B88">
        <v>49</v>
      </c>
      <c r="D88" s="1" t="s">
        <v>9</v>
      </c>
      <c r="E88" s="2">
        <v>50</v>
      </c>
      <c r="F88" s="2"/>
      <c r="G88" s="1" t="s">
        <v>9</v>
      </c>
      <c r="H88" s="2"/>
      <c r="I88" s="2"/>
      <c r="J88" s="2"/>
      <c r="K88" s="2"/>
      <c r="L88" s="2"/>
      <c r="M88" s="2"/>
    </row>
    <row r="89" spans="1:13">
      <c r="A89" s="1"/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>
      <c r="A90" s="1"/>
      <c r="D90" s="1"/>
      <c r="E90" s="2"/>
      <c r="F90" s="2"/>
      <c r="G90" s="1"/>
      <c r="H90" s="2"/>
      <c r="I90" s="2"/>
      <c r="J90" s="2"/>
      <c r="K90" s="2"/>
      <c r="L90" s="2"/>
      <c r="M90" s="2"/>
    </row>
    <row r="91" spans="1:13">
      <c r="A91" s="1" t="s">
        <v>12</v>
      </c>
      <c r="D91" s="1" t="s">
        <v>12</v>
      </c>
      <c r="E91" s="2">
        <v>5522</v>
      </c>
      <c r="F91" s="2"/>
      <c r="G91" s="1" t="s">
        <v>12</v>
      </c>
      <c r="H91" s="2"/>
      <c r="I91" s="2"/>
      <c r="J91" s="2"/>
      <c r="K91" s="2"/>
      <c r="L91" s="2"/>
      <c r="M91" s="2"/>
    </row>
    <row r="92" spans="1:13" s="1" customFormat="1">
      <c r="A92" s="1" t="s">
        <v>13</v>
      </c>
      <c r="D92" s="1" t="s">
        <v>13</v>
      </c>
      <c r="E92" s="3"/>
      <c r="F92" s="3"/>
      <c r="G92" s="1" t="s">
        <v>13</v>
      </c>
      <c r="H92" s="3"/>
      <c r="I92" s="3"/>
      <c r="J92" s="3"/>
      <c r="K92" s="3"/>
      <c r="L92" s="3"/>
      <c r="M92" s="3"/>
    </row>
    <row r="93" spans="1:13">
      <c r="A93" s="1" t="s">
        <v>14</v>
      </c>
      <c r="D93" s="1" t="s">
        <v>14</v>
      </c>
      <c r="E93" s="2"/>
      <c r="F93" s="2"/>
      <c r="G93" s="1" t="s">
        <v>14</v>
      </c>
      <c r="H93" s="2"/>
      <c r="I93" s="2"/>
      <c r="J93" s="2"/>
      <c r="K93" s="2"/>
      <c r="L93" s="2"/>
      <c r="M93" s="2"/>
    </row>
    <row r="94" spans="1:13">
      <c r="A94" s="1" t="s">
        <v>15</v>
      </c>
      <c r="D94" s="1" t="s">
        <v>15</v>
      </c>
      <c r="E94" s="2"/>
      <c r="F94" s="2"/>
      <c r="G94" s="1" t="s">
        <v>15</v>
      </c>
      <c r="H94" s="2"/>
      <c r="I94" s="2"/>
      <c r="J94" s="2"/>
      <c r="K94" s="2"/>
      <c r="L94" s="2"/>
      <c r="M94" s="2"/>
    </row>
    <row r="95" spans="1:13">
      <c r="A95" s="1" t="s">
        <v>20</v>
      </c>
      <c r="D95" s="1" t="s">
        <v>20</v>
      </c>
      <c r="E95" s="2"/>
      <c r="F95" s="2"/>
      <c r="G95" s="1" t="s">
        <v>20</v>
      </c>
      <c r="H95" s="2"/>
      <c r="I95" s="2"/>
      <c r="J95" s="2"/>
      <c r="K95" s="2"/>
      <c r="L95" s="2"/>
      <c r="M95" s="2"/>
    </row>
    <row r="96" spans="1:13">
      <c r="A96" s="1" t="s">
        <v>22</v>
      </c>
      <c r="B96" s="13"/>
      <c r="D96" s="1" t="s">
        <v>22</v>
      </c>
      <c r="E96" s="14"/>
      <c r="F96" s="2"/>
      <c r="G96" s="1" t="s">
        <v>22</v>
      </c>
      <c r="H96" s="2"/>
      <c r="I96" s="2"/>
      <c r="J96" s="2"/>
      <c r="K96" s="2"/>
      <c r="L96" s="2"/>
      <c r="M96" s="2"/>
    </row>
    <row r="97" spans="1:13">
      <c r="A97" s="1" t="s">
        <v>9</v>
      </c>
      <c r="B97">
        <v>100</v>
      </c>
      <c r="D97" s="1" t="s">
        <v>29</v>
      </c>
      <c r="E97" s="2">
        <v>5</v>
      </c>
      <c r="F97" s="2"/>
      <c r="G97" s="1" t="s">
        <v>9</v>
      </c>
      <c r="H97" s="2"/>
      <c r="I97" s="2"/>
      <c r="J97" s="2"/>
      <c r="K97" s="2"/>
      <c r="L97" s="2"/>
      <c r="M97" s="2"/>
    </row>
    <row r="98" spans="1:13">
      <c r="A98" s="1"/>
      <c r="D98" s="1" t="s">
        <v>9</v>
      </c>
      <c r="E98" s="2">
        <v>5</v>
      </c>
      <c r="F98" s="2"/>
      <c r="G98" s="1"/>
      <c r="H98" s="2"/>
      <c r="I98" s="2"/>
      <c r="J98" s="2"/>
      <c r="K98" s="2"/>
      <c r="L98" s="2"/>
      <c r="M98" s="2"/>
    </row>
    <row r="99" spans="1:13">
      <c r="A99" s="22" t="s">
        <v>138</v>
      </c>
      <c r="B99" s="23" t="s">
        <v>139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0" spans="1:13">
      <c r="A100" s="22" t="s">
        <v>140</v>
      </c>
      <c r="B100" s="23">
        <v>0.55526326429546702</v>
      </c>
      <c r="D100" s="1"/>
      <c r="E100" s="2"/>
      <c r="F100" s="2"/>
      <c r="G100" s="1"/>
      <c r="H100" s="2"/>
      <c r="I100" s="2"/>
      <c r="J100" s="2"/>
      <c r="K100" s="2"/>
      <c r="L100" s="2"/>
      <c r="M100" s="2"/>
    </row>
    <row r="101" spans="1:13">
      <c r="A101" s="1"/>
      <c r="D101" s="1"/>
      <c r="E101" s="2"/>
      <c r="F101" s="2"/>
      <c r="G101" s="1"/>
      <c r="H101" s="2"/>
      <c r="I101" s="2"/>
      <c r="J101" s="2"/>
      <c r="K101" s="2"/>
      <c r="L101" s="2"/>
      <c r="M101" s="2"/>
    </row>
    <row r="102" spans="1:13">
      <c r="A102" s="1"/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>
      <c r="A103" s="1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5" spans="1:13" s="4" customFormat="1">
      <c r="A105" s="4" t="s">
        <v>7</v>
      </c>
    </row>
    <row r="106" spans="1:13" s="7" customFormat="1">
      <c r="A106" s="7" t="s">
        <v>0</v>
      </c>
      <c r="D106" s="7" t="s">
        <v>5</v>
      </c>
      <c r="G106" s="7" t="s">
        <v>6</v>
      </c>
    </row>
    <row r="107" spans="1:13" s="1" customFormat="1">
      <c r="A107" s="1" t="s">
        <v>30</v>
      </c>
      <c r="B107" s="1">
        <v>2</v>
      </c>
      <c r="D107" s="3" t="s">
        <v>30</v>
      </c>
      <c r="E107" s="3">
        <v>2</v>
      </c>
      <c r="F107" s="3"/>
      <c r="G107" s="3" t="s">
        <v>30</v>
      </c>
      <c r="H107" s="3">
        <v>2</v>
      </c>
      <c r="I107" s="3"/>
      <c r="J107" s="3"/>
      <c r="K107" s="3"/>
      <c r="L107" s="3"/>
      <c r="M107" s="3"/>
    </row>
    <row r="108" spans="1:13">
      <c r="A108" t="s">
        <v>1</v>
      </c>
      <c r="D108" s="2" t="s">
        <v>1</v>
      </c>
      <c r="E108" s="2"/>
      <c r="F108" s="2"/>
      <c r="G108" s="2" t="s">
        <v>1</v>
      </c>
      <c r="H108" s="2"/>
      <c r="I108" s="2"/>
      <c r="J108" s="2"/>
      <c r="K108" s="2"/>
      <c r="L108" s="2"/>
      <c r="M108" s="2"/>
    </row>
    <row r="109" spans="1:13">
      <c r="A109" t="s">
        <v>2</v>
      </c>
      <c r="D109" s="2" t="s">
        <v>2</v>
      </c>
      <c r="E109" s="2"/>
      <c r="F109" s="2"/>
      <c r="G109" s="2" t="s">
        <v>2</v>
      </c>
      <c r="H109" s="2"/>
      <c r="I109" s="2"/>
      <c r="J109" s="2"/>
      <c r="K109" s="2"/>
      <c r="L109" s="2"/>
      <c r="M109" s="2"/>
    </row>
    <row r="110" spans="1:13">
      <c r="A110" t="s">
        <v>3</v>
      </c>
      <c r="D110" s="2" t="s">
        <v>3</v>
      </c>
      <c r="E110" s="2"/>
      <c r="F110" s="2"/>
      <c r="G110" s="2" t="s">
        <v>3</v>
      </c>
      <c r="H110" s="2"/>
      <c r="I110" s="2"/>
      <c r="J110" s="2"/>
      <c r="K110" s="2"/>
      <c r="L110" s="2"/>
      <c r="M110" s="2"/>
    </row>
    <row r="111" spans="1:13">
      <c r="A111" t="s">
        <v>4</v>
      </c>
      <c r="D111" s="2" t="s">
        <v>4</v>
      </c>
      <c r="E111" s="2"/>
      <c r="F111" s="2"/>
      <c r="G111" s="2" t="s">
        <v>4</v>
      </c>
      <c r="H111" s="2"/>
      <c r="I111" s="2"/>
      <c r="J111" s="2"/>
      <c r="K111" s="2"/>
      <c r="L111" s="2"/>
      <c r="M111" s="2"/>
    </row>
    <row r="112" spans="1:13"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4" spans="1:13" s="1" customFormat="1">
      <c r="A114" s="1" t="s">
        <v>30</v>
      </c>
      <c r="B114" s="1">
        <v>3</v>
      </c>
      <c r="D114" s="3" t="s">
        <v>30</v>
      </c>
      <c r="E114" s="3">
        <v>3</v>
      </c>
      <c r="F114" s="3"/>
      <c r="G114" s="3" t="s">
        <v>30</v>
      </c>
      <c r="H114" s="3">
        <v>3</v>
      </c>
      <c r="I114" s="3"/>
      <c r="J114" s="3"/>
      <c r="K114" s="3"/>
      <c r="L114" s="3"/>
      <c r="M114" s="3"/>
    </row>
    <row r="115" spans="1:13">
      <c r="A115" t="s">
        <v>1</v>
      </c>
      <c r="D115" s="2" t="s">
        <v>1</v>
      </c>
      <c r="E115" s="2"/>
      <c r="F115" s="2"/>
      <c r="G115" s="2" t="s">
        <v>1</v>
      </c>
      <c r="H115" s="2"/>
      <c r="I115" s="2"/>
      <c r="J115" s="2"/>
      <c r="K115" s="2"/>
      <c r="L115" s="2"/>
      <c r="M115" s="2"/>
    </row>
    <row r="116" spans="1:13">
      <c r="A116" t="s">
        <v>2</v>
      </c>
      <c r="D116" s="2" t="s">
        <v>2</v>
      </c>
      <c r="E116" s="2"/>
      <c r="F116" s="2"/>
      <c r="G116" s="2" t="s">
        <v>2</v>
      </c>
      <c r="H116" s="2"/>
      <c r="I116" s="2"/>
      <c r="J116" s="2"/>
      <c r="K116" s="2"/>
      <c r="L116" s="2"/>
      <c r="M116" s="2"/>
    </row>
    <row r="117" spans="1:13">
      <c r="A117" t="s">
        <v>3</v>
      </c>
      <c r="D117" s="2" t="s">
        <v>3</v>
      </c>
      <c r="E117" s="2"/>
      <c r="F117" s="2"/>
      <c r="G117" s="2" t="s">
        <v>3</v>
      </c>
      <c r="H117" s="2"/>
      <c r="I117" s="2"/>
      <c r="J117" s="2"/>
      <c r="K117" s="2"/>
      <c r="L117" s="2"/>
      <c r="M117" s="2"/>
    </row>
    <row r="118" spans="1:13">
      <c r="A118" t="s">
        <v>4</v>
      </c>
      <c r="D118" s="2" t="s">
        <v>4</v>
      </c>
      <c r="E118" s="2"/>
      <c r="F118" s="2"/>
      <c r="G118" s="2" t="s">
        <v>4</v>
      </c>
      <c r="H118" s="2"/>
      <c r="I118" s="2"/>
      <c r="J118" s="2"/>
      <c r="K118" s="2"/>
      <c r="L118" s="2"/>
      <c r="M118" s="2"/>
    </row>
    <row r="119" spans="1:13"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1" spans="1:13" s="1" customFormat="1">
      <c r="A121" s="3" t="s">
        <v>30</v>
      </c>
      <c r="B121" s="3">
        <v>4</v>
      </c>
      <c r="C121" s="3"/>
      <c r="D121" s="3" t="s">
        <v>30</v>
      </c>
      <c r="E121" s="3">
        <v>4</v>
      </c>
      <c r="F121" s="3"/>
      <c r="G121" s="3" t="s">
        <v>30</v>
      </c>
      <c r="H121" s="3">
        <v>4</v>
      </c>
      <c r="I121" s="3"/>
      <c r="J121" s="3"/>
      <c r="K121" s="3"/>
      <c r="L121" s="3"/>
      <c r="M121" s="3"/>
    </row>
    <row r="122" spans="1:13">
      <c r="A122" s="2" t="s">
        <v>1</v>
      </c>
      <c r="B122" s="2">
        <v>3902</v>
      </c>
      <c r="C122" s="2"/>
      <c r="D122" s="2" t="s">
        <v>1</v>
      </c>
      <c r="E122" s="2">
        <v>4285</v>
      </c>
      <c r="F122" s="2"/>
      <c r="G122" s="2" t="s">
        <v>1</v>
      </c>
      <c r="H122" s="2"/>
      <c r="I122" s="2"/>
      <c r="J122" s="2"/>
      <c r="K122" s="2"/>
      <c r="L122" s="2"/>
      <c r="M122" s="2"/>
    </row>
    <row r="123" spans="1:13" s="1" customFormat="1">
      <c r="A123" s="3" t="s">
        <v>2</v>
      </c>
      <c r="B123" s="3">
        <v>0.27126315160063702</v>
      </c>
      <c r="C123" s="3"/>
      <c r="D123" s="3" t="s">
        <v>2</v>
      </c>
      <c r="E123" s="3">
        <v>0.38421011587133003</v>
      </c>
      <c r="F123" s="3"/>
      <c r="G123" s="3" t="s">
        <v>2</v>
      </c>
      <c r="H123" s="3"/>
      <c r="I123" s="3"/>
      <c r="J123" s="3"/>
      <c r="K123" s="3"/>
      <c r="L123" s="3"/>
      <c r="M123" s="3"/>
    </row>
    <row r="124" spans="1:13">
      <c r="A124" s="2" t="s">
        <v>3</v>
      </c>
      <c r="B124" s="2">
        <v>0.98857203560338303</v>
      </c>
      <c r="C124" s="2"/>
      <c r="D124" s="2" t="s">
        <v>3</v>
      </c>
      <c r="E124" s="2">
        <v>0.53130146903195996</v>
      </c>
      <c r="F124" s="2"/>
      <c r="G124" s="2" t="s">
        <v>3</v>
      </c>
      <c r="H124" s="2"/>
      <c r="I124" s="2"/>
      <c r="J124" s="2"/>
      <c r="K124" s="2"/>
      <c r="L124" s="2"/>
      <c r="M124" s="2"/>
    </row>
    <row r="125" spans="1:13">
      <c r="A125" s="2" t="s">
        <v>4</v>
      </c>
      <c r="B125" s="2">
        <v>0.176799337860297</v>
      </c>
      <c r="C125" s="2"/>
      <c r="D125" s="2" t="s">
        <v>4</v>
      </c>
      <c r="E125" s="2">
        <v>0.30090442042062998</v>
      </c>
      <c r="F125" s="2"/>
      <c r="G125" s="2" t="s">
        <v>4</v>
      </c>
      <c r="H125" s="2"/>
      <c r="I125" s="2"/>
      <c r="J125" s="2"/>
      <c r="K125" s="2"/>
      <c r="L125" s="2"/>
      <c r="M125" s="2"/>
    </row>
    <row r="126" spans="1:13">
      <c r="A126" s="2" t="s">
        <v>21</v>
      </c>
      <c r="B126" s="2"/>
      <c r="C126" s="2"/>
      <c r="D126" s="2" t="s">
        <v>21</v>
      </c>
      <c r="E126" s="2">
        <v>53</v>
      </c>
      <c r="F126" s="2"/>
      <c r="G126" s="2"/>
      <c r="H126" s="2"/>
      <c r="I126" s="2"/>
      <c r="J126" s="2"/>
      <c r="K126" s="2"/>
      <c r="L126" s="2"/>
      <c r="M126" s="2"/>
    </row>
    <row r="127" spans="1:13">
      <c r="A127" s="2" t="s">
        <v>9</v>
      </c>
      <c r="B127" s="2">
        <v>0</v>
      </c>
      <c r="C127" s="2"/>
      <c r="D127" s="2" t="s">
        <v>9</v>
      </c>
      <c r="E127" s="2">
        <v>1</v>
      </c>
      <c r="F127" s="2"/>
      <c r="G127" s="2"/>
      <c r="H127" s="2"/>
      <c r="I127" s="2"/>
      <c r="J127" s="2"/>
      <c r="K127" s="2"/>
      <c r="L127" s="2"/>
      <c r="M127" s="2"/>
    </row>
    <row r="129" spans="1:13" s="1" customFormat="1">
      <c r="A129" s="3" t="s">
        <v>30</v>
      </c>
      <c r="B129" s="3">
        <v>5</v>
      </c>
      <c r="C129" s="3"/>
      <c r="D129" s="3" t="s">
        <v>30</v>
      </c>
      <c r="E129" s="3">
        <v>5</v>
      </c>
      <c r="F129" s="3"/>
      <c r="G129" s="3" t="s">
        <v>30</v>
      </c>
      <c r="H129" s="3">
        <v>5</v>
      </c>
      <c r="I129" s="3"/>
      <c r="J129" s="3"/>
      <c r="K129" s="3"/>
      <c r="L129" s="3"/>
      <c r="M129" s="3"/>
    </row>
    <row r="130" spans="1:13">
      <c r="A130" s="2" t="s">
        <v>1</v>
      </c>
      <c r="B130" s="2"/>
      <c r="C130" s="2"/>
      <c r="D130" s="2" t="s">
        <v>1</v>
      </c>
      <c r="E130" s="2"/>
      <c r="F130" s="2"/>
      <c r="G130" s="2" t="s">
        <v>1</v>
      </c>
      <c r="H130" s="2"/>
      <c r="I130" s="2"/>
      <c r="J130" s="2"/>
      <c r="K130" s="2"/>
      <c r="L130" s="2"/>
      <c r="M130" s="2"/>
    </row>
    <row r="131" spans="1:13">
      <c r="A131" s="2" t="s">
        <v>2</v>
      </c>
      <c r="B131" s="2"/>
      <c r="C131" s="2"/>
      <c r="D131" s="2" t="s">
        <v>2</v>
      </c>
      <c r="E131" s="2"/>
      <c r="F131" s="2"/>
      <c r="G131" s="2" t="s">
        <v>2</v>
      </c>
      <c r="H131" s="2"/>
      <c r="I131" s="2"/>
      <c r="J131" s="2"/>
      <c r="K131" s="2"/>
      <c r="L131" s="2"/>
      <c r="M131" s="2"/>
    </row>
    <row r="132" spans="1:13">
      <c r="A132" s="2" t="s">
        <v>3</v>
      </c>
      <c r="B132" s="2"/>
      <c r="C132" s="2"/>
      <c r="D132" s="2" t="s">
        <v>3</v>
      </c>
      <c r="E132" s="2"/>
      <c r="F132" s="2"/>
      <c r="G132" s="2" t="s">
        <v>3</v>
      </c>
      <c r="H132" s="2"/>
      <c r="I132" s="2"/>
      <c r="J132" s="2"/>
      <c r="K132" s="2"/>
      <c r="L132" s="2"/>
      <c r="M132" s="2"/>
    </row>
    <row r="133" spans="1:13">
      <c r="A133" s="2" t="s">
        <v>4</v>
      </c>
      <c r="B133" s="2"/>
      <c r="C133" s="2"/>
      <c r="D133" s="2" t="s">
        <v>4</v>
      </c>
      <c r="E133" s="2"/>
      <c r="F133" s="2"/>
      <c r="G133" s="2" t="s">
        <v>4</v>
      </c>
      <c r="H133" s="2"/>
      <c r="I133" s="2"/>
      <c r="J133" s="2"/>
      <c r="K133" s="2"/>
      <c r="L133" s="2"/>
      <c r="M13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showRuler="0" topLeftCell="A149" zoomScale="150" zoomScaleNormal="150" zoomScalePageLayoutView="150" workbookViewId="0">
      <selection activeCell="A161" sqref="A161:XFD249"/>
    </sheetView>
  </sheetViews>
  <sheetFormatPr baseColWidth="10" defaultRowHeight="15" x14ac:dyDescent="0"/>
  <cols>
    <col min="1" max="1" width="15" customWidth="1"/>
    <col min="2" max="2" width="22" customWidth="1"/>
    <col min="4" max="4" width="43.6640625" style="11" customWidth="1"/>
    <col min="7" max="7" width="16" customWidth="1"/>
  </cols>
  <sheetData>
    <row r="1" spans="1:13" s="4" customFormat="1">
      <c r="A1" s="4" t="s">
        <v>37</v>
      </c>
      <c r="D1" s="17"/>
    </row>
    <row r="2" spans="1:13" s="15" customFormat="1">
      <c r="D2" s="18"/>
    </row>
    <row r="3" spans="1:13" s="1" customFormat="1">
      <c r="A3" s="1" t="s">
        <v>35</v>
      </c>
      <c r="B3" s="1" t="s">
        <v>36</v>
      </c>
      <c r="D3" s="10"/>
    </row>
    <row r="4" spans="1:13" s="1" customFormat="1">
      <c r="A4" s="1" t="s">
        <v>34</v>
      </c>
      <c r="B4" s="1" t="s">
        <v>36</v>
      </c>
      <c r="D4" s="10"/>
    </row>
    <row r="5" spans="1:13" s="1" customFormat="1">
      <c r="A5" s="1" t="s">
        <v>41</v>
      </c>
      <c r="B5" s="10">
        <v>1417</v>
      </c>
      <c r="D5" s="10"/>
      <c r="E5" s="3"/>
      <c r="F5" s="3"/>
      <c r="H5" s="3"/>
      <c r="I5" s="3"/>
      <c r="J5" s="3"/>
      <c r="K5" s="3"/>
      <c r="L5" s="3"/>
      <c r="M5" s="3"/>
    </row>
    <row r="6" spans="1:13" s="1" customFormat="1">
      <c r="A6" s="1" t="s">
        <v>141</v>
      </c>
      <c r="B6" s="10">
        <v>1651</v>
      </c>
      <c r="D6" s="10"/>
      <c r="E6" s="3"/>
      <c r="F6" s="3"/>
      <c r="H6" s="3"/>
      <c r="I6" s="3"/>
      <c r="J6" s="3"/>
      <c r="K6" s="3"/>
      <c r="L6" s="3"/>
      <c r="M6" s="3"/>
    </row>
    <row r="7" spans="1:13" s="1" customFormat="1">
      <c r="A7" s="1" t="s">
        <v>8</v>
      </c>
      <c r="B7" s="10">
        <v>1</v>
      </c>
      <c r="D7" s="10"/>
      <c r="E7" s="3"/>
      <c r="F7" s="3"/>
      <c r="H7" s="3"/>
      <c r="I7" s="3"/>
      <c r="J7" s="3"/>
      <c r="K7" s="3"/>
      <c r="L7" s="3"/>
      <c r="M7" s="3"/>
    </row>
    <row r="8" spans="1:13" s="1" customFormat="1">
      <c r="B8" s="10"/>
      <c r="D8" s="10"/>
      <c r="E8" s="3"/>
      <c r="F8" s="3"/>
      <c r="H8" s="3"/>
      <c r="I8" s="3"/>
      <c r="J8" s="3"/>
      <c r="K8" s="3"/>
      <c r="L8" s="3"/>
      <c r="M8" s="3"/>
    </row>
    <row r="9" spans="1:13">
      <c r="A9" s="1"/>
      <c r="B9" s="11"/>
      <c r="D9" s="10"/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>
      <c r="A10" s="1" t="s">
        <v>13</v>
      </c>
      <c r="B10" s="10">
        <v>0.56163531351899998</v>
      </c>
      <c r="D10" s="10" t="s">
        <v>50</v>
      </c>
      <c r="F10" s="3"/>
      <c r="H10" s="3"/>
      <c r="I10" s="3"/>
      <c r="J10" s="3"/>
      <c r="K10" s="3"/>
      <c r="L10" s="3"/>
      <c r="M10" s="3"/>
    </row>
    <row r="11" spans="1:13">
      <c r="A11" s="1" t="s">
        <v>14</v>
      </c>
      <c r="B11" s="11">
        <v>0.80656328320799997</v>
      </c>
      <c r="D11" s="10" t="s">
        <v>61</v>
      </c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15</v>
      </c>
      <c r="B12" s="11">
        <v>0.43081140350899999</v>
      </c>
      <c r="D12" s="10" t="s">
        <v>62</v>
      </c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21</v>
      </c>
      <c r="B13" s="11">
        <v>30</v>
      </c>
      <c r="D13" s="10" t="s">
        <v>63</v>
      </c>
      <c r="F13" s="2"/>
      <c r="G13" s="1"/>
      <c r="H13" s="2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4</v>
      </c>
      <c r="D14" s="10" t="s">
        <v>64</v>
      </c>
      <c r="F14" s="3"/>
      <c r="H14" s="3"/>
      <c r="I14" s="3"/>
      <c r="J14" s="3"/>
      <c r="K14" s="3"/>
      <c r="L14" s="3"/>
      <c r="M14" s="3"/>
    </row>
    <row r="15" spans="1:13">
      <c r="A15" s="1"/>
      <c r="B15" s="11"/>
      <c r="D15" s="10" t="s">
        <v>65</v>
      </c>
      <c r="E15" s="2">
        <v>1181</v>
      </c>
      <c r="F15" s="2"/>
      <c r="G15" s="1"/>
      <c r="H15" s="2"/>
      <c r="I15" s="2"/>
      <c r="J15" s="2"/>
      <c r="K15" s="2"/>
      <c r="L15" s="2"/>
      <c r="M15" s="2"/>
    </row>
    <row r="16" spans="1:13" s="1" customFormat="1">
      <c r="A16" s="1" t="s">
        <v>13</v>
      </c>
      <c r="B16" s="10">
        <v>0.75730625753000003</v>
      </c>
      <c r="D16" s="10" t="s">
        <v>50</v>
      </c>
      <c r="F16" s="3"/>
      <c r="H16" s="3"/>
      <c r="I16" s="3"/>
      <c r="J16" s="3"/>
      <c r="K16" s="3"/>
      <c r="L16" s="3"/>
      <c r="M16" s="3"/>
    </row>
    <row r="17" spans="1:13">
      <c r="A17" s="1" t="s">
        <v>14</v>
      </c>
      <c r="B17" s="11">
        <v>0.84529918610999999</v>
      </c>
      <c r="D17" s="10" t="s">
        <v>66</v>
      </c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15</v>
      </c>
      <c r="B18" s="11">
        <v>0.68590568060000001</v>
      </c>
      <c r="D18" s="10" t="s">
        <v>67</v>
      </c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21</v>
      </c>
      <c r="B19" s="11">
        <v>16</v>
      </c>
      <c r="D19" s="10" t="s">
        <v>68</v>
      </c>
      <c r="F19" s="2"/>
      <c r="G19" s="1"/>
      <c r="H19" s="2"/>
      <c r="I19" s="2"/>
      <c r="J19" s="2"/>
      <c r="K19" s="2"/>
      <c r="L19" s="2"/>
      <c r="M19" s="2"/>
    </row>
    <row r="20" spans="1:13" s="1" customFormat="1">
      <c r="A20" s="1" t="s">
        <v>39</v>
      </c>
      <c r="B20" s="10">
        <v>5</v>
      </c>
      <c r="D20" s="10" t="s">
        <v>69</v>
      </c>
      <c r="F20" s="3"/>
      <c r="H20" s="3"/>
      <c r="I20" s="3"/>
      <c r="J20" s="3"/>
      <c r="K20" s="3"/>
      <c r="L20" s="3"/>
      <c r="M20" s="3"/>
    </row>
    <row r="21" spans="1:13">
      <c r="B21" s="11"/>
      <c r="D21" s="10" t="s">
        <v>65</v>
      </c>
      <c r="E21">
        <v>1177</v>
      </c>
    </row>
    <row r="22" spans="1:13">
      <c r="A22" s="1" t="s">
        <v>12</v>
      </c>
      <c r="B22" s="11"/>
      <c r="D22" s="10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A23" s="1" t="s">
        <v>13</v>
      </c>
      <c r="B23" s="10">
        <v>0.81543699401400005</v>
      </c>
      <c r="D23" s="10" t="s">
        <v>50</v>
      </c>
      <c r="E23" s="3"/>
      <c r="F23" s="3"/>
      <c r="H23" s="3"/>
      <c r="I23" s="3"/>
      <c r="J23" s="3"/>
      <c r="K23" s="3"/>
      <c r="L23" s="3"/>
      <c r="M23" s="3"/>
    </row>
    <row r="24" spans="1:13">
      <c r="A24" s="1" t="s">
        <v>14</v>
      </c>
      <c r="B24" s="11">
        <v>0.91127491694399998</v>
      </c>
      <c r="D24" s="10" t="s">
        <v>78</v>
      </c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15</v>
      </c>
      <c r="B25" s="11">
        <v>0.73783914728699995</v>
      </c>
      <c r="D25" s="11" t="s">
        <v>79</v>
      </c>
    </row>
    <row r="26" spans="1:13">
      <c r="A26" s="1" t="s">
        <v>21</v>
      </c>
      <c r="B26" s="11">
        <v>84</v>
      </c>
      <c r="D26" s="11" t="s">
        <v>80</v>
      </c>
    </row>
    <row r="27" spans="1:13" s="1" customFormat="1">
      <c r="A27" s="1" t="s">
        <v>39</v>
      </c>
      <c r="B27" s="10">
        <v>6</v>
      </c>
      <c r="D27" s="10" t="s">
        <v>81</v>
      </c>
    </row>
    <row r="28" spans="1:13">
      <c r="B28" s="11"/>
    </row>
    <row r="29" spans="1:13">
      <c r="A29" s="1" t="s">
        <v>12</v>
      </c>
      <c r="B29" s="11">
        <v>1147</v>
      </c>
      <c r="D29" s="10" t="s">
        <v>50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 s="1" customFormat="1">
      <c r="A30" s="1" t="s">
        <v>13</v>
      </c>
      <c r="B30" s="10">
        <v>0.79515409071800003</v>
      </c>
      <c r="D30" s="10" t="s">
        <v>82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14</v>
      </c>
      <c r="B31" s="11">
        <v>0.81881774556200004</v>
      </c>
      <c r="D31" s="10" t="s">
        <v>83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15</v>
      </c>
      <c r="B32" s="11">
        <v>0.77281976744199998</v>
      </c>
      <c r="D32" s="11" t="s">
        <v>84</v>
      </c>
    </row>
    <row r="33" spans="1:13">
      <c r="A33" s="1" t="s">
        <v>21</v>
      </c>
      <c r="B33" s="11">
        <v>99</v>
      </c>
      <c r="D33" s="11" t="s">
        <v>85</v>
      </c>
    </row>
    <row r="34" spans="1:13" s="1" customFormat="1">
      <c r="A34" s="1" t="s">
        <v>39</v>
      </c>
      <c r="B34" s="10">
        <v>7</v>
      </c>
      <c r="D34" s="10"/>
    </row>
    <row r="35" spans="1:13">
      <c r="B35" s="11"/>
    </row>
    <row r="36" spans="1:13">
      <c r="A36" s="1" t="s">
        <v>12</v>
      </c>
      <c r="B36" s="11">
        <v>1180</v>
      </c>
      <c r="D36" s="10" t="s">
        <v>50</v>
      </c>
      <c r="E36" s="2"/>
      <c r="F36" s="2"/>
      <c r="G36" s="1"/>
      <c r="H36" s="2"/>
      <c r="I36" s="2"/>
      <c r="J36" s="2"/>
      <c r="K36" s="2"/>
      <c r="L36" s="2"/>
      <c r="M36" s="2"/>
    </row>
    <row r="37" spans="1:13" s="1" customFormat="1">
      <c r="A37" s="1" t="s">
        <v>13</v>
      </c>
      <c r="B37" s="10">
        <v>0.798372914095</v>
      </c>
      <c r="D37" s="10" t="s">
        <v>100</v>
      </c>
      <c r="E37" s="3"/>
      <c r="F37" s="3"/>
      <c r="H37" s="3"/>
      <c r="I37" s="3"/>
      <c r="J37" s="3"/>
      <c r="K37" s="3"/>
      <c r="L37" s="3"/>
      <c r="M37" s="3"/>
    </row>
    <row r="38" spans="1:13">
      <c r="A38" s="1" t="s">
        <v>14</v>
      </c>
      <c r="B38" s="11">
        <v>0.82385504586900005</v>
      </c>
      <c r="D38" s="10" t="s">
        <v>101</v>
      </c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15</v>
      </c>
      <c r="B39" s="11">
        <v>0.77441983122400004</v>
      </c>
      <c r="D39" s="11" t="s">
        <v>102</v>
      </c>
    </row>
    <row r="40" spans="1:13">
      <c r="A40" s="1" t="s">
        <v>21</v>
      </c>
      <c r="B40" s="11">
        <v>99</v>
      </c>
      <c r="D40" s="11" t="s">
        <v>103</v>
      </c>
    </row>
    <row r="41" spans="1:13" s="1" customFormat="1">
      <c r="A41" s="1" t="s">
        <v>39</v>
      </c>
      <c r="B41" s="10">
        <v>8</v>
      </c>
      <c r="D41" s="10"/>
    </row>
    <row r="42" spans="1:13">
      <c r="B42" s="11"/>
    </row>
    <row r="43" spans="1:13">
      <c r="A43" s="1" t="s">
        <v>12</v>
      </c>
      <c r="B43" s="11">
        <v>1162</v>
      </c>
      <c r="D43" s="10" t="s">
        <v>50</v>
      </c>
      <c r="E43" s="2"/>
      <c r="F43" s="2"/>
      <c r="G43" s="1"/>
      <c r="H43" s="2"/>
      <c r="I43" s="2"/>
      <c r="J43" s="2"/>
      <c r="K43" s="2"/>
      <c r="L43" s="2"/>
      <c r="M43" s="2"/>
    </row>
    <row r="44" spans="1:13" s="1" customFormat="1">
      <c r="A44" s="1" t="s">
        <v>13</v>
      </c>
      <c r="B44" s="10">
        <v>0.83454334883600001</v>
      </c>
      <c r="D44" s="10" t="s">
        <v>96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14</v>
      </c>
      <c r="B45" s="11">
        <v>0.99087179487199994</v>
      </c>
      <c r="D45" s="10" t="s">
        <v>97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15</v>
      </c>
      <c r="B46" s="11">
        <v>0.72082051282100001</v>
      </c>
      <c r="D46" s="11" t="s">
        <v>98</v>
      </c>
    </row>
    <row r="47" spans="1:13">
      <c r="A47" s="1" t="s">
        <v>21</v>
      </c>
      <c r="B47" s="11">
        <v>100</v>
      </c>
      <c r="D47" s="11" t="s">
        <v>99</v>
      </c>
    </row>
    <row r="48" spans="1:13" s="1" customFormat="1">
      <c r="A48" s="1" t="s">
        <v>39</v>
      </c>
      <c r="B48" s="10">
        <v>9</v>
      </c>
      <c r="D48" s="10"/>
    </row>
    <row r="49" spans="1:13">
      <c r="B49" s="11"/>
    </row>
    <row r="50" spans="1:13">
      <c r="A50" s="1" t="s">
        <v>12</v>
      </c>
      <c r="B50" s="11">
        <v>1165</v>
      </c>
      <c r="D50" s="19" t="s">
        <v>50</v>
      </c>
      <c r="E50" s="2"/>
      <c r="F50" s="2"/>
      <c r="G50" s="1"/>
      <c r="H50" s="2"/>
      <c r="I50" s="2"/>
      <c r="J50" s="2"/>
      <c r="K50" s="2"/>
      <c r="L50" s="2"/>
      <c r="M50" s="2"/>
    </row>
    <row r="51" spans="1:13" s="1" customFormat="1">
      <c r="A51" s="20" t="s">
        <v>13</v>
      </c>
      <c r="B51" s="21">
        <v>0.85043844696199999</v>
      </c>
      <c r="D51" s="10" t="s">
        <v>57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14</v>
      </c>
      <c r="B52" s="11">
        <v>0.99255765199199997</v>
      </c>
      <c r="D52" s="10" t="s">
        <v>58</v>
      </c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15</v>
      </c>
      <c r="B53" s="11">
        <v>0.74392033543000002</v>
      </c>
      <c r="D53" s="11" t="s">
        <v>59</v>
      </c>
    </row>
    <row r="54" spans="1:13">
      <c r="A54" s="1" t="s">
        <v>21</v>
      </c>
      <c r="B54" s="11">
        <v>100</v>
      </c>
      <c r="D54" s="11" t="s">
        <v>60</v>
      </c>
      <c r="E54">
        <f>1637.07920694/60</f>
        <v>27.284653449</v>
      </c>
    </row>
    <row r="55" spans="1:13" s="1" customFormat="1">
      <c r="A55" s="1" t="s">
        <v>39</v>
      </c>
      <c r="B55" s="10">
        <v>10</v>
      </c>
      <c r="D55" s="10"/>
    </row>
    <row r="56" spans="1:13" s="1" customFormat="1">
      <c r="B56" s="10"/>
      <c r="D56" s="10"/>
    </row>
    <row r="57" spans="1:13">
      <c r="B57" s="11"/>
    </row>
    <row r="58" spans="1:13" s="4" customFormat="1">
      <c r="A58" s="4" t="s">
        <v>90</v>
      </c>
      <c r="B58" s="17"/>
      <c r="D58" s="17"/>
    </row>
    <row r="59" spans="1:13">
      <c r="B59" s="11"/>
    </row>
    <row r="60" spans="1:13" s="1" customFormat="1" ht="30">
      <c r="A60" s="1" t="s">
        <v>35</v>
      </c>
      <c r="B60" s="10" t="s">
        <v>91</v>
      </c>
      <c r="D60" s="10"/>
    </row>
    <row r="61" spans="1:13" s="1" customFormat="1" ht="30">
      <c r="A61" s="1" t="s">
        <v>34</v>
      </c>
      <c r="B61" s="10" t="s">
        <v>91</v>
      </c>
      <c r="D61" s="10"/>
    </row>
    <row r="62" spans="1:13" s="1" customFormat="1">
      <c r="A62" s="1" t="s">
        <v>41</v>
      </c>
      <c r="B62" s="10">
        <v>17223</v>
      </c>
      <c r="D62" s="10"/>
      <c r="E62" s="3"/>
      <c r="F62" s="3"/>
      <c r="H62" s="3"/>
      <c r="I62" s="3"/>
      <c r="J62" s="3"/>
      <c r="K62" s="3"/>
      <c r="L62" s="3"/>
      <c r="M62" s="3"/>
    </row>
    <row r="63" spans="1:13" s="1" customFormat="1">
      <c r="A63" s="1" t="s">
        <v>141</v>
      </c>
      <c r="B63" s="10">
        <v>19274</v>
      </c>
      <c r="D63" s="10"/>
      <c r="E63" s="3"/>
      <c r="F63" s="3"/>
      <c r="H63" s="3"/>
      <c r="I63" s="3"/>
      <c r="J63" s="3"/>
      <c r="K63" s="3"/>
      <c r="L63" s="3"/>
      <c r="M63" s="3"/>
    </row>
    <row r="64" spans="1:13" s="1" customFormat="1">
      <c r="A64" s="1" t="s">
        <v>8</v>
      </c>
      <c r="B64" s="10">
        <v>5</v>
      </c>
      <c r="D64" s="10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B65" s="10"/>
      <c r="D65" s="10"/>
      <c r="E65" s="3"/>
      <c r="F65" s="3"/>
      <c r="H65" s="3"/>
      <c r="I65" s="3"/>
      <c r="J65" s="3"/>
      <c r="K65" s="3"/>
      <c r="L65" s="3"/>
      <c r="M65" s="3"/>
    </row>
    <row r="66" spans="1:13">
      <c r="B66" s="11"/>
    </row>
    <row r="67" spans="1:13">
      <c r="A67" s="1" t="s">
        <v>12</v>
      </c>
      <c r="B67" s="11">
        <v>470</v>
      </c>
      <c r="D67" s="10"/>
      <c r="E67" s="2"/>
      <c r="F67" s="2"/>
      <c r="G67" s="1"/>
      <c r="H67" s="2"/>
      <c r="I67" s="2"/>
      <c r="J67" s="2"/>
      <c r="K67" s="2"/>
      <c r="L67" s="2"/>
      <c r="M67" s="2"/>
    </row>
    <row r="68" spans="1:13" s="1" customFormat="1">
      <c r="A68" s="1" t="s">
        <v>13</v>
      </c>
      <c r="B68" s="10">
        <v>0.51021436056900005</v>
      </c>
      <c r="D68" s="10"/>
      <c r="F68" s="3"/>
      <c r="H68" s="3"/>
      <c r="I68" s="3"/>
      <c r="J68" s="3"/>
      <c r="K68" s="3"/>
      <c r="L68" s="3"/>
      <c r="M68" s="3"/>
    </row>
    <row r="69" spans="1:13">
      <c r="A69" s="1" t="s">
        <v>14</v>
      </c>
      <c r="B69" s="11">
        <v>0.565327111848</v>
      </c>
      <c r="D69" s="10"/>
      <c r="F69" s="2"/>
      <c r="G69" s="1"/>
      <c r="H69" s="2"/>
      <c r="I69" s="2"/>
      <c r="J69" s="2"/>
      <c r="K69" s="2"/>
      <c r="L69" s="2"/>
      <c r="M69" s="2"/>
    </row>
    <row r="70" spans="1:13">
      <c r="A70" s="1" t="s">
        <v>15</v>
      </c>
      <c r="B70" s="11">
        <v>0.46489277692300002</v>
      </c>
      <c r="D70" s="10"/>
      <c r="F70" s="2"/>
      <c r="G70" s="1"/>
      <c r="H70" s="2"/>
      <c r="I70" s="2"/>
      <c r="J70" s="2"/>
      <c r="K70" s="2"/>
      <c r="L70" s="2"/>
      <c r="M70" s="2"/>
    </row>
    <row r="71" spans="1:13">
      <c r="A71" s="1" t="s">
        <v>21</v>
      </c>
      <c r="B71" s="11">
        <v>30</v>
      </c>
      <c r="D71" s="10"/>
      <c r="F71" s="2"/>
      <c r="G71" s="1"/>
      <c r="H71" s="2"/>
      <c r="I71" s="2"/>
      <c r="J71" s="2"/>
      <c r="K71" s="2"/>
      <c r="L71" s="2"/>
      <c r="M71" s="2"/>
    </row>
    <row r="72" spans="1:13" s="1" customFormat="1">
      <c r="A72" s="1" t="s">
        <v>39</v>
      </c>
      <c r="B72" s="10">
        <v>4</v>
      </c>
      <c r="D72" s="10"/>
      <c r="F72" s="3"/>
      <c r="H72" s="3"/>
      <c r="I72" s="3"/>
      <c r="J72" s="3"/>
      <c r="K72" s="3"/>
      <c r="L72" s="3"/>
      <c r="M72" s="3"/>
    </row>
    <row r="73" spans="1:13">
      <c r="B73" s="11"/>
    </row>
    <row r="74" spans="1:13">
      <c r="A74" s="1" t="s">
        <v>12</v>
      </c>
      <c r="B74" s="11">
        <v>467</v>
      </c>
      <c r="D74" s="10" t="s">
        <v>50</v>
      </c>
      <c r="E74" s="2"/>
      <c r="F74" s="2"/>
      <c r="G74" s="1"/>
      <c r="H74" s="2"/>
      <c r="I74" s="2"/>
      <c r="J74" s="2"/>
      <c r="K74" s="2"/>
      <c r="L74" s="2"/>
      <c r="M74" s="2"/>
    </row>
    <row r="75" spans="1:13" s="1" customFormat="1">
      <c r="A75" s="1" t="s">
        <v>13</v>
      </c>
      <c r="B75" s="10">
        <v>0.67671564807100004</v>
      </c>
      <c r="D75" s="10" t="s">
        <v>116</v>
      </c>
      <c r="E75" s="3"/>
      <c r="F75" s="3">
        <f>494.332490921/60</f>
        <v>8.2388748486833325</v>
      </c>
      <c r="H75" s="3"/>
      <c r="I75" s="3"/>
      <c r="J75" s="3"/>
      <c r="K75" s="3"/>
      <c r="L75" s="3"/>
      <c r="M75" s="3"/>
    </row>
    <row r="76" spans="1:13">
      <c r="A76" s="1" t="s">
        <v>14</v>
      </c>
      <c r="B76" s="11">
        <v>0.75215622023499995</v>
      </c>
      <c r="D76" s="10" t="s">
        <v>117</v>
      </c>
      <c r="E76" s="2"/>
      <c r="F76" s="2"/>
      <c r="G76" s="1"/>
      <c r="H76" s="2"/>
      <c r="I76" s="2"/>
      <c r="J76" s="2"/>
      <c r="K76" s="2"/>
      <c r="L76" s="2"/>
      <c r="M76" s="2"/>
    </row>
    <row r="77" spans="1:13">
      <c r="A77" s="1" t="s">
        <v>15</v>
      </c>
      <c r="B77" s="11">
        <v>0.61502882647900003</v>
      </c>
      <c r="D77" s="11" t="s">
        <v>118</v>
      </c>
    </row>
    <row r="78" spans="1:13">
      <c r="A78" s="1" t="s">
        <v>21</v>
      </c>
      <c r="B78" s="10">
        <v>16</v>
      </c>
      <c r="D78" s="11" t="s">
        <v>119</v>
      </c>
      <c r="F78">
        <f>2130.96762609/60</f>
        <v>35.516127101500004</v>
      </c>
    </row>
    <row r="79" spans="1:13" s="1" customFormat="1">
      <c r="A79" s="1" t="s">
        <v>39</v>
      </c>
      <c r="B79" s="10">
        <v>5</v>
      </c>
      <c r="D79" s="10"/>
    </row>
    <row r="80" spans="1:13">
      <c r="B80" s="11"/>
    </row>
    <row r="81" spans="1:13">
      <c r="A81" s="1" t="s">
        <v>12</v>
      </c>
      <c r="B81" s="11">
        <v>471</v>
      </c>
      <c r="D81" s="10" t="s">
        <v>50</v>
      </c>
      <c r="E81" s="2"/>
      <c r="F81" s="2"/>
      <c r="G81" s="1"/>
      <c r="H81" s="2"/>
      <c r="I81" s="2"/>
      <c r="J81" s="2"/>
      <c r="K81" s="2"/>
      <c r="L81" s="2"/>
      <c r="M81" s="2"/>
    </row>
    <row r="82" spans="1:13" s="1" customFormat="1">
      <c r="A82" s="1" t="s">
        <v>13</v>
      </c>
      <c r="B82" s="10">
        <v>0.85706915823300001</v>
      </c>
      <c r="D82" s="10" t="s">
        <v>146</v>
      </c>
      <c r="E82" s="3"/>
      <c r="F82" s="3"/>
      <c r="H82" s="3"/>
      <c r="I82" s="3"/>
      <c r="J82" s="3"/>
      <c r="K82" s="3"/>
      <c r="L82" s="3"/>
      <c r="M82" s="3"/>
    </row>
    <row r="83" spans="1:13">
      <c r="A83" s="1" t="s">
        <v>14</v>
      </c>
      <c r="B83" s="11">
        <v>0.91171327683000003</v>
      </c>
      <c r="D83" s="10" t="s">
        <v>147</v>
      </c>
      <c r="E83" s="2"/>
      <c r="F83" s="2"/>
      <c r="G83" s="1"/>
      <c r="H83" s="2"/>
      <c r="I83" s="2"/>
      <c r="J83" s="2"/>
      <c r="K83" s="2"/>
      <c r="L83" s="2"/>
      <c r="M83" s="2"/>
    </row>
    <row r="84" spans="1:13">
      <c r="A84" s="1" t="s">
        <v>15</v>
      </c>
      <c r="B84" s="11">
        <v>0.80860490582599998</v>
      </c>
      <c r="D84" s="11" t="s">
        <v>148</v>
      </c>
    </row>
    <row r="85" spans="1:13">
      <c r="A85" s="1" t="s">
        <v>21</v>
      </c>
      <c r="B85" s="10">
        <v>32</v>
      </c>
      <c r="D85" s="11" t="s">
        <v>149</v>
      </c>
    </row>
    <row r="86" spans="1:13" s="1" customFormat="1">
      <c r="A86" s="1" t="s">
        <v>39</v>
      </c>
      <c r="B86" s="10">
        <v>6</v>
      </c>
      <c r="D86" s="10"/>
    </row>
    <row r="87" spans="1:13">
      <c r="B87" s="11"/>
    </row>
    <row r="88" spans="1:13">
      <c r="A88" s="1" t="s">
        <v>12</v>
      </c>
      <c r="B88" s="11">
        <v>473</v>
      </c>
      <c r="D88" s="10" t="s">
        <v>50</v>
      </c>
      <c r="E88" s="2"/>
      <c r="F88" s="2"/>
      <c r="G88" s="1"/>
      <c r="H88" s="2"/>
      <c r="I88" s="2"/>
      <c r="J88" s="2"/>
      <c r="K88" s="2"/>
      <c r="L88" s="2"/>
      <c r="M88" s="2"/>
    </row>
    <row r="89" spans="1:13" s="1" customFormat="1">
      <c r="A89" s="1" t="s">
        <v>13</v>
      </c>
      <c r="B89" s="10">
        <v>0.86711907050299997</v>
      </c>
      <c r="D89" s="10" t="s">
        <v>150</v>
      </c>
      <c r="E89" s="3"/>
      <c r="F89" s="3"/>
      <c r="H89" s="3"/>
      <c r="I89" s="3"/>
      <c r="J89" s="3"/>
      <c r="K89" s="3"/>
      <c r="L89" s="3"/>
      <c r="M89" s="3"/>
    </row>
    <row r="90" spans="1:13">
      <c r="A90" s="1" t="s">
        <v>14</v>
      </c>
      <c r="B90" s="11">
        <v>0.91940802291699997</v>
      </c>
      <c r="D90" s="10" t="s">
        <v>151</v>
      </c>
      <c r="E90" s="2"/>
      <c r="F90" s="2"/>
      <c r="G90" s="1"/>
      <c r="H90" s="2"/>
      <c r="I90" s="2"/>
      <c r="J90" s="2"/>
      <c r="K90" s="2"/>
      <c r="L90" s="2"/>
      <c r="M90" s="2"/>
    </row>
    <row r="91" spans="1:13">
      <c r="A91" s="1" t="s">
        <v>15</v>
      </c>
      <c r="B91" s="11">
        <v>0.82045766374200002</v>
      </c>
      <c r="D91" s="11" t="s">
        <v>152</v>
      </c>
    </row>
    <row r="92" spans="1:13">
      <c r="A92" s="1" t="s">
        <v>21</v>
      </c>
      <c r="B92" s="10">
        <v>99</v>
      </c>
      <c r="D92" s="11" t="s">
        <v>153</v>
      </c>
    </row>
    <row r="93" spans="1:13" s="1" customFormat="1">
      <c r="A93" s="1" t="s">
        <v>39</v>
      </c>
      <c r="B93" s="10">
        <v>7</v>
      </c>
      <c r="D93" s="10"/>
    </row>
    <row r="94" spans="1:13">
      <c r="B94" s="11"/>
    </row>
    <row r="95" spans="1:13">
      <c r="A95" s="1" t="s">
        <v>12</v>
      </c>
      <c r="B95" s="11">
        <v>475</v>
      </c>
      <c r="D95" s="10"/>
      <c r="E95" s="2"/>
      <c r="F95" s="2"/>
      <c r="G95" s="1"/>
      <c r="H95" s="2"/>
      <c r="I95" s="2"/>
      <c r="J95" s="2"/>
      <c r="K95" s="2"/>
      <c r="L95" s="2"/>
      <c r="M95" s="2"/>
    </row>
    <row r="96" spans="1:13" s="1" customFormat="1">
      <c r="A96" s="1" t="s">
        <v>13</v>
      </c>
      <c r="B96" s="10">
        <v>0.87114928888400001</v>
      </c>
      <c r="D96" s="10"/>
      <c r="E96" s="3"/>
      <c r="F96" s="3"/>
      <c r="H96" s="3"/>
      <c r="I96" s="3"/>
      <c r="J96" s="3"/>
      <c r="K96" s="3"/>
      <c r="L96" s="3"/>
      <c r="M96" s="3"/>
    </row>
    <row r="97" spans="1:13">
      <c r="A97" s="1" t="s">
        <v>14</v>
      </c>
      <c r="B97" s="11">
        <v>0.90039958968099998</v>
      </c>
      <c r="D97" s="10"/>
      <c r="E97" s="2"/>
      <c r="F97" s="2"/>
      <c r="G97" s="1"/>
      <c r="H97" s="2"/>
      <c r="I97" s="2"/>
      <c r="J97" s="2"/>
      <c r="K97" s="2"/>
      <c r="L97" s="2"/>
      <c r="M97" s="2"/>
    </row>
    <row r="98" spans="1:13">
      <c r="A98" s="1" t="s">
        <v>15</v>
      </c>
      <c r="B98" s="11">
        <v>0.84373963821999998</v>
      </c>
    </row>
    <row r="99" spans="1:13">
      <c r="A99" s="1" t="s">
        <v>21</v>
      </c>
      <c r="B99" s="10">
        <v>99</v>
      </c>
    </row>
    <row r="100" spans="1:13" s="1" customFormat="1">
      <c r="A100" s="1" t="s">
        <v>39</v>
      </c>
      <c r="B100" s="10">
        <v>8</v>
      </c>
      <c r="D100" s="10"/>
    </row>
    <row r="101" spans="1:13">
      <c r="B101" s="11"/>
    </row>
    <row r="102" spans="1:13">
      <c r="A102" s="1" t="s">
        <v>12</v>
      </c>
      <c r="B102" s="11">
        <v>463</v>
      </c>
      <c r="D102" s="10" t="s">
        <v>50</v>
      </c>
      <c r="E102" s="2"/>
      <c r="F102" s="2"/>
      <c r="G102" s="1"/>
      <c r="H102" s="2"/>
      <c r="I102" s="2"/>
      <c r="J102" s="2"/>
      <c r="K102" s="2"/>
      <c r="L102" s="2"/>
      <c r="M102" s="2"/>
    </row>
    <row r="103" spans="1:13" s="1" customFormat="1">
      <c r="A103" s="20" t="s">
        <v>13</v>
      </c>
      <c r="B103" s="21">
        <v>0.87937365575399995</v>
      </c>
      <c r="D103" s="10" t="s">
        <v>126</v>
      </c>
      <c r="E103" s="3"/>
      <c r="F103" s="3"/>
      <c r="H103" s="3"/>
      <c r="I103" s="3"/>
      <c r="J103" s="3"/>
      <c r="K103" s="3"/>
      <c r="L103" s="3"/>
      <c r="M103" s="3"/>
    </row>
    <row r="104" spans="1:13">
      <c r="A104" s="1" t="s">
        <v>14</v>
      </c>
      <c r="B104" s="11">
        <v>0.97906490330999996</v>
      </c>
      <c r="D104" s="10" t="s">
        <v>127</v>
      </c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15</v>
      </c>
      <c r="B105" s="11">
        <v>0.79810797143800005</v>
      </c>
      <c r="D105" s="11" t="s">
        <v>128</v>
      </c>
    </row>
    <row r="106" spans="1:13">
      <c r="A106" s="1" t="s">
        <v>21</v>
      </c>
      <c r="B106" s="10">
        <v>100</v>
      </c>
      <c r="D106" s="11" t="s">
        <v>129</v>
      </c>
      <c r="E106">
        <f>9573.83841419/(60*60)</f>
        <v>2.6593995594972224</v>
      </c>
    </row>
    <row r="107" spans="1:13" s="1" customFormat="1">
      <c r="A107" s="1" t="s">
        <v>39</v>
      </c>
      <c r="B107" s="10">
        <v>9</v>
      </c>
      <c r="D107" s="10"/>
    </row>
    <row r="108" spans="1:13">
      <c r="B108" s="11"/>
    </row>
    <row r="109" spans="1:13" s="4" customFormat="1">
      <c r="A109" s="4" t="s">
        <v>38</v>
      </c>
      <c r="B109" s="17"/>
      <c r="D109" s="17"/>
    </row>
    <row r="110" spans="1:13">
      <c r="B110" s="11"/>
    </row>
    <row r="111" spans="1:13">
      <c r="B111" s="11"/>
    </row>
    <row r="112" spans="1:13" s="1" customFormat="1" ht="30">
      <c r="A112" s="1" t="s">
        <v>35</v>
      </c>
      <c r="B112" s="10" t="s">
        <v>40</v>
      </c>
      <c r="D112" s="10"/>
    </row>
    <row r="113" spans="1:13" s="1" customFormat="1" ht="30">
      <c r="A113" s="1" t="s">
        <v>34</v>
      </c>
      <c r="B113" s="10" t="s">
        <v>40</v>
      </c>
      <c r="D113" s="10"/>
    </row>
    <row r="114" spans="1:13" s="1" customFormat="1">
      <c r="A114" s="1" t="s">
        <v>41</v>
      </c>
      <c r="B114" s="10">
        <v>42820</v>
      </c>
      <c r="D114" s="10"/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141</v>
      </c>
      <c r="B115" s="10">
        <v>61181</v>
      </c>
      <c r="D115" s="10"/>
      <c r="E115" s="3"/>
      <c r="F115" s="3"/>
      <c r="H115" s="3"/>
      <c r="I115" s="3"/>
      <c r="J115" s="3"/>
      <c r="K115" s="3"/>
      <c r="L115" s="3"/>
      <c r="M115" s="3"/>
    </row>
    <row r="116" spans="1:13" s="1" customFormat="1">
      <c r="A116" s="1" t="s">
        <v>8</v>
      </c>
      <c r="B116" s="10">
        <v>10</v>
      </c>
      <c r="D116" s="10"/>
      <c r="E116" s="3"/>
      <c r="F116" s="3"/>
      <c r="H116" s="3"/>
      <c r="I116" s="3"/>
      <c r="J116" s="3"/>
      <c r="K116" s="3"/>
      <c r="L116" s="3"/>
      <c r="M116" s="3"/>
    </row>
    <row r="117" spans="1:13" s="1" customFormat="1">
      <c r="B117" s="10"/>
      <c r="D117" s="10"/>
      <c r="E117" s="3"/>
      <c r="F117" s="3"/>
      <c r="H117" s="3"/>
      <c r="I117" s="3"/>
      <c r="J117" s="3"/>
      <c r="K117" s="3"/>
      <c r="L117" s="3"/>
      <c r="M117" s="3"/>
    </row>
    <row r="118" spans="1:13">
      <c r="B118" s="11"/>
    </row>
    <row r="119" spans="1:13">
      <c r="A119" s="1" t="s">
        <v>12</v>
      </c>
      <c r="B119" s="11">
        <v>1761</v>
      </c>
      <c r="D119" s="10" t="s">
        <v>50</v>
      </c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>
      <c r="A120" s="1" t="s">
        <v>13</v>
      </c>
      <c r="B120" s="10">
        <v>0.64256941301699999</v>
      </c>
      <c r="D120" s="10" t="s">
        <v>122</v>
      </c>
      <c r="F120" s="3"/>
      <c r="H120" s="3"/>
      <c r="I120" s="3"/>
      <c r="J120" s="3"/>
      <c r="K120" s="3"/>
      <c r="L120" s="3"/>
      <c r="M120" s="3"/>
    </row>
    <row r="121" spans="1:13">
      <c r="A121" s="1" t="s">
        <v>14</v>
      </c>
      <c r="B121" s="11">
        <v>0.72542980790099998</v>
      </c>
      <c r="D121" s="10" t="s">
        <v>123</v>
      </c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15</v>
      </c>
      <c r="B122" s="11">
        <v>0.57669758243000002</v>
      </c>
      <c r="D122" s="10" t="s">
        <v>124</v>
      </c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21</v>
      </c>
      <c r="B123" s="11">
        <v>20</v>
      </c>
      <c r="D123" s="10" t="s">
        <v>125</v>
      </c>
      <c r="E123" s="2">
        <f>16516.508409/(60*60)</f>
        <v>4.5879190024999996</v>
      </c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39</v>
      </c>
      <c r="B124" s="10">
        <v>5</v>
      </c>
      <c r="D124" s="10"/>
      <c r="F124" s="3"/>
      <c r="H124" s="3"/>
      <c r="I124" s="3"/>
      <c r="J124" s="3"/>
      <c r="K124" s="3"/>
      <c r="L124" s="3"/>
      <c r="M124" s="3"/>
    </row>
    <row r="125" spans="1:13">
      <c r="B125" s="11"/>
    </row>
    <row r="126" spans="1:13">
      <c r="A126" s="1" t="s">
        <v>12</v>
      </c>
      <c r="B126" s="11">
        <v>1779</v>
      </c>
      <c r="D126" s="10" t="s">
        <v>50</v>
      </c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>
      <c r="A127" s="1" t="s">
        <v>13</v>
      </c>
      <c r="B127" s="10">
        <v>0.81939899005600003</v>
      </c>
      <c r="D127" s="10" t="s">
        <v>130</v>
      </c>
      <c r="E127" s="3"/>
      <c r="F127" s="3"/>
      <c r="H127" s="3"/>
      <c r="I127" s="3"/>
      <c r="J127" s="3"/>
      <c r="K127" s="3"/>
      <c r="L127" s="3"/>
      <c r="M127" s="3"/>
    </row>
    <row r="128" spans="1:13">
      <c r="A128" s="1" t="s">
        <v>14</v>
      </c>
      <c r="B128" s="11">
        <v>0.84840098792399998</v>
      </c>
      <c r="D128" s="10" t="s">
        <v>131</v>
      </c>
      <c r="E128" s="2"/>
      <c r="F128" s="2"/>
      <c r="G128" s="1"/>
      <c r="H128" s="2"/>
      <c r="I128" s="2"/>
      <c r="J128" s="2"/>
      <c r="K128" s="2"/>
      <c r="L128" s="2"/>
      <c r="M128" s="2"/>
    </row>
    <row r="129" spans="1:13">
      <c r="A129" s="1" t="s">
        <v>15</v>
      </c>
      <c r="B129" s="11">
        <v>0.79231427739000004</v>
      </c>
      <c r="D129" s="11" t="s">
        <v>132</v>
      </c>
    </row>
    <row r="130" spans="1:13">
      <c r="A130" s="1" t="s">
        <v>21</v>
      </c>
      <c r="B130" s="11">
        <v>89</v>
      </c>
      <c r="D130" s="11" t="s">
        <v>133</v>
      </c>
      <c r="E130">
        <f>24565.875118/(60*60)</f>
        <v>6.8238541994444448</v>
      </c>
    </row>
    <row r="131" spans="1:13" s="1" customFormat="1">
      <c r="A131" s="1" t="s">
        <v>39</v>
      </c>
      <c r="B131" s="10">
        <v>6</v>
      </c>
      <c r="D131" s="10"/>
    </row>
    <row r="132" spans="1:13">
      <c r="B132" s="11"/>
    </row>
    <row r="133" spans="1:13">
      <c r="A133" s="1" t="s">
        <v>12</v>
      </c>
      <c r="B133" s="11">
        <v>1747</v>
      </c>
      <c r="D133" s="10" t="s">
        <v>50</v>
      </c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>
      <c r="A134" s="1" t="s">
        <v>13</v>
      </c>
      <c r="B134" s="10">
        <v>0.81581054372100004</v>
      </c>
      <c r="D134" s="10" t="s">
        <v>134</v>
      </c>
      <c r="E134" s="3"/>
      <c r="F134" s="3"/>
      <c r="H134" s="3"/>
      <c r="I134" s="3"/>
      <c r="J134" s="3"/>
      <c r="K134" s="3"/>
      <c r="L134" s="3"/>
      <c r="M134" s="3"/>
    </row>
    <row r="135" spans="1:13">
      <c r="A135" s="1" t="s">
        <v>14</v>
      </c>
      <c r="B135" s="11">
        <v>0.78368580451500003</v>
      </c>
      <c r="D135" s="10" t="s">
        <v>135</v>
      </c>
      <c r="E135" s="2"/>
      <c r="F135" s="2"/>
      <c r="G135" s="1"/>
      <c r="H135" s="2"/>
      <c r="I135" s="2"/>
      <c r="J135" s="2"/>
      <c r="K135" s="2"/>
      <c r="L135" s="2"/>
      <c r="M135" s="2"/>
    </row>
    <row r="136" spans="1:13">
      <c r="A136" s="1" t="s">
        <v>15</v>
      </c>
      <c r="B136" s="11">
        <v>0.85068156374600001</v>
      </c>
      <c r="D136" s="11" t="s">
        <v>136</v>
      </c>
    </row>
    <row r="137" spans="1:13">
      <c r="A137" s="1" t="s">
        <v>21</v>
      </c>
      <c r="B137" s="11">
        <v>99</v>
      </c>
      <c r="D137" s="11" t="s">
        <v>137</v>
      </c>
      <c r="E137">
        <f>38073.672426/(60*60)</f>
        <v>10.576020118333332</v>
      </c>
    </row>
    <row r="138" spans="1:13" s="1" customFormat="1">
      <c r="A138" s="1" t="s">
        <v>39</v>
      </c>
      <c r="B138" s="10">
        <v>7</v>
      </c>
      <c r="D138" s="10"/>
    </row>
    <row r="139" spans="1:13">
      <c r="B139" s="11"/>
    </row>
    <row r="140" spans="1:13">
      <c r="A140" s="1" t="s">
        <v>12</v>
      </c>
      <c r="B140" s="11">
        <v>1754</v>
      </c>
      <c r="D140" s="10" t="s">
        <v>50</v>
      </c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>
      <c r="A141" s="1" t="s">
        <v>13</v>
      </c>
      <c r="B141" s="10">
        <v>0.83670610296500003</v>
      </c>
      <c r="D141" s="10" t="s">
        <v>142</v>
      </c>
      <c r="E141" s="3"/>
      <c r="F141" s="3"/>
      <c r="H141" s="3"/>
      <c r="I141" s="3"/>
      <c r="J141" s="3"/>
      <c r="K141" s="3"/>
      <c r="L141" s="3"/>
      <c r="M141" s="3"/>
    </row>
    <row r="142" spans="1:13">
      <c r="A142" s="1" t="s">
        <v>14</v>
      </c>
      <c r="B142" s="11">
        <v>0.93025052258499996</v>
      </c>
      <c r="D142" s="10" t="s">
        <v>143</v>
      </c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15</v>
      </c>
      <c r="B143" s="11">
        <v>0.76025604097699995</v>
      </c>
      <c r="D143" s="11" t="s">
        <v>144</v>
      </c>
    </row>
    <row r="144" spans="1:13">
      <c r="A144" s="1" t="s">
        <v>21</v>
      </c>
      <c r="B144" s="11">
        <v>100</v>
      </c>
      <c r="D144" s="11" t="s">
        <v>145</v>
      </c>
      <c r="E144">
        <f>65061.3025901/(60*60)</f>
        <v>18.072584052805556</v>
      </c>
    </row>
    <row r="145" spans="1:13" s="1" customFormat="1">
      <c r="A145" s="1" t="s">
        <v>39</v>
      </c>
      <c r="B145" s="10">
        <v>8</v>
      </c>
      <c r="D145" s="10"/>
    </row>
    <row r="146" spans="1:13">
      <c r="B146" s="11"/>
    </row>
    <row r="147" spans="1:13">
      <c r="A147" s="1" t="s">
        <v>12</v>
      </c>
      <c r="B147" s="11">
        <v>1757</v>
      </c>
      <c r="D147" s="10" t="s">
        <v>154</v>
      </c>
      <c r="E147" s="2"/>
      <c r="F147" s="2"/>
      <c r="G147" s="1"/>
      <c r="H147" s="2"/>
      <c r="I147" s="2"/>
      <c r="J147" s="2"/>
      <c r="K147" s="2"/>
      <c r="L147" s="2"/>
      <c r="M147" s="2"/>
    </row>
    <row r="148" spans="1:13" s="1" customFormat="1">
      <c r="A148" s="1" t="s">
        <v>13</v>
      </c>
      <c r="B148" s="10">
        <v>0.86779592503799996</v>
      </c>
      <c r="D148" s="10" t="s">
        <v>155</v>
      </c>
      <c r="E148" s="3"/>
      <c r="F148" s="3"/>
      <c r="H148" s="3"/>
      <c r="I148" s="3"/>
      <c r="J148" s="3"/>
      <c r="K148" s="3"/>
      <c r="L148" s="3"/>
      <c r="M148" s="3"/>
    </row>
    <row r="149" spans="1:13">
      <c r="A149" s="1" t="s">
        <v>14</v>
      </c>
      <c r="B149" s="11">
        <v>0.91717146057800003</v>
      </c>
      <c r="D149" s="10" t="s">
        <v>156</v>
      </c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15</v>
      </c>
      <c r="B150" s="11">
        <v>0.823465035066</v>
      </c>
      <c r="D150" s="11" t="s">
        <v>157</v>
      </c>
    </row>
    <row r="151" spans="1:13">
      <c r="A151" s="1" t="s">
        <v>21</v>
      </c>
      <c r="B151" s="11">
        <v>100</v>
      </c>
      <c r="D151" s="11" t="s">
        <v>158</v>
      </c>
      <c r="E151">
        <f>124816.533807/(60*60)</f>
        <v>34.671259390833335</v>
      </c>
    </row>
    <row r="152" spans="1:13" s="1" customFormat="1">
      <c r="A152" s="1" t="s">
        <v>39</v>
      </c>
      <c r="B152" s="10">
        <v>9</v>
      </c>
      <c r="D152" s="10"/>
    </row>
    <row r="153" spans="1:13">
      <c r="B153" s="11"/>
    </row>
    <row r="154" spans="1:13">
      <c r="A154" s="1" t="s">
        <v>12</v>
      </c>
      <c r="B154" s="11"/>
      <c r="D154" s="10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" customFormat="1">
      <c r="A155" s="1" t="s">
        <v>13</v>
      </c>
      <c r="B155" s="10"/>
      <c r="D155" s="10"/>
      <c r="E155" s="3"/>
      <c r="F155" s="3"/>
      <c r="H155" s="3"/>
      <c r="I155" s="3"/>
      <c r="J155" s="3"/>
      <c r="K155" s="3"/>
      <c r="L155" s="3"/>
      <c r="M155" s="3"/>
    </row>
    <row r="156" spans="1:13">
      <c r="A156" s="1" t="s">
        <v>14</v>
      </c>
      <c r="B156" s="11"/>
      <c r="D156" s="10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 t="s">
        <v>15</v>
      </c>
      <c r="B157" s="11"/>
    </row>
    <row r="158" spans="1:13">
      <c r="A158" s="1" t="s">
        <v>21</v>
      </c>
      <c r="B158" s="11"/>
    </row>
    <row r="159" spans="1:13" s="1" customFormat="1">
      <c r="A159" s="1" t="s">
        <v>39</v>
      </c>
      <c r="B159" s="10">
        <v>10</v>
      </c>
      <c r="D159" s="10"/>
    </row>
    <row r="161" spans="1:13" s="4" customFormat="1">
      <c r="A161" s="4" t="s">
        <v>48</v>
      </c>
      <c r="B161" s="17"/>
      <c r="D161" s="17"/>
    </row>
    <row r="162" spans="1:13" s="24" customFormat="1">
      <c r="A162" s="24" t="s">
        <v>163</v>
      </c>
      <c r="B162" s="24" t="s">
        <v>164</v>
      </c>
      <c r="D162" s="25"/>
    </row>
    <row r="163" spans="1:13" s="1" customFormat="1">
      <c r="B163" s="10"/>
      <c r="D163" s="10"/>
    </row>
    <row r="164" spans="1:13" s="1" customFormat="1">
      <c r="A164" s="1" t="s">
        <v>12</v>
      </c>
      <c r="B164" s="11">
        <v>551</v>
      </c>
      <c r="D164" s="10" t="s">
        <v>165</v>
      </c>
    </row>
    <row r="165" spans="1:13" s="1" customFormat="1">
      <c r="A165" s="1" t="s">
        <v>13</v>
      </c>
      <c r="B165" s="10">
        <v>0.86492644654399997</v>
      </c>
      <c r="D165" s="10" t="s">
        <v>166</v>
      </c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14</v>
      </c>
      <c r="B166" s="11">
        <v>0.97295050898900004</v>
      </c>
      <c r="D166" s="10" t="s">
        <v>167</v>
      </c>
      <c r="E166" s="3"/>
      <c r="F166" s="3"/>
      <c r="H166" s="3"/>
      <c r="I166" s="3"/>
      <c r="J166" s="3"/>
      <c r="K166" s="3"/>
      <c r="L166" s="3"/>
      <c r="M166" s="3"/>
    </row>
    <row r="167" spans="1:13" s="1" customFormat="1">
      <c r="A167" s="1" t="s">
        <v>15</v>
      </c>
      <c r="B167" s="11">
        <v>0.77849252761499999</v>
      </c>
      <c r="D167" s="10" t="s">
        <v>168</v>
      </c>
      <c r="E167" s="3">
        <f>5679.18977809/(60*60)</f>
        <v>1.5775527161361111</v>
      </c>
      <c r="F167" s="3"/>
      <c r="H167" s="3"/>
      <c r="I167" s="3"/>
      <c r="J167" s="3"/>
      <c r="K167" s="3"/>
      <c r="L167" s="3"/>
      <c r="M167" s="3"/>
    </row>
    <row r="168" spans="1:13" s="1" customFormat="1">
      <c r="A168" s="1" t="s">
        <v>21</v>
      </c>
      <c r="B168" s="11">
        <v>72</v>
      </c>
      <c r="D168" s="10"/>
      <c r="E168" s="3"/>
      <c r="F168" s="3"/>
      <c r="H168" s="3"/>
      <c r="I168" s="3"/>
      <c r="J168" s="3"/>
      <c r="K168" s="3"/>
      <c r="L168" s="3"/>
      <c r="M168" s="3"/>
    </row>
    <row r="169" spans="1:13">
      <c r="A169" s="1" t="s">
        <v>39</v>
      </c>
      <c r="B169" s="10">
        <v>5</v>
      </c>
    </row>
    <row r="170" spans="1:13">
      <c r="A170" s="1"/>
      <c r="B170" s="11"/>
      <c r="D170" s="10"/>
      <c r="E170" s="2"/>
      <c r="F170" s="2"/>
      <c r="G170" s="1"/>
      <c r="H170" s="2"/>
      <c r="I170" s="2"/>
      <c r="J170" s="2"/>
      <c r="K170" s="2"/>
      <c r="L170" s="2"/>
      <c r="M170" s="2"/>
    </row>
    <row r="171" spans="1:13" s="1" customFormat="1">
      <c r="A171" s="1" t="s">
        <v>12</v>
      </c>
      <c r="B171" s="11"/>
      <c r="D171" s="10"/>
      <c r="F171" s="3"/>
      <c r="H171" s="3"/>
      <c r="I171" s="3"/>
      <c r="J171" s="3"/>
      <c r="K171" s="3"/>
      <c r="L171" s="3"/>
      <c r="M171" s="3"/>
    </row>
    <row r="172" spans="1:13">
      <c r="A172" s="1" t="s">
        <v>13</v>
      </c>
      <c r="B172" s="10"/>
      <c r="D172" s="10"/>
      <c r="F172" s="2"/>
      <c r="G172" s="1"/>
      <c r="H172" s="2"/>
      <c r="I172" s="2"/>
      <c r="J172" s="2"/>
      <c r="K172" s="2"/>
      <c r="L172" s="2"/>
      <c r="M172" s="2"/>
    </row>
    <row r="173" spans="1:13">
      <c r="A173" s="1" t="s">
        <v>14</v>
      </c>
      <c r="B173" s="11"/>
      <c r="D173" s="10"/>
      <c r="F173" s="2"/>
      <c r="G173" s="1"/>
      <c r="H173" s="2"/>
      <c r="I173" s="2"/>
      <c r="J173" s="2"/>
      <c r="K173" s="2"/>
      <c r="L173" s="2"/>
      <c r="M173" s="2"/>
    </row>
    <row r="174" spans="1:13">
      <c r="A174" s="1" t="s">
        <v>15</v>
      </c>
      <c r="B174" s="11"/>
      <c r="D174" s="10"/>
      <c r="F174" s="2"/>
      <c r="G174" s="1"/>
      <c r="H174" s="2"/>
      <c r="I174" s="2"/>
      <c r="J174" s="2"/>
      <c r="K174" s="2"/>
      <c r="L174" s="2"/>
      <c r="M174" s="2"/>
    </row>
    <row r="175" spans="1:13" s="1" customFormat="1">
      <c r="A175" s="1" t="s">
        <v>21</v>
      </c>
      <c r="B175" s="11"/>
      <c r="D175" s="10"/>
      <c r="F175" s="3"/>
      <c r="H175" s="3"/>
      <c r="I175" s="3"/>
      <c r="J175" s="3"/>
      <c r="K175" s="3"/>
      <c r="L175" s="3"/>
      <c r="M175" s="3"/>
    </row>
    <row r="176" spans="1:13">
      <c r="A176" s="1" t="s">
        <v>39</v>
      </c>
      <c r="B176" s="10">
        <v>6</v>
      </c>
    </row>
    <row r="177" spans="1:13">
      <c r="A177" s="1"/>
      <c r="B177" s="11"/>
      <c r="D177" s="10"/>
      <c r="E177" s="2"/>
      <c r="F177" s="2"/>
      <c r="G177" s="1"/>
      <c r="H177" s="2"/>
      <c r="I177" s="2"/>
      <c r="J177" s="2"/>
      <c r="K177" s="2"/>
      <c r="L177" s="2"/>
      <c r="M177" s="2"/>
    </row>
    <row r="178" spans="1:13" s="1" customFormat="1">
      <c r="A178" s="1" t="s">
        <v>12</v>
      </c>
      <c r="B178" s="11"/>
      <c r="D178" s="10"/>
      <c r="E178" s="3"/>
      <c r="F178" s="3"/>
      <c r="H178" s="3"/>
      <c r="I178" s="3"/>
      <c r="J178" s="3"/>
      <c r="K178" s="3"/>
      <c r="L178" s="3"/>
      <c r="M178" s="3"/>
    </row>
    <row r="179" spans="1:13">
      <c r="A179" s="1" t="s">
        <v>13</v>
      </c>
      <c r="B179" s="10"/>
      <c r="D179" s="10"/>
      <c r="E179" s="2"/>
      <c r="F179" s="2"/>
      <c r="G179" s="1"/>
      <c r="H179" s="2"/>
      <c r="I179" s="2"/>
      <c r="J179" s="2"/>
      <c r="K179" s="2"/>
      <c r="L179" s="2"/>
      <c r="M179" s="2"/>
    </row>
    <row r="180" spans="1:13">
      <c r="A180" s="1" t="s">
        <v>14</v>
      </c>
      <c r="B180" s="11"/>
    </row>
    <row r="181" spans="1:13">
      <c r="A181" s="1" t="s">
        <v>15</v>
      </c>
      <c r="B181" s="11"/>
    </row>
    <row r="182" spans="1:13" s="1" customFormat="1">
      <c r="A182" s="1" t="s">
        <v>21</v>
      </c>
      <c r="B182" s="11"/>
      <c r="D182" s="10"/>
    </row>
    <row r="183" spans="1:13">
      <c r="A183" s="1" t="s">
        <v>39</v>
      </c>
      <c r="B183" s="10">
        <v>7</v>
      </c>
    </row>
    <row r="184" spans="1:13">
      <c r="A184" s="1"/>
      <c r="B184" s="11"/>
      <c r="D184" s="10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12</v>
      </c>
      <c r="B185" s="11"/>
      <c r="D185" s="10"/>
      <c r="E185" s="3"/>
      <c r="F185" s="3"/>
      <c r="H185" s="3"/>
      <c r="I185" s="3"/>
      <c r="J185" s="3"/>
      <c r="K185" s="3"/>
      <c r="L185" s="3"/>
      <c r="M185" s="3"/>
    </row>
    <row r="186" spans="1:13">
      <c r="A186" s="1" t="s">
        <v>13</v>
      </c>
      <c r="B186" s="10"/>
      <c r="D186" s="10"/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14</v>
      </c>
      <c r="B187" s="11"/>
    </row>
    <row r="188" spans="1:13">
      <c r="A188" s="1" t="s">
        <v>15</v>
      </c>
      <c r="B188" s="11"/>
    </row>
    <row r="189" spans="1:13" s="1" customFormat="1">
      <c r="A189" s="1" t="s">
        <v>21</v>
      </c>
      <c r="B189" s="11"/>
      <c r="D189" s="10"/>
    </row>
    <row r="190" spans="1:13">
      <c r="A190" s="1" t="s">
        <v>39</v>
      </c>
      <c r="B190" s="10">
        <v>8</v>
      </c>
    </row>
    <row r="191" spans="1:13">
      <c r="A191" s="1"/>
      <c r="B191" s="11"/>
      <c r="D191" s="10"/>
      <c r="E191" s="2"/>
      <c r="F191" s="2"/>
      <c r="G191" s="1"/>
      <c r="H191" s="2"/>
      <c r="I191" s="2"/>
      <c r="J191" s="2"/>
      <c r="K191" s="2"/>
      <c r="L191" s="2"/>
      <c r="M191" s="2"/>
    </row>
    <row r="192" spans="1:13" s="1" customFormat="1">
      <c r="A192" s="1" t="s">
        <v>12</v>
      </c>
      <c r="B192" s="11"/>
      <c r="D192" s="10"/>
      <c r="E192" s="3"/>
      <c r="F192" s="3"/>
      <c r="H192" s="3"/>
      <c r="I192" s="3"/>
      <c r="J192" s="3"/>
      <c r="K192" s="3"/>
      <c r="L192" s="3"/>
      <c r="M192" s="3"/>
    </row>
    <row r="193" spans="1:13">
      <c r="A193" s="1" t="s">
        <v>13</v>
      </c>
      <c r="B193" s="10"/>
      <c r="D193" s="10"/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14</v>
      </c>
      <c r="B194" s="11"/>
    </row>
    <row r="195" spans="1:13">
      <c r="A195" s="1" t="s">
        <v>15</v>
      </c>
      <c r="B195" s="11"/>
    </row>
    <row r="196" spans="1:13" s="1" customFormat="1">
      <c r="A196" s="1" t="s">
        <v>21</v>
      </c>
      <c r="B196" s="11"/>
      <c r="D196" s="10"/>
    </row>
    <row r="197" spans="1:13">
      <c r="A197" s="1" t="s">
        <v>39</v>
      </c>
      <c r="B197" s="10">
        <v>9</v>
      </c>
    </row>
    <row r="198" spans="1:13">
      <c r="A198" s="1"/>
      <c r="B198" s="11"/>
      <c r="D198" s="10"/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12</v>
      </c>
      <c r="B199" s="11"/>
      <c r="D199" s="10"/>
      <c r="E199" s="3"/>
      <c r="F199" s="3"/>
      <c r="H199" s="3"/>
      <c r="I199" s="3"/>
      <c r="J199" s="3"/>
      <c r="K199" s="3"/>
      <c r="L199" s="3"/>
      <c r="M199" s="3"/>
    </row>
    <row r="200" spans="1:13">
      <c r="A200" s="1" t="s">
        <v>13</v>
      </c>
      <c r="B200" s="10"/>
      <c r="D200" s="10"/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14</v>
      </c>
      <c r="B201" s="11"/>
    </row>
    <row r="202" spans="1:13">
      <c r="A202" s="1" t="s">
        <v>15</v>
      </c>
      <c r="B202" s="11"/>
    </row>
    <row r="203" spans="1:13" s="1" customFormat="1">
      <c r="A203" s="1" t="s">
        <v>21</v>
      </c>
      <c r="B203" s="11"/>
      <c r="D203" s="10"/>
    </row>
    <row r="204" spans="1:13">
      <c r="A204" s="1" t="s">
        <v>39</v>
      </c>
      <c r="B204" s="10">
        <v>10</v>
      </c>
    </row>
    <row r="205" spans="1:13">
      <c r="A205" s="1"/>
      <c r="B205" s="11"/>
      <c r="D205" s="10"/>
      <c r="E205" s="2"/>
      <c r="F205" s="2"/>
      <c r="G205" s="1"/>
      <c r="H205" s="2"/>
      <c r="I205" s="2"/>
      <c r="J205" s="2"/>
      <c r="K205" s="2"/>
      <c r="L205" s="2"/>
      <c r="M205" s="2"/>
    </row>
    <row r="206" spans="1:13" s="1" customFormat="1">
      <c r="B206" s="10"/>
      <c r="D206" s="10"/>
      <c r="E206" s="3"/>
      <c r="F206" s="3"/>
      <c r="H206" s="3"/>
      <c r="I206" s="3"/>
      <c r="J206" s="3"/>
      <c r="K206" s="3"/>
      <c r="L206" s="3"/>
      <c r="M206" s="3"/>
    </row>
    <row r="207" spans="1:13" s="24" customFormat="1">
      <c r="A207" s="24" t="s">
        <v>163</v>
      </c>
      <c r="B207" s="24" t="s">
        <v>169</v>
      </c>
      <c r="D207" s="25"/>
    </row>
    <row r="208" spans="1:13">
      <c r="A208" s="1"/>
      <c r="B208" s="11"/>
    </row>
    <row r="209" spans="1:4">
      <c r="A209" s="1" t="s">
        <v>12</v>
      </c>
      <c r="B209" s="11"/>
    </row>
    <row r="210" spans="1:4" s="1" customFormat="1">
      <c r="A210" s="1" t="s">
        <v>13</v>
      </c>
      <c r="B210" s="10"/>
      <c r="D210" s="10"/>
    </row>
    <row r="211" spans="1:4">
      <c r="A211" s="1" t="s">
        <v>14</v>
      </c>
      <c r="B211" s="11"/>
    </row>
    <row r="212" spans="1:4">
      <c r="A212" s="1" t="s">
        <v>15</v>
      </c>
      <c r="B212" s="11"/>
    </row>
    <row r="213" spans="1:4">
      <c r="A213" s="1" t="s">
        <v>21</v>
      </c>
      <c r="B213" s="11"/>
    </row>
    <row r="214" spans="1:4">
      <c r="A214" s="1" t="s">
        <v>39</v>
      </c>
      <c r="B214" s="10">
        <v>5</v>
      </c>
    </row>
    <row r="215" spans="1:4">
      <c r="A215" s="1"/>
      <c r="B215" s="11"/>
    </row>
    <row r="216" spans="1:4">
      <c r="A216" s="1" t="s">
        <v>12</v>
      </c>
      <c r="B216" s="11"/>
    </row>
    <row r="217" spans="1:4">
      <c r="A217" s="1" t="s">
        <v>13</v>
      </c>
      <c r="B217" s="10"/>
    </row>
    <row r="218" spans="1:4">
      <c r="A218" s="1" t="s">
        <v>14</v>
      </c>
      <c r="B218" s="11"/>
    </row>
    <row r="219" spans="1:4">
      <c r="A219" s="1" t="s">
        <v>15</v>
      </c>
      <c r="B219" s="11"/>
    </row>
    <row r="220" spans="1:4">
      <c r="A220" s="1" t="s">
        <v>21</v>
      </c>
      <c r="B220" s="11"/>
    </row>
    <row r="221" spans="1:4">
      <c r="A221" s="1" t="s">
        <v>39</v>
      </c>
      <c r="B221" s="10">
        <v>6</v>
      </c>
    </row>
    <row r="222" spans="1:4">
      <c r="A222" s="1"/>
      <c r="B222" s="11"/>
    </row>
    <row r="223" spans="1:4">
      <c r="A223" s="1" t="s">
        <v>12</v>
      </c>
      <c r="B223" s="11"/>
    </row>
    <row r="224" spans="1:4">
      <c r="A224" s="1" t="s">
        <v>13</v>
      </c>
      <c r="B224" s="10"/>
    </row>
    <row r="225" spans="1:2">
      <c r="A225" s="1" t="s">
        <v>14</v>
      </c>
      <c r="B225" s="11"/>
    </row>
    <row r="226" spans="1:2">
      <c r="A226" s="1" t="s">
        <v>15</v>
      </c>
      <c r="B226" s="11"/>
    </row>
    <row r="227" spans="1:2">
      <c r="A227" s="1" t="s">
        <v>21</v>
      </c>
      <c r="B227" s="11"/>
    </row>
    <row r="228" spans="1:2">
      <c r="A228" s="1" t="s">
        <v>39</v>
      </c>
      <c r="B228" s="10">
        <v>7</v>
      </c>
    </row>
    <row r="229" spans="1:2">
      <c r="A229" s="1"/>
      <c r="B229" s="11"/>
    </row>
    <row r="230" spans="1:2">
      <c r="A230" s="1" t="s">
        <v>12</v>
      </c>
      <c r="B230" s="11"/>
    </row>
    <row r="231" spans="1:2">
      <c r="A231" s="1" t="s">
        <v>13</v>
      </c>
      <c r="B231" s="10"/>
    </row>
    <row r="232" spans="1:2">
      <c r="A232" s="1" t="s">
        <v>14</v>
      </c>
      <c r="B232" s="11"/>
    </row>
    <row r="233" spans="1:2">
      <c r="A233" s="1" t="s">
        <v>15</v>
      </c>
      <c r="B233" s="11"/>
    </row>
    <row r="234" spans="1:2">
      <c r="A234" s="1" t="s">
        <v>21</v>
      </c>
      <c r="B234" s="11"/>
    </row>
    <row r="235" spans="1:2">
      <c r="A235" s="1" t="s">
        <v>39</v>
      </c>
      <c r="B235" s="10">
        <v>8</v>
      </c>
    </row>
    <row r="236" spans="1:2">
      <c r="A236" s="1"/>
      <c r="B236" s="11"/>
    </row>
    <row r="237" spans="1:2">
      <c r="A237" s="1" t="s">
        <v>12</v>
      </c>
      <c r="B237" s="11"/>
    </row>
    <row r="238" spans="1:2">
      <c r="A238" s="1" t="s">
        <v>13</v>
      </c>
      <c r="B238" s="10"/>
    </row>
    <row r="239" spans="1:2">
      <c r="A239" s="1" t="s">
        <v>14</v>
      </c>
      <c r="B239" s="11"/>
    </row>
    <row r="240" spans="1:2">
      <c r="A240" s="1" t="s">
        <v>15</v>
      </c>
      <c r="B240" s="11"/>
    </row>
    <row r="241" spans="1:2">
      <c r="A241" s="1" t="s">
        <v>21</v>
      </c>
      <c r="B241" s="11"/>
    </row>
    <row r="242" spans="1:2">
      <c r="A242" s="1" t="s">
        <v>39</v>
      </c>
      <c r="B242" s="10">
        <v>9</v>
      </c>
    </row>
    <row r="243" spans="1:2">
      <c r="A243" s="1"/>
      <c r="B243" s="11"/>
    </row>
    <row r="244" spans="1:2">
      <c r="A244" s="1" t="s">
        <v>12</v>
      </c>
      <c r="B244" s="11"/>
    </row>
    <row r="245" spans="1:2">
      <c r="A245" s="1" t="s">
        <v>13</v>
      </c>
      <c r="B245" s="10"/>
    </row>
    <row r="246" spans="1:2">
      <c r="A246" s="1" t="s">
        <v>14</v>
      </c>
      <c r="B246" s="11"/>
    </row>
    <row r="247" spans="1:2">
      <c r="A247" s="1" t="s">
        <v>15</v>
      </c>
      <c r="B247" s="11"/>
    </row>
    <row r="248" spans="1:2">
      <c r="A248" s="1" t="s">
        <v>21</v>
      </c>
      <c r="B248" s="11"/>
    </row>
    <row r="249" spans="1:2">
      <c r="A249" s="1" t="s">
        <v>39</v>
      </c>
      <c r="B249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showRuler="0" topLeftCell="A177" zoomScale="150" zoomScaleNormal="150" zoomScalePageLayoutView="150" workbookViewId="0">
      <selection activeCell="B194" sqref="B194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3" s="1" customFormat="1">
      <c r="A10" s="1" t="s">
        <v>43</v>
      </c>
      <c r="B10" s="10">
        <v>0.75855051136200002</v>
      </c>
      <c r="F10" s="3"/>
      <c r="H10" s="3"/>
      <c r="I10" s="3"/>
      <c r="J10" s="3"/>
      <c r="K10" s="3"/>
      <c r="L10" s="3"/>
      <c r="M10" s="3"/>
    </row>
    <row r="11" spans="1:13">
      <c r="A11" s="1" t="s">
        <v>44</v>
      </c>
      <c r="B11" s="11">
        <v>0.85655264826099997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45</v>
      </c>
      <c r="B12" s="11">
        <v>0.68079211692300001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46</v>
      </c>
      <c r="B13" s="11">
        <v>17.399999999999999</v>
      </c>
      <c r="D13" s="1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</v>
      </c>
      <c r="B14">
        <v>6621.7481899300001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39</v>
      </c>
      <c r="B16" s="10">
        <v>6</v>
      </c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43</v>
      </c>
      <c r="B17" s="1">
        <v>0.82811295338699997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44</v>
      </c>
      <c r="B18">
        <v>0.92325756565799999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45</v>
      </c>
      <c r="B19">
        <v>0.75087455170799999</v>
      </c>
    </row>
    <row r="20" spans="1:13">
      <c r="A20" s="1" t="s">
        <v>46</v>
      </c>
      <c r="B20">
        <v>71.400000000000006</v>
      </c>
    </row>
    <row r="21" spans="1:13">
      <c r="A21" s="1" t="s">
        <v>47</v>
      </c>
      <c r="B21">
        <v>1389.5004022099999</v>
      </c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A23" s="1" t="s">
        <v>39</v>
      </c>
      <c r="B23" s="10">
        <v>7</v>
      </c>
      <c r="E23" s="3"/>
      <c r="F23" s="3"/>
      <c r="H23" s="3"/>
      <c r="I23" s="3"/>
      <c r="J23" s="3"/>
      <c r="K23" s="3"/>
      <c r="L23" s="3"/>
      <c r="M23" s="3"/>
    </row>
    <row r="24" spans="1:13" s="1" customFormat="1">
      <c r="A24" s="1" t="s">
        <v>43</v>
      </c>
      <c r="B24" s="1">
        <v>0.79036335390699997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44</v>
      </c>
      <c r="B25">
        <v>0.81163093233500005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45</v>
      </c>
      <c r="B26">
        <v>0.77032363101400003</v>
      </c>
    </row>
    <row r="27" spans="1:13">
      <c r="A27" s="1" t="s">
        <v>46</v>
      </c>
      <c r="B27">
        <v>99</v>
      </c>
    </row>
    <row r="28" spans="1:13">
      <c r="A28" s="1" t="s">
        <v>47</v>
      </c>
      <c r="B28">
        <v>1765.9273340699999</v>
      </c>
      <c r="C28">
        <f>B28/60</f>
        <v>29.4321222345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30" spans="1:13" s="1" customFormat="1">
      <c r="A30" s="1" t="s">
        <v>39</v>
      </c>
      <c r="B30" s="10">
        <v>8</v>
      </c>
      <c r="E30" s="3"/>
      <c r="F30" s="3"/>
      <c r="H30" s="3"/>
      <c r="I30" s="3"/>
      <c r="J30" s="3"/>
      <c r="K30" s="3"/>
      <c r="L30" s="3"/>
      <c r="M30" s="3"/>
    </row>
    <row r="31" spans="1:13" s="1" customFormat="1">
      <c r="A31" s="1" t="s">
        <v>43</v>
      </c>
      <c r="B31" s="1">
        <v>0.81270200856200003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44</v>
      </c>
      <c r="B32">
        <v>0.84595575644400001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45</v>
      </c>
      <c r="B33">
        <v>0.78197978413500002</v>
      </c>
    </row>
    <row r="34" spans="1:13">
      <c r="A34" s="1" t="s">
        <v>46</v>
      </c>
      <c r="B34">
        <v>99</v>
      </c>
    </row>
    <row r="35" spans="1:13">
      <c r="A35" s="1" t="s">
        <v>47</v>
      </c>
      <c r="B35">
        <v>3013.6044650099998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7" spans="1:13" s="1" customFormat="1">
      <c r="A37" s="1" t="s">
        <v>39</v>
      </c>
      <c r="B37" s="10">
        <v>9</v>
      </c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5" t="s">
        <v>43</v>
      </c>
      <c r="B38" s="15">
        <v>0.83892996514999996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44</v>
      </c>
      <c r="B39">
        <v>0.97651767955299995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45</v>
      </c>
      <c r="B40">
        <v>0.73670378187499996</v>
      </c>
    </row>
    <row r="41" spans="1:13">
      <c r="A41" s="1" t="s">
        <v>46</v>
      </c>
      <c r="B41">
        <v>99.8</v>
      </c>
    </row>
    <row r="42" spans="1:13">
      <c r="A42" s="1" t="s">
        <v>47</v>
      </c>
      <c r="B42">
        <v>5166.5267739299998</v>
      </c>
      <c r="C42">
        <f>B42/60</f>
        <v>86.108779565500001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3" s="1" customFormat="1">
      <c r="A44" s="1" t="s">
        <v>39</v>
      </c>
      <c r="B44" s="10">
        <v>10</v>
      </c>
      <c r="E44" s="3"/>
      <c r="F44" s="3"/>
      <c r="H44" s="3"/>
      <c r="I44" s="3"/>
      <c r="J44" s="3"/>
      <c r="K44" s="3"/>
      <c r="L44" s="3"/>
      <c r="M44" s="3"/>
    </row>
    <row r="45" spans="1:13" s="1" customFormat="1">
      <c r="A45" s="20" t="s">
        <v>43</v>
      </c>
      <c r="B45" s="20">
        <v>0.84537721959099998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44</v>
      </c>
      <c r="B46">
        <v>0.99001950405799999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45</v>
      </c>
      <c r="B47">
        <v>0.73763234718299997</v>
      </c>
    </row>
    <row r="48" spans="1:13">
      <c r="A48" s="1" t="s">
        <v>46</v>
      </c>
      <c r="B48">
        <v>100</v>
      </c>
    </row>
    <row r="49" spans="1:13">
      <c r="A49" s="1" t="s">
        <v>47</v>
      </c>
      <c r="B49">
        <v>7238.1381158800004</v>
      </c>
      <c r="D49" s="1"/>
      <c r="E49" s="2"/>
      <c r="F49" s="2"/>
      <c r="G49" s="1"/>
      <c r="H49" s="2"/>
      <c r="I49" s="2"/>
      <c r="J49" s="2"/>
      <c r="K49" s="2"/>
      <c r="L49" s="2"/>
      <c r="M49" s="2"/>
    </row>
    <row r="52" spans="1:13" s="4" customFormat="1">
      <c r="A52" s="4" t="s">
        <v>120</v>
      </c>
      <c r="B52" s="17"/>
    </row>
    <row r="54" spans="1:13" s="1" customFormat="1" ht="30">
      <c r="A54" s="1" t="s">
        <v>35</v>
      </c>
      <c r="B54" s="10" t="s">
        <v>40</v>
      </c>
    </row>
    <row r="55" spans="1:13" s="1" customFormat="1" ht="30">
      <c r="A55" s="1" t="s">
        <v>34</v>
      </c>
      <c r="B55" s="10" t="s">
        <v>40</v>
      </c>
    </row>
    <row r="56" spans="1:13" s="1" customFormat="1">
      <c r="A56" s="1" t="s">
        <v>8</v>
      </c>
      <c r="B56" s="10">
        <v>10</v>
      </c>
      <c r="E56" s="3"/>
      <c r="F56" s="3"/>
      <c r="H56" s="3"/>
      <c r="I56" s="3"/>
      <c r="J56" s="3"/>
      <c r="K56" s="3"/>
      <c r="L56" s="3"/>
      <c r="M56" s="3"/>
    </row>
    <row r="57" spans="1:13">
      <c r="A57" s="1"/>
      <c r="B57" s="11"/>
      <c r="D57" s="1"/>
      <c r="E57" s="2"/>
      <c r="F57" s="2"/>
      <c r="G57" s="1"/>
      <c r="H57" s="2"/>
      <c r="I57" s="2"/>
      <c r="J57" s="2"/>
      <c r="K57" s="2"/>
      <c r="L57" s="2"/>
      <c r="M57" s="2"/>
    </row>
    <row r="58" spans="1:13">
      <c r="A58" s="1"/>
      <c r="D58" s="1"/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>
      <c r="A59" s="1" t="s">
        <v>39</v>
      </c>
      <c r="B59" s="10">
        <v>5</v>
      </c>
      <c r="F59" s="3"/>
      <c r="H59" s="3"/>
      <c r="I59" s="3"/>
      <c r="J59" s="3"/>
      <c r="K59" s="3"/>
      <c r="L59" s="3"/>
      <c r="M59" s="3"/>
    </row>
    <row r="60" spans="1:13" s="1" customFormat="1">
      <c r="A60" s="1" t="s">
        <v>43</v>
      </c>
      <c r="B60" s="10"/>
      <c r="F60" s="3"/>
      <c r="H60" s="3"/>
      <c r="I60" s="3"/>
      <c r="J60" s="3"/>
      <c r="K60" s="3"/>
      <c r="L60" s="3"/>
      <c r="M60" s="3"/>
    </row>
    <row r="61" spans="1:13">
      <c r="A61" s="1" t="s">
        <v>44</v>
      </c>
      <c r="B61" s="11"/>
      <c r="D61" s="1"/>
      <c r="F61" s="2"/>
      <c r="G61" s="1"/>
      <c r="H61" s="2"/>
      <c r="I61" s="2"/>
      <c r="J61" s="2"/>
      <c r="K61" s="2"/>
      <c r="L61" s="2"/>
      <c r="M61" s="2"/>
    </row>
    <row r="62" spans="1:13">
      <c r="A62" s="1" t="s">
        <v>45</v>
      </c>
      <c r="B62" s="11"/>
      <c r="D62" s="1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46</v>
      </c>
      <c r="B63" s="11"/>
      <c r="D63" s="1"/>
      <c r="F63" s="2"/>
      <c r="G63" s="1"/>
      <c r="H63" s="2"/>
      <c r="I63" s="2"/>
      <c r="J63" s="2"/>
      <c r="K63" s="2"/>
      <c r="L63" s="2"/>
      <c r="M63" s="2"/>
    </row>
    <row r="64" spans="1:13">
      <c r="A64" s="1" t="s">
        <v>47</v>
      </c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s="1" customFormat="1">
      <c r="E65" s="3"/>
      <c r="F65" s="3"/>
      <c r="H65" s="3"/>
      <c r="I65" s="3"/>
      <c r="J65" s="3"/>
      <c r="K65" s="3"/>
      <c r="L65" s="3"/>
      <c r="M65" s="3"/>
    </row>
    <row r="66" spans="1:13" s="1" customFormat="1">
      <c r="A66" s="1" t="s">
        <v>39</v>
      </c>
      <c r="B66" s="10"/>
      <c r="E66" s="3"/>
      <c r="F66" s="3"/>
      <c r="H66" s="3"/>
      <c r="I66" s="3"/>
      <c r="J66" s="3"/>
      <c r="K66" s="3"/>
      <c r="L66" s="3"/>
      <c r="M66" s="3"/>
    </row>
    <row r="67" spans="1:13" s="1" customFormat="1">
      <c r="A67" s="1" t="s">
        <v>43</v>
      </c>
      <c r="E67" s="3"/>
      <c r="F67" s="3"/>
      <c r="H67" s="3"/>
      <c r="I67" s="3"/>
      <c r="J67" s="3"/>
      <c r="K67" s="3"/>
      <c r="L67" s="3"/>
      <c r="M67" s="3"/>
    </row>
    <row r="68" spans="1:13">
      <c r="A68" s="1" t="s">
        <v>44</v>
      </c>
      <c r="D68" s="1"/>
      <c r="E68" s="2"/>
      <c r="F68" s="2"/>
      <c r="G68" s="1"/>
      <c r="H68" s="2"/>
      <c r="I68" s="2"/>
      <c r="J68" s="2"/>
      <c r="K68" s="2"/>
      <c r="L68" s="2"/>
      <c r="M68" s="2"/>
    </row>
    <row r="69" spans="1:13">
      <c r="A69" s="1" t="s">
        <v>45</v>
      </c>
    </row>
    <row r="70" spans="1:13">
      <c r="A70" s="1" t="s">
        <v>46</v>
      </c>
    </row>
    <row r="71" spans="1:13">
      <c r="A71" s="1" t="s">
        <v>47</v>
      </c>
      <c r="D71" s="1"/>
      <c r="E71" s="2"/>
      <c r="F71" s="2"/>
      <c r="G71" s="1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39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 s="1" customFormat="1">
      <c r="A74" s="1" t="s">
        <v>43</v>
      </c>
      <c r="E74" s="3"/>
      <c r="F74" s="3"/>
      <c r="H74" s="3"/>
      <c r="I74" s="3"/>
      <c r="J74" s="3"/>
      <c r="K74" s="3"/>
      <c r="L74" s="3"/>
      <c r="M74" s="3"/>
    </row>
    <row r="75" spans="1:13">
      <c r="A75" s="1" t="s">
        <v>44</v>
      </c>
      <c r="D75" s="1"/>
      <c r="E75" s="2"/>
      <c r="F75" s="2"/>
      <c r="G75" s="1"/>
      <c r="H75" s="2"/>
      <c r="I75" s="2"/>
      <c r="J75" s="2"/>
      <c r="K75" s="2"/>
      <c r="L75" s="2"/>
      <c r="M75" s="2"/>
    </row>
    <row r="76" spans="1:13">
      <c r="A76" s="1" t="s">
        <v>45</v>
      </c>
    </row>
    <row r="77" spans="1:13">
      <c r="A77" s="1" t="s">
        <v>46</v>
      </c>
    </row>
    <row r="78" spans="1:13">
      <c r="A78" s="1" t="s">
        <v>47</v>
      </c>
      <c r="D78" s="1"/>
      <c r="E78" s="2"/>
      <c r="F78" s="2"/>
      <c r="G78" s="1"/>
      <c r="H78" s="2"/>
      <c r="I78" s="2"/>
      <c r="J78" s="2"/>
      <c r="K78" s="2"/>
      <c r="L78" s="2"/>
      <c r="M78" s="2"/>
    </row>
    <row r="80" spans="1:13" s="1" customFormat="1">
      <c r="A80" s="1" t="s">
        <v>39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 s="1" customFormat="1">
      <c r="A81" s="1" t="s">
        <v>43</v>
      </c>
      <c r="E81" s="3"/>
      <c r="F81" s="3"/>
      <c r="H81" s="3"/>
      <c r="I81" s="3"/>
      <c r="J81" s="3"/>
      <c r="K81" s="3"/>
      <c r="L81" s="3"/>
      <c r="M81" s="3"/>
    </row>
    <row r="82" spans="1:13">
      <c r="A82" s="1" t="s">
        <v>44</v>
      </c>
      <c r="D82" s="1"/>
      <c r="E82" s="2"/>
      <c r="F82" s="2"/>
      <c r="G82" s="1"/>
      <c r="H82" s="2"/>
      <c r="I82" s="2"/>
      <c r="J82" s="2"/>
      <c r="K82" s="2"/>
      <c r="L82" s="2"/>
      <c r="M82" s="2"/>
    </row>
    <row r="83" spans="1:13">
      <c r="A83" s="1" t="s">
        <v>45</v>
      </c>
    </row>
    <row r="84" spans="1:13">
      <c r="A84" s="1" t="s">
        <v>46</v>
      </c>
    </row>
    <row r="85" spans="1:13">
      <c r="A85" s="1" t="s">
        <v>47</v>
      </c>
      <c r="D85" s="1"/>
      <c r="E85" s="2"/>
      <c r="F85" s="2"/>
      <c r="G85" s="1"/>
      <c r="H85" s="2"/>
      <c r="I85" s="2"/>
      <c r="J85" s="2"/>
      <c r="K85" s="2"/>
      <c r="L85" s="2"/>
      <c r="M85" s="2"/>
    </row>
    <row r="87" spans="1:13" s="1" customFormat="1">
      <c r="A87" s="1" t="s">
        <v>39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 s="1" customFormat="1">
      <c r="A88" s="15" t="s">
        <v>43</v>
      </c>
      <c r="B88" s="15"/>
      <c r="E88" s="3"/>
      <c r="F88" s="3"/>
      <c r="H88" s="3"/>
      <c r="I88" s="3"/>
      <c r="J88" s="3"/>
      <c r="K88" s="3"/>
      <c r="L88" s="3"/>
      <c r="M88" s="3"/>
    </row>
    <row r="89" spans="1:13">
      <c r="A89" s="1" t="s">
        <v>44</v>
      </c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>
      <c r="A90" s="1" t="s">
        <v>45</v>
      </c>
    </row>
    <row r="91" spans="1:13">
      <c r="A91" s="1" t="s">
        <v>46</v>
      </c>
    </row>
    <row r="92" spans="1:13">
      <c r="A92" s="1" t="s">
        <v>47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4" spans="1:13" s="1" customFormat="1">
      <c r="A94" s="1" t="s">
        <v>39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 s="1" customFormat="1">
      <c r="A95" s="1" t="s">
        <v>43</v>
      </c>
      <c r="E95" s="3"/>
      <c r="F95" s="3"/>
      <c r="H95" s="3"/>
      <c r="I95" s="3"/>
      <c r="J95" s="3"/>
      <c r="K95" s="3"/>
      <c r="L95" s="3"/>
      <c r="M95" s="3"/>
    </row>
    <row r="96" spans="1:13">
      <c r="A96" s="1" t="s">
        <v>44</v>
      </c>
      <c r="D96" s="1"/>
      <c r="E96" s="2"/>
      <c r="F96" s="2"/>
      <c r="G96" s="1"/>
      <c r="H96" s="2"/>
      <c r="I96" s="2"/>
      <c r="J96" s="2"/>
      <c r="K96" s="2"/>
      <c r="L96" s="2"/>
      <c r="M96" s="2"/>
    </row>
    <row r="97" spans="1:13">
      <c r="A97" s="1" t="s">
        <v>45</v>
      </c>
    </row>
    <row r="98" spans="1:13">
      <c r="A98" s="1" t="s">
        <v>46</v>
      </c>
    </row>
    <row r="99" spans="1:13">
      <c r="A99" s="1" t="s">
        <v>47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1" spans="1:13" s="4" customFormat="1">
      <c r="A101" s="4" t="s">
        <v>121</v>
      </c>
      <c r="B101" s="17"/>
    </row>
    <row r="102" spans="1:13" s="24" customFormat="1">
      <c r="A102" s="24" t="s">
        <v>163</v>
      </c>
      <c r="B102" s="24" t="s">
        <v>164</v>
      </c>
    </row>
    <row r="103" spans="1:13" s="15" customFormat="1"/>
    <row r="104" spans="1:13" s="1" customFormat="1" ht="30">
      <c r="A104" s="1" t="s">
        <v>35</v>
      </c>
      <c r="B104" s="10" t="s">
        <v>49</v>
      </c>
    </row>
    <row r="105" spans="1:13" s="1" customFormat="1" ht="30">
      <c r="A105" s="1" t="s">
        <v>34</v>
      </c>
      <c r="B105" s="10" t="s">
        <v>49</v>
      </c>
    </row>
    <row r="106" spans="1:13" s="1" customFormat="1">
      <c r="A106" s="1" t="s">
        <v>8</v>
      </c>
      <c r="B106" s="10">
        <v>1</v>
      </c>
      <c r="E106" s="3"/>
      <c r="F106" s="3"/>
      <c r="H106" s="3"/>
      <c r="I106" s="3"/>
      <c r="J106" s="3"/>
      <c r="K106" s="3"/>
      <c r="L106" s="3"/>
      <c r="M106" s="3"/>
    </row>
    <row r="107" spans="1:13">
      <c r="A107" s="1"/>
      <c r="B107" s="11"/>
      <c r="D107" s="1"/>
      <c r="E107" s="2"/>
      <c r="F107" s="2"/>
      <c r="G107" s="1"/>
      <c r="H107" s="2"/>
      <c r="I107" s="2"/>
      <c r="J107" s="2"/>
      <c r="K107" s="2"/>
      <c r="L107" s="2"/>
      <c r="M107" s="2"/>
    </row>
    <row r="108" spans="1:13">
      <c r="A108" s="1"/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>
      <c r="A109" s="1" t="s">
        <v>39</v>
      </c>
      <c r="B109" s="10">
        <v>5</v>
      </c>
      <c r="F109" s="3"/>
      <c r="H109" s="3"/>
      <c r="I109" s="3"/>
      <c r="J109" s="3"/>
      <c r="K109" s="3"/>
      <c r="L109" s="3"/>
      <c r="M109" s="3"/>
    </row>
    <row r="110" spans="1:13" s="1" customFormat="1">
      <c r="A110" s="1" t="s">
        <v>43</v>
      </c>
      <c r="B110" s="10"/>
      <c r="F110" s="3"/>
      <c r="H110" s="3"/>
      <c r="I110" s="3"/>
      <c r="J110" s="3"/>
      <c r="K110" s="3"/>
      <c r="L110" s="3"/>
      <c r="M110" s="3"/>
    </row>
    <row r="111" spans="1:13">
      <c r="A111" s="1" t="s">
        <v>44</v>
      </c>
      <c r="B111" s="11"/>
      <c r="D111" s="1"/>
      <c r="F111" s="2"/>
      <c r="G111" s="1"/>
      <c r="H111" s="2"/>
      <c r="I111" s="2"/>
      <c r="J111" s="2"/>
      <c r="K111" s="2"/>
      <c r="L111" s="2"/>
      <c r="M111" s="2"/>
    </row>
    <row r="112" spans="1:13">
      <c r="A112" s="1" t="s">
        <v>45</v>
      </c>
      <c r="B112" s="11"/>
      <c r="D112" s="1"/>
      <c r="F112" s="2"/>
      <c r="G112" s="1"/>
      <c r="H112" s="2"/>
      <c r="I112" s="2"/>
      <c r="J112" s="2"/>
      <c r="K112" s="2"/>
      <c r="L112" s="2"/>
      <c r="M112" s="2"/>
    </row>
    <row r="113" spans="1:13">
      <c r="A113" s="1" t="s">
        <v>46</v>
      </c>
      <c r="B113" s="11"/>
      <c r="D113" s="1"/>
      <c r="F113" s="2"/>
      <c r="G113" s="1"/>
      <c r="H113" s="2"/>
      <c r="I113" s="2"/>
      <c r="J113" s="2"/>
      <c r="K113" s="2"/>
      <c r="L113" s="2"/>
      <c r="M113" s="2"/>
    </row>
    <row r="114" spans="1:13">
      <c r="A114" s="1" t="s">
        <v>47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s="1" customFormat="1">
      <c r="E115" s="3"/>
      <c r="F115" s="3"/>
      <c r="H115" s="3"/>
      <c r="I115" s="3"/>
      <c r="J115" s="3"/>
      <c r="K115" s="3"/>
      <c r="L115" s="3"/>
      <c r="M115" s="3"/>
    </row>
    <row r="116" spans="1:13" s="1" customFormat="1">
      <c r="A116" s="1" t="s">
        <v>39</v>
      </c>
      <c r="B116" s="10">
        <v>6</v>
      </c>
      <c r="E116" s="3"/>
      <c r="F116" s="3"/>
      <c r="H116" s="3"/>
      <c r="I116" s="3"/>
      <c r="J116" s="3"/>
      <c r="K116" s="3"/>
      <c r="L116" s="3"/>
      <c r="M116" s="3"/>
    </row>
    <row r="117" spans="1:13" s="1" customFormat="1">
      <c r="A117" s="1" t="s">
        <v>43</v>
      </c>
      <c r="E117" s="3"/>
      <c r="F117" s="3"/>
      <c r="H117" s="3"/>
      <c r="I117" s="3"/>
      <c r="J117" s="3"/>
      <c r="K117" s="3"/>
      <c r="L117" s="3"/>
      <c r="M117" s="3"/>
    </row>
    <row r="118" spans="1:13">
      <c r="A118" s="1" t="s">
        <v>44</v>
      </c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>
      <c r="A119" s="1" t="s">
        <v>45</v>
      </c>
    </row>
    <row r="120" spans="1:13">
      <c r="A120" s="1" t="s">
        <v>46</v>
      </c>
    </row>
    <row r="121" spans="1:13">
      <c r="A121" s="1" t="s">
        <v>47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>
      <c r="A122" s="1"/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>
      <c r="A123" s="1" t="s">
        <v>39</v>
      </c>
      <c r="B123" s="10">
        <v>7</v>
      </c>
      <c r="E123" s="3"/>
      <c r="F123" s="3"/>
      <c r="H123" s="3"/>
      <c r="I123" s="3"/>
      <c r="J123" s="3"/>
      <c r="K123" s="3"/>
      <c r="L123" s="3"/>
      <c r="M123" s="3"/>
    </row>
    <row r="124" spans="1:13" s="1" customFormat="1">
      <c r="A124" s="1" t="s">
        <v>43</v>
      </c>
      <c r="E124" s="3"/>
      <c r="F124" s="3"/>
      <c r="H124" s="3"/>
      <c r="I124" s="3"/>
      <c r="J124" s="3"/>
      <c r="K124" s="3"/>
      <c r="L124" s="3"/>
      <c r="M124" s="3"/>
    </row>
    <row r="125" spans="1:13">
      <c r="A125" s="1" t="s">
        <v>44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6" spans="1:13">
      <c r="A126" s="1" t="s">
        <v>45</v>
      </c>
    </row>
    <row r="127" spans="1:13">
      <c r="A127" s="1" t="s">
        <v>46</v>
      </c>
    </row>
    <row r="128" spans="1:13">
      <c r="A128" s="1" t="s">
        <v>47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30" spans="1:13" s="1" customFormat="1">
      <c r="A130" s="1" t="s">
        <v>39</v>
      </c>
      <c r="B130" s="10">
        <v>8</v>
      </c>
      <c r="E130" s="3"/>
      <c r="F130" s="3"/>
      <c r="H130" s="3"/>
      <c r="I130" s="3"/>
      <c r="J130" s="3"/>
      <c r="K130" s="3"/>
      <c r="L130" s="3"/>
      <c r="M130" s="3"/>
    </row>
    <row r="131" spans="1:13" s="1" customFormat="1">
      <c r="A131" s="1" t="s">
        <v>43</v>
      </c>
      <c r="E131" s="3"/>
      <c r="F131" s="3"/>
      <c r="H131" s="3"/>
      <c r="I131" s="3"/>
      <c r="J131" s="3"/>
      <c r="K131" s="3"/>
      <c r="L131" s="3"/>
      <c r="M131" s="3"/>
    </row>
    <row r="132" spans="1:13">
      <c r="A132" s="1" t="s">
        <v>44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3" spans="1:13">
      <c r="A133" s="1" t="s">
        <v>45</v>
      </c>
    </row>
    <row r="134" spans="1:13">
      <c r="A134" s="1" t="s">
        <v>46</v>
      </c>
    </row>
    <row r="135" spans="1:13">
      <c r="A135" s="1" t="s">
        <v>47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7" spans="1:13" s="1" customFormat="1">
      <c r="A137" s="1" t="s">
        <v>39</v>
      </c>
      <c r="B137" s="10">
        <v>9</v>
      </c>
      <c r="E137" s="3"/>
      <c r="F137" s="3"/>
      <c r="H137" s="3"/>
      <c r="I137" s="3"/>
      <c r="J137" s="3"/>
      <c r="K137" s="3"/>
      <c r="L137" s="3"/>
      <c r="M137" s="3"/>
    </row>
    <row r="138" spans="1:13" s="1" customFormat="1">
      <c r="A138" s="15" t="s">
        <v>43</v>
      </c>
      <c r="B138" s="15"/>
      <c r="E138" s="3"/>
      <c r="F138" s="3"/>
      <c r="H138" s="3"/>
      <c r="I138" s="3"/>
      <c r="J138" s="3"/>
      <c r="K138" s="3"/>
      <c r="L138" s="3"/>
      <c r="M138" s="3"/>
    </row>
    <row r="139" spans="1:13">
      <c r="A139" s="1" t="s">
        <v>44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45</v>
      </c>
    </row>
    <row r="141" spans="1:13">
      <c r="A141" s="1" t="s">
        <v>46</v>
      </c>
    </row>
    <row r="142" spans="1:13">
      <c r="A142" s="1" t="s">
        <v>47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4" spans="1:13" s="1" customFormat="1">
      <c r="A144" s="1" t="s">
        <v>39</v>
      </c>
      <c r="B144" s="10">
        <v>10</v>
      </c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43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 t="s">
        <v>44</v>
      </c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45</v>
      </c>
    </row>
    <row r="148" spans="1:13">
      <c r="A148" s="1" t="s">
        <v>46</v>
      </c>
    </row>
    <row r="149" spans="1:13">
      <c r="A149" s="1" t="s">
        <v>47</v>
      </c>
      <c r="D149" s="1"/>
      <c r="E149" s="2"/>
      <c r="F149" s="2"/>
      <c r="G149" s="1"/>
      <c r="H149" s="2"/>
      <c r="I149" s="2"/>
      <c r="J149" s="2"/>
      <c r="K149" s="2"/>
      <c r="L149" s="2"/>
      <c r="M149" s="2"/>
    </row>
    <row r="151" spans="1:13" s="24" customFormat="1">
      <c r="A151" s="24" t="s">
        <v>163</v>
      </c>
      <c r="B151" s="24" t="s">
        <v>169</v>
      </c>
    </row>
    <row r="152" spans="1:13" s="15" customFormat="1"/>
    <row r="153" spans="1:13" s="1" customFormat="1" ht="30">
      <c r="A153" s="1" t="s">
        <v>35</v>
      </c>
      <c r="B153" s="10" t="s">
        <v>49</v>
      </c>
    </row>
    <row r="154" spans="1:13" s="1" customFormat="1" ht="30">
      <c r="A154" s="1" t="s">
        <v>34</v>
      </c>
      <c r="B154" s="10" t="s">
        <v>49</v>
      </c>
    </row>
    <row r="155" spans="1:13" s="1" customFormat="1">
      <c r="A155" s="1" t="s">
        <v>8</v>
      </c>
      <c r="B155" s="10">
        <v>10</v>
      </c>
      <c r="E155" s="3"/>
      <c r="F155" s="3"/>
      <c r="H155" s="3"/>
      <c r="I155" s="3"/>
      <c r="J155" s="3"/>
      <c r="K155" s="3"/>
      <c r="L155" s="3"/>
      <c r="M155" s="3"/>
    </row>
    <row r="156" spans="1:13">
      <c r="A156" s="1"/>
      <c r="B156" s="11"/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 s="1" customFormat="1">
      <c r="A158" s="1" t="s">
        <v>39</v>
      </c>
      <c r="B158" s="10">
        <v>5</v>
      </c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43</v>
      </c>
      <c r="B159" s="10"/>
      <c r="F159" s="3"/>
      <c r="H159" s="3"/>
      <c r="I159" s="3"/>
      <c r="J159" s="3"/>
      <c r="K159" s="3"/>
      <c r="L159" s="3"/>
      <c r="M159" s="3"/>
    </row>
    <row r="160" spans="1:13">
      <c r="A160" s="1" t="s">
        <v>44</v>
      </c>
      <c r="B160" s="11"/>
      <c r="D160" s="1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45</v>
      </c>
      <c r="B161" s="11"/>
      <c r="D161" s="1"/>
      <c r="F161" s="2"/>
      <c r="G161" s="1"/>
      <c r="H161" s="2"/>
      <c r="I161" s="2"/>
      <c r="J161" s="2"/>
      <c r="K161" s="2"/>
      <c r="L161" s="2"/>
      <c r="M161" s="2"/>
    </row>
    <row r="162" spans="1:13">
      <c r="A162" s="1" t="s">
        <v>46</v>
      </c>
      <c r="B162" s="11"/>
      <c r="D162" s="1"/>
      <c r="F162" s="2"/>
      <c r="G162" s="1"/>
      <c r="H162" s="2"/>
      <c r="I162" s="2"/>
      <c r="J162" s="2"/>
      <c r="K162" s="2"/>
      <c r="L162" s="2"/>
      <c r="M162" s="2"/>
    </row>
    <row r="163" spans="1:13">
      <c r="A163" s="1" t="s">
        <v>47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 s="1" customFormat="1">
      <c r="E164" s="3"/>
      <c r="F164" s="3"/>
      <c r="H164" s="3"/>
      <c r="I164" s="3"/>
      <c r="J164" s="3"/>
      <c r="K164" s="3"/>
      <c r="L164" s="3"/>
      <c r="M164" s="3"/>
    </row>
    <row r="165" spans="1:13" s="1" customFormat="1">
      <c r="A165" s="1" t="s">
        <v>39</v>
      </c>
      <c r="B165" s="10">
        <v>6</v>
      </c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43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44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45</v>
      </c>
    </row>
    <row r="169" spans="1:13">
      <c r="A169" s="1" t="s">
        <v>46</v>
      </c>
    </row>
    <row r="170" spans="1:13">
      <c r="A170" s="1" t="s">
        <v>47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/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 s="1" customFormat="1">
      <c r="A172" s="1" t="s">
        <v>39</v>
      </c>
      <c r="B172" s="10">
        <v>7</v>
      </c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1" t="s">
        <v>43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44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45</v>
      </c>
    </row>
    <row r="176" spans="1:13">
      <c r="A176" s="1" t="s">
        <v>46</v>
      </c>
    </row>
    <row r="177" spans="1:13">
      <c r="A177" s="1" t="s">
        <v>47</v>
      </c>
      <c r="C177">
        <f>B177/60</f>
        <v>0</v>
      </c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9" spans="1:13" s="1" customFormat="1">
      <c r="A179" s="1" t="s">
        <v>39</v>
      </c>
      <c r="B179" s="10">
        <v>8</v>
      </c>
      <c r="E179" s="3"/>
      <c r="F179" s="3"/>
      <c r="H179" s="3"/>
      <c r="I179" s="3"/>
      <c r="J179" s="3"/>
      <c r="K179" s="3"/>
      <c r="L179" s="3"/>
      <c r="M179" s="3"/>
    </row>
    <row r="180" spans="1:13" s="1" customFormat="1">
      <c r="A180" s="1" t="s">
        <v>43</v>
      </c>
      <c r="E180" s="3"/>
      <c r="F180" s="3"/>
      <c r="H180" s="3"/>
      <c r="I180" s="3"/>
      <c r="J180" s="3"/>
      <c r="K180" s="3"/>
      <c r="L180" s="3"/>
      <c r="M180" s="3"/>
    </row>
    <row r="181" spans="1:13">
      <c r="A181" s="1" t="s">
        <v>44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45</v>
      </c>
    </row>
    <row r="183" spans="1:13">
      <c r="A183" s="1" t="s">
        <v>46</v>
      </c>
    </row>
    <row r="184" spans="1:13">
      <c r="A184" s="1" t="s">
        <v>47</v>
      </c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6" spans="1:13" s="1" customFormat="1">
      <c r="A186" s="1" t="s">
        <v>39</v>
      </c>
      <c r="B186" s="10">
        <v>9</v>
      </c>
      <c r="E186" s="3"/>
      <c r="F186" s="3"/>
      <c r="H186" s="3"/>
      <c r="I186" s="3"/>
      <c r="J186" s="3"/>
      <c r="K186" s="3"/>
      <c r="L186" s="3"/>
      <c r="M186" s="3"/>
    </row>
    <row r="187" spans="1:13" s="1" customFormat="1">
      <c r="A187" s="15" t="s">
        <v>43</v>
      </c>
      <c r="B187" s="15"/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44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45</v>
      </c>
    </row>
    <row r="190" spans="1:13">
      <c r="A190" s="1" t="s">
        <v>46</v>
      </c>
    </row>
    <row r="191" spans="1:13">
      <c r="A191" s="1" t="s">
        <v>47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3" spans="1:13" s="1" customFormat="1">
      <c r="A193" s="1" t="s">
        <v>39</v>
      </c>
      <c r="B193" s="10">
        <v>10</v>
      </c>
      <c r="E193" s="3"/>
      <c r="F193" s="3"/>
      <c r="H193" s="3"/>
      <c r="I193" s="3"/>
      <c r="J193" s="3"/>
      <c r="K193" s="3"/>
      <c r="L193" s="3"/>
      <c r="M193" s="3"/>
    </row>
    <row r="194" spans="1:13" s="1" customFormat="1">
      <c r="A194" s="1" t="s">
        <v>43</v>
      </c>
      <c r="E194" s="3"/>
      <c r="F194" s="3"/>
      <c r="H194" s="3"/>
      <c r="I194" s="3"/>
      <c r="J194" s="3"/>
      <c r="K194" s="3"/>
      <c r="L194" s="3"/>
      <c r="M194" s="3"/>
    </row>
    <row r="195" spans="1:13">
      <c r="A195" s="1" t="s">
        <v>44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 t="s">
        <v>45</v>
      </c>
    </row>
    <row r="197" spans="1:13">
      <c r="A197" s="1" t="s">
        <v>46</v>
      </c>
    </row>
    <row r="198" spans="1:13">
      <c r="A198" s="1" t="s">
        <v>47</v>
      </c>
      <c r="D198" s="1"/>
      <c r="E198" s="2"/>
      <c r="F198" s="2"/>
      <c r="G198" s="1"/>
      <c r="H198" s="2"/>
      <c r="I198" s="2"/>
      <c r="J198" s="2"/>
      <c r="K198" s="2"/>
      <c r="L198" s="2"/>
      <c r="M19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showRuler="0" topLeftCell="A94" zoomScale="150" zoomScaleNormal="150" zoomScalePageLayoutView="150" workbookViewId="0">
      <selection activeCell="D111" sqref="D111:D115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14.5" customWidth="1"/>
    <col min="4" max="4" width="33.33203125" customWidth="1"/>
    <col min="7" max="7" width="16" customWidth="1"/>
  </cols>
  <sheetData>
    <row r="1" spans="1:13" s="4" customFormat="1">
      <c r="A1" s="4" t="s">
        <v>37</v>
      </c>
      <c r="B1" s="17"/>
    </row>
    <row r="2" spans="1:13" s="15" customFormat="1">
      <c r="B2" s="18"/>
    </row>
    <row r="3" spans="1:13" s="1" customFormat="1" ht="30">
      <c r="A3" s="1" t="s">
        <v>35</v>
      </c>
      <c r="B3" s="10" t="s">
        <v>36</v>
      </c>
    </row>
    <row r="4" spans="1:13" s="1" customFormat="1" ht="30">
      <c r="A4" s="1" t="s">
        <v>34</v>
      </c>
      <c r="B4" s="10" t="s">
        <v>36</v>
      </c>
    </row>
    <row r="5" spans="1:13" s="1" customFormat="1">
      <c r="A5" s="1" t="s">
        <v>8</v>
      </c>
      <c r="B5" s="10">
        <v>1</v>
      </c>
      <c r="E5" s="3"/>
      <c r="F5" s="3"/>
      <c r="H5" s="3"/>
      <c r="I5" s="3"/>
      <c r="J5" s="3"/>
      <c r="K5" s="3"/>
      <c r="L5" s="3"/>
      <c r="M5" s="3"/>
    </row>
    <row r="7" spans="1:13">
      <c r="A7" s="1" t="s">
        <v>41</v>
      </c>
      <c r="B7" s="11">
        <v>1417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12</v>
      </c>
      <c r="B9" s="11">
        <v>1159</v>
      </c>
      <c r="D9" s="1" t="s">
        <v>50</v>
      </c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>
      <c r="A10" s="1" t="s">
        <v>13</v>
      </c>
      <c r="B10" s="10">
        <v>0.43744561087700001</v>
      </c>
      <c r="D10" s="1" t="s">
        <v>70</v>
      </c>
      <c r="F10" s="3"/>
      <c r="H10" s="3"/>
      <c r="I10" s="3"/>
      <c r="J10" s="3"/>
      <c r="K10" s="3"/>
      <c r="L10" s="3"/>
      <c r="M10" s="3"/>
    </row>
    <row r="11" spans="1:13">
      <c r="A11" s="1" t="s">
        <v>14</v>
      </c>
      <c r="B11" s="11">
        <v>0.44158517573700001</v>
      </c>
      <c r="D11" s="1" t="s">
        <v>71</v>
      </c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15</v>
      </c>
      <c r="B12" s="11">
        <v>0.43338293650800003</v>
      </c>
      <c r="D12" s="1" t="s">
        <v>72</v>
      </c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21</v>
      </c>
      <c r="B13" s="11">
        <v>72</v>
      </c>
      <c r="D13" s="1" t="s">
        <v>73</v>
      </c>
      <c r="E13">
        <f>478.347054958/(60*60)</f>
        <v>0.13287418193277778</v>
      </c>
      <c r="F13" s="2"/>
      <c r="G13" s="1"/>
      <c r="H13" s="2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4</v>
      </c>
      <c r="F14" s="3"/>
      <c r="H14" s="3"/>
      <c r="I14" s="3"/>
      <c r="J14" s="3"/>
      <c r="K14" s="3"/>
      <c r="L14" s="3"/>
      <c r="M14" s="3"/>
    </row>
    <row r="16" spans="1:13">
      <c r="A16" s="1" t="s">
        <v>12</v>
      </c>
      <c r="B16" s="11">
        <v>1148</v>
      </c>
      <c r="D16" t="s">
        <v>50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20" t="s">
        <v>13</v>
      </c>
      <c r="B17" s="21">
        <v>0.79320379712699995</v>
      </c>
      <c r="D17" s="1" t="s">
        <v>74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14</v>
      </c>
      <c r="B18" s="11">
        <v>0.89564732142900005</v>
      </c>
      <c r="D18" s="1" t="s">
        <v>75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  <c r="B19" s="11">
        <v>0.71178977272699995</v>
      </c>
      <c r="D19" t="s">
        <v>76</v>
      </c>
    </row>
    <row r="20" spans="1:13">
      <c r="A20" s="1" t="s">
        <v>21</v>
      </c>
      <c r="B20" s="11">
        <v>86</v>
      </c>
      <c r="D20" t="s">
        <v>77</v>
      </c>
    </row>
    <row r="21" spans="1:13" s="1" customFormat="1">
      <c r="A21" s="1" t="s">
        <v>39</v>
      </c>
      <c r="B21" s="10">
        <v>5</v>
      </c>
    </row>
    <row r="22" spans="1:13" s="1" customFormat="1">
      <c r="B22" s="10"/>
    </row>
    <row r="23" spans="1:13">
      <c r="A23" s="1" t="s">
        <v>12</v>
      </c>
      <c r="B23" s="11">
        <v>1173</v>
      </c>
      <c r="D23" t="s">
        <v>50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>
        <v>0.75909577690600005</v>
      </c>
      <c r="D24" s="1" t="s">
        <v>86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14</v>
      </c>
      <c r="B25" s="11">
        <v>0.79478166585700005</v>
      </c>
      <c r="D25" s="1" t="s">
        <v>87</v>
      </c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  <c r="B26" s="11">
        <v>0.72647679324900005</v>
      </c>
      <c r="D26" t="s">
        <v>88</v>
      </c>
    </row>
    <row r="27" spans="1:13">
      <c r="A27" s="1" t="s">
        <v>21</v>
      </c>
      <c r="B27" s="11">
        <v>99</v>
      </c>
      <c r="D27" t="s">
        <v>89</v>
      </c>
    </row>
    <row r="28" spans="1:13" s="1" customFormat="1">
      <c r="A28" s="1" t="s">
        <v>39</v>
      </c>
      <c r="B28" s="10">
        <v>6</v>
      </c>
    </row>
    <row r="29" spans="1:13">
      <c r="A29" s="1"/>
    </row>
    <row r="30" spans="1:13">
      <c r="A30" s="1" t="s">
        <v>12</v>
      </c>
      <c r="B30" s="11">
        <v>1150</v>
      </c>
      <c r="D30" s="1" t="s">
        <v>50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>
        <v>0.72984548173700003</v>
      </c>
      <c r="D31" s="1" t="s">
        <v>92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14</v>
      </c>
      <c r="B32" s="11">
        <v>0.777811769298</v>
      </c>
      <c r="D32" s="1" t="s">
        <v>93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  <c r="B33" s="11">
        <v>0.68745155038799999</v>
      </c>
      <c r="D33" t="s">
        <v>94</v>
      </c>
    </row>
    <row r="34" spans="1:13">
      <c r="A34" s="1" t="s">
        <v>21</v>
      </c>
      <c r="B34" s="11">
        <v>99</v>
      </c>
      <c r="D34" t="s">
        <v>95</v>
      </c>
    </row>
    <row r="35" spans="1:13" s="1" customFormat="1">
      <c r="A35" s="1" t="s">
        <v>39</v>
      </c>
      <c r="B35" s="10">
        <v>7</v>
      </c>
    </row>
    <row r="36" spans="1:13" s="1" customFormat="1">
      <c r="B36" s="10"/>
    </row>
    <row r="37" spans="1:13">
      <c r="A37" s="1" t="s">
        <v>12</v>
      </c>
      <c r="B37" s="11">
        <v>1125</v>
      </c>
      <c r="D37" s="1" t="s">
        <v>50</v>
      </c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>
        <v>0.725545878639</v>
      </c>
      <c r="D38" s="1" t="s">
        <v>104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14</v>
      </c>
      <c r="B39" s="11">
        <v>0.81116170275300004</v>
      </c>
      <c r="D39" s="1" t="s">
        <v>105</v>
      </c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  <c r="B40" s="11">
        <v>0.65627763041599996</v>
      </c>
      <c r="D40" t="s">
        <v>106</v>
      </c>
    </row>
    <row r="41" spans="1:13">
      <c r="A41" s="1" t="s">
        <v>21</v>
      </c>
      <c r="B41" s="11">
        <v>71</v>
      </c>
      <c r="D41" t="s">
        <v>107</v>
      </c>
    </row>
    <row r="42" spans="1:13" s="1" customFormat="1">
      <c r="A42" s="1" t="s">
        <v>39</v>
      </c>
      <c r="B42" s="10">
        <v>8</v>
      </c>
    </row>
    <row r="44" spans="1:13">
      <c r="A44" s="1" t="s">
        <v>12</v>
      </c>
      <c r="B44" s="11">
        <v>1172</v>
      </c>
      <c r="D44" s="1" t="s">
        <v>50</v>
      </c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>
        <v>0.75401954630500001</v>
      </c>
      <c r="D45" s="1" t="s">
        <v>108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14</v>
      </c>
      <c r="B46" s="11">
        <v>0.85064190725400002</v>
      </c>
      <c r="D46" s="1" t="s">
        <v>109</v>
      </c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  <c r="B47" s="11">
        <v>0.67710843373499996</v>
      </c>
      <c r="D47" t="s">
        <v>110</v>
      </c>
    </row>
    <row r="48" spans="1:13">
      <c r="A48" s="1" t="s">
        <v>21</v>
      </c>
      <c r="B48" s="11">
        <v>28</v>
      </c>
      <c r="D48" t="s">
        <v>111</v>
      </c>
    </row>
    <row r="49" spans="1:13" s="1" customFormat="1">
      <c r="A49" s="1" t="s">
        <v>39</v>
      </c>
      <c r="B49" s="10">
        <v>9</v>
      </c>
    </row>
    <row r="51" spans="1:13">
      <c r="A51" s="1" t="s">
        <v>12</v>
      </c>
      <c r="B51" s="11">
        <v>1131</v>
      </c>
      <c r="D51" s="1" t="s">
        <v>50</v>
      </c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>
        <v>0.72103795098400003</v>
      </c>
      <c r="D52" s="1" t="s">
        <v>112</v>
      </c>
      <c r="E52" s="3"/>
      <c r="F52" s="3"/>
      <c r="H52" s="3"/>
      <c r="I52" s="3"/>
      <c r="J52" s="3"/>
      <c r="K52" s="3"/>
      <c r="L52" s="3"/>
      <c r="M52" s="3"/>
    </row>
    <row r="53" spans="1:13">
      <c r="A53" s="1" t="s">
        <v>14</v>
      </c>
      <c r="B53" s="11">
        <v>0.80865785353399999</v>
      </c>
      <c r="D53" s="1" t="s">
        <v>113</v>
      </c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  <c r="B54" s="11">
        <v>0.65054945054900004</v>
      </c>
      <c r="D54" t="s">
        <v>114</v>
      </c>
    </row>
    <row r="55" spans="1:13">
      <c r="A55" s="1" t="s">
        <v>21</v>
      </c>
      <c r="B55" s="11">
        <v>86</v>
      </c>
      <c r="D55" t="s">
        <v>115</v>
      </c>
      <c r="E55">
        <f>1403.89994502/(60)</f>
        <v>23.398332416999999</v>
      </c>
    </row>
    <row r="56" spans="1:13" s="1" customFormat="1">
      <c r="A56" s="1" t="s">
        <v>39</v>
      </c>
      <c r="B56" s="10">
        <v>10</v>
      </c>
    </row>
    <row r="57" spans="1:13" s="1" customFormat="1">
      <c r="B57" s="10"/>
    </row>
    <row r="58" spans="1:13" s="4" customFormat="1">
      <c r="A58" s="4" t="s">
        <v>38</v>
      </c>
      <c r="B58" s="17"/>
    </row>
    <row r="59" spans="1:13" s="1" customFormat="1">
      <c r="B59" s="10"/>
      <c r="E59" s="3"/>
      <c r="F59" s="3"/>
      <c r="H59" s="3"/>
      <c r="I59" s="3"/>
      <c r="J59" s="3"/>
      <c r="K59" s="3"/>
      <c r="L59" s="3"/>
      <c r="M59" s="3"/>
    </row>
    <row r="60" spans="1:13" s="1" customFormat="1" ht="30">
      <c r="A60" s="1" t="s">
        <v>35</v>
      </c>
      <c r="B60" s="10" t="s">
        <v>40</v>
      </c>
    </row>
    <row r="61" spans="1:13" s="1" customFormat="1" ht="30">
      <c r="A61" s="1" t="s">
        <v>34</v>
      </c>
      <c r="B61" s="10" t="s">
        <v>40</v>
      </c>
    </row>
    <row r="62" spans="1:13">
      <c r="A62" s="1" t="s">
        <v>8</v>
      </c>
      <c r="B62" s="11">
        <v>10</v>
      </c>
      <c r="D62" s="1"/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41</v>
      </c>
      <c r="B63" s="11">
        <v>42820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1" t="s">
        <v>12</v>
      </c>
      <c r="B65" s="11">
        <v>1752</v>
      </c>
      <c r="D65" s="1" t="s">
        <v>50</v>
      </c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>
      <c r="A66" s="1" t="s">
        <v>13</v>
      </c>
      <c r="B66" s="10">
        <v>0.84759701631999995</v>
      </c>
      <c r="D66" s="1" t="s">
        <v>159</v>
      </c>
      <c r="F66" s="3"/>
      <c r="H66" s="3"/>
      <c r="I66" s="3"/>
      <c r="J66" s="3"/>
      <c r="K66" s="3"/>
      <c r="L66" s="3"/>
      <c r="M66" s="3"/>
    </row>
    <row r="67" spans="1:13">
      <c r="A67" s="1" t="s">
        <v>14</v>
      </c>
      <c r="B67" s="11">
        <v>0.93523270460100005</v>
      </c>
      <c r="D67" s="1" t="s">
        <v>160</v>
      </c>
      <c r="F67" s="2"/>
      <c r="G67" s="1"/>
      <c r="H67" s="2"/>
      <c r="I67" s="2"/>
      <c r="J67" s="2"/>
      <c r="K67" s="2"/>
      <c r="L67" s="2"/>
      <c r="M67" s="2"/>
    </row>
    <row r="68" spans="1:13">
      <c r="A68" s="1" t="s">
        <v>15</v>
      </c>
      <c r="B68" s="11">
        <v>0.77497794975500001</v>
      </c>
      <c r="D68" s="1" t="s">
        <v>161</v>
      </c>
      <c r="F68" s="2"/>
      <c r="G68" s="1"/>
      <c r="H68" s="2"/>
      <c r="I68" s="2"/>
      <c r="J68" s="2"/>
      <c r="K68" s="2"/>
      <c r="L68" s="2"/>
      <c r="M68" s="2"/>
    </row>
    <row r="69" spans="1:13">
      <c r="A69" s="1" t="s">
        <v>21</v>
      </c>
      <c r="B69" s="11">
        <v>73</v>
      </c>
      <c r="D69" s="1" t="s">
        <v>162</v>
      </c>
      <c r="F69" s="2">
        <f>242899.492309/(60*60)</f>
        <v>67.472081196944444</v>
      </c>
      <c r="G69" s="1"/>
      <c r="H69" s="2"/>
      <c r="I69" s="2"/>
      <c r="J69" s="2"/>
      <c r="K69" s="2"/>
      <c r="L69" s="2"/>
      <c r="M69" s="2"/>
    </row>
    <row r="70" spans="1:13" s="1" customFormat="1">
      <c r="A70" s="1" t="s">
        <v>39</v>
      </c>
      <c r="B70" s="10">
        <v>5</v>
      </c>
      <c r="F70" s="3"/>
      <c r="H70" s="3"/>
      <c r="I70" s="3"/>
      <c r="J70" s="3"/>
      <c r="K70" s="3"/>
      <c r="L70" s="3"/>
      <c r="M70" s="3"/>
    </row>
    <row r="72" spans="1:13">
      <c r="A72" s="1" t="s">
        <v>12</v>
      </c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13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>
      <c r="A74" s="1" t="s">
        <v>14</v>
      </c>
      <c r="D74" s="1"/>
      <c r="E74" s="2"/>
      <c r="F74" s="2"/>
      <c r="G74" s="1"/>
      <c r="H74" s="2"/>
      <c r="I74" s="2"/>
      <c r="J74" s="2"/>
      <c r="K74" s="2"/>
      <c r="L74" s="2"/>
      <c r="M74" s="2"/>
    </row>
    <row r="75" spans="1:13">
      <c r="A75" s="1" t="s">
        <v>15</v>
      </c>
    </row>
    <row r="76" spans="1:13">
      <c r="A76" s="1" t="s">
        <v>21</v>
      </c>
    </row>
    <row r="77" spans="1:13" s="1" customFormat="1">
      <c r="A77" s="1" t="s">
        <v>39</v>
      </c>
      <c r="B77" s="10">
        <v>6</v>
      </c>
    </row>
    <row r="79" spans="1:13">
      <c r="A79" s="1" t="s">
        <v>12</v>
      </c>
      <c r="D79" s="1"/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A80" s="1" t="s">
        <v>13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>
      <c r="A81" s="1" t="s">
        <v>14</v>
      </c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15</v>
      </c>
    </row>
    <row r="83" spans="1:13">
      <c r="A83" s="1" t="s">
        <v>21</v>
      </c>
    </row>
    <row r="84" spans="1:13" s="1" customFormat="1">
      <c r="A84" s="1" t="s">
        <v>39</v>
      </c>
      <c r="B84" s="10">
        <v>7</v>
      </c>
    </row>
    <row r="86" spans="1:13">
      <c r="A86" s="1" t="s">
        <v>12</v>
      </c>
      <c r="D86" s="1"/>
      <c r="E86" s="2"/>
      <c r="F86" s="2"/>
      <c r="G86" s="1"/>
      <c r="H86" s="2"/>
      <c r="I86" s="2"/>
      <c r="J86" s="2"/>
      <c r="K86" s="2"/>
      <c r="L86" s="2"/>
      <c r="M86" s="2"/>
    </row>
    <row r="87" spans="1:13" s="1" customFormat="1">
      <c r="A87" s="1" t="s">
        <v>13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>
      <c r="A88" s="1" t="s">
        <v>14</v>
      </c>
      <c r="D88" s="1"/>
      <c r="E88" s="2"/>
      <c r="F88" s="2"/>
      <c r="G88" s="1"/>
      <c r="H88" s="2"/>
      <c r="I88" s="2"/>
      <c r="J88" s="2"/>
      <c r="K88" s="2"/>
      <c r="L88" s="2"/>
      <c r="M88" s="2"/>
    </row>
    <row r="89" spans="1:13">
      <c r="A89" s="1" t="s">
        <v>15</v>
      </c>
    </row>
    <row r="90" spans="1:13">
      <c r="A90" s="1" t="s">
        <v>21</v>
      </c>
    </row>
    <row r="91" spans="1:13" s="1" customFormat="1">
      <c r="A91" s="1" t="s">
        <v>39</v>
      </c>
      <c r="B91" s="10">
        <v>8</v>
      </c>
    </row>
    <row r="93" spans="1:13">
      <c r="A93" s="1" t="s">
        <v>12</v>
      </c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s="1" customFormat="1">
      <c r="A94" s="1" t="s">
        <v>13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>
      <c r="A95" s="1" t="s">
        <v>14</v>
      </c>
      <c r="D95" s="1"/>
      <c r="E95" s="2"/>
      <c r="F95" s="2"/>
      <c r="G95" s="1"/>
      <c r="H95" s="2"/>
      <c r="I95" s="2"/>
      <c r="J95" s="2"/>
      <c r="K95" s="2"/>
      <c r="L95" s="2"/>
      <c r="M95" s="2"/>
    </row>
    <row r="96" spans="1:13">
      <c r="A96" s="1" t="s">
        <v>15</v>
      </c>
    </row>
    <row r="97" spans="1:13">
      <c r="A97" s="1" t="s">
        <v>21</v>
      </c>
    </row>
    <row r="98" spans="1:13" s="1" customFormat="1">
      <c r="A98" s="1" t="s">
        <v>39</v>
      </c>
      <c r="B98" s="10">
        <v>9</v>
      </c>
    </row>
    <row r="100" spans="1:13">
      <c r="A100" s="1" t="s">
        <v>12</v>
      </c>
      <c r="D100" s="1"/>
      <c r="E100" s="2"/>
      <c r="F100" s="2"/>
      <c r="G100" s="1"/>
      <c r="H100" s="2"/>
      <c r="I100" s="2"/>
      <c r="J100" s="2"/>
      <c r="K100" s="2"/>
      <c r="L100" s="2"/>
      <c r="M100" s="2"/>
    </row>
    <row r="101" spans="1:13" s="1" customFormat="1">
      <c r="A101" s="1" t="s">
        <v>13</v>
      </c>
      <c r="B101" s="10"/>
      <c r="E101" s="3"/>
      <c r="F101" s="3"/>
      <c r="H101" s="3"/>
      <c r="I101" s="3"/>
      <c r="J101" s="3"/>
      <c r="K101" s="3"/>
      <c r="L101" s="3"/>
      <c r="M101" s="3"/>
    </row>
    <row r="102" spans="1:13">
      <c r="A102" s="1" t="s">
        <v>14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>
      <c r="A103" s="1" t="s">
        <v>15</v>
      </c>
    </row>
    <row r="104" spans="1:13">
      <c r="A104" s="1" t="s">
        <v>21</v>
      </c>
    </row>
    <row r="105" spans="1:13" s="1" customFormat="1">
      <c r="A105" s="1" t="s">
        <v>39</v>
      </c>
      <c r="B105" s="10">
        <v>10</v>
      </c>
    </row>
    <row r="108" spans="1:13" s="4" customFormat="1">
      <c r="A108" s="26" t="s">
        <v>48</v>
      </c>
      <c r="B108" s="27"/>
      <c r="C108" s="26"/>
      <c r="D108" s="27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>
      <c r="A109" s="28" t="s">
        <v>163</v>
      </c>
      <c r="B109" s="28" t="s">
        <v>164</v>
      </c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>
      <c r="A110" s="3"/>
      <c r="B110" s="30"/>
      <c r="C110" s="3"/>
      <c r="D110" s="30"/>
      <c r="E110" s="3"/>
      <c r="F110" s="3"/>
      <c r="G110" s="3"/>
      <c r="H110" s="3"/>
      <c r="I110" s="3"/>
      <c r="J110" s="3"/>
      <c r="K110" s="3"/>
      <c r="L110" s="3"/>
      <c r="M110" s="3"/>
    </row>
    <row r="111" spans="1:13" s="1" customFormat="1">
      <c r="A111" s="3" t="s">
        <v>12</v>
      </c>
      <c r="B111" s="12">
        <v>552</v>
      </c>
      <c r="C111" s="3"/>
      <c r="D111" s="30" t="s">
        <v>50</v>
      </c>
      <c r="E111" s="3"/>
      <c r="F111" s="3"/>
      <c r="G111" s="3"/>
      <c r="H111" s="3"/>
      <c r="I111" s="3"/>
      <c r="J111" s="3"/>
      <c r="K111" s="3"/>
      <c r="L111" s="3"/>
      <c r="M111" s="3"/>
    </row>
    <row r="112" spans="1:13" s="1" customFormat="1">
      <c r="A112" s="3" t="s">
        <v>13</v>
      </c>
      <c r="B112" s="30">
        <v>0.86545882875799995</v>
      </c>
      <c r="C112" s="3"/>
      <c r="D112" s="30" t="s">
        <v>170</v>
      </c>
      <c r="E112" s="3"/>
      <c r="F112" s="3"/>
      <c r="G112" s="3"/>
      <c r="H112" s="3"/>
      <c r="I112" s="3"/>
      <c r="J112" s="3"/>
      <c r="K112" s="3"/>
      <c r="L112" s="3"/>
      <c r="M112" s="3"/>
    </row>
    <row r="113" spans="1:13">
      <c r="A113" s="3" t="s">
        <v>14</v>
      </c>
      <c r="B113" s="12">
        <v>0.96811129497500004</v>
      </c>
      <c r="C113" s="3"/>
      <c r="D113" s="30" t="s">
        <v>171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30">
      <c r="A114" s="3" t="s">
        <v>15</v>
      </c>
      <c r="B114" s="12">
        <v>0.78248862898000004</v>
      </c>
      <c r="C114" s="3"/>
      <c r="D114" s="30" t="s">
        <v>172</v>
      </c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s="3" t="s">
        <v>21</v>
      </c>
      <c r="B115" s="12">
        <v>70</v>
      </c>
      <c r="C115" s="3"/>
      <c r="D115" s="30" t="s">
        <v>173</v>
      </c>
      <c r="E115" s="3"/>
      <c r="F115" s="3"/>
      <c r="G115" s="3"/>
      <c r="H115" s="3"/>
      <c r="I115" s="3"/>
      <c r="J115" s="3"/>
      <c r="K115" s="3"/>
      <c r="L115" s="3"/>
      <c r="M115" s="3"/>
    </row>
    <row r="116" spans="1:13">
      <c r="A116" s="3" t="s">
        <v>39</v>
      </c>
      <c r="B116" s="30">
        <v>5</v>
      </c>
      <c r="C116" s="2"/>
      <c r="D116" s="1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s="1" customFormat="1">
      <c r="A117" s="3"/>
      <c r="B117" s="12"/>
      <c r="C117" s="2"/>
      <c r="D117" s="30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3" t="s">
        <v>12</v>
      </c>
      <c r="B118" s="12"/>
      <c r="C118" s="3"/>
      <c r="D118" s="30"/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3" t="s">
        <v>13</v>
      </c>
      <c r="B119" s="30"/>
      <c r="C119" s="2"/>
      <c r="D119" s="30"/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3" t="s">
        <v>14</v>
      </c>
      <c r="B120" s="12"/>
      <c r="C120" s="2"/>
      <c r="D120" s="30"/>
      <c r="E120" s="2"/>
      <c r="F120" s="2"/>
      <c r="G120" s="3"/>
      <c r="H120" s="2"/>
      <c r="I120" s="2"/>
      <c r="J120" s="2"/>
      <c r="K120" s="2"/>
      <c r="L120" s="2"/>
      <c r="M120" s="2"/>
    </row>
    <row r="121" spans="1:13" s="1" customFormat="1">
      <c r="A121" s="3" t="s">
        <v>15</v>
      </c>
      <c r="B121" s="12"/>
      <c r="C121" s="2"/>
      <c r="D121" s="30"/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3" t="s">
        <v>21</v>
      </c>
      <c r="B122" s="12"/>
      <c r="C122" s="3"/>
      <c r="D122" s="30"/>
      <c r="E122" s="3"/>
      <c r="F122" s="3"/>
      <c r="G122" s="3"/>
      <c r="H122" s="3"/>
      <c r="I122" s="3"/>
      <c r="J122" s="3"/>
      <c r="K122" s="3"/>
      <c r="L122" s="3"/>
      <c r="M122" s="3"/>
    </row>
    <row r="123" spans="1:13">
      <c r="A123" s="3" t="s">
        <v>39</v>
      </c>
      <c r="B123" s="30">
        <v>6</v>
      </c>
      <c r="C123" s="2"/>
      <c r="D123" s="1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s="1" customFormat="1">
      <c r="A124" s="3"/>
      <c r="B124" s="12"/>
      <c r="C124" s="2"/>
      <c r="D124" s="30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3" t="s">
        <v>12</v>
      </c>
      <c r="B125" s="12"/>
      <c r="C125" s="3"/>
      <c r="D125" s="30"/>
      <c r="E125" s="3"/>
      <c r="F125" s="3"/>
      <c r="G125" s="3"/>
      <c r="H125" s="3"/>
      <c r="I125" s="3"/>
      <c r="J125" s="3"/>
      <c r="K125" s="3"/>
      <c r="L125" s="3"/>
      <c r="M125" s="3"/>
    </row>
    <row r="126" spans="1:13">
      <c r="A126" s="3" t="s">
        <v>13</v>
      </c>
      <c r="B126" s="30"/>
      <c r="C126" s="2"/>
      <c r="D126" s="30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3" t="s">
        <v>14</v>
      </c>
      <c r="B127" s="12"/>
      <c r="C127" s="2"/>
      <c r="D127" s="1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s="1" customFormat="1">
      <c r="A128" s="3" t="s">
        <v>15</v>
      </c>
      <c r="B128" s="12"/>
      <c r="C128" s="2"/>
      <c r="D128" s="1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3" t="s">
        <v>21</v>
      </c>
      <c r="B129" s="12"/>
      <c r="C129" s="3"/>
      <c r="D129" s="30"/>
      <c r="E129" s="3"/>
      <c r="F129" s="3"/>
      <c r="G129" s="3"/>
      <c r="H129" s="3"/>
      <c r="I129" s="3"/>
      <c r="J129" s="3"/>
      <c r="K129" s="3"/>
      <c r="L129" s="3"/>
      <c r="M129" s="3"/>
    </row>
    <row r="130" spans="1:13">
      <c r="A130" s="3" t="s">
        <v>39</v>
      </c>
      <c r="B130" s="30">
        <v>7</v>
      </c>
      <c r="C130" s="2"/>
      <c r="D130" s="1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s="1" customFormat="1">
      <c r="A131" s="3"/>
      <c r="B131" s="12"/>
      <c r="C131" s="2"/>
      <c r="D131" s="30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3" t="s">
        <v>12</v>
      </c>
      <c r="B132" s="12"/>
      <c r="C132" s="3"/>
      <c r="D132" s="30"/>
      <c r="E132" s="3"/>
      <c r="F132" s="3"/>
      <c r="G132" s="3"/>
      <c r="H132" s="3"/>
      <c r="I132" s="3"/>
      <c r="J132" s="3"/>
      <c r="K132" s="3"/>
      <c r="L132" s="3"/>
      <c r="M132" s="3"/>
    </row>
    <row r="133" spans="1:13">
      <c r="A133" s="3" t="s">
        <v>13</v>
      </c>
      <c r="B133" s="30"/>
      <c r="C133" s="2"/>
      <c r="D133" s="30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3" t="s">
        <v>14</v>
      </c>
      <c r="B134" s="12"/>
      <c r="C134" s="2"/>
      <c r="D134" s="1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s="1" customFormat="1">
      <c r="A135" s="3" t="s">
        <v>15</v>
      </c>
      <c r="B135" s="12"/>
      <c r="C135" s="2"/>
      <c r="D135" s="1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3" t="s">
        <v>21</v>
      </c>
      <c r="B136" s="12"/>
      <c r="C136" s="3"/>
      <c r="D136" s="30"/>
      <c r="E136" s="3"/>
      <c r="F136" s="3"/>
      <c r="G136" s="3"/>
      <c r="H136" s="3"/>
      <c r="I136" s="3"/>
      <c r="J136" s="3"/>
      <c r="K136" s="3"/>
      <c r="L136" s="3"/>
      <c r="M136" s="3"/>
    </row>
    <row r="137" spans="1:13">
      <c r="A137" s="3" t="s">
        <v>39</v>
      </c>
      <c r="B137" s="30">
        <v>8</v>
      </c>
      <c r="C137" s="2"/>
      <c r="D137" s="1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s="1" customFormat="1">
      <c r="A138" s="3"/>
      <c r="B138" s="12"/>
      <c r="C138" s="2"/>
      <c r="D138" s="30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3" t="s">
        <v>12</v>
      </c>
      <c r="B139" s="12"/>
      <c r="C139" s="3"/>
      <c r="D139" s="30"/>
      <c r="E139" s="3"/>
      <c r="F139" s="3"/>
      <c r="G139" s="3"/>
      <c r="H139" s="3"/>
      <c r="I139" s="3"/>
      <c r="J139" s="3"/>
      <c r="K139" s="3"/>
      <c r="L139" s="3"/>
      <c r="M139" s="3"/>
    </row>
    <row r="140" spans="1:13">
      <c r="A140" s="3" t="s">
        <v>13</v>
      </c>
      <c r="B140" s="30"/>
      <c r="C140" s="2"/>
      <c r="D140" s="30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3" t="s">
        <v>14</v>
      </c>
      <c r="B141" s="12"/>
      <c r="C141" s="2"/>
      <c r="D141" s="1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s="1" customFormat="1">
      <c r="A142" s="3" t="s">
        <v>15</v>
      </c>
      <c r="B142" s="12"/>
      <c r="C142" s="2"/>
      <c r="D142" s="1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3" t="s">
        <v>21</v>
      </c>
      <c r="B143" s="12"/>
      <c r="C143" s="3"/>
      <c r="D143" s="30"/>
      <c r="E143" s="3"/>
      <c r="F143" s="3"/>
      <c r="G143" s="3"/>
      <c r="H143" s="3"/>
      <c r="I143" s="3"/>
      <c r="J143" s="3"/>
      <c r="K143" s="3"/>
      <c r="L143" s="3"/>
      <c r="M143" s="3"/>
    </row>
    <row r="144" spans="1:13">
      <c r="A144" s="3" t="s">
        <v>39</v>
      </c>
      <c r="B144" s="30">
        <v>9</v>
      </c>
      <c r="C144" s="2"/>
      <c r="D144" s="1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s="1" customFormat="1">
      <c r="A145" s="3"/>
      <c r="B145" s="12"/>
      <c r="C145" s="2"/>
      <c r="D145" s="30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3" t="s">
        <v>12</v>
      </c>
      <c r="B146" s="12"/>
      <c r="C146" s="3"/>
      <c r="D146" s="30"/>
      <c r="E146" s="3"/>
      <c r="F146" s="3"/>
      <c r="G146" s="3"/>
      <c r="H146" s="3"/>
      <c r="I146" s="3"/>
      <c r="J146" s="3"/>
      <c r="K146" s="3"/>
      <c r="L146" s="3"/>
      <c r="M146" s="3"/>
    </row>
    <row r="147" spans="1:13">
      <c r="A147" s="3" t="s">
        <v>13</v>
      </c>
      <c r="B147" s="30"/>
      <c r="C147" s="2"/>
      <c r="D147" s="30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3" t="s">
        <v>14</v>
      </c>
      <c r="B148" s="12"/>
      <c r="C148" s="2"/>
      <c r="D148" s="1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s="1" customFormat="1">
      <c r="A149" s="3" t="s">
        <v>15</v>
      </c>
      <c r="B149" s="12"/>
      <c r="C149" s="2"/>
      <c r="D149" s="1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3" t="s">
        <v>21</v>
      </c>
      <c r="B150" s="12"/>
      <c r="C150" s="3"/>
      <c r="D150" s="30"/>
      <c r="E150" s="3"/>
      <c r="F150" s="3"/>
      <c r="G150" s="3"/>
      <c r="H150" s="3"/>
      <c r="I150" s="3"/>
      <c r="J150" s="3"/>
      <c r="K150" s="3"/>
      <c r="L150" s="3"/>
      <c r="M150" s="3"/>
    </row>
    <row r="151" spans="1:13">
      <c r="A151" s="3" t="s">
        <v>39</v>
      </c>
      <c r="B151" s="30">
        <v>10</v>
      </c>
      <c r="C151" s="2"/>
      <c r="D151" s="1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s="1" customFormat="1">
      <c r="A152" s="3"/>
      <c r="B152" s="12"/>
      <c r="C152" s="2"/>
      <c r="D152" s="30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3"/>
      <c r="B153" s="30"/>
      <c r="C153" s="3"/>
      <c r="D153" s="30"/>
      <c r="E153" s="3"/>
      <c r="F153" s="3"/>
      <c r="G153" s="3"/>
      <c r="H153" s="3"/>
      <c r="I153" s="3"/>
      <c r="J153" s="3"/>
      <c r="K153" s="3"/>
      <c r="L153" s="3"/>
      <c r="M153" s="3"/>
    </row>
    <row r="154" spans="1:13">
      <c r="A154" s="28" t="s">
        <v>163</v>
      </c>
      <c r="B154" s="28" t="s">
        <v>169</v>
      </c>
      <c r="C154" s="28"/>
      <c r="D154" s="29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1:13">
      <c r="A155" s="3"/>
      <c r="B155" s="12"/>
      <c r="C155" s="2"/>
      <c r="D155" s="1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s="1" customFormat="1">
      <c r="A156" s="3" t="s">
        <v>12</v>
      </c>
      <c r="B156" s="12"/>
      <c r="C156" s="2"/>
      <c r="D156" s="1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3" t="s">
        <v>13</v>
      </c>
      <c r="B157" s="30"/>
      <c r="C157" s="3"/>
      <c r="D157" s="30"/>
      <c r="E157" s="3"/>
      <c r="F157" s="3"/>
      <c r="G157" s="3"/>
      <c r="H157" s="3"/>
      <c r="I157" s="3"/>
      <c r="J157" s="3"/>
      <c r="K157" s="3"/>
      <c r="L157" s="3"/>
      <c r="M157" s="3"/>
    </row>
    <row r="158" spans="1:13">
      <c r="A158" s="3" t="s">
        <v>14</v>
      </c>
      <c r="B158" s="12"/>
      <c r="C158" s="2"/>
      <c r="D158" s="1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3" t="s">
        <v>15</v>
      </c>
      <c r="B159" s="12"/>
      <c r="C159" s="2"/>
      <c r="D159" s="1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3" t="s">
        <v>21</v>
      </c>
      <c r="B160" s="12"/>
      <c r="C160" s="2"/>
      <c r="D160" s="1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3" t="s">
        <v>39</v>
      </c>
      <c r="B161" s="30">
        <v>5</v>
      </c>
      <c r="C161" s="2"/>
      <c r="D161" s="1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3"/>
      <c r="B162" s="12"/>
      <c r="C162" s="2"/>
      <c r="D162" s="1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3" t="s">
        <v>12</v>
      </c>
      <c r="B163" s="12"/>
      <c r="C163" s="2"/>
      <c r="D163" s="1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3" t="s">
        <v>13</v>
      </c>
      <c r="B164" s="30"/>
      <c r="C164" s="2"/>
      <c r="D164" s="1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3" t="s">
        <v>14</v>
      </c>
      <c r="B165" s="12"/>
      <c r="C165" s="2"/>
      <c r="D165" s="1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3" t="s">
        <v>15</v>
      </c>
      <c r="B166" s="12"/>
      <c r="C166" s="2"/>
      <c r="D166" s="1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3" t="s">
        <v>21</v>
      </c>
      <c r="B167" s="12"/>
      <c r="C167" s="2"/>
      <c r="D167" s="1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3" t="s">
        <v>39</v>
      </c>
      <c r="B168" s="30">
        <v>6</v>
      </c>
      <c r="C168" s="2"/>
      <c r="D168" s="1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3"/>
      <c r="B169" s="12"/>
      <c r="C169" s="2"/>
      <c r="D169" s="1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3" t="s">
        <v>12</v>
      </c>
      <c r="B170" s="12"/>
      <c r="C170" s="2"/>
      <c r="D170" s="1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3" t="s">
        <v>13</v>
      </c>
      <c r="B171" s="30"/>
      <c r="C171" s="2"/>
      <c r="D171" s="1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3" t="s">
        <v>14</v>
      </c>
      <c r="B172" s="12"/>
      <c r="C172" s="2"/>
      <c r="D172" s="1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3" t="s">
        <v>15</v>
      </c>
      <c r="B173" s="12"/>
      <c r="C173" s="2"/>
      <c r="D173" s="1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3" t="s">
        <v>21</v>
      </c>
      <c r="B174" s="12"/>
      <c r="C174" s="2"/>
      <c r="D174" s="1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3" t="s">
        <v>39</v>
      </c>
      <c r="B175" s="30">
        <v>7</v>
      </c>
      <c r="C175" s="2"/>
      <c r="D175" s="1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3"/>
      <c r="B176" s="12"/>
      <c r="C176" s="2"/>
      <c r="D176" s="1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3" t="s">
        <v>12</v>
      </c>
      <c r="B177" s="12"/>
      <c r="C177" s="2"/>
      <c r="D177" s="1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3" t="s">
        <v>13</v>
      </c>
      <c r="B178" s="30"/>
      <c r="C178" s="2"/>
      <c r="D178" s="1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3" t="s">
        <v>14</v>
      </c>
      <c r="B179" s="12"/>
      <c r="C179" s="2"/>
      <c r="D179" s="1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3" t="s">
        <v>15</v>
      </c>
      <c r="B180" s="12"/>
      <c r="C180" s="2"/>
      <c r="D180" s="1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3" t="s">
        <v>21</v>
      </c>
      <c r="B181" s="12"/>
      <c r="C181" s="2"/>
      <c r="D181" s="1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3" t="s">
        <v>39</v>
      </c>
      <c r="B182" s="30">
        <v>8</v>
      </c>
      <c r="C182" s="2"/>
      <c r="D182" s="1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3"/>
      <c r="B183" s="12"/>
      <c r="C183" s="2"/>
      <c r="D183" s="1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3" t="s">
        <v>12</v>
      </c>
      <c r="B184" s="12"/>
      <c r="C184" s="2"/>
      <c r="D184" s="1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3" t="s">
        <v>13</v>
      </c>
      <c r="B185" s="30"/>
      <c r="C185" s="2"/>
      <c r="D185" s="1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3" t="s">
        <v>14</v>
      </c>
      <c r="B186" s="12"/>
      <c r="C186" s="2"/>
      <c r="D186" s="1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3" t="s">
        <v>15</v>
      </c>
      <c r="B187" s="12"/>
      <c r="C187" s="2"/>
      <c r="D187" s="1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3" t="s">
        <v>21</v>
      </c>
      <c r="B188" s="1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3" t="s">
        <v>39</v>
      </c>
      <c r="B189" s="30">
        <v>9</v>
      </c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3"/>
      <c r="B190" s="12"/>
      <c r="C190" s="2"/>
      <c r="D190" s="1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3" t="s">
        <v>12</v>
      </c>
      <c r="B191" s="12"/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3" t="s">
        <v>13</v>
      </c>
      <c r="B192" s="30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3" t="s">
        <v>14</v>
      </c>
      <c r="B193" s="1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3" t="s">
        <v>15</v>
      </c>
      <c r="B194" s="12"/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3" t="s">
        <v>21</v>
      </c>
      <c r="B195" s="1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3" t="s">
        <v>39</v>
      </c>
      <c r="B196" s="30">
        <v>10</v>
      </c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Ruler="0" zoomScale="150" zoomScaleNormal="150" zoomScalePageLayoutView="150" workbookViewId="0">
      <selection activeCell="B27" sqref="B27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39</v>
      </c>
      <c r="B8" s="10">
        <v>4</v>
      </c>
      <c r="F8" s="3"/>
      <c r="H8" s="3"/>
      <c r="I8" s="3"/>
      <c r="J8" s="3"/>
      <c r="K8" s="3"/>
      <c r="L8" s="3"/>
      <c r="M8" s="3"/>
    </row>
    <row r="9" spans="1:13" s="1" customFormat="1">
      <c r="A9" s="1" t="s">
        <v>43</v>
      </c>
      <c r="B9" s="10">
        <v>0.42750665265299997</v>
      </c>
      <c r="F9" s="3"/>
      <c r="H9" s="3"/>
      <c r="I9" s="3"/>
      <c r="J9" s="3"/>
      <c r="K9" s="3"/>
      <c r="L9" s="3"/>
      <c r="M9" s="3"/>
    </row>
    <row r="10" spans="1:13">
      <c r="A10" s="1" t="s">
        <v>44</v>
      </c>
      <c r="B10" s="11">
        <v>0.42292257012599999</v>
      </c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45</v>
      </c>
      <c r="B11" s="11">
        <v>0.442069618389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46</v>
      </c>
      <c r="B12" s="11">
        <v>85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</v>
      </c>
      <c r="B13">
        <v>6984.9394440699998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39</v>
      </c>
      <c r="B15" s="10">
        <v>5</v>
      </c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43</v>
      </c>
      <c r="B16" s="10">
        <v>0.79155934214199997</v>
      </c>
      <c r="F16" s="3"/>
      <c r="H16" s="3"/>
      <c r="I16" s="3"/>
      <c r="J16" s="3"/>
      <c r="K16" s="3"/>
      <c r="L16" s="3"/>
      <c r="M16" s="3"/>
    </row>
    <row r="17" spans="1:13">
      <c r="A17" s="1" t="s">
        <v>44</v>
      </c>
      <c r="B17" s="11">
        <v>0.89184222686900005</v>
      </c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45</v>
      </c>
      <c r="B18" s="11">
        <v>0.71228114005300003</v>
      </c>
      <c r="D18" s="1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</v>
      </c>
      <c r="B19" s="11">
        <v>88.4</v>
      </c>
      <c r="D19" s="1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47</v>
      </c>
      <c r="B20">
        <v>1392.42062616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 s="10">
        <v>6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43</v>
      </c>
      <c r="B23" s="1">
        <v>0.79452660494399996</v>
      </c>
      <c r="E23" s="3"/>
      <c r="F23" s="3"/>
      <c r="H23" s="3"/>
      <c r="I23" s="3"/>
      <c r="J23" s="3"/>
      <c r="K23" s="3"/>
      <c r="L23" s="3"/>
      <c r="M23" s="3"/>
    </row>
    <row r="24" spans="1:13">
      <c r="A24" s="1" t="s">
        <v>44</v>
      </c>
      <c r="B24">
        <v>0.880746393357</v>
      </c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45</v>
      </c>
      <c r="B25">
        <v>0.72387878787899995</v>
      </c>
    </row>
    <row r="26" spans="1:13">
      <c r="A26" s="1" t="s">
        <v>46</v>
      </c>
      <c r="B26">
        <v>98.4</v>
      </c>
    </row>
    <row r="27" spans="1:13">
      <c r="A27" s="1" t="s">
        <v>47</v>
      </c>
      <c r="B27">
        <v>2895.9576959599999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 s="1" customFormat="1">
      <c r="A29" s="1" t="s">
        <v>39</v>
      </c>
      <c r="B29" s="10">
        <v>7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43</v>
      </c>
      <c r="B30" s="1">
        <v>0.76469088044599998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44</v>
      </c>
      <c r="B31">
        <v>0.82308380323100006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45</v>
      </c>
      <c r="B32">
        <v>0.71464363799599995</v>
      </c>
    </row>
    <row r="33" spans="1:13">
      <c r="A33" s="1" t="s">
        <v>46</v>
      </c>
      <c r="B33">
        <v>91.8</v>
      </c>
    </row>
    <row r="34" spans="1:13">
      <c r="A34" s="1" t="s">
        <v>47</v>
      </c>
      <c r="B34">
        <v>5066.5391089900004</v>
      </c>
      <c r="C34">
        <f>B34/60</f>
        <v>84.442318483166673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1" customFormat="1">
      <c r="A36" s="1" t="s">
        <v>39</v>
      </c>
      <c r="B36" s="10">
        <v>8</v>
      </c>
      <c r="E36" s="3"/>
      <c r="F36" s="3"/>
      <c r="H36" s="3"/>
      <c r="I36" s="3"/>
      <c r="J36" s="3"/>
      <c r="K36" s="3"/>
      <c r="L36" s="3"/>
      <c r="M36" s="3"/>
    </row>
    <row r="37" spans="1:13">
      <c r="A37" s="1" t="s">
        <v>43</v>
      </c>
      <c r="B37">
        <v>0.71791881159100002</v>
      </c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44</v>
      </c>
      <c r="B38">
        <v>0.77875415791000002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45</v>
      </c>
      <c r="B39">
        <v>0.66759924925299996</v>
      </c>
    </row>
    <row r="40" spans="1:13">
      <c r="A40" s="1" t="s">
        <v>46</v>
      </c>
      <c r="B40">
        <v>68.599999999999994</v>
      </c>
    </row>
    <row r="41" spans="1:13">
      <c r="A41" s="1" t="s">
        <v>47</v>
      </c>
      <c r="B41">
        <v>5934.2475080499999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3" s="1" customFormat="1">
      <c r="A43" s="1" t="s">
        <v>39</v>
      </c>
      <c r="B43" s="10">
        <v>9</v>
      </c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43</v>
      </c>
      <c r="B44" s="1">
        <v>0.74354945554999996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44</v>
      </c>
      <c r="B45">
        <v>0.83572737685700005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45</v>
      </c>
      <c r="B46">
        <v>0.67035920440200003</v>
      </c>
    </row>
    <row r="47" spans="1:13">
      <c r="A47" s="1" t="s">
        <v>46</v>
      </c>
      <c r="B47">
        <v>43</v>
      </c>
    </row>
    <row r="48" spans="1:13">
      <c r="A48" s="1" t="s">
        <v>47</v>
      </c>
      <c r="B48">
        <v>5651.78492904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>
        <v>10</v>
      </c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B51" s="1">
        <v>0.75161801478900003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B52">
        <v>0.83881438364399996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  <c r="B53">
        <v>0.681494949495</v>
      </c>
    </row>
    <row r="54" spans="1:13">
      <c r="A54" s="1" t="s">
        <v>46</v>
      </c>
      <c r="B54">
        <v>53</v>
      </c>
    </row>
    <row r="55" spans="1:13">
      <c r="A55" s="1" t="s">
        <v>47</v>
      </c>
      <c r="B55">
        <v>5733.4644780199997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7" spans="1:13" s="4" customFormat="1">
      <c r="A57" s="4" t="s">
        <v>120</v>
      </c>
      <c r="B5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zoomScale="150" zoomScaleNormal="150" zoomScalePageLayoutView="150" workbookViewId="0">
      <selection activeCell="A6" sqref="A6"/>
    </sheetView>
  </sheetViews>
  <sheetFormatPr baseColWidth="10" defaultRowHeight="15" x14ac:dyDescent="0"/>
  <sheetData>
    <row r="1" spans="1:2">
      <c r="A1" t="s">
        <v>51</v>
      </c>
    </row>
    <row r="2" spans="1:2">
      <c r="A2" t="s">
        <v>52</v>
      </c>
      <c r="B2" t="s">
        <v>53</v>
      </c>
    </row>
    <row r="3" spans="1:2">
      <c r="A3" t="s">
        <v>54</v>
      </c>
      <c r="B3">
        <v>1417</v>
      </c>
    </row>
    <row r="4" spans="1:2">
      <c r="A4" t="s">
        <v>55</v>
      </c>
      <c r="B4">
        <v>1651</v>
      </c>
    </row>
    <row r="5" spans="1:2">
      <c r="A5" t="s">
        <v>56</v>
      </c>
      <c r="B5">
        <v>1392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Sheet6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2016-09-17T16:38:05Z</dcterms:modified>
</cp:coreProperties>
</file>