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<sst xmlns="http://schemas.openxmlformats.org/spreadsheetml/2006/main" count="45" uniqueCount="33">
  <si>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</si>
  <si>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</si>
  <si>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</si>
  <si>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</si>
  <si>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</si>
  <si>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</si>
  <si>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</si>
  <si>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</si>
  <si>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</si>
  <si>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</si>
  <si>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</si>
  <si>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</si>
  <si>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</si>
  <si>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</si>
  <si>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</si>
  <si>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</si>
  <si>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</si>
  <si>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</si>
  <si>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Version 1 (Lineas en total 447)</t>
  </si>
  <si>
    <t xml:space="preserve">Version 2 (Lineas en total 722, incremento al respecto de Version 1 277)</t>
  </si>
  <si>
    <t xml:space="preserve">TOTALES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</si>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</sst>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\ %"/>
    <numFmt numFmtId="171" formatCode="0.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558ED5"/>
        <bgColor rgb="FF4F81BD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5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5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5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00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CCFF33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66FF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971571636246"/>
          <c:y val="0.0740599351021187"/>
          <c:w val="0.401550638022937"/>
          <c:h val="0.8516892536743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ccff33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c00000"/>
              </a:solidFill>
              <a:ln>
                <a:noFill/>
              </a:ln>
            </c:spPr>
          </c:dPt>
          <c:dPt>
            <c:idx val="4"/>
            <c:spPr>
              <a:solidFill>
                <a:srgbClr val="00990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Métricas!$B$28:$D$32</c:f>
              <c:strCache>
                <c:ptCount val="1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Métricas!$E$28:$E$32</c:f>
              <c:numCache>
                <c:formatCode>General</c:formatCode>
                <c:ptCount val="5"/>
                <c:pt idx="0">
                  <c:v>0.0208333333333334</c:v>
                </c:pt>
                <c:pt idx="1">
                  <c:v>0.0208333333333333</c:v>
                </c:pt>
                <c:pt idx="2">
                  <c:v>0.013888888888889</c:v>
                </c:pt>
                <c:pt idx="3">
                  <c:v>0.0104166666666667</c:v>
                </c:pt>
                <c:pt idx="4">
                  <c:v>0.304861111111111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22</xdr:row>
      <xdr:rowOff>111600</xdr:rowOff>
    </xdr:from>
    <xdr:to>
      <xdr:col>11</xdr:col>
      <xdr:colOff>418680</xdr:colOff>
      <xdr:row>32</xdr:row>
      <xdr:rowOff>92160</xdr:rowOff>
    </xdr:to>
    <xdr:graphicFrame>
      <xdr:nvGraphicFramePr>
        <xdr:cNvPr id="0" name="5 Gráfico"/>
        <xdr:cNvGraphicFramePr/>
      </xdr:nvGraphicFramePr>
      <xdr:xfrm>
        <a:off x="4228920" y="5076360"/>
        <a:ext cx="4457160" cy="18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1" width="1.08163265306122"/>
    <col collapsed="false" hidden="false" max="2" min="2" style="2" width="12.0969387755102"/>
    <col collapsed="false" hidden="false" max="11" min="3" style="2" width="11.5561224489796"/>
    <col collapsed="false" hidden="false" max="12" min="12" style="2" width="13.1734693877551"/>
    <col collapsed="false" hidden="false" max="14" min="13" style="2" width="11.5561224489796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8" customFormat="true" ht="15" hidden="false" customHeight="true" outlineLevel="0" collapsed="false">
      <c r="A2" s="5"/>
      <c r="B2" s="6" t="s">
        <v>1</v>
      </c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5"/>
    </row>
    <row r="3" s="11" customFormat="true" ht="30" hidden="false" customHeight="false" outlineLevel="0" collapsed="false">
      <c r="A3" s="9"/>
      <c r="B3" s="10" t="s">
        <v>2</v>
      </c>
      <c r="C3" s="11" t="s">
        <v>3</v>
      </c>
      <c r="D3" s="11" t="s">
        <v>4</v>
      </c>
      <c r="E3" s="12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13"/>
    </row>
    <row r="4" s="19" customFormat="true" ht="14.45" hidden="false" customHeight="false" outlineLevel="0" collapsed="false">
      <c r="A4" s="14"/>
      <c r="B4" s="15" t="n">
        <v>1.25</v>
      </c>
      <c r="C4" s="16" t="n">
        <v>0.666666666666667</v>
      </c>
      <c r="D4" s="16" t="n">
        <v>0.6875</v>
      </c>
      <c r="E4" s="17" t="n">
        <f aca="false">IFERROR(IF(OR(ISBLANK(C4),ISBLANK(D4)),"Completar",IF(D4&gt;=C4,D4-C4,"Error")),"Error")</f>
        <v>0.0208333333333334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="21" customFormat="true" ht="6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0"/>
    </row>
    <row r="6" s="8" customFormat="true" ht="15" hidden="false" customHeight="true" outlineLevel="0" collapsed="false">
      <c r="A6" s="5"/>
      <c r="B6" s="6" t="s">
        <v>6</v>
      </c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5"/>
    </row>
    <row r="7" s="11" customFormat="true" ht="30" hidden="false" customHeight="false" outlineLevel="0" collapsed="false">
      <c r="A7" s="9"/>
      <c r="B7" s="10" t="s">
        <v>2</v>
      </c>
      <c r="C7" s="11" t="s">
        <v>3</v>
      </c>
      <c r="D7" s="11" t="s">
        <v>4</v>
      </c>
      <c r="E7" s="12" t="s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13"/>
    </row>
    <row r="8" s="19" customFormat="true" ht="14.45" hidden="false" customHeight="false" outlineLevel="0" collapsed="false">
      <c r="A8" s="14"/>
      <c r="B8" s="15" t="n">
        <v>0.625</v>
      </c>
      <c r="C8" s="16" t="n">
        <v>0.833333333333333</v>
      </c>
      <c r="D8" s="16" t="n">
        <v>0.854166666666667</v>
      </c>
      <c r="E8" s="17" t="n">
        <f aca="false">IFERROR(IF(OR(ISBLANK(C8),ISBLANK(D8)),"Completar",IF(D8&gt;=C8,D8-C8,"Error")),"Error")</f>
        <v>0.0208333333333333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8"/>
    </row>
    <row r="9" s="21" customFormat="true" ht="6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0"/>
    </row>
    <row r="10" s="8" customFormat="true" ht="15" hidden="false" customHeight="true" outlineLevel="0" collapsed="false">
      <c r="A10" s="5"/>
      <c r="B10" s="6" t="s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</row>
    <row r="11" s="11" customFormat="true" ht="16.5" hidden="false" customHeight="true" outlineLevel="0" collapsed="false">
      <c r="A11" s="9"/>
      <c r="B11" s="10" t="s">
        <v>8</v>
      </c>
      <c r="C11" s="22" t="s">
        <v>9</v>
      </c>
      <c r="D11" s="22"/>
      <c r="E11" s="22"/>
      <c r="F11" s="23" t="s">
        <v>10</v>
      </c>
      <c r="G11" s="23"/>
      <c r="H11" s="24" t="s">
        <v>11</v>
      </c>
      <c r="I11" s="24"/>
      <c r="J11" s="24"/>
      <c r="K11" s="23" t="s">
        <v>12</v>
      </c>
      <c r="L11" s="23"/>
      <c r="M11" s="13" t="s">
        <v>13</v>
      </c>
      <c r="N11" s="12" t="s">
        <v>5</v>
      </c>
      <c r="O11" s="9"/>
      <c r="P11" s="13"/>
    </row>
    <row r="12" customFormat="false" ht="30" hidden="false" customHeight="false" outlineLevel="0" collapsed="false">
      <c r="A12" s="9"/>
      <c r="B12" s="10"/>
      <c r="C12" s="22"/>
      <c r="D12" s="22"/>
      <c r="E12" s="22"/>
      <c r="F12" s="25" t="s">
        <v>14</v>
      </c>
      <c r="G12" s="26" t="s">
        <v>15</v>
      </c>
      <c r="H12" s="13" t="s">
        <v>3</v>
      </c>
      <c r="I12" s="11" t="s">
        <v>4</v>
      </c>
      <c r="J12" s="22" t="s">
        <v>15</v>
      </c>
      <c r="K12" s="25" t="s">
        <v>16</v>
      </c>
      <c r="L12" s="26" t="s">
        <v>17</v>
      </c>
      <c r="M12" s="13"/>
      <c r="N12" s="12"/>
      <c r="O12" s="9"/>
      <c r="P12" s="13"/>
    </row>
    <row r="13" s="19" customFormat="true" ht="14.45" hidden="false" customHeight="true" outlineLevel="0" collapsed="false">
      <c r="A13" s="14"/>
      <c r="B13" s="27" t="n">
        <f aca="false">ROW($B13)-12</f>
        <v>1</v>
      </c>
      <c r="C13" s="28" t="s">
        <v>18</v>
      </c>
      <c r="D13" s="28"/>
      <c r="E13" s="28"/>
      <c r="F13" s="29" t="n">
        <v>300</v>
      </c>
      <c r="G13" s="30" t="n">
        <v>0.125</v>
      </c>
      <c r="H13" s="31" t="n">
        <v>0.711111111111111</v>
      </c>
      <c r="I13" s="32" t="n">
        <v>0.868055555555556</v>
      </c>
      <c r="J13" s="33" t="n">
        <f aca="false">IFERROR(IF(OR(ISBLANK(H13),ISBLANK(I13)),"Completar",IF(I13&gt;=H13,I13-H13,"Error")),"Error")</f>
        <v>0.156944444444444</v>
      </c>
      <c r="K13" s="34" t="n">
        <v>0</v>
      </c>
      <c r="L13" s="35" t="n">
        <v>0</v>
      </c>
      <c r="M13" s="36" t="n">
        <v>445</v>
      </c>
      <c r="N13" s="37" t="n">
        <f aca="false">IFERROR(IF(OR(J13="Completar",ISBLANK(L13)),"Completar",J13+L13),"Error")</f>
        <v>0.156944444444444</v>
      </c>
      <c r="O13" s="14"/>
      <c r="P13" s="18"/>
    </row>
    <row r="14" s="19" customFormat="true" ht="27.7" hidden="false" customHeight="true" outlineLevel="0" collapsed="false">
      <c r="A14" s="14"/>
      <c r="B14" s="27" t="n">
        <f aca="false">ROW($B14)-12</f>
        <v>2</v>
      </c>
      <c r="C14" s="28" t="s">
        <v>19</v>
      </c>
      <c r="D14" s="28"/>
      <c r="E14" s="28"/>
      <c r="F14" s="29" t="n">
        <v>200</v>
      </c>
      <c r="G14" s="30" t="n">
        <v>0.0833333333333333</v>
      </c>
      <c r="H14" s="31" t="n">
        <v>0.791666666666667</v>
      </c>
      <c r="I14" s="32" t="n">
        <v>0.939583333333333</v>
      </c>
      <c r="J14" s="33" t="n">
        <f aca="false">IFERROR(IF(OR(ISBLANK(H14),ISBLANK(I14)),"Completar",IF(I14&gt;=H14,I14-H14,"Error")),"Error")</f>
        <v>0.147916666666667</v>
      </c>
      <c r="K14" s="34" t="n">
        <v>1</v>
      </c>
      <c r="L14" s="35" t="n">
        <v>0.0104166666666667</v>
      </c>
      <c r="M14" s="36" t="n">
        <v>277</v>
      </c>
      <c r="N14" s="37" t="n">
        <f aca="false">IFERROR(IF(OR(J14="Completar",ISBLANK(L14)),"Completar",J14+L14),"Error")</f>
        <v>0.158333333333333</v>
      </c>
      <c r="O14" s="14"/>
      <c r="P14" s="18"/>
    </row>
    <row r="15" s="19" customFormat="true" ht="32.25" hidden="false" customHeight="true" outlineLevel="0" collapsed="false">
      <c r="A15" s="14"/>
      <c r="B15" s="27" t="n">
        <f aca="false">ROW($B15)-12</f>
        <v>3</v>
      </c>
      <c r="C15" s="28"/>
      <c r="D15" s="28"/>
      <c r="E15" s="28"/>
      <c r="F15" s="29"/>
      <c r="G15" s="30"/>
      <c r="H15" s="31"/>
      <c r="I15" s="32"/>
      <c r="J15" s="33" t="str">
        <f aca="false">IFERROR(IF(OR(ISBLANK(H15),ISBLANK(I15)),"Completar",IF(I15&gt;=H15,I15-H15,"Error")),"Error")</f>
        <v>Completar</v>
      </c>
      <c r="K15" s="34"/>
      <c r="L15" s="35"/>
      <c r="M15" s="36"/>
      <c r="N15" s="37" t="str">
        <f aca="false">IFERROR(IF(OR(J15="Completar",ISBLANK(L15)),"Completar",J15+L15),"Error")</f>
        <v>Completar</v>
      </c>
      <c r="O15" s="14"/>
      <c r="P15" s="18"/>
    </row>
    <row r="16" s="19" customFormat="true" ht="15" hidden="false" customHeight="false" outlineLevel="0" collapsed="false">
      <c r="A16" s="14"/>
      <c r="B16" s="27" t="n">
        <f aca="false">ROW($B16)-12</f>
        <v>4</v>
      </c>
      <c r="C16" s="28"/>
      <c r="D16" s="28"/>
      <c r="E16" s="28"/>
      <c r="F16" s="29"/>
      <c r="G16" s="30"/>
      <c r="H16" s="31"/>
      <c r="I16" s="32"/>
      <c r="J16" s="33" t="str">
        <f aca="false">IFERROR(IF(OR(ISBLANK(H16),ISBLANK(I16)),"Completar",IF(I16&gt;=H16,I16-H16,"Error")),"Error")</f>
        <v>Completar</v>
      </c>
      <c r="K16" s="34"/>
      <c r="L16" s="35"/>
      <c r="M16" s="36"/>
      <c r="N16" s="37" t="str">
        <f aca="false">IFERROR(IF(OR(J16="Completar",ISBLANK(L16)),"Completar",J16+L16),"Error")</f>
        <v>Completar</v>
      </c>
      <c r="O16" s="14"/>
      <c r="P16" s="18"/>
    </row>
    <row r="17" s="47" customFormat="true" ht="14.45" hidden="false" customHeight="true" outlineLevel="0" collapsed="false">
      <c r="A17" s="9"/>
      <c r="B17" s="38" t="s">
        <v>20</v>
      </c>
      <c r="C17" s="38"/>
      <c r="D17" s="38"/>
      <c r="E17" s="38"/>
      <c r="F17" s="39" t="n">
        <f aca="false">SUM(F13:F16)</f>
        <v>500</v>
      </c>
      <c r="G17" s="40" t="n">
        <f aca="false">SUM(G13:G16)</f>
        <v>0.208333333333333</v>
      </c>
      <c r="H17" s="41"/>
      <c r="I17" s="42"/>
      <c r="J17" s="43" t="n">
        <f aca="false">IF(OR(COUNTIF(J13:J16,"Error")&gt;0,COUNTIF(J13:J14,"Completar")&gt;0),"Error",SUM(J13:J14))</f>
        <v>0.304861111111111</v>
      </c>
      <c r="K17" s="44" t="n">
        <f aca="false">SUM(K13:K16)</f>
        <v>1</v>
      </c>
      <c r="L17" s="40" t="n">
        <f aca="false">SUM(L13:L16)</f>
        <v>0.0104166666666667</v>
      </c>
      <c r="M17" s="45" t="n">
        <f aca="false">SUM(M13:M16)</f>
        <v>722</v>
      </c>
      <c r="N17" s="17" t="n">
        <f aca="false">IF(OR(COUNTIF(N13:N16,"Error")&gt;0,COUNTIF(N13:N14,"Completar")&gt;0),"Error",SUM(N13:N16))</f>
        <v>0.315277777777778</v>
      </c>
      <c r="O17" s="9"/>
      <c r="P17" s="46"/>
    </row>
    <row r="18" s="20" customFormat="true" ht="6" hidden="false" customHeight="true" outlineLevel="0" collapsed="false">
      <c r="A18" s="1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="8" customFormat="true" ht="15" hidden="false" customHeight="true" outlineLevel="0" collapsed="false">
      <c r="A19" s="5"/>
      <c r="B19" s="6" t="s">
        <v>21</v>
      </c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5"/>
    </row>
    <row r="20" s="11" customFormat="true" ht="30" hidden="false" customHeight="false" outlineLevel="0" collapsed="false">
      <c r="A20" s="9"/>
      <c r="B20" s="10" t="s">
        <v>2</v>
      </c>
      <c r="C20" s="11" t="s">
        <v>3</v>
      </c>
      <c r="D20" s="11" t="s">
        <v>4</v>
      </c>
      <c r="E20" s="12" t="s">
        <v>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13"/>
    </row>
    <row r="21" s="19" customFormat="true" ht="14.45" hidden="false" customHeight="false" outlineLevel="0" collapsed="false">
      <c r="A21" s="14"/>
      <c r="B21" s="15" t="n">
        <v>0.625</v>
      </c>
      <c r="C21" s="16" t="n">
        <v>0.854166666666667</v>
      </c>
      <c r="D21" s="16" t="n">
        <v>0.868055555555556</v>
      </c>
      <c r="E21" s="17" t="n">
        <f aca="false">IFERROR(IF(OR(ISBLANK(C21),ISBLANK(D21)),"Completar",IF(D21&gt;=C21,D21-C21,"Error")),"Error")</f>
        <v>0.013888888888889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8"/>
    </row>
    <row r="22" s="20" customFormat="true" ht="6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" hidden="false" customHeight="true" outlineLevel="0" collapsed="false">
      <c r="B23" s="6" t="s">
        <v>22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customFormat="false" ht="15" hidden="false" customHeight="true" outlineLevel="0" collapsed="false">
      <c r="B24" s="48" t="s">
        <v>23</v>
      </c>
      <c r="C24" s="48"/>
      <c r="D24" s="48"/>
      <c r="E24" s="49" t="n">
        <f aca="false">M17</f>
        <v>722</v>
      </c>
      <c r="F24" s="49"/>
      <c r="G24" s="50"/>
      <c r="H24" s="51"/>
      <c r="I24" s="51"/>
      <c r="J24" s="51"/>
      <c r="K24" s="51"/>
      <c r="L24" s="51"/>
      <c r="M24" s="51"/>
      <c r="N24" s="52"/>
    </row>
    <row r="25" customFormat="false" ht="15" hidden="false" customHeight="true" outlineLevel="0" collapsed="false">
      <c r="B25" s="48" t="s">
        <v>24</v>
      </c>
      <c r="C25" s="48"/>
      <c r="D25" s="48"/>
      <c r="E25" s="53" t="n">
        <f aca="false">IF(M17=0,0,IFERROR(M17/(N17*24),"Error"))</f>
        <v>95.4185022026432</v>
      </c>
      <c r="F25" s="53"/>
      <c r="G25" s="54"/>
      <c r="H25" s="55"/>
      <c r="I25" s="55"/>
      <c r="J25" s="55"/>
      <c r="K25" s="55"/>
      <c r="L25" s="55"/>
      <c r="M25" s="55"/>
      <c r="N25" s="56"/>
    </row>
    <row r="26" customFormat="false" ht="15" hidden="false" customHeight="true" outlineLevel="0" collapsed="false">
      <c r="B26" s="48" t="s">
        <v>25</v>
      </c>
      <c r="C26" s="48"/>
      <c r="D26" s="48"/>
      <c r="E26" s="49" t="n">
        <f aca="false">IF(K17=0,0,IFERROR(ROUNDUP(K17/(M17/100),0),"Error"))</f>
        <v>1</v>
      </c>
      <c r="F26" s="49"/>
      <c r="G26" s="54"/>
      <c r="H26" s="55"/>
      <c r="I26" s="55"/>
      <c r="J26" s="55"/>
      <c r="K26" s="55"/>
      <c r="L26" s="55"/>
      <c r="M26" s="55"/>
      <c r="N26" s="56"/>
    </row>
    <row r="27" customFormat="false" ht="15" hidden="false" customHeight="true" outlineLevel="0" collapsed="false">
      <c r="B27" s="48" t="s">
        <v>26</v>
      </c>
      <c r="C27" s="48"/>
      <c r="D27" s="48"/>
      <c r="E27" s="57" t="n">
        <f aca="false">IF(K17=0,0,IFERROR(K17/M17,"Error"))</f>
        <v>0.00138504155124654</v>
      </c>
      <c r="F27" s="57"/>
      <c r="G27" s="54"/>
      <c r="H27" s="55"/>
      <c r="I27" s="55"/>
      <c r="J27" s="55"/>
      <c r="K27" s="55"/>
      <c r="L27" s="55"/>
      <c r="M27" s="55"/>
      <c r="N27" s="56"/>
    </row>
    <row r="28" customFormat="false" ht="15" hidden="false" customHeight="true" outlineLevel="0" collapsed="false">
      <c r="B28" s="48" t="s">
        <v>27</v>
      </c>
      <c r="C28" s="48"/>
      <c r="D28" s="48"/>
      <c r="E28" s="58" t="n">
        <f aca="false">E4</f>
        <v>0.0208333333333334</v>
      </c>
      <c r="F28" s="57" t="n">
        <f aca="false">IF(E28="Completar",E28,IFERROR(E28/$E$33,"Error"))</f>
        <v>0.056179775280899</v>
      </c>
      <c r="G28" s="54"/>
      <c r="H28" s="55"/>
      <c r="I28" s="55"/>
      <c r="J28" s="55"/>
      <c r="K28" s="55"/>
      <c r="L28" s="55"/>
      <c r="M28" s="55"/>
      <c r="N28" s="56"/>
    </row>
    <row r="29" customFormat="false" ht="15" hidden="false" customHeight="true" outlineLevel="0" collapsed="false">
      <c r="B29" s="48" t="s">
        <v>28</v>
      </c>
      <c r="C29" s="48"/>
      <c r="D29" s="48"/>
      <c r="E29" s="58" t="n">
        <f aca="false">E8</f>
        <v>0.0208333333333333</v>
      </c>
      <c r="F29" s="57" t="n">
        <f aca="false">IF(E29="Completar",E29,IFERROR(E29/$E$33,"Error"))</f>
        <v>0.0561797752808987</v>
      </c>
      <c r="G29" s="54"/>
      <c r="H29" s="55"/>
      <c r="I29" s="55"/>
      <c r="J29" s="55"/>
      <c r="K29" s="55"/>
      <c r="L29" s="55"/>
      <c r="M29" s="55"/>
      <c r="N29" s="56"/>
    </row>
    <row r="30" customFormat="false" ht="15" hidden="false" customHeight="true" outlineLevel="0" collapsed="false">
      <c r="B30" s="48" t="s">
        <v>29</v>
      </c>
      <c r="C30" s="48"/>
      <c r="D30" s="48"/>
      <c r="E30" s="58" t="n">
        <f aca="false">E21</f>
        <v>0.013888888888889</v>
      </c>
      <c r="F30" s="57" t="n">
        <f aca="false">IF(E30="Completar",E30,IFERROR(E30/$E$33,"Error"))</f>
        <v>0.0374531835205994</v>
      </c>
      <c r="G30" s="54"/>
      <c r="H30" s="55"/>
      <c r="I30" s="55"/>
      <c r="J30" s="55"/>
      <c r="K30" s="55"/>
      <c r="L30" s="55"/>
      <c r="M30" s="55"/>
      <c r="N30" s="56"/>
    </row>
    <row r="31" customFormat="false" ht="15" hidden="false" customHeight="true" outlineLevel="0" collapsed="false">
      <c r="B31" s="48" t="s">
        <v>30</v>
      </c>
      <c r="C31" s="48"/>
      <c r="D31" s="48"/>
      <c r="E31" s="58" t="n">
        <f aca="false">L17</f>
        <v>0.0104166666666667</v>
      </c>
      <c r="F31" s="57" t="n">
        <f aca="false">IF(E31="Completar",E31,IFERROR(E31/$E$33,"Error"))</f>
        <v>0.0280898876404494</v>
      </c>
      <c r="G31" s="54"/>
      <c r="H31" s="55"/>
      <c r="I31" s="55"/>
      <c r="J31" s="55"/>
      <c r="K31" s="55"/>
      <c r="L31" s="55"/>
      <c r="M31" s="55"/>
      <c r="N31" s="56"/>
    </row>
    <row r="32" customFormat="false" ht="15" hidden="false" customHeight="true" outlineLevel="0" collapsed="false">
      <c r="B32" s="48" t="s">
        <v>31</v>
      </c>
      <c r="C32" s="48"/>
      <c r="D32" s="48"/>
      <c r="E32" s="58" t="n">
        <f aca="false">J17</f>
        <v>0.304861111111111</v>
      </c>
      <c r="F32" s="57" t="n">
        <f aca="false">IF(E32="Completar",E32,IFERROR(E32/$E$33,"Error"))</f>
        <v>0.822097378277153</v>
      </c>
      <c r="G32" s="54"/>
      <c r="H32" s="55"/>
      <c r="I32" s="55"/>
      <c r="J32" s="55"/>
      <c r="K32" s="55"/>
      <c r="L32" s="55"/>
      <c r="M32" s="55"/>
      <c r="N32" s="56"/>
    </row>
    <row r="33" customFormat="false" ht="15" hidden="false" customHeight="true" outlineLevel="0" collapsed="false">
      <c r="B33" s="59" t="s">
        <v>32</v>
      </c>
      <c r="C33" s="59"/>
      <c r="D33" s="59"/>
      <c r="E33" s="42" t="n">
        <f aca="false">IF(COUNTIF(E28:E32,"Error")=0,SUM(E28:E32),"Error")</f>
        <v>0.370833333333333</v>
      </c>
      <c r="F33" s="42"/>
      <c r="G33" s="60"/>
      <c r="H33" s="61"/>
      <c r="I33" s="61"/>
      <c r="J33" s="61"/>
      <c r="K33" s="61"/>
      <c r="L33" s="61"/>
      <c r="M33" s="61"/>
      <c r="N33" s="62"/>
    </row>
    <row r="34" s="63" customFormat="true" ht="6" hidden="false" customHeight="true" outlineLevel="0" collapsed="false">
      <c r="A34" s="1"/>
      <c r="O34" s="1"/>
    </row>
  </sheetData>
  <mergeCells count="37">
    <mergeCell ref="C1:N1"/>
    <mergeCell ref="B2:E2"/>
    <mergeCell ref="F3:N3"/>
    <mergeCell ref="F4:N4"/>
    <mergeCell ref="B6:E6"/>
    <mergeCell ref="F7:N7"/>
    <mergeCell ref="F8:N8"/>
    <mergeCell ref="B10:N10"/>
    <mergeCell ref="B11:B12"/>
    <mergeCell ref="C11:E12"/>
    <mergeCell ref="F11:G11"/>
    <mergeCell ref="H11:J11"/>
    <mergeCell ref="K11:L11"/>
    <mergeCell ref="M11:M12"/>
    <mergeCell ref="N11:N12"/>
    <mergeCell ref="C13:E13"/>
    <mergeCell ref="C14:E14"/>
    <mergeCell ref="C15:E15"/>
    <mergeCell ref="C16:E16"/>
    <mergeCell ref="B17:E17"/>
    <mergeCell ref="B19:E19"/>
    <mergeCell ref="B23:N23"/>
    <mergeCell ref="B24:D24"/>
    <mergeCell ref="E24:F24"/>
    <mergeCell ref="B25:D25"/>
    <mergeCell ref="E25:F25"/>
    <mergeCell ref="B26:D26"/>
    <mergeCell ref="E26:F26"/>
    <mergeCell ref="B27:D27"/>
    <mergeCell ref="E27:F27"/>
    <mergeCell ref="B28:D28"/>
    <mergeCell ref="B29:D29"/>
    <mergeCell ref="B30:D30"/>
    <mergeCell ref="B31:D31"/>
    <mergeCell ref="B32:D32"/>
    <mergeCell ref="B33:D33"/>
    <mergeCell ref="E33:F33"/>
  </mergeCells>
  <conditionalFormatting sqref="1:1048576">
    <cfRule type="cellIs" priority="2" operator="equal" aboveAverage="0" equalAverage="0" bottom="0" percent="0" rank="0" text="" dxfId="0">
      <formula>"Completar"</formula>
    </cfRule>
    <cfRule type="cellIs" priority="3" operator="equal" aboveAverage="0" equalAverage="0" bottom="0" percent="0" rank="0" text="" dxfId="1">
      <formula>"Error"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2016-10-29T22:45:34Z</dcterms:modified>
  <cp:revision>2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