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163C9D87-F8BE-45C3-8F77-AB9D484C136E}" xr6:coauthVersionLast="47" xr6:coauthVersionMax="47" xr10:uidLastSave="{00000000-0000-0000-0000-000000000000}"/>
  <bookViews>
    <workbookView xWindow="-120" yWindow="-120" windowWidth="38640" windowHeight="1584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F28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<sst xmlns="http://schemas.openxmlformats.org/spreadsheetml/2006/main" count="2022" uniqueCount="324">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</sst>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  <xf numFmtId="44" fontId="0" fillId="0" borderId="0" xfId="2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5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42"/>
      <tableStyleElement type="headerRow" dxfId="41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1</xdr:row>
      <xdr:rowOff>142873</xdr:rowOff>
    </xdr:from>
    <xdr:to>
      <xdr:col>0</xdr:col>
      <xdr:colOff>1262062</xdr:colOff>
      <xdr:row>2</xdr:row>
      <xdr:rowOff>261936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547687" y="321467"/>
          <a:ext cx="714375" cy="619125"/>
        </a:xfrm>
        <a:prstGeom prst="rect">
          <a:avLst/>
        </a:prstGeom>
      </xdr:spPr>
    </xdr:pic>
    <xdr:clientData/>
  </xdr:twoCellAnchor>
  <xdr:twoCellAnchor>
    <xdr:from>
      <xdr:col>2</xdr:col>
      <xdr:colOff>95251</xdr:colOff>
      <xdr:row>14</xdr:row>
      <xdr:rowOff>71436</xdr:rowOff>
    </xdr:from>
    <xdr:to>
      <xdr:col>9</xdr:col>
      <xdr:colOff>309563</xdr:colOff>
      <xdr:row>31</xdr:row>
      <xdr:rowOff>119062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68C129F-59AF-49AD-963B-B801145A6497}"/>
            </a:ext>
          </a:extLst>
        </xdr:cNvPr>
        <xdr:cNvGrpSpPr/>
      </xdr:nvGrpSpPr>
      <xdr:grpSpPr>
        <a:xfrm>
          <a:off x="2505490" y="3227110"/>
          <a:ext cx="5026508" cy="3145322"/>
          <a:chOff x="5143500" y="1785937"/>
          <a:chExt cx="5048250" cy="3083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2857F68-3BAC-436F-ABF4-EF65D0C690B8}"/>
              </a:ext>
            </a:extLst>
          </xdr:cNvPr>
          <xdr:cNvSpPr/>
        </xdr:nvSpPr>
        <xdr:spPr>
          <a:xfrm>
            <a:off x="5143500" y="1785937"/>
            <a:ext cx="5048250" cy="3083719"/>
          </a:xfrm>
          <a:prstGeom prst="roundRect">
            <a:avLst>
              <a:gd name="adj" fmla="val 46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758FA93-B434-4E32-8E8D-84DEFAE385CF}"/>
              </a:ext>
            </a:extLst>
          </xdr:cNvPr>
          <xdr:cNvGraphicFramePr>
            <a:graphicFrameLocks/>
          </xdr:cNvGraphicFramePr>
        </xdr:nvGraphicFramePr>
        <xdr:xfrm>
          <a:off x="5405436" y="1952626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1778"/>
              <a:ext cx="2076450" cy="2572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5</xdr:row>
      <xdr:rowOff>44104</xdr:rowOff>
    </xdr:from>
    <xdr:to>
      <xdr:col>9</xdr:col>
      <xdr:colOff>309563</xdr:colOff>
      <xdr:row>13</xdr:row>
      <xdr:rowOff>96389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FBB88F0-C5F9-4B73-92B1-305A948BD1A3}"/>
            </a:ext>
          </a:extLst>
        </xdr:cNvPr>
        <xdr:cNvGrpSpPr/>
      </xdr:nvGrpSpPr>
      <xdr:grpSpPr>
        <a:xfrm>
          <a:off x="2505489" y="1427300"/>
          <a:ext cx="5026509" cy="1642546"/>
          <a:chOff x="2505489" y="1438067"/>
          <a:chExt cx="5026509" cy="164254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FC3131C-F3DD-4AC5-9374-FCE140C169BE}"/>
              </a:ext>
            </a:extLst>
          </xdr:cNvPr>
          <xdr:cNvSpPr/>
        </xdr:nvSpPr>
        <xdr:spPr>
          <a:xfrm>
            <a:off x="2505489" y="1442727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A5B54D8-4541-40B8-924B-DFED99970C4E}"/>
              </a:ext>
            </a:extLst>
          </xdr:cNvPr>
          <xdr:cNvSpPr/>
        </xdr:nvSpPr>
        <xdr:spPr>
          <a:xfrm>
            <a:off x="3727275" y="1865555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EB33DE-486F-47AA-ABAD-F57EADDF9C11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FB35086-003C-4602-BA2A-AB677636D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7807" y="1810786"/>
            <a:ext cx="1365388" cy="123938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D468C4C-4C12-4996-94CF-C48829AB67DE}"/>
              </a:ext>
            </a:extLst>
          </xdr:cNvPr>
          <xdr:cNvSpPr/>
        </xdr:nvSpPr>
        <xdr:spPr>
          <a:xfrm>
            <a:off x="2505489" y="1438067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612084</xdr:colOff>
      <xdr:row>5</xdr:row>
      <xdr:rowOff>41154</xdr:rowOff>
    </xdr:from>
    <xdr:to>
      <xdr:col>17</xdr:col>
      <xdr:colOff>321158</xdr:colOff>
      <xdr:row>13</xdr:row>
      <xdr:rowOff>99339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95DC36C-DC68-4DD9-9C14-D9AE687770EF}"/>
            </a:ext>
          </a:extLst>
        </xdr:cNvPr>
        <xdr:cNvGrpSpPr/>
      </xdr:nvGrpSpPr>
      <xdr:grpSpPr>
        <a:xfrm>
          <a:off x="7834519" y="1424350"/>
          <a:ext cx="5026509" cy="1648446"/>
          <a:chOff x="7834519" y="1416533"/>
          <a:chExt cx="5026509" cy="1648446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A4B848C-43E0-4DF7-9361-475A3FB64DCA}"/>
              </a:ext>
            </a:extLst>
          </xdr:cNvPr>
          <xdr:cNvSpPr/>
        </xdr:nvSpPr>
        <xdr:spPr>
          <a:xfrm>
            <a:off x="7834519" y="1421193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4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BD438E9-11E8-497F-A3B5-D741F84F99DD}"/>
              </a:ext>
            </a:extLst>
          </xdr:cNvPr>
          <xdr:cNvSpPr/>
        </xdr:nvSpPr>
        <xdr:spPr>
          <a:xfrm>
            <a:off x="9296499" y="1935128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FD901DD-AFF6-4407-9156-ABB7C07BFC52}" type="TxLink">
              <a:rPr lang="en-US" sz="3600" b="0" i="0" u="none" strike="noStrike">
                <a:solidFill>
                  <a:srgbClr val="5BF6A8"/>
                </a:solidFill>
                <a:latin typeface="Aptos Narrow"/>
                <a:ea typeface="+mn-ea"/>
                <a:cs typeface="+mn-cs"/>
              </a:rPr>
              <a:pPr marL="0" indent="0" algn="ctr"/>
              <a:t> R$ 1.800,00 </a:t>
            </a:fld>
            <a:endParaRPr lang="pt-BR" sz="3600" b="0" i="0" u="none" strike="noStrike">
              <a:solidFill>
                <a:srgbClr val="5BF6A8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FEBEDF8-6A7F-4ADB-A347-09E0A3F84D39}"/>
              </a:ext>
            </a:extLst>
          </xdr:cNvPr>
          <xdr:cNvSpPr/>
        </xdr:nvSpPr>
        <xdr:spPr>
          <a:xfrm>
            <a:off x="7834519" y="1416533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D8BBE9B-DCEB-4F1C-8886-E263B28E7A27}"/>
              </a:ext>
            </a:extLst>
          </xdr:cNvPr>
          <xdr:cNvGrpSpPr/>
        </xdr:nvGrpSpPr>
        <xdr:grpSpPr>
          <a:xfrm>
            <a:off x="8083826" y="2150482"/>
            <a:ext cx="1579294" cy="61291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A44B7B7-C4F8-4171-80BD-5D0E1BFF70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8507AD5-47DD-473C-86BD-0058BE8E76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4BDCF-FE11-4FDB-B8E0-E10861C89C0F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7:C4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2702-2DC3-4B9B-BADD-D539D663B306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43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bl_annual_total"/>
    <pivotTable tabId="3" name="Tbl_easeasonpass_total"/>
    <pivotTable tabId="3" name="Tabela dinâmica3"/>
  </pivotTables>
  <data>
    <tabular pivotCacheId="116203694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56"/>
    <tableColumn id="2" xr3:uid="{53DD39D0-2220-4121-9E9D-4EAA7E151C0F}" name="Name" dataDxfId="55"/>
    <tableColumn id="3" xr3:uid="{4F5FF271-4C57-4BE0-8F2C-F82C8551625C}" name="Plan" dataDxfId="54"/>
    <tableColumn id="4" xr3:uid="{8C17EB93-79B9-4E55-B8F7-BEB82F8253E9}" name="Start Date" dataDxfId="53"/>
    <tableColumn id="5" xr3:uid="{48CEDF9B-1689-482A-A828-5CCE7713264A}" name="Auto Renewal" dataDxfId="52"/>
    <tableColumn id="6" xr3:uid="{78B82374-9AA7-4E38-AE4F-78CDE6C83720}" name="Subscription Price" dataDxfId="51" dataCellStyle="Moeda"/>
    <tableColumn id="7" xr3:uid="{F2433F68-AF33-49D0-B1FB-19A396074EDE}" name="Subscription Type" dataDxfId="50"/>
    <tableColumn id="8" xr3:uid="{FD4D9C95-F6E5-4933-9068-A71FF7DF9343}" name="EA Play Season Pass" dataDxfId="49"/>
    <tableColumn id="13" xr3:uid="{978DD0D2-834E-4CE4-A39B-30976086932F}" name="EA Play Season Pass_x000a_Price" dataDxfId="48" dataCellStyle="Moeda"/>
    <tableColumn id="9" xr3:uid="{6E29F111-C395-4580-9DAD-3407D9E8B1A4}" name="Minecraft Season Pass" dataDxfId="47"/>
    <tableColumn id="10" xr3:uid="{EF544EAA-7F25-4FD5-A10E-8E62804DB9E3}" name="Minecraft Season Pass Price" dataDxfId="46" dataCellStyle="Moeda"/>
    <tableColumn id="11" xr3:uid="{7F6EB64A-1F07-4E48-9F0F-AC7D9DCD26F8}" name="Coupon Value" dataDxfId="45" dataCellStyle="Moeda"/>
    <tableColumn id="12" xr3:uid="{2B04ABC8-DE6F-426E-ADC0-D8AFC68CA58E}" name="Total Value" dataDxfId="4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1"/>
  <sheetViews>
    <sheetView showGridLines="0" tabSelected="1" topLeftCell="A10" workbookViewId="0">
      <selection activeCell="F41" sqref="F41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20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2824</v>
      </c>
    </row>
    <row r="14" spans="2:6">
      <c r="B14" s="13" t="s">
        <v>19</v>
      </c>
      <c r="C14" s="15">
        <v>747</v>
      </c>
    </row>
    <row r="15" spans="2:6">
      <c r="B15" s="13" t="s">
        <v>318</v>
      </c>
      <c r="C15" s="15">
        <v>3571</v>
      </c>
    </row>
    <row r="20" spans="2:6">
      <c r="B20" s="13" t="s">
        <v>320</v>
      </c>
    </row>
    <row r="22" spans="2:6">
      <c r="B22" s="12" t="s">
        <v>16</v>
      </c>
      <c r="C22" t="s">
        <v>20</v>
      </c>
    </row>
    <row r="24" spans="2:6">
      <c r="B24" s="12" t="s">
        <v>317</v>
      </c>
      <c r="C24" t="s">
        <v>321</v>
      </c>
    </row>
    <row r="25" spans="2:6">
      <c r="B25" s="13" t="s">
        <v>22</v>
      </c>
      <c r="C25" s="15">
        <v>0</v>
      </c>
    </row>
    <row r="26" spans="2:6">
      <c r="B26" s="13" t="s">
        <v>26</v>
      </c>
      <c r="C26" s="15">
        <v>0</v>
      </c>
    </row>
    <row r="27" spans="2:6">
      <c r="B27" s="13" t="s">
        <v>18</v>
      </c>
      <c r="C27" s="15">
        <v>1350</v>
      </c>
    </row>
    <row r="28" spans="2:6">
      <c r="B28" s="13" t="s">
        <v>318</v>
      </c>
      <c r="C28" s="15">
        <v>1350</v>
      </c>
      <c r="F28" s="18">
        <f>GETPIVOTDATA("EA Play Season Pass
Price",$B$24)</f>
        <v>1350</v>
      </c>
    </row>
    <row r="33" spans="2:6">
      <c r="B33" s="13" t="s">
        <v>322</v>
      </c>
    </row>
    <row r="35" spans="2:6">
      <c r="B35" s="12" t="s">
        <v>16</v>
      </c>
      <c r="C35" t="s">
        <v>20</v>
      </c>
    </row>
    <row r="37" spans="2:6">
      <c r="B37" s="12" t="s">
        <v>317</v>
      </c>
      <c r="C37" t="s">
        <v>323</v>
      </c>
    </row>
    <row r="38" spans="2:6">
      <c r="B38" s="13" t="s">
        <v>22</v>
      </c>
      <c r="C38" s="15">
        <v>0</v>
      </c>
    </row>
    <row r="39" spans="2:6">
      <c r="B39" s="13" t="s">
        <v>26</v>
      </c>
      <c r="C39" s="15">
        <v>900</v>
      </c>
    </row>
    <row r="40" spans="2:6">
      <c r="B40" s="13" t="s">
        <v>18</v>
      </c>
      <c r="C40" s="15">
        <v>900</v>
      </c>
    </row>
    <row r="41" spans="2:6">
      <c r="B41" s="13" t="s">
        <v>318</v>
      </c>
      <c r="C41" s="15">
        <v>1800</v>
      </c>
      <c r="F41" s="18">
        <f>GETPIVOTDATA("Minecraft Season Pass Price",$B$37)</f>
        <v>1800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68"/>
  <sheetViews>
    <sheetView showGridLines="0" zoomScale="115" zoomScaleNormal="115" workbookViewId="0">
      <selection activeCell="P17" sqref="P17"/>
    </sheetView>
  </sheetViews>
  <sheetFormatPr defaultRowHeight="14.25"/>
  <cols>
    <col min="1" max="1" width="28" style="5" customWidth="1"/>
    <col min="2" max="2" width="3.625" customWidth="1"/>
    <col min="12" max="12" width="6.625" customWidth="1"/>
  </cols>
  <sheetData>
    <row r="2" spans="1:17" ht="39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39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