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B1AA868F-F565-4961-A3D5-5653E9CEB520}" xr6:coauthVersionLast="47" xr6:coauthVersionMax="47" xr10:uidLastSave="{00000000-0000-0000-0000-000000000000}"/>
  <bookViews>
    <workbookView xWindow="-120" yWindow="-120" windowWidth="386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F28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<sst xmlns="http://schemas.openxmlformats.org/spreadsheetml/2006/main" count="2022" uniqueCount="324">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</sst>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  <xf numFmtId="44" fontId="0" fillId="0" borderId="0" xfId="2" applyFont="1"/>
    <xf numFmtId="0" fontId="6" fillId="0" borderId="2" xfId="1" applyFont="1" applyBorder="1" applyAlignment="1">
      <alignment horizontal="left" indent="3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3"/>
      <tableStyleElement type="headerRow" dxfId="2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2090737</xdr:colOff>
      <xdr:row>1</xdr:row>
      <xdr:rowOff>152398</xdr:rowOff>
    </xdr:from>
    <xdr:to>
      <xdr:col>2</xdr:col>
      <xdr:colOff>395287</xdr:colOff>
      <xdr:row>2</xdr:row>
      <xdr:rowOff>271461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2090737" y="333373"/>
          <a:ext cx="714375" cy="61436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0182"/>
              <a:ext cx="2076450" cy="2557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5</xdr:row>
      <xdr:rowOff>44104</xdr:rowOff>
    </xdr:from>
    <xdr:to>
      <xdr:col>9</xdr:col>
      <xdr:colOff>309563</xdr:colOff>
      <xdr:row>13</xdr:row>
      <xdr:rowOff>96389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FBB88F0-C5F9-4B73-92B1-305A948BD1A3}"/>
            </a:ext>
          </a:extLst>
        </xdr:cNvPr>
        <xdr:cNvGrpSpPr/>
      </xdr:nvGrpSpPr>
      <xdr:grpSpPr>
        <a:xfrm>
          <a:off x="2505075" y="1415704"/>
          <a:ext cx="5014913" cy="1633435"/>
          <a:chOff x="2505489" y="1438067"/>
          <a:chExt cx="5026509" cy="164254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FC3131C-F3DD-4AC5-9374-FCE140C169BE}"/>
              </a:ext>
            </a:extLst>
          </xdr:cNvPr>
          <xdr:cNvSpPr/>
        </xdr:nvSpPr>
        <xdr:spPr>
          <a:xfrm>
            <a:off x="2505489" y="1442727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A5B54D8-4541-40B8-924B-DFED99970C4E}"/>
              </a:ext>
            </a:extLst>
          </xdr:cNvPr>
          <xdr:cNvSpPr/>
        </xdr:nvSpPr>
        <xdr:spPr>
          <a:xfrm>
            <a:off x="3727275" y="1865555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EB33DE-486F-47AA-ABAD-F57EADDF9C11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FB35086-003C-4602-BA2A-AB677636D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7807" y="1810786"/>
            <a:ext cx="1365388" cy="123938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D468C4C-4C12-4996-94CF-C48829AB67DE}"/>
              </a:ext>
            </a:extLst>
          </xdr:cNvPr>
          <xdr:cNvSpPr/>
        </xdr:nvSpPr>
        <xdr:spPr>
          <a:xfrm>
            <a:off x="2505489" y="1438067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345384</xdr:colOff>
      <xdr:row>5</xdr:row>
      <xdr:rowOff>41154</xdr:rowOff>
    </xdr:from>
    <xdr:to>
      <xdr:col>18</xdr:col>
      <xdr:colOff>54458</xdr:colOff>
      <xdr:row>13</xdr:row>
      <xdr:rowOff>99339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95DC36C-DC68-4DD9-9C14-D9AE687770EF}"/>
            </a:ext>
          </a:extLst>
        </xdr:cNvPr>
        <xdr:cNvGrpSpPr/>
      </xdr:nvGrpSpPr>
      <xdr:grpSpPr>
        <a:xfrm>
          <a:off x="8241609" y="1412754"/>
          <a:ext cx="5328824" cy="1639335"/>
          <a:chOff x="7834519" y="1416533"/>
          <a:chExt cx="5026509" cy="1648446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A4B848C-43E0-4DF7-9361-475A3FB64DCA}"/>
              </a:ext>
            </a:extLst>
          </xdr:cNvPr>
          <xdr:cNvSpPr/>
        </xdr:nvSpPr>
        <xdr:spPr>
          <a:xfrm>
            <a:off x="7834519" y="1421193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4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BD438E9-11E8-497F-A3B5-D741F84F99DD}"/>
              </a:ext>
            </a:extLst>
          </xdr:cNvPr>
          <xdr:cNvSpPr/>
        </xdr:nvSpPr>
        <xdr:spPr>
          <a:xfrm>
            <a:off x="9296499" y="1935128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FD901DD-AFF6-4407-9156-ABB7C07BFC52}" type="TxLink">
              <a:rPr lang="en-US" sz="3600" b="0" i="0" u="none" strike="noStrike">
                <a:solidFill>
                  <a:srgbClr val="5BF6A8"/>
                </a:solidFill>
                <a:latin typeface="Aptos Narrow"/>
                <a:ea typeface="+mn-ea"/>
                <a:cs typeface="+mn-cs"/>
              </a:rPr>
              <a:pPr marL="0" indent="0" algn="ctr"/>
              <a:t> R$ 1.800,00 </a:t>
            </a:fld>
            <a:endParaRPr lang="pt-BR" sz="3600" b="0" i="0" u="none" strike="noStrike">
              <a:solidFill>
                <a:srgbClr val="5BF6A8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FEBEDF8-6A7F-4ADB-A347-09E0A3F84D39}"/>
              </a:ext>
            </a:extLst>
          </xdr:cNvPr>
          <xdr:cNvSpPr/>
        </xdr:nvSpPr>
        <xdr:spPr>
          <a:xfrm>
            <a:off x="7834519" y="1416533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D8BBE9B-DCEB-4F1C-8886-E263B28E7A27}"/>
              </a:ext>
            </a:extLst>
          </xdr:cNvPr>
          <xdr:cNvGrpSpPr/>
        </xdr:nvGrpSpPr>
        <xdr:grpSpPr>
          <a:xfrm>
            <a:off x="8083826" y="2150482"/>
            <a:ext cx="1579294" cy="61291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A44B7B7-C4F8-4171-80BD-5D0E1BFF70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8507AD5-47DD-473C-86BD-0058BE8E76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95251</xdr:colOff>
      <xdr:row>14</xdr:row>
      <xdr:rowOff>71436</xdr:rowOff>
    </xdr:from>
    <xdr:to>
      <xdr:col>18</xdr:col>
      <xdr:colOff>66675</xdr:colOff>
      <xdr:row>31</xdr:row>
      <xdr:rowOff>119062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6A8D658-3C80-43A8-90D3-49AB75FB10C7}"/>
            </a:ext>
          </a:extLst>
        </xdr:cNvPr>
        <xdr:cNvGrpSpPr/>
      </xdr:nvGrpSpPr>
      <xdr:grpSpPr>
        <a:xfrm>
          <a:off x="2505076" y="3205161"/>
          <a:ext cx="11077574" cy="3124201"/>
          <a:chOff x="2505490" y="3227110"/>
          <a:chExt cx="10365684" cy="314532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68C129F-59AF-49AD-963B-B801145A6497}"/>
              </a:ext>
            </a:extLst>
          </xdr:cNvPr>
          <xdr:cNvGrpSpPr/>
        </xdr:nvGrpSpPr>
        <xdr:grpSpPr>
          <a:xfrm>
            <a:off x="2505490" y="3227110"/>
            <a:ext cx="10365684" cy="3145322"/>
            <a:chOff x="5143500" y="1785937"/>
            <a:chExt cx="5048250" cy="30837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2857F68-3BAC-436F-ABF4-EF65D0C690B8}"/>
                </a:ext>
              </a:extLst>
            </xdr:cNvPr>
            <xdr:cNvSpPr/>
          </xdr:nvSpPr>
          <xdr:spPr>
            <a:xfrm>
              <a:off x="5143500" y="1785937"/>
              <a:ext cx="5048250" cy="3083719"/>
            </a:xfrm>
            <a:prstGeom prst="roundRect">
              <a:avLst>
                <a:gd name="adj" fmla="val 46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758FA93-B434-4E32-8E8D-84DEFAE385CF}"/>
                </a:ext>
              </a:extLst>
            </xdr:cNvPr>
            <xdr:cNvGraphicFramePr>
              <a:graphicFrameLocks/>
            </xdr:cNvGraphicFramePr>
          </xdr:nvGraphicFramePr>
          <xdr:xfrm>
            <a:off x="5189888" y="2050071"/>
            <a:ext cx="493328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AFB5C18-FFAF-4687-99F7-45A4D8A90650}"/>
              </a:ext>
            </a:extLst>
          </xdr:cNvPr>
          <xdr:cNvSpPr/>
        </xdr:nvSpPr>
        <xdr:spPr>
          <a:xfrm>
            <a:off x="2505490" y="3227110"/>
            <a:ext cx="10365684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514350</xdr:colOff>
      <xdr:row>1</xdr:row>
      <xdr:rowOff>114300</xdr:rowOff>
    </xdr:from>
    <xdr:to>
      <xdr:col>0</xdr:col>
      <xdr:colOff>1285875</xdr:colOff>
      <xdr:row>2</xdr:row>
      <xdr:rowOff>276225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84EC88DC-6099-4E0E-BBF5-26BADFEE12AE}"/>
            </a:ext>
          </a:extLst>
        </xdr:cNvPr>
        <xdr:cNvSpPr/>
      </xdr:nvSpPr>
      <xdr:spPr>
        <a:xfrm>
          <a:off x="514350" y="295275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171450</xdr:colOff>
      <xdr:row>2</xdr:row>
      <xdr:rowOff>352425</xdr:rowOff>
    </xdr:from>
    <xdr:to>
      <xdr:col>0</xdr:col>
      <xdr:colOff>1828800</xdr:colOff>
      <xdr:row>4</xdr:row>
      <xdr:rowOff>28575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3435013-DD35-4729-8D96-EFCC91F5BC8E}"/>
            </a:ext>
          </a:extLst>
        </xdr:cNvPr>
        <xdr:cNvSpPr/>
      </xdr:nvSpPr>
      <xdr:spPr>
        <a:xfrm>
          <a:off x="171450" y="1028700"/>
          <a:ext cx="165735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&gt;Bem vindo, Julio</a:t>
          </a:r>
        </a:p>
      </xdr:txBody>
    </xdr:sp>
    <xdr:clientData/>
  </xdr:twoCellAnchor>
  <xdr:twoCellAnchor>
    <xdr:from>
      <xdr:col>2</xdr:col>
      <xdr:colOff>47625</xdr:colOff>
      <xdr:row>2</xdr:row>
      <xdr:rowOff>485775</xdr:rowOff>
    </xdr:from>
    <xdr:to>
      <xdr:col>11</xdr:col>
      <xdr:colOff>219075</xdr:colOff>
      <xdr:row>5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583C6CAD-2C90-4706-AAE1-A7EDEAB3FFE1}"/>
            </a:ext>
          </a:extLst>
        </xdr:cNvPr>
        <xdr:cNvSpPr/>
      </xdr:nvSpPr>
      <xdr:spPr>
        <a:xfrm>
          <a:off x="2457450" y="1162050"/>
          <a:ext cx="634365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period: 01/01/2024 - 31/12/2024 | Update date: 13/04/2025 22:55:00</a:t>
          </a:r>
          <a:endParaRPr lang="pt-BR">
            <a:solidFill>
              <a:schemeClr val="tx1"/>
            </a:solidFill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4BDCF-FE11-4FDB-B8E0-E10861C89C0F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7:C4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2702-2DC3-4B9B-BADD-D539D663B306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4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bl_annual_total"/>
    <pivotTable tabId="3" name="Tbl_easeasonpass_total"/>
    <pivotTable tabId="3" name="Tabela dinâmica3"/>
  </pivotTables>
  <data>
    <tabular pivotCacheId="116203694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41" sqref="F4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activeCell="F41" sqref="F4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1"/>
  <sheetViews>
    <sheetView showGridLines="0" topLeftCell="A10" workbookViewId="0">
      <selection activeCell="F41" sqref="F41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20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2824</v>
      </c>
    </row>
    <row r="14" spans="2:6">
      <c r="B14" s="13" t="s">
        <v>19</v>
      </c>
      <c r="C14" s="15">
        <v>747</v>
      </c>
    </row>
    <row r="15" spans="2:6">
      <c r="B15" s="13" t="s">
        <v>318</v>
      </c>
      <c r="C15" s="15">
        <v>3571</v>
      </c>
    </row>
    <row r="20" spans="2:6">
      <c r="B20" s="13" t="s">
        <v>320</v>
      </c>
    </row>
    <row r="22" spans="2:6">
      <c r="B22" s="12" t="s">
        <v>16</v>
      </c>
      <c r="C22" t="s">
        <v>20</v>
      </c>
    </row>
    <row r="24" spans="2:6">
      <c r="B24" s="12" t="s">
        <v>317</v>
      </c>
      <c r="C24" t="s">
        <v>321</v>
      </c>
    </row>
    <row r="25" spans="2:6">
      <c r="B25" s="13" t="s">
        <v>22</v>
      </c>
      <c r="C25" s="15">
        <v>0</v>
      </c>
    </row>
    <row r="26" spans="2:6">
      <c r="B26" s="13" t="s">
        <v>26</v>
      </c>
      <c r="C26" s="15">
        <v>0</v>
      </c>
    </row>
    <row r="27" spans="2:6">
      <c r="B27" s="13" t="s">
        <v>18</v>
      </c>
      <c r="C27" s="15">
        <v>1350</v>
      </c>
    </row>
    <row r="28" spans="2:6">
      <c r="B28" s="13" t="s">
        <v>318</v>
      </c>
      <c r="C28" s="15">
        <v>1350</v>
      </c>
      <c r="F28" s="18">
        <f>GETPIVOTDATA("EA Play Season Pass
Price",$B$24)</f>
        <v>1350</v>
      </c>
    </row>
    <row r="33" spans="2:6">
      <c r="B33" s="13" t="s">
        <v>322</v>
      </c>
    </row>
    <row r="35" spans="2:6">
      <c r="B35" s="12" t="s">
        <v>16</v>
      </c>
      <c r="C35" t="s">
        <v>20</v>
      </c>
    </row>
    <row r="37" spans="2:6">
      <c r="B37" s="12" t="s">
        <v>317</v>
      </c>
      <c r="C37" t="s">
        <v>323</v>
      </c>
    </row>
    <row r="38" spans="2:6">
      <c r="B38" s="13" t="s">
        <v>22</v>
      </c>
      <c r="C38" s="15">
        <v>0</v>
      </c>
    </row>
    <row r="39" spans="2:6">
      <c r="B39" s="13" t="s">
        <v>26</v>
      </c>
      <c r="C39" s="15">
        <v>900</v>
      </c>
    </row>
    <row r="40" spans="2:6">
      <c r="B40" s="13" t="s">
        <v>18</v>
      </c>
      <c r="C40" s="15">
        <v>900</v>
      </c>
    </row>
    <row r="41" spans="2:6">
      <c r="B41" s="13" t="s">
        <v>318</v>
      </c>
      <c r="C41" s="15">
        <v>1800</v>
      </c>
      <c r="F41" s="18">
        <f>GETPIVOTDATA("Minecraft Season Pass Price",$B$37)</f>
        <v>1800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68"/>
  <sheetViews>
    <sheetView showGridLines="0" showRowColHeaders="0" tabSelected="1" zoomScaleNormal="100" workbookViewId="0">
      <pane xSplit="20" ySplit="35" topLeftCell="U36" activePane="bottomRight" state="frozen"/>
      <selection pane="topRight" activeCell="U1" sqref="U1"/>
      <selection pane="bottomLeft" activeCell="A36" sqref="A36"/>
      <selection pane="bottomRight" activeCell="K37" sqref="K37"/>
    </sheetView>
  </sheetViews>
  <sheetFormatPr defaultRowHeight="14.25"/>
  <cols>
    <col min="1" max="1" width="28" style="5" customWidth="1"/>
    <col min="2" max="2" width="3.625" customWidth="1"/>
    <col min="12" max="12" width="6.625" customWidth="1"/>
    <col min="17" max="17" width="13.125" customWidth="1"/>
    <col min="20" max="20" width="127" customWidth="1"/>
  </cols>
  <sheetData>
    <row r="2" spans="1:18" ht="39" customHeight="1" thickBot="1">
      <c r="C2" s="19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39" customHeight="1" thickTop="1"/>
    <row r="4" spans="1:18" s="7" customFormat="1" ht="8.25" customHeight="1">
      <c r="A4" s="5"/>
    </row>
    <row r="5" spans="1:18" s="7" customFormat="1" ht="7.5" customHeight="1">
      <c r="A5" s="5"/>
    </row>
    <row r="6" spans="1:18" s="7" customFormat="1" ht="10.5" customHeight="1">
      <c r="A6" s="5"/>
    </row>
    <row r="7" spans="1:18" s="7" customFormat="1" ht="9.75" customHeight="1">
      <c r="A7" s="5"/>
    </row>
    <row r="8" spans="1:18" s="7" customFormat="1" ht="33" customHeight="1">
      <c r="A8" s="5"/>
    </row>
    <row r="9" spans="1:18" s="7" customFormat="1">
      <c r="A9" s="5"/>
    </row>
    <row r="10" spans="1:18" s="7" customFormat="1">
      <c r="A10" s="5"/>
    </row>
    <row r="11" spans="1:18" s="7" customFormat="1">
      <c r="A11" s="5"/>
    </row>
    <row r="12" spans="1:18" s="7" customFormat="1">
      <c r="A12" s="5"/>
    </row>
    <row r="13" spans="1:18" s="7" customFormat="1">
      <c r="A13" s="5"/>
    </row>
    <row r="14" spans="1:18" s="7" customFormat="1">
      <c r="A14" s="5"/>
    </row>
    <row r="15" spans="1:18" s="7" customFormat="1">
      <c r="A15" s="5"/>
    </row>
    <row r="16" spans="1:18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 ht="83.25" customHeight="1">
      <c r="A34" s="5"/>
    </row>
    <row r="35" spans="1:1" s="7" customFormat="1" ht="75.75" customHeight="1">
      <c r="A35" s="5"/>
    </row>
    <row r="36" spans="1:1" s="7" customFormat="1">
      <c r="A36" s="5"/>
    </row>
    <row r="37" spans="1:1" s="7" customFormat="1" ht="38.25" customHeight="1">
      <c r="A37" s="5"/>
    </row>
    <row r="38" spans="1:1" s="7" customFormat="1" ht="33" customHeigh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