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B97BA08F-26D1-4074-B65F-15CF95324185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Hoja1!$A$1:$AI$1489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05" i="1" l="1"/>
  <c r="Y1159" i="1" l="1"/>
  <c r="AD1159" i="1"/>
  <c r="J1159" i="1" l="1"/>
  <c r="M1159" i="1"/>
  <c r="P1159" i="1"/>
  <c r="S1159" i="1"/>
  <c r="V1159" i="1"/>
  <c r="AA1023" i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Y949" i="1"/>
  <c r="A148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489" i="1"/>
  <c r="AC1489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488" i="1"/>
  <c r="AA1488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489" i="1"/>
  <c r="AA1489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489" i="1"/>
  <c r="AF148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488" i="1"/>
  <c r="AF1488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489" i="1"/>
  <c r="X148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488" i="1"/>
  <c r="X1488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9" i="1"/>
  <c r="U1239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1" i="1"/>
  <c r="U1221" i="1" s="1"/>
  <c r="S1220" i="1"/>
  <c r="U1220" i="1" s="1"/>
  <c r="S1207" i="1"/>
  <c r="U1207" i="1" s="1"/>
  <c r="S1204" i="1"/>
  <c r="U1204" i="1" s="1"/>
  <c r="S1196" i="1"/>
  <c r="U1196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79" i="1"/>
  <c r="U1179" i="1" s="1"/>
  <c r="S1178" i="1"/>
  <c r="U1178" i="1" s="1"/>
  <c r="S1176" i="1"/>
  <c r="U1176" i="1" s="1"/>
  <c r="S1170" i="1"/>
  <c r="U1170" i="1" s="1"/>
  <c r="S1169" i="1"/>
  <c r="U1169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9" i="1"/>
  <c r="R1239" i="1" s="1"/>
  <c r="P1230" i="1"/>
  <c r="R1230" i="1" s="1"/>
  <c r="P1229" i="1"/>
  <c r="R1229" i="1" s="1"/>
  <c r="P1228" i="1"/>
  <c r="R1228" i="1" s="1"/>
  <c r="P1227" i="1"/>
  <c r="R1227" i="1" s="1"/>
  <c r="P1226" i="1"/>
  <c r="R1226" i="1" s="1"/>
  <c r="P1221" i="1"/>
  <c r="R1221" i="1" s="1"/>
  <c r="P1220" i="1"/>
  <c r="R1220" i="1" s="1"/>
  <c r="P1207" i="1"/>
  <c r="R1207" i="1" s="1"/>
  <c r="P1204" i="1"/>
  <c r="R1204" i="1" s="1"/>
  <c r="P1196" i="1"/>
  <c r="R1196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79" i="1"/>
  <c r="R1179" i="1" s="1"/>
  <c r="P1178" i="1"/>
  <c r="R1178" i="1" s="1"/>
  <c r="P1176" i="1"/>
  <c r="R1176" i="1" s="1"/>
  <c r="P1170" i="1"/>
  <c r="R1170" i="1" s="1"/>
  <c r="P1169" i="1"/>
  <c r="R1169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488" i="1"/>
  <c r="U1488" i="1" s="1"/>
  <c r="S1177" i="1"/>
  <c r="U1177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94" i="1"/>
  <c r="U1194" i="1" s="1"/>
  <c r="S1195" i="1"/>
  <c r="U1195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5" i="1"/>
  <c r="U1205" i="1" s="1"/>
  <c r="S1206" i="1"/>
  <c r="U1206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2" i="1"/>
  <c r="U1222" i="1" s="1"/>
  <c r="S1223" i="1"/>
  <c r="U1223" i="1" s="1"/>
  <c r="S1224" i="1"/>
  <c r="U1224" i="1" s="1"/>
  <c r="S1225" i="1"/>
  <c r="U1225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489" i="1"/>
  <c r="U1489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488" i="1"/>
  <c r="R1488" i="1" s="1"/>
  <c r="P1177" i="1"/>
  <c r="R1177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94" i="1"/>
  <c r="R1194" i="1" s="1"/>
  <c r="P1195" i="1"/>
  <c r="R1195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5" i="1"/>
  <c r="R1205" i="1" s="1"/>
  <c r="P1206" i="1"/>
  <c r="R1206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2" i="1"/>
  <c r="R1222" i="1" s="1"/>
  <c r="P1223" i="1"/>
  <c r="R1223" i="1" s="1"/>
  <c r="P1224" i="1"/>
  <c r="R1224" i="1" s="1"/>
  <c r="P1225" i="1"/>
  <c r="R1225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489" i="1"/>
  <c r="R1489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M1488" i="1"/>
  <c r="O1488" i="1" s="1"/>
  <c r="M1177" i="1"/>
  <c r="O1177" i="1" s="1"/>
  <c r="M1178" i="1"/>
  <c r="M1179" i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489" i="1"/>
  <c r="O1489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J1488" i="1"/>
  <c r="L1488" i="1" s="1"/>
  <c r="J1177" i="1"/>
  <c r="L1177" i="1" s="1"/>
  <c r="J1178" i="1"/>
  <c r="J1179" i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J1187" i="1"/>
  <c r="J1188" i="1"/>
  <c r="J1189" i="1"/>
  <c r="J1190" i="1"/>
  <c r="J1191" i="1"/>
  <c r="J1192" i="1"/>
  <c r="J1193" i="1"/>
  <c r="J1194" i="1"/>
  <c r="L1194" i="1" s="1"/>
  <c r="J1195" i="1"/>
  <c r="L1195" i="1" s="1"/>
  <c r="J1196" i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J1205" i="1"/>
  <c r="L1205" i="1" s="1"/>
  <c r="J1206" i="1"/>
  <c r="L1206" i="1" s="1"/>
  <c r="J1207" i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489" i="1"/>
  <c r="L1489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6" i="1" l="1"/>
  <c r="U1106" i="1"/>
  <c r="R1115" i="1"/>
  <c r="L1193" i="1"/>
  <c r="O1162" i="1"/>
  <c r="U1113" i="1"/>
  <c r="AF915" i="1"/>
  <c r="R1116" i="1"/>
  <c r="X1011" i="1"/>
  <c r="O1163" i="1"/>
  <c r="O1150" i="1"/>
  <c r="U1107" i="1"/>
  <c r="L1204" i="1"/>
  <c r="L1192" i="1"/>
  <c r="U1114" i="1"/>
  <c r="L1186" i="1"/>
  <c r="U1104" i="1"/>
  <c r="O1176" i="1"/>
  <c r="L1190" i="1"/>
  <c r="L1178" i="1"/>
  <c r="R1106" i="1"/>
  <c r="U1116" i="1"/>
  <c r="O1178" i="1"/>
  <c r="AF923" i="1"/>
  <c r="R1118" i="1"/>
  <c r="L1207" i="1"/>
  <c r="O1151" i="1"/>
  <c r="R1144" i="1"/>
  <c r="L1179" i="1"/>
  <c r="R1104" i="1"/>
  <c r="L1189" i="1"/>
  <c r="O1170" i="1"/>
  <c r="O1157" i="1"/>
  <c r="R1107" i="1"/>
  <c r="U1118" i="1"/>
  <c r="L1188" i="1"/>
  <c r="O1169" i="1"/>
  <c r="O1156" i="1"/>
  <c r="R1113" i="1"/>
  <c r="L1191" i="1"/>
  <c r="U1115" i="1"/>
  <c r="L1187" i="1"/>
  <c r="L1176" i="1"/>
  <c r="O1179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9" i="1"/>
  <c r="O1113" i="1"/>
  <c r="L1155" i="1"/>
  <c r="O1144" i="1"/>
  <c r="L1151" i="1"/>
  <c r="L1163" i="1"/>
  <c r="L1150" i="1"/>
  <c r="L1156" i="1"/>
  <c r="L1162" i="1"/>
  <c r="O1118" i="1"/>
  <c r="O1116" i="1"/>
  <c r="O1115" i="1"/>
  <c r="L1170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<sst xmlns="http://schemas.openxmlformats.org/spreadsheetml/2006/main" count="7358" uniqueCount="2623">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</sst>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9"/>
  <sheetViews>
    <sheetView showGridLines="0" tabSelected="1" zoomScaleNormal="100" workbookViewId="0">
      <pane xSplit="4" ySplit="1" topLeftCell="H1255" activePane="bottomRight" state="frozen"/>
      <selection pane="bottomRight" activeCell="D1" sqref="D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45939</v>
      </c>
      <c r="AF971" s="19">
        <f t="shared" si="268"/>
        <v>-16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2142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4">
        <v>45940</v>
      </c>
      <c r="AA1017" s="53">
        <f t="shared" si="289"/>
        <v>0</v>
      </c>
      <c r="AB1017" s="55">
        <f t="shared" si="281"/>
        <v>45942</v>
      </c>
      <c r="AC1017" s="53">
        <f t="shared" si="282"/>
        <v>2</v>
      </c>
      <c r="AD1017" s="45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45942</v>
      </c>
      <c r="AA1018" s="53">
        <f t="shared" si="289"/>
        <v>0</v>
      </c>
      <c r="AB1018" s="55">
        <f t="shared" si="281"/>
        <v>45944</v>
      </c>
      <c r="AC1018" s="53">
        <f t="shared" si="282"/>
        <v>2</v>
      </c>
      <c r="AD1018" s="45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>
        <v>45939</v>
      </c>
      <c r="AA1021" s="53">
        <f t="shared" si="289"/>
        <v>3</v>
      </c>
      <c r="AB1021" s="55">
        <f t="shared" si="281"/>
        <v>45944</v>
      </c>
      <c r="AC1021" s="53">
        <f t="shared" si="282"/>
        <v>5</v>
      </c>
      <c r="AD1021" s="45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2155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5">
        <v>45938</v>
      </c>
      <c r="AA1029" s="53">
        <f t="shared" si="289"/>
        <v>5</v>
      </c>
      <c r="AB1029" s="55">
        <f t="shared" si="325"/>
        <v>45945</v>
      </c>
      <c r="AC1029" s="53">
        <f t="shared" si="326"/>
        <v>7</v>
      </c>
      <c r="AD1029" s="45">
        <f t="shared" si="327"/>
        <v>45945</v>
      </c>
      <c r="AE1029" s="55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2184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2190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2191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2184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>
        <v>45940</v>
      </c>
      <c r="X1046" s="19">
        <f t="shared" si="348"/>
        <v>-18</v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2207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2184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2252</v>
      </c>
      <c r="D1068" s="23" t="s">
        <v>38</v>
      </c>
      <c r="E1068" s="108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2254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2255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2184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4">
        <v>45939</v>
      </c>
      <c r="AA1084" s="53">
        <f t="shared" si="349"/>
        <v>20</v>
      </c>
      <c r="AB1084" s="55">
        <f t="shared" si="325"/>
        <v>45961</v>
      </c>
      <c r="AC1084" s="53">
        <f t="shared" si="326"/>
        <v>22</v>
      </c>
      <c r="AD1084" s="45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6">
        <v>45939</v>
      </c>
      <c r="AA1086" s="53">
        <f t="shared" si="349"/>
        <v>20</v>
      </c>
      <c r="AB1086" s="55">
        <f t="shared" si="325"/>
        <v>45961</v>
      </c>
      <c r="AC1086" s="53">
        <f t="shared" si="326"/>
        <v>22</v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>
        <v>45939</v>
      </c>
      <c r="X1097" s="19">
        <f t="shared" si="348"/>
        <v>-5</v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104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>
        <v>45940</v>
      </c>
      <c r="X1098" s="19">
        <f t="shared" si="348"/>
        <v>-5</v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2" si="390">IF(B1098&lt;&gt;"", B1098, "")</f>
        <v>45965</v>
      </c>
      <c r="AC1098" s="53" t="str">
        <f t="shared" ref="AC1098:AC1162" si="391">IF(OR(AB1098="", Z1098=""), "", AB1098-Z1098)</f>
        <v/>
      </c>
      <c r="AD1098" s="45">
        <f t="shared" ref="AD1098:AD1162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2" si="394">IF(OR(M1108="", N1108=""), "", M1108-N1108)</f>
        <v/>
      </c>
      <c r="P1108" s="5">
        <f t="shared" si="386"/>
        <v>45896</v>
      </c>
      <c r="R1108" s="19" t="str">
        <f t="shared" ref="R1108:R1172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2" si="396">IF(OR(S1108="", T1108=""), "", S1108-T1108)</f>
        <v>-37</v>
      </c>
      <c r="V1108" s="5">
        <f t="shared" si="389"/>
        <v>45940</v>
      </c>
      <c r="W1108" s="6"/>
      <c r="X1108" s="19" t="str">
        <f t="shared" ref="X1108:X1172" si="397">IF(OR(V1108="", W1108=""), "", V1108-W1108)</f>
        <v/>
      </c>
      <c r="Y1108" s="55">
        <f t="shared" si="383"/>
        <v>45968</v>
      </c>
      <c r="Z1108" s="55"/>
      <c r="AA1108" s="53" t="str">
        <f t="shared" ref="AA1108:AA1172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/>
      <c r="X1117" s="19" t="str">
        <f t="shared" si="397"/>
        <v/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1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>
        <v>45938</v>
      </c>
      <c r="X1129" s="19">
        <f t="shared" si="397"/>
        <v>8</v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45939</v>
      </c>
      <c r="X1133" s="19">
        <f t="shared" si="397"/>
        <v>10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>
        <v>45940</v>
      </c>
      <c r="X1134" s="19">
        <f t="shared" si="397"/>
        <v>9</v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10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10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2402</v>
      </c>
      <c r="D1149" s="23" t="s">
        <v>2403</v>
      </c>
      <c r="E1149" s="23">
        <v>3966.57</v>
      </c>
      <c r="F1149" s="23" t="s">
        <v>2404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6" si="402">A1151+1</f>
        <v>1150</v>
      </c>
      <c r="B1152" s="63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0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41" t="s">
        <v>2418</v>
      </c>
      <c r="D1159" s="35" t="s">
        <v>1087</v>
      </c>
      <c r="E1159" s="46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104">
        <f t="shared" si="387"/>
        <v>45891</v>
      </c>
      <c r="L1159" s="19" t="s">
        <v>2419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/>
      <c r="Y1159" s="55">
        <f>B1159-2</f>
        <v>45989</v>
      </c>
      <c r="Z1159" s="55"/>
      <c r="AA1159" s="53"/>
      <c r="AB1159" s="45">
        <v>45930</v>
      </c>
      <c r="AC1159" s="4">
        <v>45902</v>
      </c>
      <c r="AD1159" s="45">
        <f>IF(B1159&lt;&gt;"", B1159, "")</f>
        <v>45991</v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104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132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104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104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si="390"/>
        <v>45991</v>
      </c>
      <c r="AC1162" s="53" t="str">
        <f t="shared" si="391"/>
        <v/>
      </c>
      <c r="AD1162" s="45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104">
        <f t="shared" ref="J1163:J1225" si="404">B1163-100</f>
        <v>45891</v>
      </c>
      <c r="K1163" s="4">
        <v>45891</v>
      </c>
      <c r="L1163" s="19">
        <f t="shared" si="399"/>
        <v>0</v>
      </c>
      <c r="M1163" s="5">
        <f t="shared" ref="M1163:M1225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5" si="406">B1163-30</f>
        <v>45961</v>
      </c>
      <c r="W1163" s="6"/>
      <c r="X1163" s="19" t="str">
        <f t="shared" si="397"/>
        <v/>
      </c>
      <c r="Y1163" s="55">
        <f t="shared" si="400"/>
        <v>45989</v>
      </c>
      <c r="Z1163" s="55"/>
      <c r="AA1163" s="53" t="str">
        <f t="shared" si="398"/>
        <v/>
      </c>
      <c r="AB1163" s="55">
        <f t="shared" ref="AB1163:AB1226" si="407">IF(B1163&lt;&gt;"", B1163, "")</f>
        <v>45991</v>
      </c>
      <c r="AC1163" s="53" t="str">
        <f t="shared" ref="AC1163:AC1226" si="408">IF(OR(AB1163="", Z1163=""), "", AB1163-Z1163)</f>
        <v/>
      </c>
      <c r="AD1163" s="45">
        <f t="shared" ref="AD1163:AD1225" si="409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104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U1164" s="19" t="str">
        <f t="shared" si="396"/>
        <v/>
      </c>
      <c r="V1164" s="5">
        <f t="shared" si="406"/>
        <v>45961</v>
      </c>
      <c r="W1164" s="6"/>
      <c r="X1164" s="19" t="str">
        <f t="shared" si="397"/>
        <v/>
      </c>
      <c r="Y1164" s="55">
        <f t="shared" si="400"/>
        <v>45989</v>
      </c>
      <c r="Z1164" s="53"/>
      <c r="AA1164" s="53" t="str">
        <f t="shared" si="398"/>
        <v/>
      </c>
      <c r="AB1164" s="55">
        <f t="shared" si="407"/>
        <v>45991</v>
      </c>
      <c r="AC1164" s="53" t="str">
        <f t="shared" si="408"/>
        <v/>
      </c>
      <c r="AD1164" s="45">
        <f t="shared" si="409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43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104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104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8" si="410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3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104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10"/>
        <v>45923</v>
      </c>
      <c r="U1168" s="19" t="str">
        <f t="shared" si="396"/>
        <v/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2434</v>
      </c>
      <c r="D1169" s="23" t="s">
        <v>38</v>
      </c>
      <c r="E1169" s="23">
        <v>907.2</v>
      </c>
      <c r="F1169" s="23" t="s">
        <v>2435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2436</v>
      </c>
      <c r="D1170" s="23" t="s">
        <v>38</v>
      </c>
      <c r="E1170" s="23">
        <v>337.79</v>
      </c>
      <c r="F1170" s="23" t="s">
        <v>2437</v>
      </c>
      <c r="G1170" s="14" t="s">
        <v>188</v>
      </c>
      <c r="H1170" s="23" t="s">
        <v>40</v>
      </c>
      <c r="I1170" s="23" t="s">
        <v>41</v>
      </c>
      <c r="J1170" s="104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5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2438</v>
      </c>
      <c r="D1171" s="23" t="s">
        <v>2439</v>
      </c>
      <c r="E1171" s="23">
        <v>37897.279999999999</v>
      </c>
      <c r="F1171" s="23" t="s">
        <v>2440</v>
      </c>
      <c r="G1171" s="14" t="s">
        <v>1123</v>
      </c>
      <c r="H1171" s="23" t="s">
        <v>40</v>
      </c>
      <c r="I1171" s="23" t="s">
        <v>93</v>
      </c>
      <c r="J1171" s="104">
        <f t="shared" si="404"/>
        <v>45892</v>
      </c>
      <c r="K1171" s="4">
        <v>45897</v>
      </c>
      <c r="L1171" s="19">
        <f t="shared" si="399"/>
        <v>-5</v>
      </c>
      <c r="M1171" s="5">
        <f t="shared" si="405"/>
        <v>45903</v>
      </c>
      <c r="N1171" s="4">
        <v>45909</v>
      </c>
      <c r="O1171" s="19">
        <f t="shared" si="394"/>
        <v>-6</v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3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2441</v>
      </c>
      <c r="D1172" s="23" t="s">
        <v>2442</v>
      </c>
      <c r="E1172" s="23">
        <v>255.94</v>
      </c>
      <c r="F1172" s="23" t="s">
        <v>2443</v>
      </c>
      <c r="G1172" s="14" t="s">
        <v>35</v>
      </c>
      <c r="H1172" s="23" t="s">
        <v>40</v>
      </c>
      <c r="I1172" s="23" t="s">
        <v>41</v>
      </c>
      <c r="J1172" s="104">
        <f t="shared" si="404"/>
        <v>45892</v>
      </c>
      <c r="L1172" s="19" t="str">
        <f t="shared" si="399"/>
        <v/>
      </c>
      <c r="M1172" s="5">
        <f t="shared" si="405"/>
        <v>45903</v>
      </c>
      <c r="O1172" s="19" t="str">
        <f t="shared" si="394"/>
        <v/>
      </c>
      <c r="P1172" s="5">
        <f t="shared" si="403"/>
        <v>45918</v>
      </c>
      <c r="R1172" s="19" t="str">
        <f t="shared" si="395"/>
        <v/>
      </c>
      <c r="S1172" s="5">
        <f t="shared" si="410"/>
        <v>45923</v>
      </c>
      <c r="U1172" s="19" t="str">
        <f t="shared" si="396"/>
        <v/>
      </c>
      <c r="V1172" s="5">
        <f t="shared" si="406"/>
        <v>45962</v>
      </c>
      <c r="W1172" s="6"/>
      <c r="X1172" s="19" t="str">
        <f t="shared" si="397"/>
        <v/>
      </c>
      <c r="Y1172" s="55">
        <f t="shared" si="400"/>
        <v>45990</v>
      </c>
      <c r="Z1172" s="55"/>
      <c r="AA1172" s="53" t="str">
        <f t="shared" si="398"/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45992</v>
      </c>
      <c r="C1173" s="34" t="s">
        <v>2444</v>
      </c>
      <c r="D1173" s="23" t="s">
        <v>2445</v>
      </c>
      <c r="E1173" s="23">
        <v>1276.94</v>
      </c>
      <c r="F1173" s="23" t="s">
        <v>2446</v>
      </c>
      <c r="G1173" s="14" t="s">
        <v>46</v>
      </c>
      <c r="H1173" s="23" t="s">
        <v>40</v>
      </c>
      <c r="I1173" s="23" t="s">
        <v>227</v>
      </c>
      <c r="J1173" s="104">
        <f t="shared" si="404"/>
        <v>45892</v>
      </c>
      <c r="K1173" s="4">
        <v>45887</v>
      </c>
      <c r="L1173" s="19">
        <f t="shared" si="399"/>
        <v>5</v>
      </c>
      <c r="M1173" s="5">
        <f t="shared" si="405"/>
        <v>45903</v>
      </c>
      <c r="N1173" s="4">
        <v>45932</v>
      </c>
      <c r="O1173" s="19">
        <f t="shared" ref="O1173:O1235" si="411">IF(OR(M1173="", N1173=""), "", M1173-N1173)</f>
        <v>-29</v>
      </c>
      <c r="P1173" s="5">
        <f t="shared" si="403"/>
        <v>45918</v>
      </c>
      <c r="R1173" s="19" t="str">
        <f t="shared" ref="R1173:R1235" si="412">IF(OR(P1173="", Q1173=""), "", P1173-Q1173)</f>
        <v/>
      </c>
      <c r="S1173" s="5">
        <f t="shared" si="410"/>
        <v>45923</v>
      </c>
      <c r="T1173" s="4">
        <v>45940</v>
      </c>
      <c r="U1173" s="19">
        <f t="shared" ref="U1173:U1235" si="413">IF(OR(S1173="", T1173=""), "", S1173-T1173)</f>
        <v>-17</v>
      </c>
      <c r="V1173" s="5">
        <f t="shared" si="406"/>
        <v>45962</v>
      </c>
      <c r="W1173" s="6"/>
      <c r="X1173" s="19" t="str">
        <f t="shared" ref="X1173:X1235" si="414">IF(OR(V1173="", W1173=""), "", V1173-W1173)</f>
        <v/>
      </c>
      <c r="Y1173" s="55">
        <f t="shared" si="400"/>
        <v>45990</v>
      </c>
      <c r="Z1173" s="132"/>
      <c r="AA1173" s="53" t="str">
        <f t="shared" ref="AA1173:AA1235" si="415">IF(OR(Y1173="", Z1173=""), "", Y1173-Z1173)</f>
        <v/>
      </c>
      <c r="AB1173" s="55">
        <f t="shared" si="407"/>
        <v>45992</v>
      </c>
      <c r="AC1173" s="53" t="str">
        <f t="shared" si="408"/>
        <v/>
      </c>
      <c r="AD1173" s="45">
        <f t="shared" si="409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45993</v>
      </c>
      <c r="C1174" s="34">
        <v>644115230</v>
      </c>
      <c r="D1174" s="23" t="s">
        <v>2447</v>
      </c>
      <c r="E1174" s="23">
        <v>4612.4399999999996</v>
      </c>
      <c r="F1174" s="23" t="s">
        <v>2448</v>
      </c>
      <c r="G1174" s="14" t="s">
        <v>1123</v>
      </c>
      <c r="H1174" s="23" t="s">
        <v>40</v>
      </c>
      <c r="I1174" s="23" t="s">
        <v>93</v>
      </c>
      <c r="J1174" s="104">
        <f t="shared" si="404"/>
        <v>45893</v>
      </c>
      <c r="K1174" s="4">
        <v>45897</v>
      </c>
      <c r="L1174" s="19">
        <f t="shared" si="399"/>
        <v>-4</v>
      </c>
      <c r="M1174" s="5">
        <f t="shared" si="405"/>
        <v>45904</v>
      </c>
      <c r="N1174" s="4">
        <v>45915</v>
      </c>
      <c r="O1174" s="19">
        <f t="shared" si="411"/>
        <v>-11</v>
      </c>
      <c r="P1174" s="5">
        <f t="shared" si="403"/>
        <v>45919</v>
      </c>
      <c r="R1174" s="19" t="str">
        <f t="shared" si="412"/>
        <v/>
      </c>
      <c r="S1174" s="5">
        <f t="shared" si="410"/>
        <v>45924</v>
      </c>
      <c r="T1174" s="4">
        <v>45930</v>
      </c>
      <c r="U1174" s="19">
        <f t="shared" si="413"/>
        <v>-6</v>
      </c>
      <c r="V1174" s="5">
        <f t="shared" si="406"/>
        <v>45963</v>
      </c>
      <c r="W1174" s="6"/>
      <c r="X1174" s="19" t="str">
        <f t="shared" si="414"/>
        <v/>
      </c>
      <c r="Y1174" s="55">
        <f t="shared" si="400"/>
        <v>45991</v>
      </c>
      <c r="Z1174" s="53"/>
      <c r="AA1174" s="53" t="str">
        <f t="shared" si="415"/>
        <v/>
      </c>
      <c r="AB1174" s="55">
        <f t="shared" si="407"/>
        <v>45993</v>
      </c>
      <c r="AC1174" s="53" t="str">
        <f t="shared" si="408"/>
        <v/>
      </c>
      <c r="AD1174" s="45">
        <f t="shared" si="409"/>
        <v>45993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>
        <v>50660</v>
      </c>
      <c r="D1175" s="23" t="s">
        <v>77</v>
      </c>
      <c r="E1175" s="23">
        <v>3664</v>
      </c>
      <c r="F1175" s="23" t="s">
        <v>2449</v>
      </c>
      <c r="G1175" s="14" t="s">
        <v>51</v>
      </c>
      <c r="H1175" s="23" t="s">
        <v>40</v>
      </c>
      <c r="I1175" s="23" t="s">
        <v>62</v>
      </c>
      <c r="J1175" s="104">
        <f t="shared" si="404"/>
        <v>45894</v>
      </c>
      <c r="K1175" s="4">
        <v>45897</v>
      </c>
      <c r="L1175" s="19">
        <f t="shared" si="399"/>
        <v>-3</v>
      </c>
      <c r="M1175" s="5">
        <f t="shared" si="405"/>
        <v>45905</v>
      </c>
      <c r="N1175" s="4">
        <v>45897</v>
      </c>
      <c r="O1175" s="19">
        <f t="shared" si="411"/>
        <v>8</v>
      </c>
      <c r="P1175" s="5">
        <f t="shared" si="403"/>
        <v>45920</v>
      </c>
      <c r="Q1175" s="4">
        <v>45915</v>
      </c>
      <c r="R1175" s="19">
        <f t="shared" si="412"/>
        <v>5</v>
      </c>
      <c r="S1175" s="5">
        <f t="shared" si="410"/>
        <v>45925</v>
      </c>
      <c r="T1175" s="4">
        <v>45915</v>
      </c>
      <c r="U1175" s="19">
        <f t="shared" si="413"/>
        <v>10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3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45994</v>
      </c>
      <c r="C1176" s="34" t="s">
        <v>2450</v>
      </c>
      <c r="D1176" s="23" t="s">
        <v>38</v>
      </c>
      <c r="E1176" s="23">
        <v>1209.8</v>
      </c>
      <c r="F1176" s="23" t="s">
        <v>2451</v>
      </c>
      <c r="G1176" s="14" t="s">
        <v>188</v>
      </c>
      <c r="H1176" s="23" t="s">
        <v>40</v>
      </c>
      <c r="I1176" s="23" t="s">
        <v>41</v>
      </c>
      <c r="J1176" s="104">
        <f t="shared" si="404"/>
        <v>45894</v>
      </c>
      <c r="K1176" s="4">
        <v>45894</v>
      </c>
      <c r="L1176" s="19">
        <f t="shared" si="399"/>
        <v>0</v>
      </c>
      <c r="M1176" s="5">
        <f t="shared" si="405"/>
        <v>45905</v>
      </c>
      <c r="N1176" s="4">
        <v>45905</v>
      </c>
      <c r="O1176" s="19">
        <f t="shared" si="411"/>
        <v>0</v>
      </c>
      <c r="P1176" s="5">
        <f t="shared" si="403"/>
        <v>45920</v>
      </c>
      <c r="Q1176" s="4">
        <v>45920</v>
      </c>
      <c r="R1176" s="19">
        <f t="shared" si="412"/>
        <v>0</v>
      </c>
      <c r="S1176" s="5">
        <f t="shared" si="410"/>
        <v>45925</v>
      </c>
      <c r="T1176" s="4">
        <v>45925</v>
      </c>
      <c r="U1176" s="19">
        <f t="shared" si="413"/>
        <v>0</v>
      </c>
      <c r="V1176" s="5">
        <f t="shared" si="406"/>
        <v>45964</v>
      </c>
      <c r="W1176" s="6"/>
      <c r="X1176" s="19" t="str">
        <f t="shared" si="414"/>
        <v/>
      </c>
      <c r="Y1176" s="55">
        <f t="shared" si="400"/>
        <v>45992</v>
      </c>
      <c r="Z1176" s="55"/>
      <c r="AA1176" s="53" t="str">
        <f t="shared" si="415"/>
        <v/>
      </c>
      <c r="AB1176" s="55">
        <f t="shared" si="407"/>
        <v>45994</v>
      </c>
      <c r="AC1176" s="53" t="str">
        <f t="shared" si="408"/>
        <v/>
      </c>
      <c r="AD1176" s="45">
        <f t="shared" si="409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45995</v>
      </c>
      <c r="C1177" s="34" t="s">
        <v>2452</v>
      </c>
      <c r="D1177" s="23" t="s">
        <v>2453</v>
      </c>
      <c r="E1177" s="23">
        <v>13145.82</v>
      </c>
      <c r="F1177" s="23" t="s">
        <v>2454</v>
      </c>
      <c r="G1177" s="14" t="s">
        <v>46</v>
      </c>
      <c r="H1177" s="23" t="s">
        <v>36</v>
      </c>
      <c r="I1177" s="23" t="s">
        <v>93</v>
      </c>
      <c r="J1177" s="104">
        <f t="shared" si="404"/>
        <v>45895</v>
      </c>
      <c r="K1177" s="4">
        <v>45887</v>
      </c>
      <c r="L1177" s="19">
        <f t="shared" si="399"/>
        <v>8</v>
      </c>
      <c r="M1177" s="5">
        <f t="shared" si="405"/>
        <v>45906</v>
      </c>
      <c r="N1177" s="4">
        <v>45932</v>
      </c>
      <c r="O1177" s="19">
        <f t="shared" si="411"/>
        <v>-26</v>
      </c>
      <c r="P1177" s="5">
        <f t="shared" si="403"/>
        <v>45921</v>
      </c>
      <c r="R1177" s="19" t="str">
        <f t="shared" si="412"/>
        <v/>
      </c>
      <c r="S1177" s="5">
        <f t="shared" si="410"/>
        <v>45926</v>
      </c>
      <c r="U1177" s="19" t="str">
        <f t="shared" si="413"/>
        <v/>
      </c>
      <c r="V1177" s="5">
        <f t="shared" si="406"/>
        <v>45965</v>
      </c>
      <c r="W1177" s="6"/>
      <c r="X1177" s="19" t="str">
        <f t="shared" si="414"/>
        <v/>
      </c>
      <c r="Y1177" s="55">
        <f t="shared" si="400"/>
        <v>45993</v>
      </c>
      <c r="Z1177" s="132"/>
      <c r="AA1177" s="53" t="str">
        <f t="shared" si="415"/>
        <v/>
      </c>
      <c r="AB1177" s="55">
        <f t="shared" si="407"/>
        <v>45995</v>
      </c>
      <c r="AC1177" s="53" t="str">
        <f t="shared" si="408"/>
        <v/>
      </c>
      <c r="AD1177" s="45">
        <f t="shared" si="409"/>
        <v>45995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2455</v>
      </c>
      <c r="D1178" s="23" t="s">
        <v>38</v>
      </c>
      <c r="E1178" s="23">
        <v>425.4</v>
      </c>
      <c r="F1178" s="23" t="s">
        <v>2456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2457</v>
      </c>
      <c r="D1179" s="23" t="s">
        <v>38</v>
      </c>
      <c r="E1179" s="23">
        <v>275.49</v>
      </c>
      <c r="F1179" s="23" t="s">
        <v>2458</v>
      </c>
      <c r="G1179" s="14" t="s">
        <v>188</v>
      </c>
      <c r="H1179" s="23" t="s">
        <v>40</v>
      </c>
      <c r="I1179" s="23" t="s">
        <v>41</v>
      </c>
      <c r="J1179" s="104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5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 t="s">
        <v>2459</v>
      </c>
      <c r="D1180" s="23" t="s">
        <v>2138</v>
      </c>
      <c r="E1180" s="23">
        <v>954.25</v>
      </c>
      <c r="F1180" s="23" t="s">
        <v>2460</v>
      </c>
      <c r="G1180" s="14" t="s">
        <v>51</v>
      </c>
      <c r="H1180" s="23" t="s">
        <v>40</v>
      </c>
      <c r="I1180" s="23" t="s">
        <v>41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45916</v>
      </c>
      <c r="R1180" s="19">
        <f t="shared" si="412"/>
        <v>6</v>
      </c>
      <c r="S1180" s="5">
        <f t="shared" si="410"/>
        <v>45927</v>
      </c>
      <c r="T1180" s="4">
        <v>45932</v>
      </c>
      <c r="U1180" s="19">
        <f t="shared" si="413"/>
        <v>-5</v>
      </c>
      <c r="V1180" s="5">
        <f t="shared" si="406"/>
        <v>45966</v>
      </c>
      <c r="W1180" s="6">
        <v>45939</v>
      </c>
      <c r="X1180" s="19">
        <f t="shared" si="414"/>
        <v>27</v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 t="s">
        <v>53</v>
      </c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45996</v>
      </c>
      <c r="C1181" s="34">
        <v>647521798</v>
      </c>
      <c r="D1181" s="23" t="s">
        <v>2461</v>
      </c>
      <c r="E1181" s="23">
        <v>5985.32</v>
      </c>
      <c r="F1181" s="23" t="s">
        <v>1068</v>
      </c>
      <c r="G1181" s="14" t="s">
        <v>51</v>
      </c>
      <c r="H1181" s="23" t="s">
        <v>40</v>
      </c>
      <c r="I1181" s="23" t="s">
        <v>93</v>
      </c>
      <c r="J1181" s="104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45912</v>
      </c>
      <c r="R1181" s="19">
        <f t="shared" si="412"/>
        <v>10</v>
      </c>
      <c r="S1181" s="5">
        <f t="shared" si="410"/>
        <v>45927</v>
      </c>
      <c r="T1181" s="4">
        <v>45939</v>
      </c>
      <c r="U1181" s="19">
        <f t="shared" si="413"/>
        <v>-12</v>
      </c>
      <c r="V1181" s="5">
        <f t="shared" si="406"/>
        <v>45966</v>
      </c>
      <c r="W1181" s="6"/>
      <c r="X1181" s="19" t="str">
        <f t="shared" si="414"/>
        <v/>
      </c>
      <c r="Y1181" s="55">
        <f t="shared" si="400"/>
        <v>45994</v>
      </c>
      <c r="Z1181" s="53"/>
      <c r="AA1181" s="53" t="str">
        <f t="shared" si="415"/>
        <v/>
      </c>
      <c r="AB1181" s="55">
        <f t="shared" si="407"/>
        <v>45996</v>
      </c>
      <c r="AC1181" s="53" t="str">
        <f t="shared" si="408"/>
        <v/>
      </c>
      <c r="AD1181" s="45">
        <f t="shared" si="409"/>
        <v>45996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 t="s">
        <v>2462</v>
      </c>
      <c r="D1182" s="23" t="s">
        <v>2463</v>
      </c>
      <c r="E1182" s="23">
        <v>300</v>
      </c>
      <c r="F1182" s="23" t="s">
        <v>2464</v>
      </c>
      <c r="G1182" s="14" t="s">
        <v>46</v>
      </c>
      <c r="H1182" s="23" t="s">
        <v>40</v>
      </c>
      <c r="I1182" s="23" t="s">
        <v>62</v>
      </c>
      <c r="J1182" s="104">
        <f t="shared" si="404"/>
        <v>45897</v>
      </c>
      <c r="K1182" s="4">
        <v>45887</v>
      </c>
      <c r="L1182" s="19">
        <f t="shared" ref="L1182:L1245" si="416">IF(OR(J1182="", K1182=""), "", J1182-K1182)</f>
        <v>10</v>
      </c>
      <c r="M1182" s="5">
        <f t="shared" si="405"/>
        <v>45908</v>
      </c>
      <c r="N1182" s="4">
        <v>45932</v>
      </c>
      <c r="O1182" s="19">
        <f t="shared" si="411"/>
        <v>-24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T1182" s="4">
        <v>45930</v>
      </c>
      <c r="U1182" s="19">
        <f t="shared" si="413"/>
        <v>-2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132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45997</v>
      </c>
      <c r="C1183" s="34">
        <v>656011293</v>
      </c>
      <c r="D1183" s="23" t="s">
        <v>2465</v>
      </c>
      <c r="E1183" s="23">
        <v>6559.79</v>
      </c>
      <c r="F1183" s="23" t="s">
        <v>2466</v>
      </c>
      <c r="G1183" s="14" t="s">
        <v>51</v>
      </c>
      <c r="H1183" s="23" t="s">
        <v>40</v>
      </c>
      <c r="I1183" s="23" t="s">
        <v>93</v>
      </c>
      <c r="J1183" s="104">
        <f t="shared" si="404"/>
        <v>45897</v>
      </c>
      <c r="K1183" s="4">
        <v>45897</v>
      </c>
      <c r="L1183" s="19">
        <f t="shared" si="416"/>
        <v>0</v>
      </c>
      <c r="M1183" s="5">
        <f t="shared" si="405"/>
        <v>45908</v>
      </c>
      <c r="N1183" s="4">
        <v>45912</v>
      </c>
      <c r="O1183" s="19">
        <f t="shared" si="411"/>
        <v>-4</v>
      </c>
      <c r="P1183" s="5">
        <f t="shared" si="403"/>
        <v>45923</v>
      </c>
      <c r="Q1183" s="4">
        <v>45922</v>
      </c>
      <c r="R1183" s="19">
        <f t="shared" si="412"/>
        <v>1</v>
      </c>
      <c r="S1183" s="5">
        <f t="shared" si="410"/>
        <v>45928</v>
      </c>
      <c r="T1183" s="4">
        <v>45939</v>
      </c>
      <c r="U1183" s="19">
        <f t="shared" si="413"/>
        <v>-11</v>
      </c>
      <c r="V1183" s="5">
        <f t="shared" si="406"/>
        <v>45967</v>
      </c>
      <c r="W1183" s="6"/>
      <c r="X1183" s="19" t="str">
        <f t="shared" si="414"/>
        <v/>
      </c>
      <c r="Y1183" s="55">
        <f t="shared" si="400"/>
        <v>45995</v>
      </c>
      <c r="Z1183" s="53"/>
      <c r="AA1183" s="53" t="str">
        <f t="shared" si="415"/>
        <v/>
      </c>
      <c r="AB1183" s="55">
        <f t="shared" si="407"/>
        <v>45997</v>
      </c>
      <c r="AC1183" s="53" t="str">
        <f t="shared" si="408"/>
        <v/>
      </c>
      <c r="AD1183" s="45">
        <f t="shared" si="409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45998</v>
      </c>
      <c r="C1184" s="34">
        <v>111845246</v>
      </c>
      <c r="D1184" s="23" t="s">
        <v>2467</v>
      </c>
      <c r="E1184" s="23">
        <v>29623.3</v>
      </c>
      <c r="F1184" s="23" t="s">
        <v>37</v>
      </c>
      <c r="G1184" s="14" t="s">
        <v>188</v>
      </c>
      <c r="H1184" s="23" t="s">
        <v>36</v>
      </c>
      <c r="I1184" s="23" t="s">
        <v>37</v>
      </c>
      <c r="J1184" s="104">
        <f t="shared" si="404"/>
        <v>45898</v>
      </c>
      <c r="K1184" s="4">
        <v>45903</v>
      </c>
      <c r="L1184" s="19">
        <f t="shared" si="416"/>
        <v>-5</v>
      </c>
      <c r="M1184" s="5">
        <f t="shared" si="405"/>
        <v>45909</v>
      </c>
      <c r="N1184" s="4">
        <v>45942</v>
      </c>
      <c r="O1184" s="19">
        <f t="shared" si="411"/>
        <v>-33</v>
      </c>
      <c r="P1184" s="5">
        <f t="shared" si="403"/>
        <v>45924</v>
      </c>
      <c r="R1184" s="19" t="str">
        <f t="shared" si="412"/>
        <v/>
      </c>
      <c r="S1184" s="5">
        <f t="shared" si="410"/>
        <v>45929</v>
      </c>
      <c r="T1184" s="4">
        <v>45942</v>
      </c>
      <c r="U1184" s="19">
        <f t="shared" si="413"/>
        <v>-13</v>
      </c>
      <c r="V1184" s="5">
        <f t="shared" si="406"/>
        <v>45968</v>
      </c>
      <c r="W1184" s="6"/>
      <c r="X1184" s="19" t="str">
        <f t="shared" si="414"/>
        <v/>
      </c>
      <c r="Y1184" s="55">
        <f t="shared" si="400"/>
        <v>45996</v>
      </c>
      <c r="Z1184" s="55"/>
      <c r="AA1184" s="53" t="str">
        <f t="shared" si="415"/>
        <v/>
      </c>
      <c r="AB1184" s="55">
        <f t="shared" si="407"/>
        <v>45998</v>
      </c>
      <c r="AC1184" s="53" t="str">
        <f t="shared" si="408"/>
        <v/>
      </c>
      <c r="AD1184" s="45">
        <f t="shared" si="409"/>
        <v>45998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2468</v>
      </c>
      <c r="D1185" s="23" t="s">
        <v>2469</v>
      </c>
      <c r="E1185" s="23">
        <v>2146.1</v>
      </c>
      <c r="F1185" s="23" t="s">
        <v>2470</v>
      </c>
      <c r="G1185" s="14" t="s">
        <v>46</v>
      </c>
      <c r="H1185" s="23" t="s">
        <v>40</v>
      </c>
      <c r="I1185" s="23" t="s">
        <v>227</v>
      </c>
      <c r="J1185" s="104">
        <f t="shared" si="404"/>
        <v>45901</v>
      </c>
      <c r="K1185" s="4">
        <v>45887</v>
      </c>
      <c r="L1185" s="19">
        <f t="shared" si="416"/>
        <v>14</v>
      </c>
      <c r="M1185" s="5">
        <f t="shared" si="405"/>
        <v>45912</v>
      </c>
      <c r="N1185" s="4">
        <v>45931</v>
      </c>
      <c r="O1185" s="19">
        <f t="shared" si="411"/>
        <v>-19</v>
      </c>
      <c r="P1185" s="5">
        <f t="shared" si="403"/>
        <v>45927</v>
      </c>
      <c r="R1185" s="19" t="str">
        <f t="shared" si="412"/>
        <v/>
      </c>
      <c r="S1185" s="5">
        <f t="shared" si="410"/>
        <v>45932</v>
      </c>
      <c r="T1185" s="4">
        <v>45919</v>
      </c>
      <c r="U1185" s="19">
        <f t="shared" si="413"/>
        <v>13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132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2471</v>
      </c>
      <c r="D1186" s="23" t="s">
        <v>38</v>
      </c>
      <c r="E1186" s="23">
        <v>175.79</v>
      </c>
      <c r="F1186" s="23" t="s">
        <v>2472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2473</v>
      </c>
      <c r="D1187" s="23" t="s">
        <v>38</v>
      </c>
      <c r="E1187" s="23">
        <v>577.44000000000005</v>
      </c>
      <c r="F1187" s="23" t="s">
        <v>2474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2475</v>
      </c>
      <c r="D1188" s="23" t="s">
        <v>38</v>
      </c>
      <c r="E1188" s="23">
        <v>2590.6799999999998</v>
      </c>
      <c r="F1188" s="23" t="s">
        <v>2476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2477</v>
      </c>
      <c r="D1189" s="23" t="s">
        <v>38</v>
      </c>
      <c r="E1189" s="23">
        <v>139.77000000000001</v>
      </c>
      <c r="F1189" s="23" t="s">
        <v>2478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2479</v>
      </c>
      <c r="D1190" s="23" t="s">
        <v>38</v>
      </c>
      <c r="E1190" s="23">
        <v>2763.94</v>
      </c>
      <c r="F1190" s="23" t="s">
        <v>2480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2481</v>
      </c>
      <c r="D1191" s="23" t="s">
        <v>38</v>
      </c>
      <c r="E1191" s="23">
        <v>248.58</v>
      </c>
      <c r="F1191" s="23" t="s">
        <v>2482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2483</v>
      </c>
      <c r="D1192" s="23" t="s">
        <v>38</v>
      </c>
      <c r="E1192" s="23">
        <v>1434.19</v>
      </c>
      <c r="F1192" s="23" t="s">
        <v>2484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 t="s">
        <v>2485</v>
      </c>
      <c r="D1193" s="23" t="s">
        <v>38</v>
      </c>
      <c r="E1193" s="23">
        <v>1500.01</v>
      </c>
      <c r="F1193" s="23" t="s">
        <v>2486</v>
      </c>
      <c r="G1193" s="14" t="s">
        <v>188</v>
      </c>
      <c r="H1193" s="23" t="s">
        <v>40</v>
      </c>
      <c r="I1193" s="23" t="s">
        <v>41</v>
      </c>
      <c r="J1193" s="104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10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46001</v>
      </c>
      <c r="C1194" s="34">
        <v>111846279</v>
      </c>
      <c r="D1194" s="23" t="s">
        <v>2487</v>
      </c>
      <c r="E1194" s="23">
        <v>27558</v>
      </c>
      <c r="F1194" s="23" t="s">
        <v>2488</v>
      </c>
      <c r="G1194" s="14" t="s">
        <v>35</v>
      </c>
      <c r="H1194" s="23" t="s">
        <v>36</v>
      </c>
      <c r="I1194" s="23" t="s">
        <v>37</v>
      </c>
      <c r="J1194" s="104">
        <f t="shared" si="404"/>
        <v>45901</v>
      </c>
      <c r="L1194" s="19" t="str">
        <f t="shared" si="416"/>
        <v/>
      </c>
      <c r="M1194" s="5">
        <f t="shared" si="405"/>
        <v>45912</v>
      </c>
      <c r="O1194" s="19" t="str">
        <f t="shared" si="411"/>
        <v/>
      </c>
      <c r="P1194" s="5">
        <f t="shared" si="403"/>
        <v>45927</v>
      </c>
      <c r="Q1194" s="4">
        <v>45929</v>
      </c>
      <c r="R1194" s="19">
        <f t="shared" si="412"/>
        <v>-2</v>
      </c>
      <c r="S1194" s="5">
        <f t="shared" si="410"/>
        <v>45932</v>
      </c>
      <c r="T1194" s="4">
        <v>45931</v>
      </c>
      <c r="U1194" s="19">
        <f t="shared" si="413"/>
        <v>1</v>
      </c>
      <c r="V1194" s="5">
        <f t="shared" si="406"/>
        <v>45971</v>
      </c>
      <c r="W1194" s="6"/>
      <c r="X1194" s="19" t="str">
        <f t="shared" si="414"/>
        <v/>
      </c>
      <c r="Y1194" s="55">
        <f t="shared" si="400"/>
        <v>45999</v>
      </c>
      <c r="Z1194" s="55"/>
      <c r="AA1194" s="53" t="str">
        <f t="shared" si="415"/>
        <v/>
      </c>
      <c r="AB1194" s="55">
        <f t="shared" si="407"/>
        <v>46001</v>
      </c>
      <c r="AC1194" s="53" t="str">
        <f t="shared" si="408"/>
        <v/>
      </c>
      <c r="AD1194" s="45">
        <f t="shared" si="409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2489</v>
      </c>
      <c r="D1195" s="23" t="s">
        <v>2490</v>
      </c>
      <c r="E1195" s="23">
        <v>7054.14</v>
      </c>
      <c r="F1195" s="23" t="s">
        <v>2491</v>
      </c>
      <c r="G1195" s="14" t="s">
        <v>51</v>
      </c>
      <c r="H1195" s="23" t="s">
        <v>40</v>
      </c>
      <c r="I1195" s="23" t="s">
        <v>93</v>
      </c>
      <c r="J1195" s="104">
        <f t="shared" si="404"/>
        <v>45902</v>
      </c>
      <c r="K1195" s="4">
        <v>45897</v>
      </c>
      <c r="L1195" s="19">
        <f t="shared" si="416"/>
        <v>5</v>
      </c>
      <c r="M1195" s="5">
        <f t="shared" si="405"/>
        <v>45913</v>
      </c>
      <c r="N1195" s="4">
        <v>45912</v>
      </c>
      <c r="O1195" s="19">
        <f t="shared" si="411"/>
        <v>1</v>
      </c>
      <c r="P1195" s="5">
        <f t="shared" si="403"/>
        <v>45928</v>
      </c>
      <c r="R1195" s="19" t="str">
        <f t="shared" si="412"/>
        <v/>
      </c>
      <c r="S1195" s="5">
        <f t="shared" si="410"/>
        <v>45933</v>
      </c>
      <c r="T1195" s="4">
        <v>45939</v>
      </c>
      <c r="U1195" s="19">
        <f t="shared" si="413"/>
        <v>-6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3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2492</v>
      </c>
      <c r="D1196" s="23" t="s">
        <v>38</v>
      </c>
      <c r="E1196" s="23">
        <v>270.52</v>
      </c>
      <c r="F1196" s="23" t="s">
        <v>2493</v>
      </c>
      <c r="G1196" s="14" t="s">
        <v>188</v>
      </c>
      <c r="H1196" s="23" t="s">
        <v>40</v>
      </c>
      <c r="I1196" s="23" t="s">
        <v>41</v>
      </c>
      <c r="J1196" s="104">
        <f t="shared" si="404"/>
        <v>45902</v>
      </c>
      <c r="K1196" s="4">
        <v>45902</v>
      </c>
      <c r="L1196" s="19">
        <f t="shared" si="416"/>
        <v>0</v>
      </c>
      <c r="M1196" s="5">
        <f t="shared" si="405"/>
        <v>45913</v>
      </c>
      <c r="N1196" s="4">
        <v>45913</v>
      </c>
      <c r="O1196" s="19">
        <f t="shared" si="411"/>
        <v>0</v>
      </c>
      <c r="P1196" s="5">
        <f t="shared" si="403"/>
        <v>45928</v>
      </c>
      <c r="Q1196" s="4">
        <v>45928</v>
      </c>
      <c r="R1196" s="19">
        <f t="shared" si="412"/>
        <v>0</v>
      </c>
      <c r="S1196" s="5">
        <f t="shared" si="410"/>
        <v>45933</v>
      </c>
      <c r="T1196" s="4">
        <v>45933</v>
      </c>
      <c r="U1196" s="19">
        <f t="shared" si="413"/>
        <v>0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5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2494</v>
      </c>
      <c r="D1197" s="23" t="s">
        <v>2495</v>
      </c>
      <c r="E1197" s="23">
        <v>24941.119999999999</v>
      </c>
      <c r="F1197" s="23" t="s">
        <v>2496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45912</v>
      </c>
      <c r="O1197" s="19">
        <f t="shared" si="411"/>
        <v>1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46002</v>
      </c>
      <c r="C1198" s="34" t="s">
        <v>2497</v>
      </c>
      <c r="D1198" s="23" t="s">
        <v>2403</v>
      </c>
      <c r="E1198" s="23">
        <v>73762.2</v>
      </c>
      <c r="F1198" s="23" t="s">
        <v>2498</v>
      </c>
      <c r="G1198" s="14" t="s">
        <v>51</v>
      </c>
      <c r="H1198" s="23" t="s">
        <v>40</v>
      </c>
      <c r="I1198" s="23" t="s">
        <v>93</v>
      </c>
      <c r="J1198" s="104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45909</v>
      </c>
      <c r="O1198" s="19">
        <f t="shared" si="411"/>
        <v>4</v>
      </c>
      <c r="P1198" s="5">
        <f t="shared" si="403"/>
        <v>45928</v>
      </c>
      <c r="R1198" s="19" t="str">
        <f t="shared" si="412"/>
        <v/>
      </c>
      <c r="S1198" s="5">
        <f t="shared" si="410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5">
        <f t="shared" si="400"/>
        <v>46000</v>
      </c>
      <c r="Z1198" s="53"/>
      <c r="AA1198" s="53" t="str">
        <f t="shared" si="415"/>
        <v/>
      </c>
      <c r="AB1198" s="55">
        <f t="shared" si="407"/>
        <v>46002</v>
      </c>
      <c r="AC1198" s="53" t="str">
        <f t="shared" si="408"/>
        <v/>
      </c>
      <c r="AD1198" s="45">
        <f t="shared" si="409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2499</v>
      </c>
      <c r="D1199" s="23" t="s">
        <v>281</v>
      </c>
      <c r="E1199" s="23">
        <v>20457.37</v>
      </c>
      <c r="F1199" s="23" t="s">
        <v>2500</v>
      </c>
      <c r="G1199" s="14" t="s">
        <v>51</v>
      </c>
      <c r="H1199" s="23" t="s">
        <v>40</v>
      </c>
      <c r="I1199" s="23" t="s">
        <v>93</v>
      </c>
      <c r="J1199" s="104">
        <f t="shared" si="404"/>
        <v>45903</v>
      </c>
      <c r="L1199" s="19" t="str">
        <f t="shared" si="416"/>
        <v/>
      </c>
      <c r="M1199" s="5">
        <f t="shared" si="405"/>
        <v>45914</v>
      </c>
      <c r="O1199" s="19" t="str">
        <f t="shared" si="411"/>
        <v/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53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 t="s">
        <v>53</v>
      </c>
      <c r="AI1199" s="1" t="s">
        <v>53</v>
      </c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 t="s">
        <v>2501</v>
      </c>
      <c r="D1200" s="23" t="s">
        <v>1413</v>
      </c>
      <c r="E1200" s="23">
        <v>32953</v>
      </c>
      <c r="F1200" s="23" t="s">
        <v>2502</v>
      </c>
      <c r="G1200" s="14" t="s">
        <v>46</v>
      </c>
      <c r="H1200" s="23" t="s">
        <v>40</v>
      </c>
      <c r="I1200" s="23" t="s">
        <v>62</v>
      </c>
      <c r="J1200" s="104">
        <f t="shared" si="404"/>
        <v>45903</v>
      </c>
      <c r="K1200" s="4">
        <v>45887</v>
      </c>
      <c r="L1200" s="19">
        <f t="shared" si="416"/>
        <v>16</v>
      </c>
      <c r="M1200" s="5">
        <f t="shared" si="405"/>
        <v>45914</v>
      </c>
      <c r="N1200" s="4">
        <v>45931</v>
      </c>
      <c r="O1200" s="19">
        <f t="shared" si="411"/>
        <v>-17</v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T1200" s="4">
        <v>45933</v>
      </c>
      <c r="U1200" s="19">
        <f t="shared" si="413"/>
        <v>1</v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132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>
        <v>648845253</v>
      </c>
      <c r="D1201" s="23" t="s">
        <v>2503</v>
      </c>
      <c r="E1201" s="23">
        <v>3927.26</v>
      </c>
      <c r="F1201" s="23" t="s">
        <v>2504</v>
      </c>
      <c r="G1201" s="14" t="s">
        <v>188</v>
      </c>
      <c r="H1201" s="23" t="s">
        <v>40</v>
      </c>
      <c r="I1201" s="23" t="s">
        <v>93</v>
      </c>
      <c r="J1201" s="104">
        <f t="shared" si="404"/>
        <v>45903</v>
      </c>
      <c r="L1201" s="19" t="str">
        <f t="shared" si="416"/>
        <v/>
      </c>
      <c r="M1201" s="5">
        <f t="shared" si="405"/>
        <v>45914</v>
      </c>
      <c r="N1201" s="4">
        <v>45895</v>
      </c>
      <c r="O1201" s="19">
        <f t="shared" si="411"/>
        <v>19</v>
      </c>
      <c r="P1201" s="5">
        <f t="shared" si="403"/>
        <v>45929</v>
      </c>
      <c r="Q1201" s="4">
        <v>45895</v>
      </c>
      <c r="R1201" s="19">
        <f t="shared" si="412"/>
        <v>34</v>
      </c>
      <c r="S1201" s="5">
        <f t="shared" si="410"/>
        <v>45934</v>
      </c>
      <c r="T1201" s="4">
        <v>45917</v>
      </c>
      <c r="U1201" s="19">
        <f t="shared" si="413"/>
        <v>17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53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 t="s">
        <v>2505</v>
      </c>
      <c r="D1202" s="23" t="s">
        <v>2303</v>
      </c>
      <c r="E1202" s="23">
        <v>21700</v>
      </c>
      <c r="F1202" s="23" t="s">
        <v>2506</v>
      </c>
      <c r="G1202" s="14" t="s">
        <v>46</v>
      </c>
      <c r="H1202" s="23" t="s">
        <v>36</v>
      </c>
      <c r="I1202" s="23" t="s">
        <v>227</v>
      </c>
      <c r="J1202" s="104">
        <f t="shared" si="404"/>
        <v>45903</v>
      </c>
      <c r="K1202" s="4">
        <v>45887</v>
      </c>
      <c r="L1202" s="19">
        <f t="shared" si="416"/>
        <v>16</v>
      </c>
      <c r="M1202" s="5">
        <f t="shared" si="405"/>
        <v>45914</v>
      </c>
      <c r="N1202" s="4">
        <v>45931</v>
      </c>
      <c r="O1202" s="19">
        <f t="shared" si="411"/>
        <v>-17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T1202" s="4">
        <v>45933</v>
      </c>
      <c r="U1202" s="19">
        <f t="shared" si="413"/>
        <v>1</v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132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46003</v>
      </c>
      <c r="C1203" s="34">
        <v>653338020</v>
      </c>
      <c r="D1203" s="23" t="s">
        <v>285</v>
      </c>
      <c r="E1203" s="23">
        <v>2931.75</v>
      </c>
      <c r="F1203" s="23" t="s">
        <v>2507</v>
      </c>
      <c r="G1203" s="14" t="s">
        <v>51</v>
      </c>
      <c r="H1203" s="23" t="s">
        <v>40</v>
      </c>
      <c r="I1203" s="23" t="s">
        <v>93</v>
      </c>
      <c r="J1203" s="104">
        <f t="shared" si="404"/>
        <v>45903</v>
      </c>
      <c r="K1203" s="4">
        <v>45897</v>
      </c>
      <c r="L1203" s="19">
        <f t="shared" si="416"/>
        <v>6</v>
      </c>
      <c r="M1203" s="5">
        <f t="shared" si="405"/>
        <v>45914</v>
      </c>
      <c r="N1203" s="4">
        <v>45912</v>
      </c>
      <c r="O1203" s="19">
        <f t="shared" si="411"/>
        <v>2</v>
      </c>
      <c r="P1203" s="5">
        <f t="shared" si="403"/>
        <v>45929</v>
      </c>
      <c r="R1203" s="19" t="str">
        <f t="shared" si="412"/>
        <v/>
      </c>
      <c r="S1203" s="5">
        <f t="shared" si="410"/>
        <v>45934</v>
      </c>
      <c r="T1203" s="4">
        <v>45939</v>
      </c>
      <c r="U1203" s="19">
        <f t="shared" si="413"/>
        <v>-5</v>
      </c>
      <c r="V1203" s="5">
        <f t="shared" si="406"/>
        <v>45973</v>
      </c>
      <c r="W1203" s="6"/>
      <c r="X1203" s="19" t="str">
        <f t="shared" si="414"/>
        <v/>
      </c>
      <c r="Y1203" s="55">
        <f t="shared" si="400"/>
        <v>46001</v>
      </c>
      <c r="Z1203" s="53"/>
      <c r="AA1203" s="53" t="str">
        <f t="shared" si="415"/>
        <v/>
      </c>
      <c r="AB1203" s="55">
        <f t="shared" si="407"/>
        <v>46003</v>
      </c>
      <c r="AC1203" s="53" t="str">
        <f t="shared" si="408"/>
        <v/>
      </c>
      <c r="AD1203" s="45">
        <f t="shared" si="409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2508</v>
      </c>
      <c r="D1204" s="23" t="s">
        <v>38</v>
      </c>
      <c r="E1204" s="23">
        <v>667.82</v>
      </c>
      <c r="F1204" s="23" t="s">
        <v>2509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45904</v>
      </c>
      <c r="L1204" s="19">
        <f t="shared" si="416"/>
        <v>0</v>
      </c>
      <c r="M1204" s="5">
        <f t="shared" si="405"/>
        <v>45915</v>
      </c>
      <c r="N1204" s="4">
        <v>45915</v>
      </c>
      <c r="O1204" s="19">
        <f t="shared" si="411"/>
        <v>0</v>
      </c>
      <c r="P1204" s="5">
        <f t="shared" si="403"/>
        <v>45930</v>
      </c>
      <c r="Q1204" s="4">
        <v>45930</v>
      </c>
      <c r="R1204" s="19">
        <f t="shared" si="412"/>
        <v>0</v>
      </c>
      <c r="S1204" s="5">
        <f t="shared" si="410"/>
        <v>45935</v>
      </c>
      <c r="T1204" s="4">
        <v>45935</v>
      </c>
      <c r="U1204" s="19">
        <f t="shared" si="413"/>
        <v>0</v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46004</v>
      </c>
      <c r="C1205" s="34" t="s">
        <v>2510</v>
      </c>
      <c r="D1205" s="23" t="s">
        <v>2511</v>
      </c>
      <c r="E1205" s="23">
        <v>1534.67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104">
        <f t="shared" si="404"/>
        <v>45904</v>
      </c>
      <c r="K1205" s="4">
        <v>45903</v>
      </c>
      <c r="L1205" s="19">
        <f t="shared" si="416"/>
        <v>1</v>
      </c>
      <c r="M1205" s="5">
        <f t="shared" si="405"/>
        <v>45915</v>
      </c>
      <c r="N1205" s="4">
        <v>45942</v>
      </c>
      <c r="O1205" s="19">
        <f t="shared" si="411"/>
        <v>-27</v>
      </c>
      <c r="P1205" s="5">
        <f t="shared" si="403"/>
        <v>45930</v>
      </c>
      <c r="R1205" s="19" t="str">
        <f t="shared" si="412"/>
        <v/>
      </c>
      <c r="S1205" s="5">
        <f t="shared" si="410"/>
        <v>45935</v>
      </c>
      <c r="T1205" s="4">
        <v>45942</v>
      </c>
      <c r="U1205" s="19">
        <f t="shared" si="413"/>
        <v>-7</v>
      </c>
      <c r="V1205" s="5">
        <f t="shared" si="406"/>
        <v>45974</v>
      </c>
      <c r="W1205" s="6"/>
      <c r="X1205" s="19" t="str">
        <f t="shared" si="414"/>
        <v/>
      </c>
      <c r="Y1205" s="55">
        <f t="shared" si="400"/>
        <v>46002</v>
      </c>
      <c r="Z1205" s="55"/>
      <c r="AA1205" s="53" t="str">
        <f t="shared" si="415"/>
        <v/>
      </c>
      <c r="AB1205" s="55">
        <f t="shared" si="407"/>
        <v>46004</v>
      </c>
      <c r="AC1205" s="53" t="str">
        <f t="shared" si="408"/>
        <v/>
      </c>
      <c r="AD1205" s="45">
        <f t="shared" si="409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46005</v>
      </c>
      <c r="C1206" s="34" t="s">
        <v>2513</v>
      </c>
      <c r="D1206" s="23" t="s">
        <v>2514</v>
      </c>
      <c r="E1206" s="23">
        <v>8699.0300000000007</v>
      </c>
      <c r="F1206" s="23" t="s">
        <v>2515</v>
      </c>
      <c r="G1206" s="14" t="s">
        <v>35</v>
      </c>
      <c r="H1206" s="23" t="s">
        <v>36</v>
      </c>
      <c r="I1206" s="23" t="s">
        <v>93</v>
      </c>
      <c r="J1206" s="104">
        <f t="shared" si="404"/>
        <v>45905</v>
      </c>
      <c r="L1206" s="19" t="str">
        <f t="shared" si="416"/>
        <v/>
      </c>
      <c r="M1206" s="5">
        <f t="shared" si="405"/>
        <v>45916</v>
      </c>
      <c r="O1206" s="19" t="str">
        <f t="shared" si="411"/>
        <v/>
      </c>
      <c r="P1206" s="5">
        <f t="shared" si="403"/>
        <v>45931</v>
      </c>
      <c r="R1206" s="19" t="str">
        <f t="shared" si="412"/>
        <v/>
      </c>
      <c r="S1206" s="5">
        <f t="shared" si="410"/>
        <v>45936</v>
      </c>
      <c r="T1206" s="4">
        <v>45937</v>
      </c>
      <c r="U1206" s="19">
        <f t="shared" si="413"/>
        <v>-1</v>
      </c>
      <c r="V1206" s="5">
        <f t="shared" si="406"/>
        <v>45975</v>
      </c>
      <c r="W1206" s="6"/>
      <c r="X1206" s="19" t="str">
        <f t="shared" si="414"/>
        <v/>
      </c>
      <c r="Y1206" s="55">
        <f t="shared" si="400"/>
        <v>46003</v>
      </c>
      <c r="Z1206" s="55"/>
      <c r="AA1206" s="53" t="str">
        <f t="shared" si="415"/>
        <v/>
      </c>
      <c r="AB1206" s="55">
        <f t="shared" si="407"/>
        <v>46005</v>
      </c>
      <c r="AC1206" s="53" t="str">
        <f t="shared" si="408"/>
        <v/>
      </c>
      <c r="AD1206" s="45">
        <f t="shared" si="409"/>
        <v>46005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2516</v>
      </c>
      <c r="D1207" s="23" t="s">
        <v>38</v>
      </c>
      <c r="E1207" s="23">
        <v>1154.72</v>
      </c>
      <c r="F1207" s="23" t="s">
        <v>2517</v>
      </c>
      <c r="G1207" s="14" t="s">
        <v>188</v>
      </c>
      <c r="H1207" s="23" t="s">
        <v>40</v>
      </c>
      <c r="I1207" s="23" t="s">
        <v>41</v>
      </c>
      <c r="J1207" s="104">
        <f t="shared" si="404"/>
        <v>45906</v>
      </c>
      <c r="K1207" s="4">
        <v>45906</v>
      </c>
      <c r="L1207" s="19">
        <f t="shared" si="416"/>
        <v>0</v>
      </c>
      <c r="M1207" s="5">
        <f t="shared" si="405"/>
        <v>45917</v>
      </c>
      <c r="N1207" s="4">
        <v>45917</v>
      </c>
      <c r="O1207" s="19">
        <f t="shared" si="411"/>
        <v>0</v>
      </c>
      <c r="P1207" s="5">
        <f t="shared" si="403"/>
        <v>45932</v>
      </c>
      <c r="Q1207" s="4">
        <v>45932</v>
      </c>
      <c r="R1207" s="19">
        <f t="shared" si="412"/>
        <v>0</v>
      </c>
      <c r="S1207" s="5">
        <f t="shared" si="410"/>
        <v>45937</v>
      </c>
      <c r="T1207" s="4">
        <v>45937</v>
      </c>
      <c r="U1207" s="19">
        <f t="shared" si="413"/>
        <v>0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55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46006</v>
      </c>
      <c r="C1208" s="34" t="s">
        <v>2518</v>
      </c>
      <c r="D1208" s="23" t="s">
        <v>2519</v>
      </c>
      <c r="E1208" s="23">
        <v>11885</v>
      </c>
      <c r="F1208" s="23" t="s">
        <v>2520</v>
      </c>
      <c r="G1208" s="14" t="s">
        <v>46</v>
      </c>
      <c r="H1208" s="23" t="s">
        <v>40</v>
      </c>
      <c r="I1208" s="23" t="s">
        <v>321</v>
      </c>
      <c r="J1208" s="104">
        <f t="shared" si="404"/>
        <v>45906</v>
      </c>
      <c r="K1208" s="4">
        <v>45887</v>
      </c>
      <c r="L1208" s="19">
        <f t="shared" si="416"/>
        <v>19</v>
      </c>
      <c r="M1208" s="5">
        <f t="shared" si="405"/>
        <v>45917</v>
      </c>
      <c r="N1208" s="4">
        <v>45932</v>
      </c>
      <c r="O1208" s="19">
        <f t="shared" si="411"/>
        <v>-15</v>
      </c>
      <c r="P1208" s="5">
        <f t="shared" si="403"/>
        <v>45932</v>
      </c>
      <c r="R1208" s="19" t="str">
        <f t="shared" si="412"/>
        <v/>
      </c>
      <c r="S1208" s="5">
        <f t="shared" si="410"/>
        <v>45937</v>
      </c>
      <c r="T1208" s="4">
        <v>45933</v>
      </c>
      <c r="U1208" s="19">
        <f t="shared" si="413"/>
        <v>4</v>
      </c>
      <c r="V1208" s="5">
        <f t="shared" si="406"/>
        <v>45976</v>
      </c>
      <c r="W1208" s="6"/>
      <c r="X1208" s="19" t="str">
        <f t="shared" si="414"/>
        <v/>
      </c>
      <c r="Y1208" s="55">
        <f t="shared" si="400"/>
        <v>46004</v>
      </c>
      <c r="Z1208" s="132"/>
      <c r="AA1208" s="53" t="str">
        <f t="shared" si="415"/>
        <v/>
      </c>
      <c r="AB1208" s="55">
        <f t="shared" si="407"/>
        <v>46006</v>
      </c>
      <c r="AC1208" s="53" t="str">
        <f t="shared" si="408"/>
        <v/>
      </c>
      <c r="AD1208" s="45">
        <f t="shared" si="409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2521</v>
      </c>
      <c r="D1209" s="23" t="s">
        <v>2522</v>
      </c>
      <c r="E1209" s="23">
        <v>1148.3599999999999</v>
      </c>
      <c r="F1209" s="23" t="s">
        <v>2512</v>
      </c>
      <c r="G1209" s="14" t="s">
        <v>119</v>
      </c>
      <c r="H1209" s="23" t="s">
        <v>40</v>
      </c>
      <c r="I1209" s="23" t="s">
        <v>41</v>
      </c>
      <c r="J1209" s="104">
        <f t="shared" si="404"/>
        <v>45907</v>
      </c>
      <c r="L1209" s="19" t="str">
        <f t="shared" si="416"/>
        <v/>
      </c>
      <c r="M1209" s="5">
        <f t="shared" si="405"/>
        <v>45918</v>
      </c>
      <c r="O1209" s="19" t="str">
        <f t="shared" si="411"/>
        <v/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T1209" s="4">
        <v>45932</v>
      </c>
      <c r="U1209" s="19">
        <f t="shared" si="413"/>
        <v>6</v>
      </c>
      <c r="V1209" s="5">
        <f t="shared" si="406"/>
        <v>45977</v>
      </c>
      <c r="W1209" s="6">
        <v>45932</v>
      </c>
      <c r="X1209" s="19">
        <f t="shared" si="414"/>
        <v>45</v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46007</v>
      </c>
      <c r="C1210" s="34" t="s">
        <v>2523</v>
      </c>
      <c r="D1210" s="23" t="s">
        <v>2524</v>
      </c>
      <c r="E1210" s="23">
        <v>1656.17</v>
      </c>
      <c r="F1210" s="23" t="s">
        <v>2525</v>
      </c>
      <c r="G1210" s="14" t="s">
        <v>51</v>
      </c>
      <c r="H1210" s="23" t="s">
        <v>40</v>
      </c>
      <c r="I1210" s="23" t="s">
        <v>93</v>
      </c>
      <c r="J1210" s="104">
        <f t="shared" si="404"/>
        <v>45907</v>
      </c>
      <c r="K1210" s="4">
        <v>45897</v>
      </c>
      <c r="L1210" s="19">
        <f t="shared" si="416"/>
        <v>10</v>
      </c>
      <c r="M1210" s="5">
        <f t="shared" si="405"/>
        <v>45918</v>
      </c>
      <c r="N1210" s="4">
        <v>45912</v>
      </c>
      <c r="O1210" s="19">
        <f t="shared" si="411"/>
        <v>6</v>
      </c>
      <c r="P1210" s="5">
        <f t="shared" si="403"/>
        <v>45933</v>
      </c>
      <c r="Q1210" s="4">
        <v>45917</v>
      </c>
      <c r="R1210" s="19">
        <f t="shared" si="412"/>
        <v>16</v>
      </c>
      <c r="S1210" s="5">
        <f t="shared" si="410"/>
        <v>45938</v>
      </c>
      <c r="T1210" s="4">
        <v>45939</v>
      </c>
      <c r="U1210" s="19">
        <f t="shared" si="413"/>
        <v>-1</v>
      </c>
      <c r="V1210" s="5">
        <f t="shared" si="406"/>
        <v>45977</v>
      </c>
      <c r="W1210" s="6"/>
      <c r="X1210" s="19" t="str">
        <f t="shared" si="414"/>
        <v/>
      </c>
      <c r="Y1210" s="55">
        <f t="shared" si="400"/>
        <v>46005</v>
      </c>
      <c r="Z1210" s="53"/>
      <c r="AA1210" s="53" t="str">
        <f t="shared" si="415"/>
        <v/>
      </c>
      <c r="AB1210" s="55">
        <f t="shared" si="407"/>
        <v>46007</v>
      </c>
      <c r="AC1210" s="53" t="str">
        <f t="shared" si="408"/>
        <v/>
      </c>
      <c r="AD1210" s="45">
        <f t="shared" si="409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>
        <v>645032335</v>
      </c>
      <c r="D1211" s="23" t="s">
        <v>151</v>
      </c>
      <c r="E1211" s="23">
        <v>4763.96</v>
      </c>
      <c r="F1211" s="23" t="s">
        <v>2526</v>
      </c>
      <c r="G1211" s="14" t="s">
        <v>46</v>
      </c>
      <c r="H1211" s="23" t="s">
        <v>40</v>
      </c>
      <c r="I1211" s="23" t="s">
        <v>270</v>
      </c>
      <c r="J1211" s="104">
        <f t="shared" si="404"/>
        <v>45908</v>
      </c>
      <c r="K1211" s="4">
        <v>45901</v>
      </c>
      <c r="L1211" s="19">
        <f t="shared" si="416"/>
        <v>7</v>
      </c>
      <c r="M1211" s="5">
        <f t="shared" si="405"/>
        <v>45919</v>
      </c>
      <c r="N1211" s="4">
        <v>45931</v>
      </c>
      <c r="O1211" s="19">
        <f t="shared" si="411"/>
        <v>-12</v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45933</v>
      </c>
      <c r="U1211" s="19">
        <f t="shared" si="413"/>
        <v>6</v>
      </c>
      <c r="V1211" s="5">
        <f t="shared" si="406"/>
        <v>45978</v>
      </c>
      <c r="W1211" s="6"/>
      <c r="X1211" s="19" t="str">
        <f t="shared" si="414"/>
        <v/>
      </c>
      <c r="Y1211" s="55">
        <f t="shared" ref="Y1211:Y1262" si="417">B1211-2</f>
        <v>46006</v>
      </c>
      <c r="Z1211" s="132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ref="AF1211:AF1262" si="418"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 t="s">
        <v>2527</v>
      </c>
      <c r="D1212" s="23" t="s">
        <v>209</v>
      </c>
      <c r="E1212" s="23">
        <v>166296.04</v>
      </c>
      <c r="F1212" s="23" t="s">
        <v>2528</v>
      </c>
      <c r="G1212" s="14" t="s">
        <v>35</v>
      </c>
      <c r="H1212" s="23" t="s">
        <v>36</v>
      </c>
      <c r="I1212" s="23" t="s">
        <v>37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T1212" s="4">
        <v>45918</v>
      </c>
      <c r="U1212" s="19">
        <f t="shared" si="413"/>
        <v>21</v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46008</v>
      </c>
      <c r="C1213" s="34">
        <v>10000684</v>
      </c>
      <c r="D1213" s="23" t="s">
        <v>2529</v>
      </c>
      <c r="E1213" s="23">
        <v>36800</v>
      </c>
      <c r="F1213" s="23" t="s">
        <v>2530</v>
      </c>
      <c r="G1213" s="14" t="s">
        <v>35</v>
      </c>
      <c r="H1213" s="23" t="s">
        <v>40</v>
      </c>
      <c r="I1213" s="23" t="s">
        <v>62</v>
      </c>
      <c r="J1213" s="104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10"/>
        <v>45939</v>
      </c>
      <c r="U1213" s="19" t="str">
        <f t="shared" si="413"/>
        <v/>
      </c>
      <c r="V1213" s="5">
        <f t="shared" si="406"/>
        <v>45978</v>
      </c>
      <c r="W1213" s="6"/>
      <c r="X1213" s="19" t="str">
        <f t="shared" si="414"/>
        <v/>
      </c>
      <c r="Y1213" s="55">
        <f t="shared" si="417"/>
        <v>46006</v>
      </c>
      <c r="Z1213" s="55"/>
      <c r="AA1213" s="53" t="str">
        <f t="shared" si="415"/>
        <v/>
      </c>
      <c r="AB1213" s="55">
        <f t="shared" si="407"/>
        <v>46008</v>
      </c>
      <c r="AC1213" s="53" t="str">
        <f t="shared" si="408"/>
        <v/>
      </c>
      <c r="AD1213" s="45">
        <f t="shared" si="409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2531</v>
      </c>
      <c r="D1214" s="23" t="s">
        <v>1685</v>
      </c>
      <c r="E1214" s="23">
        <v>14050</v>
      </c>
      <c r="F1214" s="23" t="s">
        <v>2532</v>
      </c>
      <c r="G1214" s="14" t="s">
        <v>35</v>
      </c>
      <c r="H1214" s="23" t="s">
        <v>40</v>
      </c>
      <c r="I1214" s="23" t="s">
        <v>62</v>
      </c>
      <c r="J1214" s="104">
        <f t="shared" si="404"/>
        <v>45909</v>
      </c>
      <c r="L1214" s="19" t="str">
        <f t="shared" si="416"/>
        <v/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55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2533</v>
      </c>
      <c r="D1215" s="23" t="s">
        <v>2534</v>
      </c>
      <c r="E1215" s="23">
        <v>5619.13</v>
      </c>
      <c r="F1215" s="23" t="s">
        <v>2535</v>
      </c>
      <c r="G1215" s="14" t="s">
        <v>46</v>
      </c>
      <c r="H1215" s="23" t="s">
        <v>40</v>
      </c>
      <c r="I1215" s="23" t="s">
        <v>227</v>
      </c>
      <c r="J1215" s="104">
        <f t="shared" si="404"/>
        <v>45909</v>
      </c>
      <c r="K1215" s="4">
        <v>45901</v>
      </c>
      <c r="L1215" s="19">
        <f t="shared" si="416"/>
        <v>8</v>
      </c>
      <c r="M1215" s="5">
        <f t="shared" si="405"/>
        <v>45920</v>
      </c>
      <c r="N1215" s="4">
        <v>45932</v>
      </c>
      <c r="O1215" s="19">
        <f t="shared" si="411"/>
        <v>-12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T1215" s="4">
        <v>45940</v>
      </c>
      <c r="U1215" s="19">
        <f t="shared" si="413"/>
        <v>0</v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132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402"/>
        <v>1214</v>
      </c>
      <c r="B1216" s="63">
        <v>46009</v>
      </c>
      <c r="C1216" s="34" t="s">
        <v>2536</v>
      </c>
      <c r="D1216" s="23" t="s">
        <v>2537</v>
      </c>
      <c r="E1216" s="23">
        <v>57008.29</v>
      </c>
      <c r="F1216" s="23" t="s">
        <v>2538</v>
      </c>
      <c r="G1216" s="14" t="s">
        <v>51</v>
      </c>
      <c r="H1216" s="23" t="s">
        <v>40</v>
      </c>
      <c r="I1216" s="23" t="s">
        <v>62</v>
      </c>
      <c r="J1216" s="104">
        <f t="shared" si="404"/>
        <v>45909</v>
      </c>
      <c r="K1216" s="4">
        <v>45897</v>
      </c>
      <c r="L1216" s="19">
        <f t="shared" si="416"/>
        <v>12</v>
      </c>
      <c r="M1216" s="5">
        <f t="shared" si="405"/>
        <v>45920</v>
      </c>
      <c r="N1216" s="4">
        <v>45912</v>
      </c>
      <c r="O1216" s="19">
        <f t="shared" si="411"/>
        <v>8</v>
      </c>
      <c r="P1216" s="5">
        <f t="shared" si="403"/>
        <v>45935</v>
      </c>
      <c r="R1216" s="19" t="str">
        <f t="shared" si="412"/>
        <v/>
      </c>
      <c r="S1216" s="5">
        <f t="shared" si="410"/>
        <v>45940</v>
      </c>
      <c r="T1216" s="4">
        <v>45943</v>
      </c>
      <c r="U1216" s="19">
        <f t="shared" si="413"/>
        <v>-3</v>
      </c>
      <c r="V1216" s="5">
        <f t="shared" si="406"/>
        <v>45979</v>
      </c>
      <c r="W1216" s="6"/>
      <c r="X1216" s="19" t="str">
        <f t="shared" si="414"/>
        <v/>
      </c>
      <c r="Y1216" s="55">
        <f t="shared" si="417"/>
        <v>46007</v>
      </c>
      <c r="Z1216" s="53"/>
      <c r="AA1216" s="53" t="str">
        <f t="shared" si="415"/>
        <v/>
      </c>
      <c r="AB1216" s="55">
        <f t="shared" si="407"/>
        <v>46009</v>
      </c>
      <c r="AC1216" s="53" t="str">
        <f t="shared" si="408"/>
        <v/>
      </c>
      <c r="AD1216" s="45">
        <f t="shared" si="409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ref="A1217:A1262" si="419">A1216+1</f>
        <v>1215</v>
      </c>
      <c r="B1217" s="63">
        <v>46010</v>
      </c>
      <c r="C1217" s="34" t="s">
        <v>2539</v>
      </c>
      <c r="D1217" s="23" t="s">
        <v>49</v>
      </c>
      <c r="E1217" s="23">
        <v>114285.92</v>
      </c>
      <c r="F1217" s="23" t="s">
        <v>2540</v>
      </c>
      <c r="G1217" s="14" t="s">
        <v>51</v>
      </c>
      <c r="H1217" s="23" t="s">
        <v>40</v>
      </c>
      <c r="I1217" s="23" t="s">
        <v>62</v>
      </c>
      <c r="J1217" s="104">
        <f t="shared" si="404"/>
        <v>45910</v>
      </c>
      <c r="K1217" s="4">
        <v>45897</v>
      </c>
      <c r="L1217" s="19">
        <f t="shared" si="416"/>
        <v>13</v>
      </c>
      <c r="M1217" s="5">
        <f t="shared" si="405"/>
        <v>45921</v>
      </c>
      <c r="N1217" s="4">
        <v>45911</v>
      </c>
      <c r="O1217" s="19">
        <f t="shared" si="411"/>
        <v>10</v>
      </c>
      <c r="P1217" s="5">
        <f t="shared" si="403"/>
        <v>45936</v>
      </c>
      <c r="Q1217" s="4">
        <v>45911</v>
      </c>
      <c r="R1217" s="19">
        <f t="shared" si="412"/>
        <v>25</v>
      </c>
      <c r="S1217" s="5">
        <f t="shared" si="410"/>
        <v>45941</v>
      </c>
      <c r="T1217" s="4">
        <v>45932</v>
      </c>
      <c r="U1217" s="19">
        <f t="shared" si="413"/>
        <v>9</v>
      </c>
      <c r="V1217" s="5">
        <f t="shared" si="406"/>
        <v>45980</v>
      </c>
      <c r="W1217" s="6"/>
      <c r="X1217" s="19" t="str">
        <f t="shared" si="414"/>
        <v/>
      </c>
      <c r="Y1217" s="55">
        <f t="shared" si="417"/>
        <v>46008</v>
      </c>
      <c r="Z1217" s="53"/>
      <c r="AA1217" s="53" t="str">
        <f t="shared" si="415"/>
        <v/>
      </c>
      <c r="AB1217" s="55">
        <f t="shared" si="407"/>
        <v>46010</v>
      </c>
      <c r="AC1217" s="53" t="str">
        <f t="shared" si="408"/>
        <v/>
      </c>
      <c r="AD1217" s="45">
        <f t="shared" si="409"/>
        <v>46010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 t="s">
        <v>2541</v>
      </c>
      <c r="D1218" s="23" t="s">
        <v>216</v>
      </c>
      <c r="E1218" s="23">
        <v>34105.4</v>
      </c>
      <c r="F1218" s="23" t="s">
        <v>2542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>
        <v>3102400013519</v>
      </c>
      <c r="D1219" s="23" t="s">
        <v>218</v>
      </c>
      <c r="E1219" s="23">
        <v>53086.23</v>
      </c>
      <c r="F1219" s="23" t="s">
        <v>219</v>
      </c>
      <c r="G1219" s="14" t="s">
        <v>119</v>
      </c>
      <c r="H1219" s="23" t="s">
        <v>40</v>
      </c>
      <c r="I1219" s="23" t="s">
        <v>93</v>
      </c>
      <c r="J1219" s="104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5">
        <f t="shared" si="417"/>
        <v>46009</v>
      </c>
      <c r="Z1219" s="53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2543</v>
      </c>
      <c r="D1220" s="23" t="s">
        <v>38</v>
      </c>
      <c r="E1220" s="23">
        <v>3810.68</v>
      </c>
      <c r="F1220" s="23" t="s">
        <v>2544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si="403"/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 t="s">
        <v>2545</v>
      </c>
      <c r="D1221" s="23" t="s">
        <v>38</v>
      </c>
      <c r="E1221" s="23">
        <v>201.61</v>
      </c>
      <c r="F1221" s="23" t="s">
        <v>2546</v>
      </c>
      <c r="G1221" s="14" t="s">
        <v>188</v>
      </c>
      <c r="H1221" s="23" t="s">
        <v>40</v>
      </c>
      <c r="I1221" s="23" t="s">
        <v>41</v>
      </c>
      <c r="J1221" s="104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ref="P1221:P1262" si="420">B1221-74</f>
        <v>45937</v>
      </c>
      <c r="Q1221" s="4">
        <v>45937</v>
      </c>
      <c r="R1221" s="19">
        <f t="shared" si="412"/>
        <v>0</v>
      </c>
      <c r="S1221" s="5">
        <f t="shared" si="410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55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>
        <v>646284349</v>
      </c>
      <c r="D1222" s="23" t="s">
        <v>2547</v>
      </c>
      <c r="E1222" s="23">
        <v>3214.95</v>
      </c>
      <c r="F1222" s="23" t="s">
        <v>2548</v>
      </c>
      <c r="G1222" s="14" t="s">
        <v>46</v>
      </c>
      <c r="H1222" s="23" t="s">
        <v>36</v>
      </c>
      <c r="I1222" s="23" t="s">
        <v>62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T1222" s="4">
        <v>45934</v>
      </c>
      <c r="U1222" s="19">
        <f t="shared" si="413"/>
        <v>8</v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2549</v>
      </c>
      <c r="D1223" s="23" t="s">
        <v>2547</v>
      </c>
      <c r="E1223" s="23">
        <v>5753.83</v>
      </c>
      <c r="F1223" s="23" t="s">
        <v>2550</v>
      </c>
      <c r="G1223" s="14" t="s">
        <v>46</v>
      </c>
      <c r="H1223" s="23" t="s">
        <v>40</v>
      </c>
      <c r="I1223" s="23" t="s">
        <v>227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T1223" s="4">
        <v>45940</v>
      </c>
      <c r="U1223" s="19">
        <f t="shared" si="413"/>
        <v>2</v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2551</v>
      </c>
      <c r="D1224" s="23" t="s">
        <v>831</v>
      </c>
      <c r="E1224" s="23">
        <v>4269.76</v>
      </c>
      <c r="F1224" s="23" t="s">
        <v>2552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T1224" s="4">
        <v>45940</v>
      </c>
      <c r="U1224" s="19">
        <f t="shared" si="413"/>
        <v>2</v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46011</v>
      </c>
      <c r="C1225" s="34" t="s">
        <v>2553</v>
      </c>
      <c r="D1225" s="23" t="s">
        <v>831</v>
      </c>
      <c r="E1225" s="23">
        <v>9379.52</v>
      </c>
      <c r="F1225" s="23" t="s">
        <v>2554</v>
      </c>
      <c r="G1225" s="14" t="s">
        <v>46</v>
      </c>
      <c r="H1225" s="23" t="s">
        <v>40</v>
      </c>
      <c r="I1225" s="23" t="s">
        <v>321</v>
      </c>
      <c r="J1225" s="104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20"/>
        <v>45937</v>
      </c>
      <c r="R1225" s="19" t="str">
        <f t="shared" si="412"/>
        <v/>
      </c>
      <c r="S1225" s="5">
        <f t="shared" si="410"/>
        <v>45942</v>
      </c>
      <c r="T1225" s="4">
        <v>45940</v>
      </c>
      <c r="U1225" s="19">
        <f t="shared" si="413"/>
        <v>2</v>
      </c>
      <c r="V1225" s="5">
        <f t="shared" si="406"/>
        <v>45981</v>
      </c>
      <c r="W1225" s="6"/>
      <c r="X1225" s="19" t="str">
        <f t="shared" si="414"/>
        <v/>
      </c>
      <c r="Y1225" s="55">
        <f t="shared" si="417"/>
        <v>46009</v>
      </c>
      <c r="Z1225" s="132"/>
      <c r="AA1225" s="53" t="str">
        <f t="shared" si="415"/>
        <v/>
      </c>
      <c r="AB1225" s="55">
        <f t="shared" si="407"/>
        <v>46011</v>
      </c>
      <c r="AC1225" s="53" t="str">
        <f t="shared" si="408"/>
        <v/>
      </c>
      <c r="AD1225" s="45">
        <f t="shared" si="409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46012</v>
      </c>
      <c r="C1226" s="34" t="s">
        <v>2555</v>
      </c>
      <c r="D1226" s="23" t="s">
        <v>38</v>
      </c>
      <c r="E1226" s="23">
        <v>6759.4</v>
      </c>
      <c r="F1226" s="23" t="s">
        <v>2556</v>
      </c>
      <c r="G1226" s="14" t="s">
        <v>188</v>
      </c>
      <c r="H1226" s="23" t="s">
        <v>40</v>
      </c>
      <c r="I1226" s="23" t="s">
        <v>41</v>
      </c>
      <c r="J1226" s="104">
        <f t="shared" ref="J1226:J1262" si="421">B1226-100</f>
        <v>45912</v>
      </c>
      <c r="K1226" s="4">
        <v>45912</v>
      </c>
      <c r="L1226" s="19">
        <f t="shared" si="416"/>
        <v>0</v>
      </c>
      <c r="M1226" s="5">
        <f t="shared" ref="M1226:M1262" si="422">B1226-89</f>
        <v>45923</v>
      </c>
      <c r="N1226" s="4">
        <v>45923</v>
      </c>
      <c r="O1226" s="19">
        <f t="shared" si="411"/>
        <v>0</v>
      </c>
      <c r="P1226" s="5">
        <f t="shared" si="420"/>
        <v>45938</v>
      </c>
      <c r="Q1226" s="4">
        <v>45938</v>
      </c>
      <c r="R1226" s="19">
        <f t="shared" si="412"/>
        <v>0</v>
      </c>
      <c r="S1226" s="5">
        <f t="shared" si="410"/>
        <v>45943</v>
      </c>
      <c r="T1226" s="4">
        <v>45943</v>
      </c>
      <c r="U1226" s="19">
        <f t="shared" si="413"/>
        <v>0</v>
      </c>
      <c r="V1226" s="5">
        <f t="shared" ref="V1226:V1262" si="423">B1226-30</f>
        <v>45982</v>
      </c>
      <c r="W1226" s="6"/>
      <c r="X1226" s="19" t="str">
        <f t="shared" si="414"/>
        <v/>
      </c>
      <c r="Y1226" s="55">
        <f t="shared" si="417"/>
        <v>46010</v>
      </c>
      <c r="Z1226" s="55"/>
      <c r="AA1226" s="53" t="str">
        <f t="shared" si="415"/>
        <v/>
      </c>
      <c r="AB1226" s="55">
        <f t="shared" si="407"/>
        <v>46012</v>
      </c>
      <c r="AC1226" s="53" t="str">
        <f t="shared" si="408"/>
        <v/>
      </c>
      <c r="AD1226" s="45">
        <f t="shared" ref="AD1226:AD1262" si="424">IF(B1226&lt;&gt;"", B1226, "")</f>
        <v>46012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2557</v>
      </c>
      <c r="D1227" s="23" t="s">
        <v>38</v>
      </c>
      <c r="E1227" s="23">
        <v>618.39</v>
      </c>
      <c r="F1227" s="23" t="s">
        <v>2558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ref="AB1227:AB1289" si="425">IF(B1227&lt;&gt;"", B1227, "")</f>
        <v>46013</v>
      </c>
      <c r="AC1227" s="53" t="str">
        <f t="shared" ref="AC1227:AC1289" si="426">IF(OR(AB1227="", Z1227=""), "", AB1227-Z1227)</f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34" t="s">
        <v>2559</v>
      </c>
      <c r="D1228" s="23" t="s">
        <v>38</v>
      </c>
      <c r="E1228" s="23">
        <v>2245.9699999999998</v>
      </c>
      <c r="F1228" s="23" t="s">
        <v>2560</v>
      </c>
      <c r="G1228" s="14" t="s">
        <v>188</v>
      </c>
      <c r="H1228" s="23" t="s">
        <v>40</v>
      </c>
      <c r="I1228" s="23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si="410"/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100" t="s">
        <v>2561</v>
      </c>
      <c r="D1229" s="23" t="s">
        <v>38</v>
      </c>
      <c r="E1229" s="47">
        <v>2296.9699999999998</v>
      </c>
      <c r="F1229" s="47" t="s">
        <v>2562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ref="S1229:S1262" si="427">B1229-69</f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2563</v>
      </c>
      <c r="D1230" s="23" t="s">
        <v>38</v>
      </c>
      <c r="E1230" s="25">
        <v>206.22</v>
      </c>
      <c r="F1230" s="25" t="s">
        <v>2564</v>
      </c>
      <c r="G1230" s="14" t="s">
        <v>188</v>
      </c>
      <c r="H1230" s="23" t="s">
        <v>40</v>
      </c>
      <c r="I1230" s="39" t="s">
        <v>41</v>
      </c>
      <c r="J1230" s="104">
        <f t="shared" si="421"/>
        <v>45913</v>
      </c>
      <c r="K1230" s="4">
        <v>45913</v>
      </c>
      <c r="L1230" s="19">
        <f t="shared" si="416"/>
        <v>0</v>
      </c>
      <c r="M1230" s="5">
        <f t="shared" si="422"/>
        <v>45924</v>
      </c>
      <c r="N1230" s="4">
        <v>45924</v>
      </c>
      <c r="O1230" s="19">
        <f t="shared" si="411"/>
        <v>0</v>
      </c>
      <c r="P1230" s="5">
        <f t="shared" si="420"/>
        <v>45939</v>
      </c>
      <c r="Q1230" s="4">
        <v>45939</v>
      </c>
      <c r="R1230" s="19">
        <f t="shared" si="412"/>
        <v>0</v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2565</v>
      </c>
      <c r="D1231" s="23" t="s">
        <v>244</v>
      </c>
      <c r="E1231" s="25">
        <v>20522.150000000001</v>
      </c>
      <c r="F1231" s="25" t="s">
        <v>2566</v>
      </c>
      <c r="G1231" s="14" t="s">
        <v>35</v>
      </c>
      <c r="H1231" s="23" t="s">
        <v>36</v>
      </c>
      <c r="I1231" s="39" t="s">
        <v>41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2567</v>
      </c>
      <c r="D1232" s="23" t="s">
        <v>2568</v>
      </c>
      <c r="E1232" s="25">
        <v>188198.18</v>
      </c>
      <c r="F1232" s="25" t="s">
        <v>2569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2570</v>
      </c>
      <c r="D1233" s="23" t="s">
        <v>2568</v>
      </c>
      <c r="E1233" s="25">
        <v>158482.68</v>
      </c>
      <c r="F1233" s="25" t="s">
        <v>2571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2568</v>
      </c>
      <c r="E1234" s="25">
        <v>148577.51</v>
      </c>
      <c r="F1234" s="25" t="s">
        <v>2571</v>
      </c>
      <c r="G1234" s="23" t="s">
        <v>35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5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46013</v>
      </c>
      <c r="C1235" s="34" t="s">
        <v>2573</v>
      </c>
      <c r="D1235" s="23" t="s">
        <v>2574</v>
      </c>
      <c r="E1235" s="25">
        <v>56126.46</v>
      </c>
      <c r="F1235" s="25" t="s">
        <v>2575</v>
      </c>
      <c r="G1235" s="14" t="s">
        <v>119</v>
      </c>
      <c r="H1235" s="23" t="s">
        <v>40</v>
      </c>
      <c r="I1235" s="39" t="s">
        <v>52</v>
      </c>
      <c r="J1235" s="104">
        <f t="shared" si="421"/>
        <v>45913</v>
      </c>
      <c r="L1235" s="19" t="str">
        <f t="shared" si="416"/>
        <v/>
      </c>
      <c r="M1235" s="5">
        <f t="shared" si="422"/>
        <v>45924</v>
      </c>
      <c r="O1235" s="19" t="str">
        <f t="shared" si="411"/>
        <v/>
      </c>
      <c r="P1235" s="5">
        <f t="shared" si="420"/>
        <v>45939</v>
      </c>
      <c r="R1235" s="19" t="str">
        <f t="shared" si="412"/>
        <v/>
      </c>
      <c r="S1235" s="5">
        <f t="shared" si="427"/>
        <v>45944</v>
      </c>
      <c r="U1235" s="19" t="str">
        <f t="shared" si="413"/>
        <v/>
      </c>
      <c r="V1235" s="5">
        <f t="shared" si="423"/>
        <v>45983</v>
      </c>
      <c r="W1235" s="6"/>
      <c r="X1235" s="19" t="str">
        <f t="shared" si="414"/>
        <v/>
      </c>
      <c r="Y1235" s="55">
        <f t="shared" si="417"/>
        <v>46011</v>
      </c>
      <c r="Z1235" s="53"/>
      <c r="AA1235" s="53" t="str">
        <f t="shared" si="415"/>
        <v/>
      </c>
      <c r="AB1235" s="55">
        <f t="shared" si="425"/>
        <v>46013</v>
      </c>
      <c r="AC1235" s="53" t="str">
        <f t="shared" si="426"/>
        <v/>
      </c>
      <c r="AD1235" s="45">
        <f t="shared" si="424"/>
        <v>46013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46014</v>
      </c>
      <c r="C1236" s="34" t="s">
        <v>2576</v>
      </c>
      <c r="D1236" s="23" t="s">
        <v>225</v>
      </c>
      <c r="E1236" s="25">
        <v>39283.629999999997</v>
      </c>
      <c r="F1236" s="25" t="s">
        <v>2577</v>
      </c>
      <c r="G1236" s="14" t="s">
        <v>119</v>
      </c>
      <c r="H1236" s="23" t="s">
        <v>40</v>
      </c>
      <c r="I1236" s="39" t="s">
        <v>52</v>
      </c>
      <c r="J1236" s="104">
        <f t="shared" si="421"/>
        <v>45914</v>
      </c>
      <c r="K1236" s="4">
        <v>45849</v>
      </c>
      <c r="L1236" s="19">
        <f t="shared" si="416"/>
        <v>65</v>
      </c>
      <c r="M1236" s="5">
        <f t="shared" si="422"/>
        <v>45925</v>
      </c>
      <c r="O1236" s="19" t="str">
        <f t="shared" ref="O1236:O1262" si="428">IF(OR(M1236="", N1236=""), "", M1236-N1236)</f>
        <v/>
      </c>
      <c r="P1236" s="5">
        <f t="shared" si="420"/>
        <v>45940</v>
      </c>
      <c r="R1236" s="19" t="str">
        <f t="shared" ref="R1236:R1262" si="429">IF(OR(P1236="", Q1236=""), "", P1236-Q1236)</f>
        <v/>
      </c>
      <c r="S1236" s="5">
        <f t="shared" si="427"/>
        <v>45945</v>
      </c>
      <c r="U1236" s="19" t="str">
        <f t="shared" ref="U1236:U1298" si="430">IF(OR(S1236="", T1236=""), "", S1236-T1236)</f>
        <v/>
      </c>
      <c r="V1236" s="5">
        <f t="shared" si="423"/>
        <v>45984</v>
      </c>
      <c r="W1236" s="6"/>
      <c r="X1236" s="19" t="str">
        <f t="shared" ref="X1236:X1262" si="431">IF(OR(V1236="", W1236=""), "", V1236-W1236)</f>
        <v/>
      </c>
      <c r="Y1236" s="55">
        <f t="shared" si="417"/>
        <v>46012</v>
      </c>
      <c r="Z1236" s="53"/>
      <c r="AA1236" s="53" t="str">
        <f t="shared" ref="AA1236:AA1298" si="432">IF(OR(Y1236="", Z1236=""), "", Y1236-Z1236)</f>
        <v/>
      </c>
      <c r="AB1236" s="55">
        <f t="shared" si="425"/>
        <v>46014</v>
      </c>
      <c r="AC1236" s="53" t="str">
        <f t="shared" si="426"/>
        <v/>
      </c>
      <c r="AD1236" s="45">
        <f t="shared" si="424"/>
        <v>46014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>
        <v>647347293</v>
      </c>
      <c r="D1237" s="23" t="s">
        <v>225</v>
      </c>
      <c r="E1237" s="25">
        <v>2401.02</v>
      </c>
      <c r="F1237" s="25" t="s">
        <v>226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T1237" s="4">
        <v>45933</v>
      </c>
      <c r="U1237" s="19">
        <f t="shared" si="430"/>
        <v>13</v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2578</v>
      </c>
      <c r="D1238" s="23" t="s">
        <v>225</v>
      </c>
      <c r="E1238" s="25">
        <v>8632</v>
      </c>
      <c r="F1238" s="25" t="s">
        <v>2579</v>
      </c>
      <c r="G1238" s="14" t="s">
        <v>46</v>
      </c>
      <c r="H1238" s="23" t="s">
        <v>40</v>
      </c>
      <c r="I1238" s="39" t="s">
        <v>227</v>
      </c>
      <c r="J1238" s="104">
        <f t="shared" si="421"/>
        <v>45915</v>
      </c>
      <c r="K1238" s="4">
        <v>45901</v>
      </c>
      <c r="L1238" s="19">
        <f t="shared" si="416"/>
        <v>14</v>
      </c>
      <c r="M1238" s="5">
        <f t="shared" si="422"/>
        <v>45926</v>
      </c>
      <c r="N1238" s="4">
        <v>45932</v>
      </c>
      <c r="O1238" s="19">
        <f t="shared" si="428"/>
        <v>-6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T1238" s="4">
        <v>45940</v>
      </c>
      <c r="U1238" s="19">
        <f t="shared" si="430"/>
        <v>6</v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132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2580</v>
      </c>
      <c r="D1239" s="23" t="s">
        <v>38</v>
      </c>
      <c r="E1239" s="25">
        <v>5343.27</v>
      </c>
      <c r="F1239" s="25" t="s">
        <v>2581</v>
      </c>
      <c r="G1239" s="14" t="s">
        <v>188</v>
      </c>
      <c r="H1239" s="23" t="s">
        <v>40</v>
      </c>
      <c r="I1239" s="39" t="s">
        <v>41</v>
      </c>
      <c r="J1239" s="104">
        <f t="shared" si="421"/>
        <v>45915</v>
      </c>
      <c r="K1239" s="4">
        <v>45915</v>
      </c>
      <c r="L1239" s="19">
        <f t="shared" si="416"/>
        <v>0</v>
      </c>
      <c r="M1239" s="5">
        <f t="shared" si="422"/>
        <v>45926</v>
      </c>
      <c r="N1239" s="4">
        <v>45926</v>
      </c>
      <c r="O1239" s="19">
        <f t="shared" si="428"/>
        <v>0</v>
      </c>
      <c r="P1239" s="5">
        <f t="shared" si="420"/>
        <v>45941</v>
      </c>
      <c r="Q1239" s="4">
        <v>45941</v>
      </c>
      <c r="R1239" s="19">
        <f t="shared" si="429"/>
        <v>0</v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46015</v>
      </c>
      <c r="C1240" s="34" t="s">
        <v>2582</v>
      </c>
      <c r="D1240" s="23" t="s">
        <v>2583</v>
      </c>
      <c r="E1240" s="25">
        <v>3501</v>
      </c>
      <c r="F1240" s="25" t="s">
        <v>2584</v>
      </c>
      <c r="G1240" s="14" t="s">
        <v>35</v>
      </c>
      <c r="H1240" s="23" t="s">
        <v>40</v>
      </c>
      <c r="I1240" s="39" t="s">
        <v>62</v>
      </c>
      <c r="J1240" s="104">
        <f t="shared" si="421"/>
        <v>45915</v>
      </c>
      <c r="L1240" s="19" t="str">
        <f t="shared" si="416"/>
        <v/>
      </c>
      <c r="M1240" s="5">
        <f t="shared" si="422"/>
        <v>45926</v>
      </c>
      <c r="O1240" s="19" t="str">
        <f t="shared" si="428"/>
        <v/>
      </c>
      <c r="P1240" s="5">
        <f t="shared" si="420"/>
        <v>45941</v>
      </c>
      <c r="R1240" s="19" t="str">
        <f t="shared" si="429"/>
        <v/>
      </c>
      <c r="S1240" s="5">
        <f t="shared" si="427"/>
        <v>45946</v>
      </c>
      <c r="U1240" s="19" t="str">
        <f t="shared" si="430"/>
        <v/>
      </c>
      <c r="V1240" s="5">
        <f t="shared" si="423"/>
        <v>45985</v>
      </c>
      <c r="W1240" s="6"/>
      <c r="X1240" s="19" t="str">
        <f t="shared" si="431"/>
        <v/>
      </c>
      <c r="Y1240" s="55">
        <f t="shared" si="417"/>
        <v>46013</v>
      </c>
      <c r="Z1240" s="55"/>
      <c r="AA1240" s="53" t="str">
        <f t="shared" si="432"/>
        <v/>
      </c>
      <c r="AB1240" s="55">
        <f t="shared" si="425"/>
        <v>46015</v>
      </c>
      <c r="AC1240" s="53" t="str">
        <f t="shared" si="426"/>
        <v/>
      </c>
      <c r="AD1240" s="45">
        <f t="shared" si="424"/>
        <v>46015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46017</v>
      </c>
      <c r="C1241" s="34" t="s">
        <v>2585</v>
      </c>
      <c r="D1241" s="23" t="s">
        <v>2586</v>
      </c>
      <c r="E1241" s="25">
        <v>12180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104">
        <f t="shared" si="421"/>
        <v>45917</v>
      </c>
      <c r="L1241" s="19" t="str">
        <f t="shared" si="416"/>
        <v/>
      </c>
      <c r="M1241" s="5">
        <f t="shared" si="422"/>
        <v>45928</v>
      </c>
      <c r="O1241" s="19" t="str">
        <f t="shared" si="428"/>
        <v/>
      </c>
      <c r="P1241" s="5">
        <f t="shared" si="420"/>
        <v>45943</v>
      </c>
      <c r="R1241" s="19" t="str">
        <f t="shared" si="429"/>
        <v/>
      </c>
      <c r="S1241" s="5">
        <f t="shared" si="427"/>
        <v>45948</v>
      </c>
      <c r="U1241" s="19" t="str">
        <f t="shared" si="430"/>
        <v/>
      </c>
      <c r="V1241" s="5">
        <f t="shared" si="423"/>
        <v>45987</v>
      </c>
      <c r="W1241" s="6"/>
      <c r="X1241" s="19" t="str">
        <f t="shared" si="431"/>
        <v/>
      </c>
      <c r="Y1241" s="55">
        <f t="shared" si="417"/>
        <v>46015</v>
      </c>
      <c r="Z1241" s="55"/>
      <c r="AA1241" s="53" t="str">
        <f t="shared" si="432"/>
        <v/>
      </c>
      <c r="AB1241" s="55">
        <f t="shared" si="425"/>
        <v>46017</v>
      </c>
      <c r="AC1241" s="53" t="str">
        <f t="shared" si="426"/>
        <v/>
      </c>
      <c r="AD1241" s="45">
        <f t="shared" si="424"/>
        <v>46017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27268.799999999999</v>
      </c>
      <c r="F1242" s="25" t="s">
        <v>231</v>
      </c>
      <c r="G1242" s="14" t="s">
        <v>35</v>
      </c>
      <c r="H1242" s="23" t="s">
        <v>40</v>
      </c>
      <c r="I1242" s="39" t="s">
        <v>233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2589</v>
      </c>
      <c r="D1243" s="23" t="s">
        <v>230</v>
      </c>
      <c r="E1243" s="25">
        <v>1031.24</v>
      </c>
      <c r="F1243" s="25" t="s">
        <v>2590</v>
      </c>
      <c r="G1243" s="14" t="s">
        <v>35</v>
      </c>
      <c r="H1243" s="23" t="s">
        <v>40</v>
      </c>
      <c r="I1243" s="39" t="s">
        <v>62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46018</v>
      </c>
      <c r="C1244" s="34" t="s">
        <v>2591</v>
      </c>
      <c r="D1244" s="23" t="s">
        <v>234</v>
      </c>
      <c r="E1244" s="25">
        <v>11432.67</v>
      </c>
      <c r="F1244" s="25" t="s">
        <v>235</v>
      </c>
      <c r="G1244" s="14" t="s">
        <v>35</v>
      </c>
      <c r="H1244" s="23" t="s">
        <v>36</v>
      </c>
      <c r="I1244" s="39" t="s">
        <v>93</v>
      </c>
      <c r="J1244" s="104">
        <f t="shared" si="421"/>
        <v>45918</v>
      </c>
      <c r="L1244" s="19" t="str">
        <f t="shared" si="416"/>
        <v/>
      </c>
      <c r="M1244" s="5">
        <f t="shared" si="422"/>
        <v>45929</v>
      </c>
      <c r="O1244" s="19" t="str">
        <f t="shared" si="428"/>
        <v/>
      </c>
      <c r="P1244" s="5">
        <f t="shared" si="420"/>
        <v>45944</v>
      </c>
      <c r="R1244" s="19" t="str">
        <f t="shared" si="429"/>
        <v/>
      </c>
      <c r="S1244" s="5">
        <f t="shared" si="427"/>
        <v>45949</v>
      </c>
      <c r="U1244" s="19" t="str">
        <f t="shared" si="430"/>
        <v/>
      </c>
      <c r="V1244" s="5">
        <f t="shared" si="423"/>
        <v>45988</v>
      </c>
      <c r="W1244" s="6"/>
      <c r="X1244" s="19" t="str">
        <f t="shared" si="431"/>
        <v/>
      </c>
      <c r="Y1244" s="55">
        <f t="shared" si="417"/>
        <v>46016</v>
      </c>
      <c r="Z1244" s="55"/>
      <c r="AA1244" s="53" t="str">
        <f t="shared" si="432"/>
        <v/>
      </c>
      <c r="AB1244" s="55">
        <f t="shared" si="425"/>
        <v>46018</v>
      </c>
      <c r="AC1244" s="53" t="str">
        <f t="shared" si="426"/>
        <v/>
      </c>
      <c r="AD1244" s="45">
        <f t="shared" si="424"/>
        <v>46018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46019</v>
      </c>
      <c r="C1245" s="34">
        <v>111848695</v>
      </c>
      <c r="D1245" s="23" t="s">
        <v>236</v>
      </c>
      <c r="E1245" s="25">
        <v>1067.23</v>
      </c>
      <c r="F1245" s="25" t="s">
        <v>2592</v>
      </c>
      <c r="G1245" s="14" t="s">
        <v>35</v>
      </c>
      <c r="H1245" s="23" t="s">
        <v>40</v>
      </c>
      <c r="I1245" s="39" t="s">
        <v>93</v>
      </c>
      <c r="J1245" s="104">
        <f t="shared" si="421"/>
        <v>45919</v>
      </c>
      <c r="L1245" s="19" t="str">
        <f t="shared" si="416"/>
        <v/>
      </c>
      <c r="M1245" s="5">
        <f t="shared" si="422"/>
        <v>45930</v>
      </c>
      <c r="O1245" s="19" t="str">
        <f t="shared" si="428"/>
        <v/>
      </c>
      <c r="P1245" s="5">
        <f t="shared" si="420"/>
        <v>45945</v>
      </c>
      <c r="R1245" s="19" t="str">
        <f t="shared" si="429"/>
        <v/>
      </c>
      <c r="S1245" s="5">
        <f t="shared" si="427"/>
        <v>45950</v>
      </c>
      <c r="U1245" s="19" t="str">
        <f t="shared" si="430"/>
        <v/>
      </c>
      <c r="V1245" s="5">
        <f t="shared" si="423"/>
        <v>45989</v>
      </c>
      <c r="W1245" s="6"/>
      <c r="X1245" s="19" t="str">
        <f t="shared" si="431"/>
        <v/>
      </c>
      <c r="Y1245" s="55">
        <f t="shared" si="417"/>
        <v>46017</v>
      </c>
      <c r="Z1245" s="55"/>
      <c r="AA1245" s="53" t="str">
        <f t="shared" si="432"/>
        <v/>
      </c>
      <c r="AB1245" s="55">
        <f t="shared" si="425"/>
        <v>46019</v>
      </c>
      <c r="AC1245" s="53" t="str">
        <f t="shared" si="426"/>
        <v/>
      </c>
      <c r="AD1245" s="45">
        <f t="shared" si="424"/>
        <v>46019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874.14</v>
      </c>
      <c r="F1246" s="25" t="s">
        <v>2512</v>
      </c>
      <c r="G1246" s="14" t="s">
        <v>119</v>
      </c>
      <c r="H1246" s="23" t="s">
        <v>40</v>
      </c>
      <c r="I1246" s="39" t="s">
        <v>41</v>
      </c>
      <c r="J1246" s="104">
        <f t="shared" si="421"/>
        <v>45920</v>
      </c>
      <c r="K1246" s="4">
        <v>45849</v>
      </c>
      <c r="L1246" s="19">
        <f t="shared" ref="L1246:L1262" si="433">IF(OR(J1246="", K1246=""), "", J1246-K1246)</f>
        <v>71</v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238</v>
      </c>
      <c r="E1247" s="25">
        <v>33518.42</v>
      </c>
      <c r="F1247" s="25" t="s">
        <v>239</v>
      </c>
      <c r="G1247" s="14" t="s">
        <v>119</v>
      </c>
      <c r="H1247" s="23" t="s">
        <v>40</v>
      </c>
      <c r="I1247" s="39" t="s">
        <v>93</v>
      </c>
      <c r="J1247" s="104">
        <f t="shared" si="421"/>
        <v>45920</v>
      </c>
      <c r="L1247" s="19" t="str">
        <f t="shared" si="433"/>
        <v/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>
        <v>45936</v>
      </c>
      <c r="X1247" s="19">
        <f t="shared" si="431"/>
        <v>54</v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2595</v>
      </c>
      <c r="D1248" s="23" t="s">
        <v>2596</v>
      </c>
      <c r="E1248" s="25">
        <v>678.79</v>
      </c>
      <c r="F1248" s="25" t="s">
        <v>2597</v>
      </c>
      <c r="G1248" s="14" t="s">
        <v>51</v>
      </c>
      <c r="H1248" s="23" t="s">
        <v>40</v>
      </c>
      <c r="I1248" s="39" t="s">
        <v>41</v>
      </c>
      <c r="J1248" s="104">
        <f t="shared" si="421"/>
        <v>45920</v>
      </c>
      <c r="K1248" s="4">
        <v>45897</v>
      </c>
      <c r="L1248" s="19">
        <f t="shared" si="433"/>
        <v>23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53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2598</v>
      </c>
      <c r="D1249" s="23" t="s">
        <v>38</v>
      </c>
      <c r="E1249" s="25">
        <v>84.64</v>
      </c>
      <c r="F1249" s="25" t="s">
        <v>2599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2600</v>
      </c>
      <c r="D1250" s="23" t="s">
        <v>38</v>
      </c>
      <c r="E1250" s="25">
        <v>1373.46</v>
      </c>
      <c r="F1250" s="25" t="s">
        <v>2601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K1250" s="4">
        <v>45921</v>
      </c>
      <c r="L1250" s="19">
        <f t="shared" si="433"/>
        <v>0</v>
      </c>
      <c r="M1250" s="5">
        <f t="shared" si="422"/>
        <v>45932</v>
      </c>
      <c r="N1250" s="4">
        <v>45932</v>
      </c>
      <c r="O1250" s="19">
        <f t="shared" si="428"/>
        <v>0</v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2602</v>
      </c>
      <c r="D1251" s="23" t="s">
        <v>38</v>
      </c>
      <c r="E1251" s="25">
        <v>3922.85</v>
      </c>
      <c r="F1251" s="25" t="s">
        <v>2603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2604</v>
      </c>
      <c r="D1252" s="23" t="s">
        <v>38</v>
      </c>
      <c r="E1252" s="25">
        <v>300.91000000000003</v>
      </c>
      <c r="F1252" s="25" t="s">
        <v>2605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2606</v>
      </c>
      <c r="D1253" s="23" t="s">
        <v>38</v>
      </c>
      <c r="E1253" s="25">
        <v>197.94</v>
      </c>
      <c r="F1253" s="25" t="s">
        <v>2607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K1253" s="4">
        <v>45922</v>
      </c>
      <c r="L1253" s="19">
        <f t="shared" si="433"/>
        <v>0</v>
      </c>
      <c r="M1253" s="5">
        <f t="shared" si="422"/>
        <v>45933</v>
      </c>
      <c r="N1253" s="4">
        <v>45933</v>
      </c>
      <c r="O1253" s="19">
        <f t="shared" si="428"/>
        <v>0</v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2608</v>
      </c>
      <c r="D1254" s="23" t="s">
        <v>251</v>
      </c>
      <c r="E1254" s="25">
        <v>291085.76</v>
      </c>
      <c r="F1254" s="25" t="s">
        <v>2609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2610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2611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2612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2613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2616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2617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2618</v>
      </c>
      <c r="D1488" s="23" t="s">
        <v>2619</v>
      </c>
      <c r="E1488" s="23">
        <v>24883.1</v>
      </c>
      <c r="F1488" s="23" t="s">
        <v>2620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  <row r="1489" spans="1:38" s="9" customFormat="1" ht="14.45">
      <c r="A1489" s="50">
        <f>A1248+1</f>
        <v>1247</v>
      </c>
      <c r="B1489" s="64">
        <v>46020</v>
      </c>
      <c r="C1489" s="43" t="s">
        <v>2621</v>
      </c>
      <c r="D1489" s="24" t="s">
        <v>306</v>
      </c>
      <c r="E1489" s="134">
        <v>2074.4</v>
      </c>
      <c r="F1489" s="134" t="s">
        <v>2622</v>
      </c>
      <c r="G1489" s="16" t="s">
        <v>46</v>
      </c>
      <c r="H1489" s="24" t="s">
        <v>40</v>
      </c>
      <c r="I1489" s="135" t="s">
        <v>93</v>
      </c>
      <c r="J1489" s="105">
        <f>B1489-100</f>
        <v>45920</v>
      </c>
      <c r="K1489" s="7">
        <v>45901</v>
      </c>
      <c r="L1489" s="106">
        <f>IF(OR(J1489="", K1489=""), "", J1489-K1489)</f>
        <v>19</v>
      </c>
      <c r="M1489" s="20">
        <f>B1489-89</f>
        <v>45931</v>
      </c>
      <c r="N1489" s="7"/>
      <c r="O1489" s="106" t="str">
        <f>IF(OR(M1489="", N1489=""), "", M1489-N1489)</f>
        <v/>
      </c>
      <c r="P1489" s="20">
        <f>B1489-74</f>
        <v>45946</v>
      </c>
      <c r="Q1489" s="7"/>
      <c r="R1489" s="106" t="str">
        <f>IF(OR(P1489="", Q1489=""), "", P1489-Q1489)</f>
        <v/>
      </c>
      <c r="S1489" s="20">
        <f>B1489-69</f>
        <v>45951</v>
      </c>
      <c r="T1489" s="7"/>
      <c r="U1489" s="106" t="str">
        <f>IF(OR(S1489="", T1489=""), "", S1489-T1489)</f>
        <v/>
      </c>
      <c r="V1489" s="20">
        <f>B1489-30</f>
        <v>45990</v>
      </c>
      <c r="W1489" s="51"/>
      <c r="X1489" s="106" t="str">
        <f>IF(OR(V1489="", W1489=""), "", V1489-W1489)</f>
        <v/>
      </c>
      <c r="Y1489" s="71">
        <f>B1489-2</f>
        <v>46018</v>
      </c>
      <c r="Z1489" s="133"/>
      <c r="AA1489" s="54" t="str">
        <f>IF(OR(Y1489="", Z1489=""), "", Y1489-Z1489)</f>
        <v/>
      </c>
      <c r="AB1489" s="71">
        <f>IF(B1489&lt;&gt;"", B1489, "")</f>
        <v>46020</v>
      </c>
      <c r="AC1489" s="54" t="str">
        <f>IF(OR(AB1489="", Z1489=""), "", AB1489-Z1489)</f>
        <v/>
      </c>
      <c r="AD1489" s="107">
        <f>IF(B1489&lt;&gt;"", B1489, "")</f>
        <v>46020</v>
      </c>
      <c r="AE1489" s="7"/>
      <c r="AF1489" s="106" t="str">
        <f>IF(OR(AD1489="", AE1489=""), "", AD1489-AE1489)</f>
        <v/>
      </c>
      <c r="AG1489" s="36" t="s">
        <v>2184</v>
      </c>
      <c r="AH1489" s="52"/>
      <c r="AI1489" s="52"/>
      <c r="AJ1489" s="52"/>
      <c r="AK1489" s="52"/>
      <c r="AL1489" s="52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2025-10-13T14:48:12Z</dcterms:modified>
  <cp:category/>
  <cp:contentStatus/>
</cp:coreProperties>
</file>