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jpeg" ContentType="image/jpeg"/>
  <Default Extension="emf" ContentType="image/x-emf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tables/table15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SistemaPQQE"/>
  <bookViews>
    <workbookView showHorizontalScroll="0" showVerticalScroll="0" showSheetTabs="0" xWindow="0" yWindow="0" windowWidth="20730" windowHeight="9780" tabRatio="582" firstSheet="9" activeTab="9"/>
  </bookViews>
  <sheets>
    <sheet name="Login" sheetId="7" state="veryHidden" r:id="rId1"/>
    <sheet name="Home" sheetId="8" state="veryHidden" r:id="rId2"/>
    <sheet name="Cadastro" sheetId="4" state="veryHidden" r:id="rId3"/>
    <sheet name="Dados" sheetId="5" state="veryHidden" r:id="rId4"/>
    <sheet name="Funcionários" sheetId="11" state="veryHidden" r:id="rId5"/>
    <sheet name="Turmas" sheetId="10" state="veryHidden" r:id="rId6"/>
    <sheet name="Agenda" sheetId="9" state="veryHidden" r:id="rId7"/>
    <sheet name="Orçamento" sheetId="12" state="veryHidden" r:id="rId8"/>
    <sheet name="Config" sheetId="6" state="veryHidden" r:id="rId9"/>
    <sheet name="Atenção" sheetId="13" r:id="rId10"/>
  </sheets>
  <externalReferences>
    <externalReference r:id="rId11"/>
  </externalReferences>
  <definedNames>
    <definedName name="AC">Config!$H$12:$H$33</definedName>
    <definedName name="AL">Config!$H$34:$H$135</definedName>
    <definedName name="AM">Config!$H$136:$H$197</definedName>
    <definedName name="AP">Config!$H$198:$H$213</definedName>
    <definedName name="BA">Config!$H$214:$H$630</definedName>
    <definedName name="Cad_0">Cadastro!$D$7</definedName>
    <definedName name="Cad_1">Cadastro!$I$11</definedName>
    <definedName name="Cad_10">Cadastro!$I$20</definedName>
    <definedName name="Cad_11">Cadastro!$I$21</definedName>
    <definedName name="Cad_12">Cadastro!$I$22</definedName>
    <definedName name="Cad_13">Cadastro!$I$23</definedName>
    <definedName name="Cad_14">Cadastro!$I$24</definedName>
    <definedName name="Cad_15">Cadastro!$I$25</definedName>
    <definedName name="Cad_16">Cadastro!$I$27</definedName>
    <definedName name="Cad_17">Cadastro!$I$34</definedName>
    <definedName name="Cad_18">Cadastro!$I$35</definedName>
    <definedName name="Cad_19">Cadastro!$I$36</definedName>
    <definedName name="Cad_2">Cadastro!$I$12</definedName>
    <definedName name="Cad_20">Cadastro!$I$37</definedName>
    <definedName name="Cad_21">Cadastro!$I$38</definedName>
    <definedName name="Cad_22">Cadastro!$I$39</definedName>
    <definedName name="Cad_23">Cadastro!$I$40</definedName>
    <definedName name="Cad_24">Cadastro!$I$41</definedName>
    <definedName name="Cad_25">Cadastro!$I$42</definedName>
    <definedName name="Cad_3">Cadastro!$I$13</definedName>
    <definedName name="Cad_4">Cadastro!$I$14</definedName>
    <definedName name="Cad_5">Cadastro!$I$15</definedName>
    <definedName name="Cad_6">Cadastro!$I$16</definedName>
    <definedName name="Cad_7">Cadastro!$I$17</definedName>
    <definedName name="Cad_8">Cadastro!$I$18</definedName>
    <definedName name="Cad_9">Cadastro!$I$19</definedName>
    <definedName name="CE">Config!$H$631:$H$814</definedName>
    <definedName name="codigo">Login!$K$21</definedName>
    <definedName name="Dados">TabelaDados[]</definedName>
    <definedName name="DF">Config!$H$815</definedName>
    <definedName name="ES">Config!$H$816:$H$893</definedName>
    <definedName name="formacao">Table15[Formação]</definedName>
    <definedName name="GO">Config!$H$894:$H$1139</definedName>
    <definedName name="Guia">Cadastro!$AU$7</definedName>
    <definedName name="MA">Config!$H$1140:$H$1356</definedName>
    <definedName name="MG">Config!$H$1357:$H$2209</definedName>
    <definedName name="MS">Config!$H$2210:$H$2287</definedName>
    <definedName name="MT">Config!$H$2288:$H$2428</definedName>
    <definedName name="NomeCursoExtenso">Cadastro!$K$34</definedName>
    <definedName name="NomesCursos">TabelaCurso[Curso]</definedName>
    <definedName name="NomesPolo" localSheetId="7">[1]!TabelaPolo[Pólo]</definedName>
    <definedName name="NomesPolo">TabelaPolo[Pólo]</definedName>
    <definedName name="NrAlunos">Config!$B$24</definedName>
    <definedName name="NrTurmas">Config!$D$24</definedName>
    <definedName name="OpTela">Cadastro!$AU$2</definedName>
    <definedName name="PA">Config!$H$2429:$H$2571</definedName>
    <definedName name="PB">Config!$H$2572:$H$2794</definedName>
    <definedName name="PE">Config!$H$2795:$H$2979</definedName>
    <definedName name="PI">Config!$H$2980:$H$3202</definedName>
    <definedName name="PR">Config!$H$3203:$H$3601</definedName>
    <definedName name="Professores" localSheetId="7">[1]!NomesProfessor[Professor]</definedName>
    <definedName name="Professores">NomesProfessor[Professor]</definedName>
    <definedName name="RJ">Config!$H$3602:$H$3693</definedName>
    <definedName name="RN">Config!$H$3694:$H$3860</definedName>
    <definedName name="RO">Config!$H$3861:$H$3912</definedName>
    <definedName name="RR">Config!$H$3913:$H$3927</definedName>
    <definedName name="RS">Config!$H$3928:$H$4423</definedName>
    <definedName name="SC">Config!$H$4424:$H$4716</definedName>
    <definedName name="SE">Config!$H$4717:$H$4791</definedName>
    <definedName name="Situacao">Table15[Formação]</definedName>
    <definedName name="SP">Config!$H$4792:$H$5436</definedName>
    <definedName name="TO">Config!$H$5437:$H$5575</definedName>
    <definedName name="Turmas" localSheetId="7">[1]!TabelaTurma[Turma]</definedName>
    <definedName name="Turmas">TabelaTurma[Turma]</definedName>
    <definedName name="UF">Table3[SIGLA UF]</definedName>
    <definedName name="vendedores" localSheetId="7">[1]!NomesVendedorDivulgador[Vendedor Divulgador]</definedName>
    <definedName name="Vendedores">NomesVendedorDivulgador[Vendedor Divulgador]</definedName>
  </definedName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4" i="6"/>
  <c r="F37" i="10"/>
  <c r="H37" s="1"/>
  <c r="G37"/>
  <c r="F36"/>
  <c r="H36" s="1"/>
  <c r="G36"/>
  <c r="J15" i="11"/>
  <c r="F35" i="10"/>
  <c r="H35" s="1"/>
  <c r="G35"/>
  <c r="H23" s="1"/>
  <c r="F34"/>
  <c r="H34" s="1"/>
  <c r="G34"/>
  <c r="F33"/>
  <c r="H33" s="1"/>
  <c r="G33"/>
  <c r="J13" i="11"/>
  <c r="E23" i="10" l="1"/>
  <c r="J23" s="1"/>
  <c r="E17" i="9"/>
  <c r="F10" i="12" l="1"/>
  <c r="F22"/>
  <c r="F25"/>
  <c r="F26"/>
  <c r="F27"/>
  <c r="F28"/>
  <c r="I10" i="9"/>
  <c r="I11"/>
  <c r="I12"/>
  <c r="I13"/>
  <c r="I16"/>
  <c r="I17"/>
  <c r="I18"/>
  <c r="I19"/>
  <c r="I22"/>
  <c r="I23"/>
  <c r="I26"/>
  <c r="I27"/>
  <c r="I28"/>
  <c r="I29"/>
  <c r="I32"/>
  <c r="I33"/>
  <c r="I34"/>
  <c r="I35"/>
  <c r="I36"/>
  <c r="I38"/>
  <c r="I40"/>
  <c r="I41"/>
  <c r="I42"/>
  <c r="I44"/>
  <c r="I46"/>
  <c r="I47"/>
  <c r="I48"/>
  <c r="I50"/>
  <c r="I52"/>
  <c r="I53"/>
  <c r="I54"/>
  <c r="I57"/>
  <c r="I58"/>
  <c r="I59"/>
  <c r="I62"/>
  <c r="I63"/>
  <c r="I64"/>
  <c r="I65"/>
  <c r="I68"/>
  <c r="I69"/>
  <c r="I72"/>
  <c r="I73"/>
  <c r="I74"/>
  <c r="I75"/>
  <c r="I77"/>
  <c r="I78"/>
  <c r="I79"/>
  <c r="I80"/>
  <c r="I84"/>
  <c r="I85"/>
  <c r="I86"/>
  <c r="I87"/>
  <c r="I89"/>
  <c r="I90"/>
  <c r="I91"/>
  <c r="I92"/>
  <c r="I94"/>
  <c r="I95"/>
  <c r="I97"/>
  <c r="I98"/>
  <c r="I100"/>
  <c r="I101"/>
  <c r="I104"/>
  <c r="I105"/>
  <c r="I106"/>
  <c r="I107"/>
  <c r="I110"/>
  <c r="I111"/>
  <c r="I112"/>
  <c r="I113"/>
  <c r="I116"/>
  <c r="I117"/>
  <c r="I118"/>
  <c r="I119"/>
  <c r="I122"/>
  <c r="I123"/>
  <c r="I124"/>
  <c r="I125"/>
  <c r="I128"/>
  <c r="I129"/>
  <c r="I132"/>
  <c r="I133"/>
  <c r="I134"/>
  <c r="I135"/>
  <c r="I138"/>
  <c r="I139"/>
  <c r="I140"/>
  <c r="I141"/>
  <c r="I144"/>
  <c r="I145"/>
  <c r="I146"/>
  <c r="I147"/>
  <c r="I150"/>
  <c r="I151"/>
  <c r="I152"/>
  <c r="I153"/>
  <c r="I156"/>
  <c r="I157"/>
  <c r="I158"/>
  <c r="I159"/>
  <c r="I161"/>
  <c r="I162"/>
  <c r="I163"/>
  <c r="I164"/>
  <c r="I167"/>
  <c r="I168"/>
  <c r="I169"/>
  <c r="I170"/>
  <c r="I172"/>
  <c r="I173"/>
  <c r="I174"/>
  <c r="I175"/>
  <c r="I178"/>
  <c r="I179"/>
  <c r="I180"/>
  <c r="I181"/>
  <c r="I184"/>
  <c r="I185"/>
  <c r="I187"/>
  <c r="I188"/>
  <c r="I189"/>
  <c r="I186"/>
  <c r="I99"/>
  <c r="I176"/>
  <c r="I81"/>
  <c r="I183"/>
  <c r="I165"/>
  <c r="I14"/>
  <c r="I177"/>
  <c r="I182"/>
  <c r="I15"/>
  <c r="I171"/>
  <c r="I93"/>
  <c r="F24" i="12" l="1"/>
  <c r="F11"/>
  <c r="L3" i="11"/>
  <c r="E189" i="9" l="1"/>
  <c r="F189"/>
  <c r="E188"/>
  <c r="F188"/>
  <c r="E187"/>
  <c r="F187"/>
  <c r="E186" l="1"/>
  <c r="F186"/>
  <c r="E10" l="1"/>
  <c r="F10"/>
  <c r="E11"/>
  <c r="F11"/>
  <c r="E12"/>
  <c r="F12"/>
  <c r="E13"/>
  <c r="F13"/>
  <c r="E14"/>
  <c r="F14"/>
  <c r="E15"/>
  <c r="F15"/>
  <c r="G11" i="11" l="1"/>
  <c r="E10" i="12"/>
  <c r="E27"/>
  <c r="E28"/>
  <c r="D10"/>
  <c r="D27"/>
  <c r="D28"/>
  <c r="C10"/>
  <c r="C27"/>
  <c r="C28"/>
  <c r="F32" i="10"/>
  <c r="H32" s="1"/>
  <c r="G32"/>
  <c r="E22"/>
  <c r="H22"/>
  <c r="J22" s="1"/>
  <c r="L3" i="12"/>
  <c r="L3" i="10"/>
  <c r="F22" i="9"/>
  <c r="F23"/>
  <c r="F28"/>
  <c r="F29"/>
  <c r="F24"/>
  <c r="F25"/>
  <c r="F30"/>
  <c r="F31"/>
  <c r="F16"/>
  <c r="F17"/>
  <c r="F18"/>
  <c r="F19"/>
  <c r="F20"/>
  <c r="F21"/>
  <c r="F26"/>
  <c r="F32"/>
  <c r="F27"/>
  <c r="F33"/>
  <c r="F34"/>
  <c r="F40"/>
  <c r="F35"/>
  <c r="F36"/>
  <c r="F41"/>
  <c r="F42"/>
  <c r="F37"/>
  <c r="F43"/>
  <c r="F38"/>
  <c r="F44"/>
  <c r="F39"/>
  <c r="F45"/>
  <c r="F46"/>
  <c r="F52"/>
  <c r="F58"/>
  <c r="F59"/>
  <c r="F47"/>
  <c r="F48"/>
  <c r="F53"/>
  <c r="F54"/>
  <c r="F49"/>
  <c r="F55"/>
  <c r="F56"/>
  <c r="F60"/>
  <c r="F61"/>
  <c r="F50"/>
  <c r="F57"/>
  <c r="F51"/>
  <c r="F62"/>
  <c r="F63"/>
  <c r="F64"/>
  <c r="F65"/>
  <c r="F66"/>
  <c r="F67"/>
  <c r="F68"/>
  <c r="F69"/>
  <c r="F70"/>
  <c r="F82"/>
  <c r="F71"/>
  <c r="F83"/>
  <c r="F72"/>
  <c r="F73"/>
  <c r="F76"/>
  <c r="F84"/>
  <c r="F85"/>
  <c r="F77"/>
  <c r="F78"/>
  <c r="F74"/>
  <c r="F75"/>
  <c r="F79"/>
  <c r="F80"/>
  <c r="F81"/>
  <c r="F86"/>
  <c r="F87"/>
  <c r="F94"/>
  <c r="F95"/>
  <c r="F88"/>
  <c r="F96"/>
  <c r="F89"/>
  <c r="F90"/>
  <c r="F91"/>
  <c r="F92"/>
  <c r="F93"/>
  <c r="F97"/>
  <c r="F98"/>
  <c r="F99"/>
  <c r="F106"/>
  <c r="F107"/>
  <c r="F112"/>
  <c r="F113"/>
  <c r="F100"/>
  <c r="F101"/>
  <c r="F102"/>
  <c r="F103"/>
  <c r="F108"/>
  <c r="F109"/>
  <c r="F114"/>
  <c r="F115"/>
  <c r="F110"/>
  <c r="F111"/>
  <c r="F116"/>
  <c r="F117"/>
  <c r="F104"/>
  <c r="F105"/>
  <c r="F130"/>
  <c r="F131"/>
  <c r="F118"/>
  <c r="F119"/>
  <c r="F120"/>
  <c r="F121"/>
  <c r="F124"/>
  <c r="F125"/>
  <c r="F126"/>
  <c r="F127"/>
  <c r="F132"/>
  <c r="F133"/>
  <c r="F122"/>
  <c r="F123"/>
  <c r="F128"/>
  <c r="F129"/>
  <c r="F134"/>
  <c r="F135"/>
  <c r="F136"/>
  <c r="F137"/>
  <c r="F142"/>
  <c r="F143"/>
  <c r="F138"/>
  <c r="F139"/>
  <c r="F144"/>
  <c r="F145"/>
  <c r="F140"/>
  <c r="F141"/>
  <c r="F146"/>
  <c r="F147"/>
  <c r="F154"/>
  <c r="F155"/>
  <c r="F148"/>
  <c r="F149"/>
  <c r="F150"/>
  <c r="F151"/>
  <c r="F152"/>
  <c r="F153"/>
  <c r="F156"/>
  <c r="F157"/>
  <c r="F158"/>
  <c r="F159"/>
  <c r="F166"/>
  <c r="F160"/>
  <c r="F161"/>
  <c r="F162"/>
  <c r="F163"/>
  <c r="F164"/>
  <c r="F165"/>
  <c r="F167"/>
  <c r="F168"/>
  <c r="F169"/>
  <c r="F170"/>
  <c r="F171"/>
  <c r="F172"/>
  <c r="F173"/>
  <c r="F174"/>
  <c r="F175"/>
  <c r="F176"/>
  <c r="F177"/>
  <c r="F178"/>
  <c r="F179"/>
  <c r="F180"/>
  <c r="F181"/>
  <c r="F182"/>
  <c r="F183"/>
  <c r="F184"/>
  <c r="F185"/>
  <c r="E22"/>
  <c r="E23"/>
  <c r="E28"/>
  <c r="E29"/>
  <c r="E24"/>
  <c r="E25"/>
  <c r="E30"/>
  <c r="E31"/>
  <c r="E16"/>
  <c r="E18"/>
  <c r="E19"/>
  <c r="E20"/>
  <c r="E21"/>
  <c r="E26"/>
  <c r="E32"/>
  <c r="E27"/>
  <c r="E33"/>
  <c r="E34"/>
  <c r="E40"/>
  <c r="E35"/>
  <c r="E36"/>
  <c r="E41"/>
  <c r="E42"/>
  <c r="E37"/>
  <c r="E43"/>
  <c r="E38"/>
  <c r="E44"/>
  <c r="E39"/>
  <c r="E45"/>
  <c r="E46"/>
  <c r="E52"/>
  <c r="E58"/>
  <c r="E59"/>
  <c r="E47"/>
  <c r="E48"/>
  <c r="E53"/>
  <c r="E54"/>
  <c r="E49"/>
  <c r="E55"/>
  <c r="E56"/>
  <c r="E60"/>
  <c r="E61"/>
  <c r="E50"/>
  <c r="E57"/>
  <c r="E51"/>
  <c r="E62"/>
  <c r="E63"/>
  <c r="E64"/>
  <c r="E65"/>
  <c r="E66"/>
  <c r="E67"/>
  <c r="E68"/>
  <c r="E69"/>
  <c r="E70"/>
  <c r="E82"/>
  <c r="E71"/>
  <c r="E83"/>
  <c r="E72"/>
  <c r="E73"/>
  <c r="E76"/>
  <c r="E84"/>
  <c r="E85"/>
  <c r="E77"/>
  <c r="E78"/>
  <c r="E74"/>
  <c r="E75"/>
  <c r="E79"/>
  <c r="E80"/>
  <c r="E81"/>
  <c r="E86"/>
  <c r="E87"/>
  <c r="E94"/>
  <c r="E95"/>
  <c r="E88"/>
  <c r="E96"/>
  <c r="E89"/>
  <c r="E90"/>
  <c r="E91"/>
  <c r="E92"/>
  <c r="E93"/>
  <c r="E97"/>
  <c r="E98"/>
  <c r="E99"/>
  <c r="E106"/>
  <c r="E107"/>
  <c r="E112"/>
  <c r="E113"/>
  <c r="E100"/>
  <c r="E101"/>
  <c r="E102"/>
  <c r="E103"/>
  <c r="E108"/>
  <c r="E109"/>
  <c r="E114"/>
  <c r="E115"/>
  <c r="E110"/>
  <c r="E111"/>
  <c r="E116"/>
  <c r="E117"/>
  <c r="E104"/>
  <c r="E105"/>
  <c r="E130"/>
  <c r="E131"/>
  <c r="E118"/>
  <c r="E119"/>
  <c r="E120"/>
  <c r="E121"/>
  <c r="E124"/>
  <c r="E125"/>
  <c r="E126"/>
  <c r="E127"/>
  <c r="E132"/>
  <c r="E133"/>
  <c r="E122"/>
  <c r="E123"/>
  <c r="E128"/>
  <c r="E129"/>
  <c r="E134"/>
  <c r="E135"/>
  <c r="E136"/>
  <c r="E137"/>
  <c r="E142"/>
  <c r="E143"/>
  <c r="E138"/>
  <c r="E139"/>
  <c r="E144"/>
  <c r="E145"/>
  <c r="E140"/>
  <c r="E141"/>
  <c r="E146"/>
  <c r="E147"/>
  <c r="E154"/>
  <c r="E155"/>
  <c r="E148"/>
  <c r="E149"/>
  <c r="E150"/>
  <c r="E151"/>
  <c r="E152"/>
  <c r="E153"/>
  <c r="E156"/>
  <c r="E157"/>
  <c r="E158"/>
  <c r="E159"/>
  <c r="E166"/>
  <c r="E160"/>
  <c r="E161"/>
  <c r="E162"/>
  <c r="E163"/>
  <c r="E164"/>
  <c r="E165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J14" i="11"/>
  <c r="J11"/>
  <c r="J12"/>
  <c r="J10"/>
  <c r="G10"/>
  <c r="G29" i="10"/>
  <c r="H19" s="1"/>
  <c r="F26"/>
  <c r="H26" s="1"/>
  <c r="F27"/>
  <c r="H27" s="1"/>
  <c r="F28"/>
  <c r="H28" s="1"/>
  <c r="F29"/>
  <c r="H29" s="1"/>
  <c r="F30"/>
  <c r="H30" s="1"/>
  <c r="F31"/>
  <c r="H31" s="1"/>
  <c r="G26"/>
  <c r="G27"/>
  <c r="H17" s="1"/>
  <c r="J17" s="1"/>
  <c r="G28"/>
  <c r="H18" s="1"/>
  <c r="J18" s="1"/>
  <c r="G30"/>
  <c r="H20" s="1"/>
  <c r="G31"/>
  <c r="E21" s="1"/>
  <c r="G25" i="11"/>
  <c r="G24"/>
  <c r="G23"/>
  <c r="G22"/>
  <c r="G21"/>
  <c r="G20"/>
  <c r="G19"/>
  <c r="G18"/>
  <c r="G17"/>
  <c r="G16"/>
  <c r="G15"/>
  <c r="G14"/>
  <c r="G13"/>
  <c r="G12"/>
  <c r="I56" i="9"/>
  <c r="I154"/>
  <c r="I121"/>
  <c r="I148"/>
  <c r="I25"/>
  <c r="I20"/>
  <c r="I30"/>
  <c r="I31"/>
  <c r="I108"/>
  <c r="I49"/>
  <c r="I120"/>
  <c r="I39"/>
  <c r="I166"/>
  <c r="I126"/>
  <c r="I114"/>
  <c r="I103"/>
  <c r="I127"/>
  <c r="I43"/>
  <c r="I60"/>
  <c r="I24"/>
  <c r="I88"/>
  <c r="I55"/>
  <c r="I142"/>
  <c r="I102"/>
  <c r="I131"/>
  <c r="I66"/>
  <c r="I70"/>
  <c r="I51"/>
  <c r="I137"/>
  <c r="I45"/>
  <c r="I67"/>
  <c r="I76"/>
  <c r="I130"/>
  <c r="I21"/>
  <c r="I37"/>
  <c r="I71"/>
  <c r="I160"/>
  <c r="I143"/>
  <c r="I155"/>
  <c r="I115"/>
  <c r="I109"/>
  <c r="I83"/>
  <c r="I96"/>
  <c r="I82"/>
  <c r="I149"/>
  <c r="I61"/>
  <c r="I136"/>
  <c r="F16" i="12" l="1"/>
  <c r="F19"/>
  <c r="F21"/>
  <c r="F20"/>
  <c r="F23"/>
  <c r="F13"/>
  <c r="F14"/>
  <c r="F15"/>
  <c r="F18"/>
  <c r="F12"/>
  <c r="F17"/>
  <c r="H16" i="10"/>
  <c r="J16" s="1"/>
  <c r="E14" i="12"/>
  <c r="E23"/>
  <c r="E12"/>
  <c r="C25"/>
  <c r="C21"/>
  <c r="C17"/>
  <c r="C13"/>
  <c r="E19"/>
  <c r="E15"/>
  <c r="E11"/>
  <c r="D19"/>
  <c r="D11"/>
  <c r="C23"/>
  <c r="C19"/>
  <c r="C15"/>
  <c r="C11"/>
  <c r="D26"/>
  <c r="D22"/>
  <c r="D18"/>
  <c r="D14"/>
  <c r="E25"/>
  <c r="E21"/>
  <c r="E17"/>
  <c r="E13"/>
  <c r="D24"/>
  <c r="D20"/>
  <c r="D16"/>
  <c r="D12"/>
  <c r="C24"/>
  <c r="C20"/>
  <c r="C16"/>
  <c r="C12"/>
  <c r="D23"/>
  <c r="D15"/>
  <c r="E26"/>
  <c r="E22"/>
  <c r="E18"/>
  <c r="C26"/>
  <c r="C22"/>
  <c r="C18"/>
  <c r="C14"/>
  <c r="D25"/>
  <c r="D21"/>
  <c r="D17"/>
  <c r="D13"/>
  <c r="E24"/>
  <c r="E20"/>
  <c r="E16"/>
  <c r="E18" i="10"/>
  <c r="E17"/>
  <c r="H21"/>
  <c r="J21" s="1"/>
  <c r="G13"/>
  <c r="E16"/>
  <c r="E20"/>
  <c r="G11"/>
  <c r="G12"/>
  <c r="E19"/>
  <c r="J19" s="1"/>
  <c r="J3" i="9"/>
  <c r="J20" i="10" l="1"/>
  <c r="G14" i="12" s="1"/>
  <c r="F12" i="10"/>
  <c r="J11"/>
  <c r="H11"/>
  <c r="H13"/>
  <c r="F13"/>
  <c r="J13"/>
  <c r="H12"/>
  <c r="J12"/>
  <c r="F11"/>
  <c r="L3" i="8"/>
  <c r="L3" i="6"/>
  <c r="J12" i="12" l="1"/>
  <c r="J16"/>
  <c r="J20"/>
  <c r="J24"/>
  <c r="J17"/>
  <c r="J11"/>
  <c r="J15"/>
  <c r="J19"/>
  <c r="J23"/>
  <c r="J27"/>
  <c r="J13"/>
  <c r="J21"/>
  <c r="J10"/>
  <c r="J14"/>
  <c r="J18"/>
  <c r="J22"/>
  <c r="J26"/>
  <c r="J28"/>
  <c r="J25"/>
  <c r="G10"/>
  <c r="G19"/>
  <c r="G28"/>
  <c r="G15"/>
  <c r="G20"/>
  <c r="G26"/>
  <c r="G21"/>
  <c r="G13"/>
  <c r="G11"/>
  <c r="G24"/>
  <c r="G16"/>
  <c r="G22"/>
  <c r="G12"/>
  <c r="G18"/>
  <c r="G23"/>
  <c r="G25"/>
  <c r="G17"/>
  <c r="G27"/>
  <c r="I23"/>
  <c r="H12"/>
  <c r="H16"/>
  <c r="H20"/>
  <c r="H24"/>
  <c r="H28"/>
  <c r="H11"/>
  <c r="H15"/>
  <c r="H19"/>
  <c r="H23"/>
  <c r="H27"/>
  <c r="H13"/>
  <c r="H17"/>
  <c r="H21"/>
  <c r="H25"/>
  <c r="H10"/>
  <c r="H14"/>
  <c r="H18"/>
  <c r="H22"/>
  <c r="H26"/>
  <c r="I21"/>
  <c r="I24"/>
  <c r="I26"/>
  <c r="I10"/>
  <c r="I15"/>
  <c r="I17"/>
  <c r="I20"/>
  <c r="I22"/>
  <c r="I27"/>
  <c r="I11"/>
  <c r="I25"/>
  <c r="I28"/>
  <c r="I12"/>
  <c r="I14"/>
  <c r="I19"/>
  <c r="I13"/>
  <c r="I16"/>
  <c r="I18"/>
  <c r="L3" i="5"/>
  <c r="I3" i="4"/>
  <c r="L11" i="12" l="1"/>
  <c r="M11" s="1"/>
  <c r="L28"/>
  <c r="M28" s="1"/>
  <c r="L24"/>
  <c r="M24" s="1"/>
  <c r="L16"/>
  <c r="M16" s="1"/>
  <c r="L27"/>
  <c r="M27" s="1"/>
  <c r="L10"/>
  <c r="M10" s="1"/>
  <c r="L13"/>
  <c r="M13" s="1"/>
  <c r="L23"/>
  <c r="M23" s="1"/>
  <c r="L26"/>
  <c r="M26" s="1"/>
  <c r="L18"/>
  <c r="M18" s="1"/>
  <c r="L22"/>
  <c r="M22" s="1"/>
  <c r="L17"/>
  <c r="M17" s="1"/>
  <c r="L25"/>
  <c r="M25" s="1"/>
  <c r="L14" l="1"/>
  <c r="M14" s="1"/>
  <c r="L15"/>
  <c r="M15" s="1"/>
  <c r="L20"/>
  <c r="M20" s="1"/>
  <c r="L21"/>
  <c r="M21" s="1"/>
  <c r="L19"/>
  <c r="M19" s="1"/>
  <c r="L12"/>
  <c r="M12" s="1"/>
</calcChain>
</file>

<file path=xl/sharedStrings.xml><?xml version="1.0" encoding="utf-8"?>
<sst xmlns="http://schemas.openxmlformats.org/spreadsheetml/2006/main" count="11959" uniqueCount="5502">
  <si>
    <t>CORES DO CADCLI</t>
  </si>
  <si>
    <t>COR</t>
  </si>
  <si>
    <t>RGB</t>
  </si>
  <si>
    <t>242,242,242</t>
  </si>
  <si>
    <t>217,217,217</t>
  </si>
  <si>
    <t>128,128,128</t>
  </si>
  <si>
    <t>ONDE</t>
  </si>
  <si>
    <t>COR TEXTO</t>
  </si>
  <si>
    <t>LAYOUT</t>
  </si>
  <si>
    <t>PADRAO MENU</t>
  </si>
  <si>
    <t>TEXTO MENU</t>
  </si>
  <si>
    <t>SELECIONADO</t>
  </si>
  <si>
    <t>COR DO TOPO</t>
  </si>
  <si>
    <t>0,0,0</t>
  </si>
  <si>
    <t>Informações Pessoais</t>
  </si>
  <si>
    <t>Nome:</t>
  </si>
  <si>
    <t>Data de Nascimento:</t>
  </si>
  <si>
    <t>Sexo:</t>
  </si>
  <si>
    <t>CPF:</t>
  </si>
  <si>
    <t>RG:</t>
  </si>
  <si>
    <t>Estado:</t>
  </si>
  <si>
    <t>Município:</t>
  </si>
  <si>
    <t>Bairro:</t>
  </si>
  <si>
    <t>CEP:</t>
  </si>
  <si>
    <t>Logradouro/Nº:</t>
  </si>
  <si>
    <t>Complemento:</t>
  </si>
  <si>
    <t>Celular:</t>
  </si>
  <si>
    <t>e-mail:</t>
  </si>
  <si>
    <t>Formação:</t>
  </si>
  <si>
    <t>Data de Cadastro:</t>
  </si>
  <si>
    <t>191,191,191</t>
  </si>
  <si>
    <t>MENU CADASTRO</t>
  </si>
  <si>
    <t>Codigo</t>
  </si>
  <si>
    <t>Nome</t>
  </si>
  <si>
    <t>Data de Nascimento</t>
  </si>
  <si>
    <t>Sexo</t>
  </si>
  <si>
    <t>CPF</t>
  </si>
  <si>
    <t>RG</t>
  </si>
  <si>
    <t>Formação</t>
  </si>
  <si>
    <t>Estado</t>
  </si>
  <si>
    <t>Município</t>
  </si>
  <si>
    <t>Bairro</t>
  </si>
  <si>
    <t>CEP</t>
  </si>
  <si>
    <t>Logradouro/Nº</t>
  </si>
  <si>
    <t>Complemento</t>
  </si>
  <si>
    <t>Celular</t>
  </si>
  <si>
    <t>e-mail</t>
  </si>
  <si>
    <t>Data de Cadastro</t>
  </si>
  <si>
    <t>Curso</t>
  </si>
  <si>
    <t>Turma</t>
  </si>
  <si>
    <t>Pólo</t>
  </si>
  <si>
    <t>Vendedor</t>
  </si>
  <si>
    <t>Mensalidade</t>
  </si>
  <si>
    <t>Campo Grande</t>
  </si>
  <si>
    <t>RJ</t>
  </si>
  <si>
    <t>Foto</t>
  </si>
  <si>
    <t>MUNICÍPIOS</t>
  </si>
  <si>
    <t>RO</t>
  </si>
  <si>
    <t>Alta Floresta D'Oeste</t>
  </si>
  <si>
    <t>Alto Alegre dos Parecis</t>
  </si>
  <si>
    <t>Alto Paraíso</t>
  </si>
  <si>
    <t>Alvorada D'Oeste</t>
  </si>
  <si>
    <t>Ariquemes</t>
  </si>
  <si>
    <t>Buritis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</si>
  <si>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</si>
  <si>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</si>
  <si>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</si>
  <si>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</si>
  <si>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</si>
  <si>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</si>
  <si>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</si>
  <si>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</si>
  <si>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</si>
  <si>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</si>
  <si>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</si>
  <si>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</si>
  <si>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</si>
  <si>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</si>
  <si>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</si>
  <si>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</si>
  <si>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</si>
  <si>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</si>
  <si>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</si>
  <si>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</si>
  <si>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</si>
  <si>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</si>
  <si>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</si>
  <si>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</si>
  <si>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Nova União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</si>
  <si>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</si>
  <si>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</si>
  <si>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</si>
  <si>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</si>
  <si>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</si>
  <si>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</si>
  <si>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Presidente Médici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</si>
  <si>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</si>
  <si>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</si>
  <si>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</si>
  <si>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</si>
  <si>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</si>
  <si>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</si>
  <si>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</si>
  <si>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</si>
  <si>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</si>
  <si>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</si>
  <si>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</si>
  <si>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</si>
  <si>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</si>
  <si>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</si>
  <si>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AC</t>
  </si>
  <si>
    <t>Acrelândia</t>
  </si>
  <si>
    <t>Assis Brasil</t>
  </si>
  <si>
    <t>Brasiléia</t>
  </si>
  <si>
    <t>Bujari</t>
  </si>
  <si>
    <t>Capixaba</t>
  </si>
  <si>
    <t>Cruzeiro do Sul</t>
  </si>
  <si>
    <t>Epitaciolândia</t>
  </si>
  <si>
    <t>Feijó</t>
  </si>
  <si>
    <t>Jordão</t>
  </si>
  <si>
    <t>Mâncio Lima</t>
  </si>
  <si>
    <t>Manoel Urbano</t>
  </si>
  <si>
    <t>Marechal Thaumaturgo</t>
  </si>
  <si>
    <t>Plácido de Castro</t>
  </si>
  <si>
    <t>Porto Acre</t>
  </si>
  <si>
    <t>Porto Walter</t>
  </si>
  <si>
    <t>Rio Branco</t>
  </si>
  <si>
    <t>Rodrigues Alves</t>
  </si>
  <si>
    <t>Santa Rosa do Purus</t>
  </si>
  <si>
    <t>Sena Madureira</t>
  </si>
  <si>
    <t>Senador Guiomard</t>
  </si>
  <si>
    <t>Tarauacá</t>
  </si>
  <si>
    <t>Xapuri</t>
  </si>
  <si>
    <t>AM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</si>
  <si>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</si>
  <si>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</si>
  <si>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</si>
  <si>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</si>
  <si>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</si>
  <si>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</si>
  <si>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</si>
  <si>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</si>
  <si>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</si>
  <si>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</si>
  <si>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</si>
  <si>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</si>
  <si>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</si>
  <si>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</si>
  <si>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</si>
  <si>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</si>
  <si>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</si>
  <si>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</si>
  <si>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</si>
  <si>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</si>
  <si>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</si>
  <si>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</si>
  <si>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</si>
  <si>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</si>
  <si>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</si>
  <si>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</si>
  <si>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</si>
  <si>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</si>
  <si>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</si>
  <si>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</si>
  <si>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</si>
  <si>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</si>
  <si>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</si>
  <si>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</si>
  <si>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</si>
  <si>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</si>
  <si>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</si>
  <si>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Manaus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</si>
  <si>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</si>
  <si>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</si>
  <si>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</si>
  <si>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</si>
  <si>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</si>
  <si>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</si>
  <si>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</si>
  <si>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</si>
  <si>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</si>
  <si>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</si>
  <si>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</si>
  <si>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</si>
  <si>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</si>
  <si>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</si>
  <si>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</si>
  <si>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</si>
  <si>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</si>
  <si>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</si>
  <si>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</si>
  <si>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</si>
  <si>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</si>
  <si>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</si>
  <si>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</si>
  <si>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</si>
  <si>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RR</t>
  </si>
  <si>
    <t>Alto Alegre</t>
  </si>
  <si>
    <t>Amajari</t>
  </si>
  <si>
    <t>Boa Vista</t>
  </si>
  <si>
    <t>Bonfim</t>
  </si>
  <si>
    <t>Cantá</t>
  </si>
  <si>
    <t>Caracaraí</t>
  </si>
  <si>
    <t>Caroebe</t>
  </si>
  <si>
    <t>Iracema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</si>
  <si>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</si>
  <si>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</si>
  <si>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</si>
  <si>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</si>
  <si>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</si>
  <si>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</si>
  <si>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</si>
  <si>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PA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</si>
  <si>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</si>
  <si>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</si>
  <si>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</si>
  <si>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</si>
  <si>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</si>
  <si>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</si>
  <si>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</si>
  <si>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</si>
  <si>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</si>
  <si>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</si>
  <si>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</si>
  <si>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</si>
  <si>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</si>
  <si>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</si>
  <si>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</si>
  <si>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</si>
  <si>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</si>
  <si>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</si>
  <si>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</si>
  <si>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</si>
  <si>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Bonito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</si>
  <si>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</si>
  <si>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</si>
  <si>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</si>
  <si>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</si>
  <si>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</si>
  <si>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</si>
  <si>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</si>
  <si>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</si>
  <si>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</si>
  <si>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</si>
  <si>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</si>
  <si>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</si>
  <si>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</si>
  <si>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</si>
  <si>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</si>
  <si>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</si>
  <si>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</si>
  <si>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</si>
  <si>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</si>
  <si>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</si>
  <si>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</si>
  <si>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</si>
  <si>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</si>
  <si>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dos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</si>
  <si>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</si>
  <si>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</si>
  <si>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</si>
  <si>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</si>
  <si>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</si>
  <si>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</si>
  <si>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</si>
  <si>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</si>
  <si>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</si>
  <si>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</si>
  <si>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</si>
  <si>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</si>
  <si>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</si>
  <si>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</si>
  <si>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</si>
  <si>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</si>
  <si>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</si>
  <si>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</si>
  <si>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Maracanã</t>
  </si>
  <si>
    <t>Marapanim</t>
  </si>
  <si>
    <t>Marituba</t>
  </si>
  <si>
    <t>Medicilândia</t>
  </si>
  <si>
    <t>Melgaço</t>
  </si>
  <si>
    <t>Mocajuba</t>
  </si>
  <si>
    <t>Moju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</si>
  <si>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</si>
  <si>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</si>
  <si>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</si>
  <si>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</si>
  <si>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</si>
  <si>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</si>
  <si>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</si>
  <si>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</si>
  <si>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</si>
  <si>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</si>
  <si>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</si>
  <si>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</si>
  <si>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</si>
  <si>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</si>
  <si>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Paragominas</t>
  </si>
  <si>
    <t>Parauapebas</t>
  </si>
  <si>
    <t>Pau 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</si>
  <si>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</si>
  <si>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</si>
  <si>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</si>
  <si>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</si>
  <si>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</si>
  <si>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</si>
  <si>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</si>
  <si>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</si>
  <si>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</si>
  <si>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Redenção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</si>
  <si>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</si>
  <si>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</si>
  <si>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</si>
  <si>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</si>
  <si>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</si>
  <si>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</si>
  <si>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</si>
  <si>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Isabel do Pará</t>
  </si>
  <si>
    <t>Santa Luzia do Pará</t>
  </si>
  <si>
    <t>Santa Maria das Barreiras</t>
  </si>
  <si>
    <t>Santa Maria do Pará</t>
  </si>
  <si>
    <t>Santana do Araguaia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</si>
  <si>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</si>
  <si>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</si>
  <si>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</si>
  <si>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</si>
  <si>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</si>
  <si>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</si>
  <si>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</si>
  <si>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</si>
  <si>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</si>
  <si>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</si>
  <si>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</si>
  <si>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</si>
  <si>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</si>
  <si>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</si>
  <si>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</si>
  <si>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</si>
  <si>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</si>
  <si>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</si>
  <si>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</si>
  <si>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</si>
  <si>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</si>
  <si>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</si>
  <si>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</si>
  <si>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</si>
  <si>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</si>
  <si>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Vigia</t>
  </si>
  <si>
    <t>Viseu</t>
  </si>
  <si>
    <t>Vitória do Xingu</t>
  </si>
  <si>
    <t>Xinguara</t>
  </si>
  <si>
    <t>AP</t>
  </si>
  <si>
    <t>Amapá</t>
  </si>
  <si>
    <t>Calçoene</t>
  </si>
  <si>
    <t>Cutias</t>
  </si>
  <si>
    <t>Ferreira Gomes</t>
  </si>
  <si>
    <t>Itaubal</t>
  </si>
  <si>
    <t>Laranjal do Jari</t>
  </si>
  <si>
    <t>Macapá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</si>
  <si>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</si>
  <si>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</si>
  <si>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</si>
  <si>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</si>
  <si>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</si>
  <si>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</si>
  <si>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</si>
  <si>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</si>
  <si>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</si>
  <si>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TO</t>
  </si>
  <si>
    <t>Abreulândia</t>
  </si>
  <si>
    <t>Aguiarnópolis</t>
  </si>
  <si>
    <t>Aliança do Tocantins</t>
  </si>
  <si>
    <t>Almas</t>
  </si>
  <si>
    <t>Alvorada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</si>
  <si>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</si>
  <si>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</si>
  <si>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</si>
  <si>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</si>
  <si>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</si>
  <si>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</si>
  <si>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</si>
  <si>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Araguanã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</si>
  <si>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</si>
  <si>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</si>
  <si>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</si>
  <si>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</si>
  <si>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</si>
  <si>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</si>
  <si>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</si>
  <si>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</si>
  <si>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</si>
  <si>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</si>
  <si>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</si>
  <si>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</si>
  <si>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</si>
  <si>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</si>
  <si>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Cachoeirinha</t>
  </si>
  <si>
    <t>Campos Lindos</t>
  </si>
  <si>
    <t>Cariri do Tocantins</t>
  </si>
  <si>
    <t>Carmolândia</t>
  </si>
  <si>
    <t>Carrasco Bonito</t>
  </si>
  <si>
    <t>Caseara</t>
  </si>
  <si>
    <t>Centenário</t>
  </si>
  <si>
    <t>Chapada da Natividade</t>
  </si>
  <si>
    <t>Chapada de Areia</t>
  </si>
  <si>
    <t>Colinas do Tocantins</t>
  </si>
  <si>
    <t>Colméia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</si>
  <si>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</si>
  <si>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</si>
  <si>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</si>
  <si>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</si>
  <si>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</si>
  <si>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</si>
  <si>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</si>
  <si>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</si>
  <si>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</si>
  <si>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</si>
  <si>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Esperantina</t>
  </si>
  <si>
    <t>Fátima</t>
  </si>
  <si>
    <t>Figueirópolis</t>
  </si>
  <si>
    <t>Filadélfia</t>
  </si>
  <si>
    <t>Formoso do Araguaia</t>
  </si>
  <si>
    <t>Fortaleza do Tabocão</t>
  </si>
  <si>
    <t>Goianorte</t>
  </si>
  <si>
    <t>Goiatins</t>
  </si>
  <si>
    <t>Guaraí</t>
  </si>
  <si>
    <t>Gurupi</t>
  </si>
  <si>
    <t>Ipueiras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</si>
  <si>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</si>
  <si>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</si>
  <si>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</si>
  <si>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</si>
  <si>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</si>
  <si>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</si>
  <si>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</si>
  <si>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</si>
  <si>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Lajeado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</si>
  <si>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</si>
  <si>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</si>
  <si>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</si>
  <si>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</si>
  <si>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</si>
  <si>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</si>
  <si>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</si>
  <si>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</si>
  <si>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</si>
  <si>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</si>
  <si>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Muricilândia</t>
  </si>
  <si>
    <t>Natividade</t>
  </si>
  <si>
    <t>Nazaré</t>
  </si>
  <si>
    <t>Nova Olinda</t>
  </si>
  <si>
    <t>Nova Rosalândia</t>
  </si>
  <si>
    <t>Novo Acordo</t>
  </si>
  <si>
    <t>Novo Alegre</t>
  </si>
  <si>
    <t>Novo Jardim</t>
  </si>
  <si>
    <t>Oliveira de Fátima</t>
  </si>
  <si>
    <t>Palmas</t>
  </si>
  <si>
    <t>Palmeirante</t>
  </si>
  <si>
    <t>Palmeiras do Tocantins</t>
  </si>
  <si>
    <t>Palmeirópolis</t>
  </si>
  <si>
    <t>Paraíso do Tocantins</t>
  </si>
  <si>
    <t>Paranã</t>
  </si>
  <si>
    <t>Pedro Afonso</t>
  </si>
  <si>
    <t>Peixe</t>
  </si>
  <si>
    <t>Pequizeiro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</si>
  <si>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</si>
  <si>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</si>
  <si>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</si>
  <si>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</si>
  <si>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</si>
  <si>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</si>
  <si>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</si>
  <si>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</si>
  <si>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Presidente Kennedy</t>
  </si>
  <si>
    <t>Pugmil</t>
  </si>
  <si>
    <t>Recursolândia</t>
  </si>
  <si>
    <t>Riachinho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</si>
  <si>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</si>
  <si>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</si>
  <si>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</si>
  <si>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</si>
  <si>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</si>
  <si>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</si>
  <si>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</si>
  <si>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</si>
  <si>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</si>
  <si>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</si>
  <si>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</si>
  <si>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</si>
  <si>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</si>
  <si>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</si>
  <si>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</si>
  <si>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</si>
  <si>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</si>
  <si>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</si>
  <si>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</si>
  <si>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</si>
  <si>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</si>
  <si>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</si>
  <si>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</si>
  <si>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</si>
  <si>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</si>
  <si>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</si>
  <si>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</si>
  <si>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</si>
  <si>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</si>
  <si>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</si>
  <si>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</si>
  <si>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</si>
  <si>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</si>
  <si>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</si>
  <si>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</si>
  <si>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</si>
  <si>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</si>
  <si>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</si>
  <si>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</si>
  <si>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</si>
  <si>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</si>
  <si>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</si>
  <si>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</si>
  <si>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</si>
  <si>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</si>
  <si>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</si>
  <si>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</si>
  <si>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</si>
  <si>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</si>
  <si>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</si>
  <si>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</si>
  <si>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</si>
  <si>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</si>
  <si>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</si>
  <si>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</si>
  <si>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</si>
  <si>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</si>
  <si>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</si>
  <si>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</si>
  <si>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</si>
  <si>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</si>
  <si>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</si>
  <si>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</si>
  <si>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</si>
  <si>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</si>
  <si>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</si>
  <si>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</si>
  <si>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</si>
  <si>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</si>
  <si>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</si>
  <si>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</si>
  <si>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</si>
  <si>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</si>
  <si>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</si>
  <si>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</si>
  <si>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</si>
  <si>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</si>
  <si>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</si>
  <si>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</si>
  <si>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</si>
  <si>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</si>
  <si>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</si>
  <si>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</si>
  <si>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</si>
  <si>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</si>
  <si>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</si>
  <si>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</si>
  <si>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</si>
  <si>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</si>
  <si>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</si>
  <si>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Lago-Açu</t>
  </si>
  <si>
    <t>Coroatá</t>
  </si>
  <si>
    <t>Cururupu</t>
  </si>
  <si>
    <t>Davinópolis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</si>
  <si>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</si>
  <si>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</si>
  <si>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</si>
  <si>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</si>
  <si>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</si>
  <si>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</si>
  <si>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</si>
  <si>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</si>
  <si>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</si>
  <si>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</si>
  <si>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</si>
  <si>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</si>
  <si>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</si>
  <si>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</si>
  <si>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</si>
  <si>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</si>
  <si>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</si>
  <si>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</si>
  <si>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</si>
  <si>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</si>
  <si>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</si>
  <si>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</si>
  <si>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</si>
  <si>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</si>
  <si>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</si>
  <si>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</si>
  <si>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 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</si>
  <si>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</si>
  <si>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</si>
  <si>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</si>
  <si>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</si>
  <si>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</si>
  <si>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</si>
  <si>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</si>
  <si>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</si>
  <si>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</si>
  <si>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</si>
  <si>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</si>
  <si>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</si>
  <si>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</si>
  <si>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</si>
  <si>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</si>
  <si>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</si>
  <si>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</si>
  <si>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</si>
  <si>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</si>
  <si>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</si>
  <si>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</si>
  <si>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</si>
  <si>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</si>
  <si>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</si>
  <si>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</si>
  <si>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</si>
  <si>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</si>
  <si>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</si>
  <si>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</si>
  <si>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</si>
  <si>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</si>
  <si>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</si>
  <si>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</si>
  <si>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</si>
  <si>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</si>
  <si>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</si>
  <si>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</si>
  <si>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</si>
  <si>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</si>
  <si>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</si>
  <si>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</si>
  <si>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</si>
  <si>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</si>
  <si>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</si>
  <si>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</si>
  <si>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</si>
  <si>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</si>
  <si>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</si>
  <si>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</si>
  <si>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</si>
  <si>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</si>
  <si>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</si>
  <si>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</si>
  <si>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</si>
  <si>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</si>
  <si>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</si>
  <si>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</si>
  <si>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Dutra</t>
  </si>
  <si>
    <t>Presidente Juscelino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</si>
  <si>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</si>
  <si>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</si>
  <si>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</si>
  <si>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</si>
  <si>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</si>
  <si>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</si>
  <si>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</si>
  <si>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</si>
  <si>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</si>
  <si>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</si>
  <si>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Inês</t>
  </si>
  <si>
    <t>Santa Luzia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</si>
  <si>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</si>
  <si>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</si>
  <si>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</si>
  <si>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</si>
  <si>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</si>
  <si>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</si>
  <si>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</si>
  <si>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</si>
  <si>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</si>
  <si>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</si>
  <si>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</si>
  <si>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</si>
  <si>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</si>
  <si>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</si>
  <si>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</si>
  <si>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Carú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</si>
  <si>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</si>
  <si>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</si>
  <si>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</si>
  <si>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</si>
  <si>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</si>
  <si>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</si>
  <si>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</si>
  <si>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</si>
  <si>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</si>
  <si>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</si>
  <si>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</si>
  <si>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</si>
  <si>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</si>
  <si>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</si>
  <si>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</si>
  <si>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</si>
  <si>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</si>
  <si>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</si>
  <si>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</si>
  <si>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</si>
  <si>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</si>
  <si>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</si>
  <si>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</si>
  <si>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</si>
  <si>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</si>
  <si>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</si>
  <si>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</si>
  <si>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</si>
  <si>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</si>
  <si>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</si>
  <si>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</si>
  <si>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</si>
  <si>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Viana</t>
  </si>
  <si>
    <t>Vila Nova dos Martírios</t>
  </si>
  <si>
    <t>Vitória do Mearim</t>
  </si>
  <si>
    <t>Vitorino Freire</t>
  </si>
  <si>
    <t>Zé Doca</t>
  </si>
  <si>
    <t>PI</t>
  </si>
  <si>
    <t>Acauã</t>
  </si>
  <si>
    <t>Agricolândia</t>
  </si>
  <si>
    <t>Água Branca</t>
  </si>
  <si>
    <t>Alagoinha do Piauí</t>
  </si>
  <si>
    <t>Alegrete do Piauí</t>
  </si>
  <si>
    <t>Alto Longá</t>
  </si>
  <si>
    <t>Altos</t>
  </si>
  <si>
    <t>Alvorada do Gurguéia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</si>
  <si>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</si>
  <si>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</si>
  <si>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</si>
  <si>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</si>
  <si>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</si>
  <si>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</si>
  <si>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</si>
  <si>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</si>
  <si>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</si>
  <si>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</si>
  <si>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</si>
  <si>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</si>
  <si>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</si>
  <si>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</si>
  <si>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Batalha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</si>
  <si>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</si>
  <si>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</si>
  <si>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</si>
  <si>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</si>
  <si>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</si>
  <si>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</si>
  <si>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</si>
  <si>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Jesus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</si>
  <si>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</si>
  <si>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</si>
  <si>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</si>
  <si>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</si>
  <si>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</si>
  <si>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</si>
  <si>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</si>
  <si>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</si>
  <si>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</si>
  <si>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</si>
  <si>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</si>
  <si>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</si>
  <si>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</si>
  <si>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</si>
  <si>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</si>
  <si>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</si>
  <si>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</si>
  <si>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</si>
  <si>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</si>
  <si>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</si>
  <si>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Caracol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</si>
  <si>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</si>
  <si>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</si>
  <si>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</si>
  <si>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</si>
  <si>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</si>
  <si>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</si>
  <si>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</si>
  <si>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</si>
  <si>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Gurguéia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</si>
  <si>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</si>
  <si>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</si>
  <si>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</si>
  <si>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</si>
  <si>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</si>
  <si>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</si>
  <si>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</si>
  <si>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</si>
  <si>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</si>
  <si>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</si>
  <si>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</si>
  <si>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</si>
  <si>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</si>
  <si>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</si>
  <si>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</si>
  <si>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</si>
  <si>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</si>
  <si>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</si>
  <si>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</si>
  <si>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</si>
  <si>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</si>
  <si>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</si>
  <si>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</si>
  <si>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</si>
  <si>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</si>
  <si>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</si>
  <si>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</si>
  <si>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</si>
  <si>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</si>
  <si>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</si>
  <si>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</si>
  <si>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</si>
  <si>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</si>
  <si>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</si>
  <si>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</si>
  <si>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</si>
  <si>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</si>
  <si>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</si>
  <si>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</si>
  <si>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</si>
  <si>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</si>
  <si>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</si>
  <si>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</si>
  <si>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</si>
  <si>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</si>
  <si>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</si>
  <si>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</si>
  <si>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</si>
  <si>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Jurema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</si>
  <si>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</si>
  <si>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</si>
  <si>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</si>
  <si>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</si>
  <si>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</si>
  <si>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</si>
  <si>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</si>
  <si>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</si>
  <si>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</si>
  <si>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</si>
  <si>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</si>
  <si>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</si>
  <si>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</si>
  <si>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</si>
  <si>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</si>
  <si>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</si>
  <si>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</si>
  <si>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</si>
  <si>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</si>
  <si>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</si>
  <si>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</si>
  <si>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</si>
  <si>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</si>
  <si>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</si>
  <si>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</si>
  <si>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Nossa Senhora de Nazaré</t>
  </si>
  <si>
    <t>Nossa Senhora dos Remédios</t>
  </si>
  <si>
    <t>Nova Santa Rita</t>
  </si>
  <si>
    <t>Novo Oriente do Piauí</t>
  </si>
  <si>
    <t>Novo Santo Antônio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</si>
  <si>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</si>
  <si>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</si>
  <si>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</si>
  <si>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</si>
  <si>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</si>
  <si>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</si>
  <si>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</si>
  <si>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</si>
  <si>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</si>
  <si>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</si>
  <si>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</si>
  <si>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</si>
  <si>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</si>
  <si>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</si>
  <si>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</si>
  <si>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</si>
  <si>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</si>
  <si>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</si>
  <si>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</si>
  <si>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</si>
  <si>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</si>
  <si>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</si>
  <si>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</si>
  <si>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</si>
  <si>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</si>
  <si>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</si>
  <si>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Gurguéia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</si>
  <si>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</si>
  <si>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</si>
  <si>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</si>
  <si>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</si>
  <si>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</si>
  <si>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</si>
  <si>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</si>
  <si>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Filomena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</si>
  <si>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</si>
  <si>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</si>
  <si>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</si>
  <si>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</si>
  <si>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</si>
  <si>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</si>
  <si>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</si>
  <si>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</si>
  <si>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</si>
  <si>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</si>
  <si>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Gurguéia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</si>
  <si>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</si>
  <si>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</si>
  <si>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</si>
  <si>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</si>
  <si>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</si>
  <si>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</si>
  <si>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</si>
  <si>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Divino</t>
  </si>
  <si>
    <t>São José do Peixe</t>
  </si>
  <si>
    <t>São José do Piauí</t>
  </si>
  <si>
    <t>São Julião</t>
  </si>
  <si>
    <t>São Lourenço do Piauí</t>
  </si>
  <si>
    <t>São Luis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</si>
  <si>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</si>
  <si>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</si>
  <si>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</si>
  <si>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</si>
  <si>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</si>
  <si>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</si>
  <si>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</si>
  <si>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</si>
  <si>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</si>
  <si>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</si>
  <si>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</si>
  <si>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</si>
  <si>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</si>
  <si>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</si>
  <si>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</si>
  <si>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</si>
  <si>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</si>
  <si>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</si>
  <si>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</si>
  <si>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Várzea Grande</t>
  </si>
  <si>
    <t>Vera Mendes</t>
  </si>
  <si>
    <t>Vila Nova do Piauí</t>
  </si>
  <si>
    <t>Wall Ferraz</t>
  </si>
  <si>
    <t>CE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</si>
  <si>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</si>
  <si>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</si>
  <si>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</si>
  <si>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</si>
  <si>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</si>
  <si>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</si>
  <si>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</si>
  <si>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</si>
  <si>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</si>
  <si>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</si>
  <si>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</si>
  <si>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</si>
  <si>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</si>
  <si>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</si>
  <si>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</si>
  <si>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</si>
  <si>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</si>
  <si>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</si>
  <si>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</si>
  <si>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</si>
  <si>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</si>
  <si>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</si>
  <si>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</si>
  <si>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</si>
  <si>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</si>
  <si>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</si>
  <si>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</si>
  <si>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</si>
  <si>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</si>
  <si>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</si>
  <si>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</si>
  <si>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</si>
  <si>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</si>
  <si>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</si>
  <si>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</si>
  <si>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</si>
  <si>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</si>
  <si>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</si>
  <si>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</si>
  <si>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</si>
  <si>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</si>
  <si>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</si>
  <si>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</si>
  <si>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</si>
  <si>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</si>
  <si>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</si>
  <si>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</si>
  <si>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</si>
  <si>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</si>
  <si>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</si>
  <si>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</si>
  <si>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</si>
  <si>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</si>
  <si>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Ererê</t>
  </si>
  <si>
    <t>Eusébio</t>
  </si>
  <si>
    <t>Farias Brito</t>
  </si>
  <si>
    <t>Forquilha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</si>
  <si>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</si>
  <si>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</si>
  <si>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</si>
  <si>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</si>
  <si>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</si>
  <si>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</si>
  <si>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</si>
  <si>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</si>
  <si>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</si>
  <si>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</si>
  <si>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</si>
  <si>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</si>
  <si>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</si>
  <si>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</si>
  <si>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</si>
  <si>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</si>
  <si>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</si>
  <si>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</si>
  <si>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</si>
  <si>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</si>
  <si>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</si>
  <si>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</si>
  <si>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Irauçuba</t>
  </si>
  <si>
    <t>Itaiçaba</t>
  </si>
  <si>
    <t>Itaitinga</t>
  </si>
  <si>
    <t>Itapagé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</si>
  <si>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</si>
  <si>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</si>
  <si>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</si>
  <si>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</si>
  <si>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</si>
  <si>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</si>
  <si>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</si>
  <si>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</si>
  <si>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</si>
  <si>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</si>
  <si>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</si>
  <si>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Jucás</t>
  </si>
  <si>
    <t>Lavras da Mangabeira</t>
  </si>
  <si>
    <t>Limoeiro do Norte</t>
  </si>
  <si>
    <t>Madalena</t>
  </si>
  <si>
    <t>Maranguape</t>
  </si>
  <si>
    <t>Marco</t>
  </si>
  <si>
    <t>Martinópole</t>
  </si>
  <si>
    <t>Massapê</t>
  </si>
  <si>
    <t>Mauriti</t>
  </si>
  <si>
    <t>Meruoca</t>
  </si>
  <si>
    <t>Milagres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</si>
  <si>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</si>
  <si>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</si>
  <si>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</si>
  <si>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</si>
  <si>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</si>
  <si>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</si>
  <si>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</si>
  <si>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</si>
  <si>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</si>
  <si>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</si>
  <si>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</si>
  <si>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</si>
  <si>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</si>
  <si>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</si>
  <si>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</si>
  <si>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</si>
  <si>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</si>
  <si>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</si>
  <si>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</si>
  <si>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</si>
  <si>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</si>
  <si>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</si>
  <si>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</si>
  <si>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</si>
  <si>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</si>
  <si>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</si>
  <si>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</si>
  <si>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</si>
  <si>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</si>
  <si>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</si>
  <si>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</si>
  <si>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</si>
  <si>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</si>
  <si>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</si>
  <si>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</si>
  <si>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</si>
  <si>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</si>
  <si>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</si>
  <si>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</si>
  <si>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</si>
  <si>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</si>
  <si>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</si>
  <si>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</si>
  <si>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</si>
  <si>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</si>
  <si>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</si>
  <si>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</si>
  <si>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</si>
  <si>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</si>
  <si>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</si>
  <si>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</si>
  <si>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</si>
  <si>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</si>
  <si>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</si>
  <si>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</si>
  <si>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</si>
  <si>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</si>
  <si>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</si>
  <si>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</si>
  <si>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</si>
  <si>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</si>
  <si>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</si>
  <si>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</si>
  <si>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</si>
  <si>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</si>
  <si>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</si>
  <si>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</si>
  <si>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</si>
  <si>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</si>
  <si>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</si>
  <si>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RN</t>
  </si>
  <si>
    <t>Acari</t>
  </si>
  <si>
    <t>Açu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</si>
  <si>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</si>
  <si>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</si>
  <si>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</si>
  <si>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</si>
  <si>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</si>
  <si>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</si>
  <si>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</si>
  <si>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</si>
  <si>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</si>
  <si>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Arês</t>
  </si>
  <si>
    <t>Augusto Severo</t>
  </si>
  <si>
    <t>Baía Formosa</t>
  </si>
  <si>
    <t>Baraúna</t>
  </si>
  <si>
    <t>Barcelona</t>
  </si>
  <si>
    <t>Bento Fernandes</t>
  </si>
  <si>
    <t>Bodó</t>
  </si>
  <si>
    <t>Brejinho</t>
  </si>
  <si>
    <t>Caiçara do Norte</t>
  </si>
  <si>
    <t>Caiçara do Rio do Vento</t>
  </si>
  <si>
    <t>Caicó</t>
  </si>
  <si>
    <t>Campo Redondo</t>
  </si>
  <si>
    <t>Canguaretama</t>
  </si>
  <si>
    <t>Caraúbas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</si>
  <si>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</si>
  <si>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</si>
  <si>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</si>
  <si>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</si>
  <si>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</si>
  <si>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</si>
  <si>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</si>
  <si>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</si>
  <si>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</si>
  <si>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</si>
  <si>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</si>
  <si>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Espírito Santo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</si>
  <si>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</si>
  <si>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</si>
  <si>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</si>
  <si>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</si>
  <si>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</si>
  <si>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</si>
  <si>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</si>
  <si>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</si>
  <si>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</si>
  <si>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</si>
  <si>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</si>
  <si>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</si>
  <si>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</si>
  <si>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</si>
  <si>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Itajá</t>
  </si>
  <si>
    <t>Itaú</t>
  </si>
  <si>
    <t>Jaçanã</t>
  </si>
  <si>
    <t>Jandaíra</t>
  </si>
  <si>
    <t>Janduís</t>
  </si>
  <si>
    <t>Januário Cicco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</si>
  <si>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</si>
  <si>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</si>
  <si>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</si>
  <si>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</si>
  <si>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</si>
  <si>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</si>
  <si>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</si>
  <si>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</si>
  <si>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Jundiá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</si>
  <si>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</si>
  <si>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</si>
  <si>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</si>
  <si>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</si>
  <si>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</si>
  <si>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</si>
  <si>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</si>
  <si>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</si>
  <si>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</si>
  <si>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</si>
  <si>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</si>
  <si>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</si>
  <si>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</si>
  <si>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</si>
  <si>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</si>
  <si>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</si>
  <si>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</si>
  <si>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</si>
  <si>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</si>
  <si>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</si>
  <si>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</si>
  <si>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</si>
  <si>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</si>
  <si>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Ouro Branco</t>
  </si>
  <si>
    <t>Paraná</t>
  </si>
  <si>
    <t>Paraú</t>
  </si>
  <si>
    <t>Parazinho</t>
  </si>
  <si>
    <t>Parelhas</t>
  </si>
  <si>
    <t>Parnamirim</t>
  </si>
  <si>
    <t>Passa e Fica</t>
  </si>
  <si>
    <t>Passagem</t>
  </si>
  <si>
    <t>Patu</t>
  </si>
  <si>
    <t>Pau dos Ferros</t>
  </si>
  <si>
    <t>Pedra Grande</t>
  </si>
  <si>
    <t>Pedra Preta</t>
  </si>
  <si>
    <t>Pedro Avelino</t>
  </si>
  <si>
    <t>Pedro Velho</t>
  </si>
  <si>
    <t>Pendências</t>
  </si>
  <si>
    <t>Pilões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</si>
  <si>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</si>
  <si>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</si>
  <si>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</si>
  <si>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</si>
  <si>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</si>
  <si>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</si>
  <si>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</si>
  <si>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Riacho de Santana</t>
  </si>
  <si>
    <t>Riachuelo</t>
  </si>
  <si>
    <t>Rio do Fogo</t>
  </si>
  <si>
    <t>Rodolfo Fernandes</t>
  </si>
  <si>
    <t>Ruy Barbosa</t>
  </si>
  <si>
    <t>Santa Cruz</t>
  </si>
  <si>
    <t>Santa Maria</t>
  </si>
  <si>
    <t>Santana do Matos</t>
  </si>
  <si>
    <t>Santana do Seridó</t>
  </si>
  <si>
    <t>Santo Antônio</t>
  </si>
  <si>
    <t>São Bento do Norte</t>
  </si>
  <si>
    <t>São Bento do Trairí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</si>
  <si>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</si>
  <si>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</si>
  <si>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</si>
  <si>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</si>
  <si>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</si>
  <si>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</si>
  <si>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</si>
  <si>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</si>
  <si>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</si>
  <si>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</si>
  <si>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</si>
  <si>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Tomé</t>
  </si>
  <si>
    <t>São Vicente</t>
  </si>
  <si>
    <t>Senador Elói de Souza</t>
  </si>
  <si>
    <t>Senador Georgino Avelino</t>
  </si>
  <si>
    <t>Serra de São Bento</t>
  </si>
  <si>
    <t>Serra do Mel</t>
  </si>
  <si>
    <t>Serra Negra do Norte</t>
  </si>
  <si>
    <t>Serrinha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</si>
  <si>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</si>
  <si>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</si>
  <si>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</si>
  <si>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</si>
  <si>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</si>
  <si>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</si>
  <si>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</si>
  <si>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</si>
  <si>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</si>
  <si>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</si>
  <si>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</si>
  <si>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</si>
  <si>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</si>
  <si>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</si>
  <si>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Várzea</t>
  </si>
  <si>
    <t>Venha-Ver</t>
  </si>
  <si>
    <t>Vera Cruz</t>
  </si>
  <si>
    <t>Viçosa</t>
  </si>
  <si>
    <t>Vila Flor</t>
  </si>
  <si>
    <t>PB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</si>
  <si>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</si>
  <si>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</si>
  <si>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</si>
  <si>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</si>
  <si>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</si>
  <si>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</si>
  <si>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</si>
  <si>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</si>
  <si>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</si>
  <si>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</si>
  <si>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</si>
  <si>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</si>
  <si>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</si>
  <si>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</si>
  <si>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</si>
  <si>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</si>
  <si>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</si>
  <si>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</si>
  <si>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</si>
  <si>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Barra de Santa Rosa</t>
  </si>
  <si>
    <t>Barra de Santana</t>
  </si>
  <si>
    <t>Barra de São Miguel</t>
  </si>
  <si>
    <t>Bayeux</t>
  </si>
  <si>
    <t>Belém</t>
  </si>
  <si>
    <t>Belém do Brejo do Cruz</t>
  </si>
  <si>
    <t>Bernardino Batista</t>
  </si>
  <si>
    <t>Boa Ventura</t>
  </si>
  <si>
    <t>Bom Sucesso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</si>
  <si>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</si>
  <si>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</si>
  <si>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</si>
  <si>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</si>
  <si>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</si>
  <si>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</si>
  <si>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</si>
  <si>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</si>
  <si>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</si>
  <si>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</si>
  <si>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</si>
  <si>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</si>
  <si>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</si>
  <si>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</si>
  <si>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</si>
  <si>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</si>
  <si>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</si>
  <si>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</si>
  <si>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Campo de Santana</t>
  </si>
  <si>
    <t>Capim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</si>
  <si>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</si>
  <si>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</si>
  <si>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</si>
  <si>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</si>
  <si>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</si>
  <si>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</si>
  <si>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</si>
  <si>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Conde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</si>
  <si>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</si>
  <si>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</si>
  <si>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</si>
  <si>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</si>
  <si>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</si>
  <si>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</si>
  <si>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</si>
  <si>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</si>
  <si>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</si>
  <si>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</si>
  <si>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</si>
  <si>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</si>
  <si>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</si>
  <si>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</si>
  <si>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</si>
  <si>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</si>
  <si>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</si>
  <si>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</si>
  <si>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</si>
  <si>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</si>
  <si>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</si>
  <si>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</si>
  <si>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</si>
  <si>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</si>
  <si>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</si>
  <si>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</si>
  <si>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</si>
  <si>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</si>
  <si>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</si>
  <si>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</si>
  <si>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</si>
  <si>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</si>
  <si>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</si>
  <si>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</si>
  <si>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</si>
  <si>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</si>
  <si>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</si>
  <si>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</si>
  <si>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</si>
  <si>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</si>
  <si>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</si>
  <si>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</si>
  <si>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</si>
  <si>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</si>
  <si>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</si>
  <si>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</si>
  <si>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</si>
  <si>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</si>
  <si>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</si>
  <si>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</si>
  <si>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</si>
  <si>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</si>
  <si>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</si>
  <si>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</si>
  <si>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</si>
  <si>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</si>
  <si>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Mato Grosso</t>
  </si>
  <si>
    <t>Maturéia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</si>
  <si>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</si>
  <si>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</si>
  <si>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</si>
  <si>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</si>
  <si>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</si>
  <si>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</si>
  <si>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</si>
  <si>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</si>
  <si>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</si>
  <si>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</si>
  <si>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</si>
  <si>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</si>
  <si>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</si>
  <si>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</si>
  <si>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</si>
  <si>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</si>
  <si>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</si>
  <si>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</si>
  <si>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</si>
  <si>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Pilar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</si>
  <si>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</si>
  <si>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</si>
  <si>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</si>
  <si>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</si>
  <si>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</si>
  <si>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</si>
  <si>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</si>
  <si>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Prata</t>
  </si>
  <si>
    <t>Princesa Isabel</t>
  </si>
  <si>
    <t>Puxinanã</t>
  </si>
  <si>
    <t>Queimadas</t>
  </si>
  <si>
    <t>Quixabá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</si>
  <si>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</si>
  <si>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</si>
  <si>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</si>
  <si>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</si>
  <si>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</si>
  <si>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</si>
  <si>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</si>
  <si>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</si>
  <si>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</si>
  <si>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Teresinha</t>
  </si>
  <si>
    <t>Santana de Mangueira</t>
  </si>
  <si>
    <t>Santana dos Garrotes</t>
  </si>
  <si>
    <t>Santarém</t>
  </si>
  <si>
    <t>Santo André</t>
  </si>
  <si>
    <t>São Bentinho</t>
  </si>
  <si>
    <t>São Domingos de Pombal</t>
  </si>
  <si>
    <t>São Domingos do Cariri</t>
  </si>
  <si>
    <t>São Francisco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</si>
  <si>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</si>
  <si>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</si>
  <si>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</si>
  <si>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</si>
  <si>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</si>
  <si>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</si>
  <si>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</si>
  <si>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</si>
  <si>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</si>
  <si>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</si>
  <si>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</si>
  <si>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</si>
  <si>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</si>
  <si>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</si>
  <si>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</si>
  <si>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</si>
  <si>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</si>
  <si>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Sapé</t>
  </si>
  <si>
    <t>Seridó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</si>
  <si>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</si>
  <si>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</si>
  <si>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</si>
  <si>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</si>
  <si>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</si>
  <si>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</si>
  <si>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</si>
  <si>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</si>
  <si>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</si>
  <si>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</si>
  <si>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</si>
  <si>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</si>
  <si>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Taperoá</t>
  </si>
  <si>
    <t>Tavares</t>
  </si>
  <si>
    <t>Teixeira</t>
  </si>
  <si>
    <t>Tenório</t>
  </si>
  <si>
    <t>Triunfo</t>
  </si>
  <si>
    <t>Uiraúna</t>
  </si>
  <si>
    <t>Umbuzeiro</t>
  </si>
  <si>
    <t>Vieirópolis</t>
  </si>
  <si>
    <t>Vista Serrana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</si>
  <si>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</si>
  <si>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</si>
  <si>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</si>
  <si>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</si>
  <si>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</si>
  <si>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</si>
  <si>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</si>
  <si>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</si>
  <si>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</si>
  <si>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</si>
  <si>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</si>
  <si>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</si>
  <si>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</si>
  <si>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</si>
  <si>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</si>
  <si>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</si>
  <si>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</si>
  <si>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</si>
  <si>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de São Francisco</t>
  </si>
  <si>
    <t>Belo Jardim</t>
  </si>
  <si>
    <t>Betânia</t>
  </si>
  <si>
    <t>Bezerros</t>
  </si>
  <si>
    <t>Bodocó</t>
  </si>
  <si>
    <t>Bom Conselho</t>
  </si>
  <si>
    <t>Brejão</t>
  </si>
  <si>
    <t>Brejo da Madre de Deus</t>
  </si>
  <si>
    <t>Buenos Aires</t>
  </si>
  <si>
    <t>Buíque</t>
  </si>
  <si>
    <t>Cabo de Santo Agostinho</t>
  </si>
  <si>
    <t>Cabrobó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</si>
  <si>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</si>
  <si>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</si>
  <si>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</si>
  <si>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</si>
  <si>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</si>
  <si>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</si>
  <si>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</si>
  <si>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</si>
  <si>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</si>
  <si>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</si>
  <si>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</si>
  <si>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</si>
  <si>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</si>
  <si>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</si>
  <si>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</si>
  <si>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</si>
  <si>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</si>
  <si>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</si>
  <si>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</si>
  <si>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</si>
  <si>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</si>
  <si>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</si>
  <si>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</si>
  <si>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</si>
  <si>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</si>
  <si>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</si>
  <si>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</si>
  <si>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Floresta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</si>
  <si>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</si>
  <si>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</si>
  <si>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</si>
  <si>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</si>
  <si>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</si>
  <si>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</si>
  <si>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</si>
  <si>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</si>
  <si>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</si>
  <si>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</si>
  <si>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</si>
  <si>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</si>
  <si>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</si>
  <si>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Inajá</t>
  </si>
  <si>
    <t>Ingazeira</t>
  </si>
  <si>
    <t>Ipojuca</t>
  </si>
  <si>
    <t>Ipubi</t>
  </si>
  <si>
    <t>Itacuruba</t>
  </si>
  <si>
    <t>Itaíba</t>
  </si>
  <si>
    <t>Itambé</t>
  </si>
  <si>
    <t>Itapetim</t>
  </si>
  <si>
    <t>Itapissuma</t>
  </si>
  <si>
    <t>Itaquitinga</t>
  </si>
  <si>
    <t>Jaqueira</t>
  </si>
  <si>
    <t>Jataúba</t>
  </si>
  <si>
    <t>João Alfredo</t>
  </si>
  <si>
    <t>Joaquim Nabuco</t>
  </si>
  <si>
    <t>Jucati</t>
  </si>
  <si>
    <t>Jupi</t>
  </si>
  <si>
    <t>Lagoa do Carro</t>
  </si>
  <si>
    <t>Lagoa do Itaenga</t>
  </si>
  <si>
    <t>Lagoa do Ouro</t>
  </si>
  <si>
    <t>Lagoa dos Gatos</t>
  </si>
  <si>
    <t>Lagoa Grande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</si>
  <si>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</si>
  <si>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</si>
  <si>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</si>
  <si>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</si>
  <si>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</si>
  <si>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</si>
  <si>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</si>
  <si>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</si>
  <si>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</si>
  <si>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</si>
  <si>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Orobó</t>
  </si>
  <si>
    <t>Orocó</t>
  </si>
  <si>
    <t>Ouricuri</t>
  </si>
  <si>
    <t>Palmares</t>
  </si>
  <si>
    <t>Palmeirina</t>
  </si>
  <si>
    <t>Panelas</t>
  </si>
  <si>
    <t>Paranatama</t>
  </si>
  <si>
    <t>Passira</t>
  </si>
  <si>
    <t>Paudalho</t>
  </si>
  <si>
    <t>Pedra</t>
  </si>
  <si>
    <t>Pesqueira</t>
  </si>
  <si>
    <t>Petrolândia</t>
  </si>
  <si>
    <t>Poção</t>
  </si>
  <si>
    <t>Pombos</t>
  </si>
  <si>
    <t>Quipapá</t>
  </si>
  <si>
    <t>Quixaba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</si>
  <si>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</si>
  <si>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</si>
  <si>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</si>
  <si>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</si>
  <si>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</si>
  <si>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</si>
  <si>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</si>
  <si>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</si>
  <si>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</si>
  <si>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Maria da Boa Vista</t>
  </si>
  <si>
    <t>Santa Maria do Cambucá</t>
  </si>
  <si>
    <t>Santa Terezinha</t>
  </si>
  <si>
    <t>São Benedito do Sul</t>
  </si>
  <si>
    <t>São Bento do Una</t>
  </si>
  <si>
    <t>São Caitano</t>
  </si>
  <si>
    <t>São João</t>
  </si>
  <si>
    <t>São Joaquim do Monte</t>
  </si>
  <si>
    <t>São José da Coroa Grande</t>
  </si>
  <si>
    <t>São José do Belmonte</t>
  </si>
  <si>
    <t>São José do Egito</t>
  </si>
  <si>
    <t>São Lourenço da Mata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</si>
  <si>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</si>
  <si>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</si>
  <si>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</si>
  <si>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</si>
  <si>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</si>
  <si>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</si>
  <si>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</si>
  <si>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</si>
  <si>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</si>
  <si>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</si>
  <si>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</si>
  <si>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</si>
  <si>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Terra Nova</t>
  </si>
  <si>
    <t>Timbaúba</t>
  </si>
  <si>
    <t>Toritama</t>
  </si>
  <si>
    <t>Tracunhaém</t>
  </si>
  <si>
    <t>Trindade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</si>
  <si>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</si>
  <si>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</si>
  <si>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</si>
  <si>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</si>
  <si>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</si>
  <si>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</si>
  <si>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</si>
  <si>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</si>
  <si>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</si>
  <si>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</si>
  <si>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</si>
  <si>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</si>
  <si>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</si>
  <si>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</si>
  <si>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</si>
  <si>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</si>
  <si>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</si>
  <si>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</si>
  <si>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</si>
  <si>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</si>
  <si>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</si>
  <si>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</si>
  <si>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</si>
  <si>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</si>
  <si>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</si>
  <si>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</si>
  <si>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</si>
  <si>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</si>
  <si>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</si>
  <si>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</si>
  <si>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</si>
  <si>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</si>
  <si>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</si>
  <si>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</si>
  <si>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</si>
  <si>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</si>
  <si>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</si>
  <si>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</si>
  <si>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</si>
  <si>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</si>
  <si>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</si>
  <si>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</si>
  <si>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</si>
  <si>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</si>
  <si>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</si>
  <si>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</si>
  <si>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</si>
  <si>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</si>
  <si>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</si>
  <si>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</si>
  <si>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</si>
  <si>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</si>
  <si>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</si>
  <si>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</si>
  <si>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</si>
  <si>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</si>
  <si>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</si>
  <si>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</si>
  <si>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</si>
  <si>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</si>
  <si>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</si>
  <si>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</si>
  <si>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</si>
  <si>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</si>
  <si>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</si>
  <si>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</si>
  <si>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</si>
  <si>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</si>
  <si>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</si>
  <si>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</si>
  <si>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</si>
  <si>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</si>
  <si>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</si>
  <si>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</si>
  <si>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</si>
  <si>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</si>
  <si>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</si>
  <si>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</si>
  <si>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</si>
  <si>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</si>
  <si>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</si>
  <si>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</si>
  <si>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</si>
  <si>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</si>
  <si>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</si>
  <si>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</si>
  <si>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</si>
  <si>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</si>
  <si>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</si>
  <si>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</si>
  <si>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</si>
  <si>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</si>
  <si>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</si>
  <si>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</si>
  <si>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</si>
  <si>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</si>
  <si>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</si>
  <si>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</si>
  <si>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</si>
  <si>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</si>
  <si>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</si>
  <si>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</si>
  <si>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</si>
  <si>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SE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</si>
  <si>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</si>
  <si>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</si>
  <si>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</si>
  <si>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</si>
  <si>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</si>
  <si>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</si>
  <si>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</si>
  <si>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</si>
  <si>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</si>
  <si>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</si>
  <si>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</si>
  <si>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</si>
  <si>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</si>
  <si>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</si>
  <si>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</si>
  <si>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</si>
  <si>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</si>
  <si>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</si>
  <si>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</si>
  <si>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</si>
  <si>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</si>
  <si>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</si>
  <si>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</si>
  <si>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</si>
  <si>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</si>
  <si>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d'Ajuda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</si>
  <si>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</si>
  <si>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</si>
  <si>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</si>
  <si>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</si>
  <si>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</si>
  <si>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</si>
  <si>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</si>
  <si>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</si>
  <si>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</si>
  <si>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</si>
  <si>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</si>
  <si>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</si>
  <si>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</si>
  <si>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</si>
  <si>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</si>
  <si>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</si>
  <si>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</si>
  <si>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</si>
  <si>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</si>
  <si>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Pinhão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</si>
  <si>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</si>
  <si>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</si>
  <si>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</si>
  <si>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</si>
  <si>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</si>
  <si>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</si>
  <si>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</si>
  <si>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</si>
  <si>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</si>
  <si>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</si>
  <si>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 Rosa de Lima</t>
  </si>
  <si>
    <t>Santana do São Francisco</t>
  </si>
  <si>
    <t>Santo Amaro das Brotas</t>
  </si>
  <si>
    <t>São Cristóvão</t>
  </si>
  <si>
    <t>São Domingos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</si>
  <si>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</si>
  <si>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</si>
  <si>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</si>
  <si>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</si>
  <si>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</si>
  <si>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</si>
  <si>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</si>
  <si>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</si>
  <si>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</si>
  <si>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</si>
  <si>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</si>
  <si>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</si>
  <si>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</si>
  <si>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</si>
  <si>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</si>
  <si>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</si>
  <si>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</si>
  <si>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</si>
  <si>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</si>
  <si>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</si>
  <si>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</si>
  <si>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</si>
  <si>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</si>
  <si>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</si>
  <si>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</si>
  <si>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</si>
  <si>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</si>
  <si>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</si>
  <si>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</si>
  <si>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</si>
  <si>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Araças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</si>
  <si>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</si>
  <si>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</si>
  <si>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</si>
  <si>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</si>
  <si>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</si>
  <si>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</si>
  <si>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</si>
  <si>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</si>
  <si>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</si>
  <si>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</si>
  <si>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</si>
  <si>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</si>
  <si>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</si>
  <si>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</si>
  <si>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</si>
  <si>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</si>
  <si>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</si>
  <si>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</si>
  <si>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</si>
  <si>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</si>
  <si>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</si>
  <si>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</si>
  <si>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</si>
  <si>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</si>
  <si>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</si>
  <si>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</si>
  <si>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</si>
  <si>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</si>
  <si>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</si>
  <si>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</si>
  <si>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</si>
  <si>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</si>
  <si>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</si>
  <si>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</si>
  <si>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</si>
  <si>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</si>
  <si>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</si>
  <si>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</si>
  <si>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</si>
  <si>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</si>
  <si>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</si>
  <si>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</si>
  <si>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</si>
  <si>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</si>
  <si>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</si>
  <si>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</si>
  <si>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</si>
  <si>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</si>
  <si>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</si>
  <si>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</si>
  <si>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</si>
  <si>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</si>
  <si>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</si>
  <si>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</si>
  <si>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</si>
  <si>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</si>
  <si>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</si>
  <si>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</si>
  <si>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</si>
  <si>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</si>
  <si>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</si>
  <si>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</si>
  <si>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</si>
  <si>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</si>
  <si>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</si>
  <si>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</si>
  <si>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</si>
  <si>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</si>
  <si>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</si>
  <si>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</si>
  <si>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</si>
  <si>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</si>
  <si>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</si>
  <si>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</si>
  <si>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</si>
  <si>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</si>
  <si>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</si>
  <si>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</si>
  <si>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</si>
  <si>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</si>
  <si>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</si>
  <si>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</si>
  <si>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</si>
  <si>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</si>
  <si>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</si>
  <si>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</si>
  <si>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</si>
  <si>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</si>
  <si>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</si>
  <si>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</si>
  <si>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</si>
  <si>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</si>
  <si>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</si>
  <si>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</si>
  <si>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</si>
  <si>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</si>
  <si>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</si>
  <si>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</si>
  <si>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</si>
  <si>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</si>
  <si>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</si>
  <si>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</si>
  <si>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Feira da Mata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</si>
  <si>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</si>
  <si>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</si>
  <si>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</si>
  <si>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</si>
  <si>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</si>
  <si>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</si>
  <si>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</si>
  <si>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</si>
  <si>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</si>
  <si>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</si>
  <si>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</si>
  <si>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</si>
  <si>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</si>
  <si>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</si>
  <si>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</si>
  <si>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</si>
  <si>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</si>
  <si>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</si>
  <si>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</si>
  <si>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</si>
  <si>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</si>
  <si>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</si>
  <si>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</si>
  <si>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</si>
  <si>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</si>
  <si>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</si>
  <si>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</si>
  <si>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</si>
  <si>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</si>
  <si>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</si>
  <si>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</si>
  <si>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</si>
  <si>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</si>
  <si>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</si>
  <si>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</si>
  <si>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</si>
  <si>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</si>
  <si>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</si>
  <si>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</si>
  <si>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</si>
  <si>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</si>
  <si>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</si>
  <si>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</si>
  <si>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Itacaré</t>
  </si>
  <si>
    <t>Itaeté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</si>
  <si>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</si>
  <si>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</si>
  <si>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</si>
  <si>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</si>
  <si>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</si>
  <si>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</si>
  <si>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</si>
  <si>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</si>
  <si>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</si>
  <si>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</si>
  <si>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</si>
  <si>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</si>
  <si>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</si>
  <si>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</si>
  <si>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</si>
  <si>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</si>
  <si>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</si>
  <si>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</si>
  <si>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</si>
  <si>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</si>
  <si>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</si>
  <si>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</si>
  <si>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</si>
  <si>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</si>
  <si>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</si>
  <si>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</si>
  <si>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</si>
  <si>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</si>
  <si>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</si>
  <si>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</si>
  <si>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</si>
  <si>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Jequié</t>
  </si>
  <si>
    <t>Jeremoabo</t>
  </si>
  <si>
    <t>Jiquiriçá</t>
  </si>
  <si>
    <t>Jitaúna</t>
  </si>
  <si>
    <t>João Dourado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</si>
  <si>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</si>
  <si>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</si>
  <si>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</si>
  <si>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</si>
  <si>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</si>
  <si>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</si>
  <si>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</si>
  <si>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</si>
  <si>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</si>
  <si>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</si>
  <si>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</si>
  <si>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</si>
  <si>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</si>
  <si>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</si>
  <si>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</si>
  <si>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</si>
  <si>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</si>
  <si>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</si>
  <si>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</si>
  <si>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</si>
  <si>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</si>
  <si>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</si>
  <si>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</si>
  <si>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</si>
  <si>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</si>
  <si>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</si>
  <si>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</si>
  <si>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</si>
  <si>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</si>
  <si>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</si>
  <si>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</si>
  <si>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</si>
  <si>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</si>
  <si>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</si>
  <si>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</si>
  <si>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</si>
  <si>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</si>
  <si>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</si>
  <si>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</si>
  <si>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</si>
  <si>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</si>
  <si>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</si>
  <si>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</si>
  <si>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</si>
  <si>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</si>
  <si>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</si>
  <si>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</si>
  <si>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</si>
  <si>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</si>
  <si>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de São Francisco</t>
  </si>
  <si>
    <t>Muritiba</t>
  </si>
  <si>
    <t>Mutuípe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</si>
  <si>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</si>
  <si>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</si>
  <si>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</si>
  <si>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</si>
  <si>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</si>
  <si>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</si>
  <si>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</si>
  <si>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</si>
  <si>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</si>
  <si>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</si>
  <si>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</si>
  <si>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</si>
  <si>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</si>
  <si>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</si>
  <si>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</si>
  <si>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</si>
  <si>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</si>
  <si>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</si>
  <si>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</si>
  <si>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</si>
  <si>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</si>
  <si>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</si>
  <si>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</si>
  <si>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</si>
  <si>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</si>
  <si>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</si>
  <si>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</si>
  <si>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</si>
  <si>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</si>
  <si>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</si>
  <si>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</si>
  <si>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</si>
  <si>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</si>
  <si>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</si>
  <si>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</si>
  <si>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</si>
  <si>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</si>
  <si>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</si>
  <si>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</si>
  <si>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</si>
  <si>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</si>
  <si>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Jânio Quadros</t>
  </si>
  <si>
    <t>Presidente Tancredo Neves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</si>
  <si>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</si>
  <si>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</si>
  <si>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</si>
  <si>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</si>
  <si>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</si>
  <si>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</si>
  <si>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</si>
  <si>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</si>
  <si>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</si>
  <si>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</si>
  <si>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</si>
  <si>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</si>
  <si>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</si>
  <si>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</si>
  <si>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</si>
  <si>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Salinas da Margarida</t>
  </si>
  <si>
    <t>Santa Bárbara</t>
  </si>
  <si>
    <t>Santa Brígida</t>
  </si>
  <si>
    <t>Santa Cruz Cabrália</t>
  </si>
  <si>
    <t>Santa Cruz da Vitória</t>
  </si>
  <si>
    <t>Santa Maria da Vitória</t>
  </si>
  <si>
    <t>Santa Rita de Cássia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</si>
  <si>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</si>
  <si>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</si>
  <si>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</si>
  <si>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</si>
  <si>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</si>
  <si>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</si>
  <si>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</si>
  <si>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</si>
  <si>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</si>
  <si>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</si>
  <si>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</si>
  <si>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</si>
  <si>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</si>
  <si>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</si>
  <si>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</si>
  <si>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</si>
  <si>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</si>
  <si>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</si>
  <si>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</si>
  <si>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</si>
  <si>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</si>
  <si>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</si>
  <si>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</si>
  <si>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</si>
  <si>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</si>
  <si>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</si>
  <si>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</si>
  <si>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</si>
  <si>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</si>
  <si>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</si>
  <si>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</si>
  <si>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</si>
  <si>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</si>
  <si>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</si>
  <si>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</si>
  <si>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</si>
  <si>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</si>
  <si>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Tapiramutá</t>
  </si>
  <si>
    <t>Teixeira de Freitas</t>
  </si>
  <si>
    <t>Teodoro Sampaio</t>
  </si>
  <si>
    <t>Teofilândia</t>
  </si>
  <si>
    <t>Teolândia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</si>
  <si>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</si>
  <si>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</si>
  <si>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</si>
  <si>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</si>
  <si>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</si>
  <si>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</si>
  <si>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</si>
  <si>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</si>
  <si>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</si>
  <si>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</si>
  <si>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</si>
  <si>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</si>
  <si>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</si>
  <si>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</si>
  <si>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</si>
  <si>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</si>
  <si>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</si>
  <si>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</si>
  <si>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Vereda</t>
  </si>
  <si>
    <t>Wagner</t>
  </si>
  <si>
    <t>Wanderley</t>
  </si>
  <si>
    <t>Wenceslau Guimarães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</si>
  <si>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</si>
  <si>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</si>
  <si>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</si>
  <si>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</si>
  <si>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</si>
  <si>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</si>
  <si>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</si>
  <si>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</si>
  <si>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</si>
  <si>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</si>
  <si>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</si>
  <si>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</si>
  <si>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</si>
  <si>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</si>
  <si>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</si>
  <si>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</si>
  <si>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</si>
  <si>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</si>
  <si>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</si>
  <si>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</si>
  <si>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</si>
  <si>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</si>
  <si>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</si>
  <si>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</si>
  <si>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</si>
  <si>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</si>
  <si>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</si>
  <si>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</si>
  <si>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</si>
  <si>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do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</si>
  <si>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</si>
  <si>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</si>
  <si>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</si>
  <si>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</si>
  <si>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</si>
  <si>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</si>
  <si>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</si>
  <si>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</si>
  <si>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</si>
  <si>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</si>
  <si>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</si>
  <si>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</si>
  <si>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</si>
  <si>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</si>
  <si>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</si>
  <si>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</si>
  <si>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</si>
  <si>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</si>
  <si>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</si>
  <si>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</si>
  <si>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</si>
  <si>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</si>
  <si>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</si>
  <si>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</si>
  <si>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</si>
  <si>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</si>
  <si>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</si>
  <si>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</si>
  <si>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</si>
  <si>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</si>
  <si>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</si>
  <si>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</si>
  <si>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</si>
  <si>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</si>
  <si>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</si>
  <si>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</si>
  <si>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</si>
  <si>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Oriente</t>
  </si>
  <si>
    <t>Belo Vale</t>
  </si>
  <si>
    <t>Berilo</t>
  </si>
  <si>
    <t>Berizal</t>
  </si>
  <si>
    <t>Bertópolis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</si>
  <si>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</si>
  <si>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</si>
  <si>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</si>
  <si>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</si>
  <si>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</si>
  <si>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</si>
  <si>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</si>
  <si>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</si>
  <si>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</si>
  <si>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</si>
  <si>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</si>
  <si>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</si>
  <si>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</si>
  <si>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</si>
  <si>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</si>
  <si>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</si>
  <si>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</si>
  <si>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</si>
  <si>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</si>
  <si>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</si>
  <si>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Brasópolis</t>
  </si>
  <si>
    <t>Braúnas</t>
  </si>
  <si>
    <t>Brumadinho</t>
  </si>
  <si>
    <t>Bueno Brandão</t>
  </si>
  <si>
    <t>Buenópolis</t>
  </si>
  <si>
    <t>Bugre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</si>
  <si>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</si>
  <si>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</si>
  <si>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</si>
  <si>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</si>
  <si>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</si>
  <si>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</si>
  <si>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</si>
  <si>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</si>
  <si>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</si>
  <si>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</si>
  <si>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</si>
  <si>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</si>
  <si>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</si>
  <si>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</si>
  <si>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</si>
  <si>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</si>
  <si>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</si>
  <si>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</si>
  <si>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</si>
  <si>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</si>
  <si>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</si>
  <si>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</si>
  <si>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</si>
  <si>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</si>
  <si>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</si>
  <si>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</si>
  <si>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</si>
  <si>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</si>
  <si>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</si>
  <si>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</si>
  <si>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</si>
  <si>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</si>
  <si>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</si>
  <si>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</si>
  <si>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</si>
  <si>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</si>
  <si>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</si>
  <si>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</si>
  <si>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</si>
  <si>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</si>
  <si>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</si>
  <si>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</si>
  <si>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</si>
  <si>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</si>
  <si>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</si>
  <si>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</si>
  <si>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</si>
  <si>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</si>
  <si>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</si>
  <si>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</si>
  <si>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</si>
  <si>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</si>
  <si>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</si>
  <si>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</si>
  <si>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</si>
  <si>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</si>
  <si>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</si>
  <si>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</si>
  <si>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</si>
  <si>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</si>
  <si>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</si>
  <si>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</si>
  <si>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</t>
  </si>
  <si>
    <t>Catas Altas da Noruega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</si>
  <si>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</si>
  <si>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</si>
  <si>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</si>
  <si>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</si>
  <si>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</si>
  <si>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</si>
  <si>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</si>
  <si>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</si>
  <si>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</si>
  <si>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</si>
  <si>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</si>
  <si>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</si>
  <si>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</si>
  <si>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</si>
  <si>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</si>
  <si>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</si>
  <si>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</si>
  <si>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</si>
  <si>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</si>
  <si>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</si>
  <si>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</si>
  <si>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</si>
  <si>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</si>
  <si>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</si>
  <si>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</si>
  <si>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</si>
  <si>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</si>
  <si>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</si>
  <si>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</si>
  <si>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</si>
  <si>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</si>
  <si>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</t>
  </si>
  <si>
    <t>Congonhas do Norte</t>
  </si>
  <si>
    <t>Conquista</t>
  </si>
  <si>
    <t>Conselheiro Lafaiete</t>
  </si>
  <si>
    <t>Conselheiro Pena</t>
  </si>
  <si>
    <t>Consolação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</si>
  <si>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</si>
  <si>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</si>
  <si>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</si>
  <si>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</si>
  <si>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</si>
  <si>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</si>
  <si>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</si>
  <si>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</si>
  <si>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</si>
  <si>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</si>
  <si>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</si>
  <si>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</si>
  <si>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</si>
  <si>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</si>
  <si>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</si>
  <si>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</si>
  <si>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</si>
  <si>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</si>
  <si>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</si>
  <si>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</si>
  <si>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</si>
  <si>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</si>
  <si>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</si>
  <si>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</si>
  <si>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</si>
  <si>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</si>
  <si>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</si>
  <si>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</si>
  <si>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</si>
  <si>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</si>
  <si>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</si>
  <si>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</si>
  <si>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</si>
  <si>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</si>
  <si>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</si>
  <si>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</si>
  <si>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</si>
  <si>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</si>
  <si>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</si>
  <si>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</si>
  <si>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</si>
  <si>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</si>
  <si>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</si>
  <si>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</si>
  <si>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</si>
  <si>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</si>
  <si>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</si>
  <si>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</si>
  <si>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</si>
  <si>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Eusébia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</si>
  <si>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</si>
  <si>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</si>
  <si>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</si>
  <si>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</si>
  <si>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</si>
  <si>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</si>
  <si>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</si>
  <si>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</si>
  <si>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</si>
  <si>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</si>
  <si>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</si>
  <si>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</si>
  <si>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</si>
  <si>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</si>
  <si>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</si>
  <si>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</si>
  <si>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</si>
  <si>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</si>
  <si>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</si>
  <si>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</si>
  <si>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</si>
  <si>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</si>
  <si>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</si>
  <si>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</si>
  <si>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</si>
  <si>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</si>
  <si>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</si>
  <si>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</si>
  <si>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</si>
  <si>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</si>
  <si>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</si>
  <si>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</si>
  <si>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</si>
  <si>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</si>
  <si>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Formoso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</si>
  <si>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</si>
  <si>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</si>
  <si>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</si>
  <si>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</si>
  <si>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</si>
  <si>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</si>
  <si>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</si>
  <si>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</si>
  <si>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</si>
  <si>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</si>
  <si>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</si>
  <si>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</si>
  <si>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</si>
  <si>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</si>
  <si>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Galiléia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</si>
  <si>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</si>
  <si>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</si>
  <si>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</si>
  <si>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</si>
  <si>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</si>
  <si>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</si>
  <si>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</si>
  <si>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</si>
  <si>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</si>
  <si>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</si>
  <si>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</si>
  <si>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</si>
  <si>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</si>
  <si>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</si>
  <si>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</si>
  <si>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</si>
  <si>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</si>
  <si>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</si>
  <si>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</si>
  <si>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</si>
  <si>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</si>
  <si>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</si>
  <si>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</si>
  <si>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</si>
  <si>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</si>
  <si>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</si>
  <si>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</si>
  <si>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</si>
  <si>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</si>
  <si>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</si>
  <si>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</si>
  <si>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</si>
  <si>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</si>
  <si>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</si>
  <si>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</si>
  <si>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</si>
  <si>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</si>
  <si>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</si>
  <si>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</si>
  <si>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</si>
  <si>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</si>
  <si>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</si>
  <si>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</si>
  <si>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</si>
  <si>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</si>
  <si>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</si>
  <si>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</si>
  <si>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</si>
  <si>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Ipiaçu</t>
  </si>
  <si>
    <t>Ipuiúna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</si>
  <si>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</si>
  <si>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</si>
  <si>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</si>
  <si>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</si>
  <si>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</si>
  <si>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</si>
  <si>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</si>
  <si>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</si>
  <si>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</si>
  <si>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</si>
  <si>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</si>
  <si>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</si>
  <si>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</si>
  <si>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</si>
  <si>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</si>
  <si>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</si>
  <si>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</si>
  <si>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</si>
  <si>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</si>
  <si>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</si>
  <si>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</si>
  <si>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</si>
  <si>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</si>
  <si>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</si>
  <si>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</si>
  <si>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</si>
  <si>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</si>
  <si>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</si>
  <si>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</si>
  <si>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</si>
  <si>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</si>
  <si>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</si>
  <si>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</si>
  <si>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</si>
  <si>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</si>
  <si>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</si>
  <si>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</si>
  <si>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</si>
  <si>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</si>
  <si>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</si>
  <si>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</si>
  <si>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</si>
  <si>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</si>
  <si>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</si>
  <si>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</si>
  <si>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</si>
  <si>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</si>
  <si>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</si>
  <si>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</si>
  <si>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</si>
  <si>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</si>
  <si>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</si>
  <si>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</si>
  <si>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</si>
  <si>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</si>
  <si>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</si>
  <si>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</si>
  <si>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</si>
  <si>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</si>
  <si>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</si>
  <si>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</si>
  <si>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</si>
  <si>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</si>
  <si>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</si>
  <si>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</si>
  <si>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</si>
  <si>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</si>
  <si>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</si>
  <si>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Santa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</si>
  <si>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</si>
  <si>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</si>
  <si>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</si>
  <si>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</si>
  <si>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</si>
  <si>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</si>
  <si>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</si>
  <si>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</si>
  <si>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</si>
  <si>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</si>
  <si>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</si>
  <si>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</si>
  <si>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</si>
  <si>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</si>
  <si>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</si>
  <si>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</si>
  <si>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</si>
  <si>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</si>
  <si>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</si>
  <si>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</si>
  <si>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</si>
  <si>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</si>
  <si>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</si>
  <si>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</si>
  <si>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</si>
  <si>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</si>
  <si>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</si>
  <si>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</si>
  <si>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</si>
  <si>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</si>
  <si>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</si>
  <si>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</si>
  <si>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</si>
  <si>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</si>
  <si>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</si>
  <si>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</si>
  <si>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</si>
  <si>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</si>
  <si>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</si>
  <si>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</si>
  <si>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</si>
  <si>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</si>
  <si>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</si>
  <si>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</si>
  <si>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</si>
  <si>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</si>
  <si>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</si>
  <si>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</si>
  <si>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</si>
  <si>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</si>
  <si>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</si>
  <si>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</si>
  <si>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</si>
  <si>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</si>
  <si>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</si>
  <si>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</si>
  <si>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</si>
  <si>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</si>
  <si>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</si>
  <si>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</si>
  <si>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</si>
  <si>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</si>
  <si>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</si>
  <si>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</si>
  <si>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</si>
  <si>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</si>
  <si>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</si>
  <si>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</si>
  <si>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</si>
  <si>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</si>
  <si>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</si>
  <si>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</si>
  <si>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</si>
  <si>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</si>
  <si>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</si>
  <si>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</si>
  <si>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</si>
  <si>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</si>
  <si>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</si>
  <si>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</si>
  <si>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</si>
  <si>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</si>
  <si>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</si>
  <si>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</si>
  <si>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</si>
  <si>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</si>
  <si>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</si>
  <si>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</si>
  <si>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</si>
  <si>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</si>
  <si>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</si>
  <si>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</si>
  <si>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</si>
  <si>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</si>
  <si>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</si>
  <si>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</si>
  <si>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</si>
  <si>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</si>
  <si>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</si>
  <si>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</si>
  <si>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</si>
  <si>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</si>
  <si>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</si>
  <si>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</si>
  <si>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</si>
  <si>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</si>
  <si>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</si>
  <si>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</si>
  <si>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</si>
  <si>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</si>
  <si>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</si>
  <si>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</si>
  <si>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</si>
  <si>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</si>
  <si>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</si>
  <si>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</si>
  <si>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</si>
  <si>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</si>
  <si>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</si>
  <si>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</si>
  <si>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</si>
  <si>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</si>
  <si>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</si>
  <si>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</si>
  <si>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Passabém</t>
  </si>
  <si>
    <t>Passa-Vinte</t>
  </si>
  <si>
    <t>Passos</t>
  </si>
  <si>
    <t>Patis</t>
  </si>
  <si>
    <t>Patos de Minas</t>
  </si>
  <si>
    <t>Patrocínio</t>
  </si>
  <si>
    <t>Patrocínio do Muriaé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</si>
  <si>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</si>
  <si>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</si>
  <si>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</si>
  <si>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</si>
  <si>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</si>
  <si>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</si>
  <si>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</si>
  <si>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</si>
  <si>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</si>
  <si>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</si>
  <si>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</si>
  <si>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</si>
  <si>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</si>
  <si>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</si>
  <si>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</si>
  <si>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</si>
  <si>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</si>
  <si>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</si>
  <si>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</si>
  <si>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</si>
  <si>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</si>
  <si>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</si>
  <si>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</si>
  <si>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</si>
  <si>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</si>
  <si>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</si>
  <si>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</si>
  <si>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</si>
  <si>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</si>
  <si>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</si>
  <si>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</si>
  <si>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</si>
  <si>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</si>
  <si>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</si>
  <si>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</si>
  <si>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</si>
  <si>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</si>
  <si>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</si>
  <si>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</si>
  <si>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</si>
  <si>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</si>
  <si>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</si>
  <si>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</si>
  <si>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</si>
  <si>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</si>
  <si>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</si>
  <si>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</si>
  <si>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</si>
  <si>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</si>
  <si>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</si>
  <si>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</si>
  <si>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</si>
  <si>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</si>
  <si>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</si>
  <si>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</si>
  <si>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</si>
  <si>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</si>
  <si>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</si>
  <si>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</si>
  <si>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</si>
  <si>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</si>
  <si>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</si>
  <si>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</si>
  <si>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</si>
  <si>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</si>
  <si>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</si>
  <si>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</si>
  <si>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</si>
  <si>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Riacho dos Machados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</si>
  <si>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</si>
  <si>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</si>
  <si>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</si>
  <si>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</si>
  <si>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</si>
  <si>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</si>
  <si>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</si>
  <si>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</si>
  <si>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</si>
  <si>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</si>
  <si>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</si>
  <si>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</si>
  <si>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</si>
  <si>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</si>
  <si>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</si>
  <si>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</si>
  <si>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</si>
  <si>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</si>
  <si>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</si>
  <si>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</si>
  <si>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</si>
  <si>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</si>
  <si>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</si>
  <si>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</si>
  <si>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</si>
  <si>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</si>
  <si>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</si>
  <si>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</si>
  <si>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</si>
  <si>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</si>
  <si>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</si>
  <si>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</si>
  <si>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</si>
  <si>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</si>
  <si>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</si>
  <si>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</si>
  <si>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</si>
  <si>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</si>
  <si>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</si>
  <si>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</si>
  <si>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</si>
  <si>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</si>
  <si>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</si>
  <si>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</si>
  <si>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</si>
  <si>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</si>
  <si>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</si>
  <si>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</si>
  <si>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</si>
  <si>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</si>
  <si>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</si>
  <si>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</si>
  <si>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</si>
  <si>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</si>
  <si>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</si>
  <si>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</si>
  <si>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</si>
  <si>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</si>
  <si>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</si>
  <si>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</si>
  <si>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</si>
  <si>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</si>
  <si>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</si>
  <si>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</si>
  <si>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</si>
  <si>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</si>
  <si>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</si>
  <si>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</si>
  <si>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</si>
  <si>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</si>
  <si>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</si>
  <si>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</si>
  <si>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</si>
  <si>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</si>
  <si>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</si>
  <si>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</si>
  <si>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</si>
  <si>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</si>
  <si>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</si>
  <si>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</si>
  <si>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</si>
  <si>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</si>
  <si>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</si>
  <si>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</si>
  <si>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</si>
  <si>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</si>
  <si>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</si>
  <si>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</si>
  <si>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</si>
  <si>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</si>
  <si>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 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</si>
  <si>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</si>
  <si>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</si>
  <si>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</si>
  <si>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</si>
  <si>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</si>
  <si>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</si>
  <si>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</si>
  <si>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</si>
  <si>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</si>
  <si>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</si>
  <si>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</si>
  <si>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</si>
  <si>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</si>
  <si>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</si>
  <si>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</si>
  <si>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</si>
  <si>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</si>
  <si>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</si>
  <si>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</si>
  <si>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</si>
  <si>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</si>
  <si>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</si>
  <si>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</si>
  <si>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</si>
  <si>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</si>
  <si>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</si>
  <si>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</si>
  <si>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</si>
  <si>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</si>
  <si>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</si>
  <si>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Thomé das Letras</t>
  </si>
  <si>
    <t>São Tiago</t>
  </si>
  <si>
    <t>São Tomás de Aquino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</si>
  <si>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</si>
  <si>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</si>
  <si>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</si>
  <si>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</si>
  <si>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</si>
  <si>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</si>
  <si>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</si>
  <si>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</si>
  <si>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</si>
  <si>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</si>
  <si>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</si>
  <si>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</si>
  <si>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</si>
  <si>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</si>
  <si>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</si>
  <si>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</si>
  <si>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</si>
  <si>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</si>
  <si>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</si>
  <si>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</si>
  <si>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</si>
  <si>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</si>
  <si>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</si>
  <si>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</si>
  <si>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</si>
  <si>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</si>
  <si>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</si>
  <si>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</si>
  <si>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</si>
  <si>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</si>
  <si>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</si>
  <si>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</si>
  <si>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</si>
  <si>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</si>
  <si>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</si>
  <si>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</si>
  <si>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</si>
  <si>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</si>
  <si>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</si>
  <si>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</si>
  <si>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</si>
  <si>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</si>
  <si>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Tocantins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</si>
  <si>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</si>
  <si>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</si>
  <si>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</si>
  <si>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</si>
  <si>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</si>
  <si>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</si>
  <si>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</si>
  <si>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</si>
  <si>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</si>
  <si>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</si>
  <si>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</si>
  <si>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</si>
  <si>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</si>
  <si>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</si>
  <si>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</si>
  <si>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</si>
  <si>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</si>
  <si>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</si>
  <si>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</si>
  <si>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</si>
  <si>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</si>
  <si>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</si>
  <si>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</si>
  <si>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</si>
  <si>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</si>
  <si>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</si>
  <si>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</si>
  <si>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</si>
  <si>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</si>
  <si>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</si>
  <si>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</si>
  <si>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</si>
  <si>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</si>
  <si>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</si>
  <si>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</si>
  <si>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</si>
  <si>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</si>
  <si>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</si>
  <si>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</si>
  <si>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</si>
  <si>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ES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</si>
  <si>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</si>
  <si>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</si>
  <si>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</si>
  <si>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</si>
  <si>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</si>
  <si>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</si>
  <si>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</si>
  <si>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</si>
  <si>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</si>
  <si>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Atilio Vivacqua</t>
  </si>
  <si>
    <t>Baixo Guandu</t>
  </si>
  <si>
    <t>Barra de São Francisco</t>
  </si>
  <si>
    <t>Bom Jesus do Norte</t>
  </si>
  <si>
    <t>Brejetuba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</si>
  <si>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</si>
  <si>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</si>
  <si>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</si>
  <si>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</si>
  <si>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</si>
  <si>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</si>
  <si>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</si>
  <si>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</si>
  <si>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</si>
  <si>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</si>
  <si>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</si>
  <si>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</si>
  <si>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</si>
  <si>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</si>
  <si>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</si>
  <si>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</si>
  <si>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</si>
  <si>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</si>
  <si>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</si>
  <si>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</si>
  <si>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</si>
  <si>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</si>
  <si>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</si>
  <si>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</si>
  <si>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</si>
  <si>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</si>
  <si>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</si>
  <si>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</si>
  <si>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</si>
  <si>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</si>
  <si>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</si>
  <si>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</si>
  <si>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</si>
  <si>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</si>
  <si>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</si>
  <si>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</si>
  <si>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</si>
  <si>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</si>
  <si>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</si>
  <si>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</si>
  <si>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</si>
  <si>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</si>
  <si>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</si>
  <si>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</si>
  <si>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</si>
  <si>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</si>
  <si>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</si>
  <si>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</si>
  <si>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</si>
  <si>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</si>
  <si>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</si>
  <si>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Sooretama</t>
  </si>
  <si>
    <t>Vargem Alta</t>
  </si>
  <si>
    <t>Venda Nova do Imigrante</t>
  </si>
  <si>
    <t>Vila Pavão</t>
  </si>
  <si>
    <t>Vila Valério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</si>
  <si>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</si>
  <si>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</si>
  <si>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</si>
  <si>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</si>
  <si>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</si>
  <si>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</si>
  <si>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</si>
  <si>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Bom Jesus do Itabapoana</t>
  </si>
  <si>
    <t>Cabo Frio</t>
  </si>
  <si>
    <t>Cachoeiras de Macacu</t>
  </si>
  <si>
    <t>Cambuci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</si>
  <si>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</si>
  <si>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</si>
  <si>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</si>
  <si>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</si>
  <si>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</si>
  <si>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</si>
  <si>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</si>
  <si>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</si>
  <si>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Engenheiro Paulo de Frontin</t>
  </si>
  <si>
    <t>Guapimirim</t>
  </si>
  <si>
    <t>Iguaba Grande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</si>
  <si>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</si>
  <si>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</si>
  <si>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</si>
  <si>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</si>
  <si>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</si>
  <si>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</si>
  <si>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</si>
  <si>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</si>
  <si>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</si>
  <si>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Mangaratiba</t>
  </si>
  <si>
    <t>Maricá</t>
  </si>
  <si>
    <t>Mendes</t>
  </si>
  <si>
    <t>Miguel Pereira</t>
  </si>
  <si>
    <t>Miracema</t>
  </si>
  <si>
    <t>Nilópolis</t>
  </si>
  <si>
    <t>Paracambi</t>
  </si>
  <si>
    <t>Paraíba do Sul</t>
  </si>
  <si>
    <t>Parati</t>
  </si>
  <si>
    <t>Paty do Alferes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</si>
  <si>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</si>
  <si>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</si>
  <si>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</si>
  <si>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</si>
  <si>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</si>
  <si>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</si>
  <si>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</si>
  <si>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</si>
  <si>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</si>
  <si>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</si>
  <si>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</si>
  <si>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</si>
  <si>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</si>
  <si>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</si>
  <si>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</si>
  <si>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</si>
  <si>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João da Barra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</si>
  <si>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</si>
  <si>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</si>
  <si>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</si>
  <si>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</si>
  <si>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</si>
  <si>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</si>
  <si>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</si>
  <si>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</si>
  <si>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</si>
  <si>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</si>
  <si>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Morais</t>
  </si>
  <si>
    <t>Três Rios</t>
  </si>
  <si>
    <t>Varre-Sai</t>
  </si>
  <si>
    <t>Vassouras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</si>
  <si>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</si>
  <si>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</si>
  <si>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</si>
  <si>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</si>
  <si>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</si>
  <si>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</si>
  <si>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</si>
  <si>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</si>
  <si>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</si>
  <si>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</si>
  <si>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</si>
  <si>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</si>
  <si>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</si>
  <si>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</si>
  <si>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</si>
  <si>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</si>
  <si>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</si>
  <si>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</si>
  <si>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</si>
  <si>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</si>
  <si>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</si>
  <si>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</si>
  <si>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</si>
  <si>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</si>
  <si>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</si>
  <si>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</si>
  <si>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</si>
  <si>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</si>
  <si>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Araçoiaba da Serra</t>
  </si>
  <si>
    <t>Aramina</t>
  </si>
  <si>
    <t>Arandu</t>
  </si>
  <si>
    <t>Arapeí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</si>
  <si>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</si>
  <si>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</si>
  <si>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</si>
  <si>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</si>
  <si>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</si>
  <si>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</si>
  <si>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</si>
  <si>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</si>
  <si>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</si>
  <si>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</si>
  <si>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</si>
  <si>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</si>
  <si>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</si>
  <si>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</si>
  <si>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</si>
  <si>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</si>
  <si>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</si>
  <si>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</si>
  <si>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</si>
  <si>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</si>
  <si>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</si>
  <si>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</si>
  <si>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</si>
  <si>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</si>
  <si>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</si>
  <si>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</si>
  <si>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</si>
  <si>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Bastos</t>
  </si>
  <si>
    <t>Batatais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</si>
  <si>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</si>
  <si>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</si>
  <si>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</si>
  <si>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</si>
  <si>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</si>
  <si>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</si>
  <si>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</si>
  <si>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</si>
  <si>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</si>
  <si>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</si>
  <si>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</si>
  <si>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</si>
  <si>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</si>
  <si>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</si>
  <si>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</si>
  <si>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</si>
  <si>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</si>
  <si>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</si>
  <si>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</si>
  <si>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</si>
  <si>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</si>
  <si>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</si>
  <si>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</si>
  <si>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</si>
  <si>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</si>
  <si>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</si>
  <si>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</si>
  <si>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</si>
  <si>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</si>
  <si>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</si>
  <si>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</si>
  <si>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</si>
  <si>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</si>
  <si>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</si>
  <si>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</si>
  <si>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</si>
  <si>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</si>
  <si>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</si>
  <si>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</si>
  <si>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</si>
  <si>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</si>
  <si>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</si>
  <si>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</si>
  <si>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</si>
  <si>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</si>
  <si>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</si>
  <si>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</si>
  <si>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</si>
  <si>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</si>
  <si>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</si>
  <si>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</si>
  <si>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</si>
  <si>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</si>
  <si>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</si>
  <si>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</si>
  <si>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</si>
  <si>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</si>
  <si>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</si>
  <si>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</si>
  <si>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</si>
  <si>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Chavantes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</si>
  <si>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</si>
  <si>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</si>
  <si>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</si>
  <si>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</si>
  <si>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</si>
  <si>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</si>
  <si>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</si>
  <si>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</si>
  <si>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</si>
  <si>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</si>
  <si>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</si>
  <si>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</si>
  <si>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</si>
  <si>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</si>
  <si>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</si>
  <si>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</si>
  <si>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</si>
  <si>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</si>
  <si>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</si>
  <si>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</si>
  <si>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</si>
  <si>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</si>
  <si>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</si>
  <si>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</si>
  <si>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</si>
  <si>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</si>
  <si>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</si>
  <si>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</si>
  <si>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Eldorado</t>
  </si>
  <si>
    <t>Elias Fausto</t>
  </si>
  <si>
    <t>Elisiário</t>
  </si>
  <si>
    <t>Embaúba</t>
  </si>
  <si>
    <t>Embu-Guaçu</t>
  </si>
  <si>
    <t>Emilianópolis</t>
  </si>
  <si>
    <t>Engenheiro Coelho</t>
  </si>
  <si>
    <t>Espírito Santo do Pinhal</t>
  </si>
  <si>
    <t>Espírito Santo do Turvo</t>
  </si>
  <si>
    <t>Estiva Gerbi</t>
  </si>
  <si>
    <t>Estrela do Norte</t>
  </si>
  <si>
    <t>Estrela d'Oeste</t>
  </si>
  <si>
    <t>Euclides da Cunha Paulista</t>
  </si>
  <si>
    <t>Fartura</t>
  </si>
  <si>
    <t>Fernando Prestes</t>
  </si>
  <si>
    <t>Fernandópolis</t>
  </si>
  <si>
    <t>Fernão</t>
  </si>
  <si>
    <t>Flora Rica</t>
  </si>
  <si>
    <t>Floreal</t>
  </si>
  <si>
    <t>Flórida Paulista</t>
  </si>
  <si>
    <t>Florínia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</si>
  <si>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</si>
  <si>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</si>
  <si>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</si>
  <si>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</si>
  <si>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</si>
  <si>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</si>
  <si>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</si>
  <si>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</si>
  <si>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</si>
  <si>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</si>
  <si>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</si>
  <si>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</si>
  <si>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Guaíra</t>
  </si>
  <si>
    <t>Guapiaçu</t>
  </si>
  <si>
    <t>Guapiara</t>
  </si>
  <si>
    <t>Guará</t>
  </si>
  <si>
    <t>Guaraçaí</t>
  </si>
  <si>
    <t>Guaraci</t>
  </si>
  <si>
    <t>Guarani d'Oeste</t>
  </si>
  <si>
    <t>Guarantã</t>
  </si>
  <si>
    <t>Guararapes</t>
  </si>
  <si>
    <t>Guararema</t>
  </si>
  <si>
    <t>Guaratinguetá</t>
  </si>
  <si>
    <t>Guareí</t>
  </si>
  <si>
    <t>Guariba</t>
  </si>
  <si>
    <t>Guatapará</t>
  </si>
  <si>
    <t>Guzolândia</t>
  </si>
  <si>
    <t>Herculândia</t>
  </si>
  <si>
    <t>Holambra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</si>
  <si>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</si>
  <si>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</si>
  <si>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</si>
  <si>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</si>
  <si>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</si>
  <si>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</si>
  <si>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</si>
  <si>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</si>
  <si>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</si>
  <si>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</si>
  <si>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</si>
  <si>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</si>
  <si>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</si>
  <si>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</si>
  <si>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 Comprida</t>
  </si>
  <si>
    <t>Ilha Solteira</t>
  </si>
  <si>
    <t>Ilhabela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</si>
  <si>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</si>
  <si>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</si>
  <si>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</si>
  <si>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</si>
  <si>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</si>
  <si>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</si>
  <si>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</si>
  <si>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</si>
  <si>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</si>
  <si>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</si>
  <si>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</si>
  <si>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</si>
  <si>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</si>
  <si>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</si>
  <si>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</si>
  <si>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</si>
  <si>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</si>
  <si>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</si>
  <si>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</si>
  <si>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</si>
  <si>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Itapira</t>
  </si>
  <si>
    <t>Itapirapuã Paulista</t>
  </si>
  <si>
    <t>Itápolis</t>
  </si>
  <si>
    <t>Itapuí</t>
  </si>
  <si>
    <t>Itapura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</si>
  <si>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</si>
  <si>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</si>
  <si>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</si>
  <si>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</si>
  <si>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</si>
  <si>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</si>
  <si>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</si>
  <si>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</si>
  <si>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</si>
  <si>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</si>
  <si>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</si>
  <si>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Jaci</t>
  </si>
  <si>
    <t>Jacupiranga</t>
  </si>
  <si>
    <t>Jaguariúna</t>
  </si>
  <si>
    <t>Jales</t>
  </si>
  <si>
    <t>Jambeiro</t>
  </si>
  <si>
    <t>Jandira</t>
  </si>
  <si>
    <t>Jardinópolis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</si>
  <si>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</si>
  <si>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</si>
  <si>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</si>
  <si>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</si>
  <si>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</si>
  <si>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</si>
  <si>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</si>
  <si>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</si>
  <si>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</si>
  <si>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</si>
  <si>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</si>
  <si>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</si>
  <si>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</si>
  <si>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</si>
  <si>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</si>
  <si>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</si>
  <si>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</si>
  <si>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</si>
  <si>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</si>
  <si>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</si>
  <si>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</si>
  <si>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</si>
  <si>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</si>
  <si>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</si>
  <si>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</si>
  <si>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</si>
  <si>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</si>
  <si>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</si>
  <si>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</si>
  <si>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</si>
  <si>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</si>
  <si>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</si>
  <si>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</si>
  <si>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</si>
  <si>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</si>
  <si>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</si>
  <si>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</si>
  <si>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</si>
  <si>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</si>
  <si>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Marinópolis</t>
  </si>
  <si>
    <t>Martinópolis</t>
  </si>
  <si>
    <t>Matão</t>
  </si>
  <si>
    <t>Mendonça</t>
  </si>
  <si>
    <t>Meridiano</t>
  </si>
  <si>
    <t>Mesópolis</t>
  </si>
  <si>
    <t>Miguelópolis</t>
  </si>
  <si>
    <t>Mineiros do Tietê</t>
  </si>
  <si>
    <t>Mira Estrela</t>
  </si>
  <si>
    <t>Miracatu</t>
  </si>
  <si>
    <t>Mirandópolis</t>
  </si>
  <si>
    <t>Mirante do Paranapanema</t>
  </si>
  <si>
    <t>Mirassol</t>
  </si>
  <si>
    <t>Mirassolândia</t>
  </si>
  <si>
    <t>Mococa</t>
  </si>
  <si>
    <t>Mogi Guaçu</t>
  </si>
  <si>
    <t>Moji 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</si>
  <si>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</si>
  <si>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</si>
  <si>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</si>
  <si>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</si>
  <si>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</si>
  <si>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</si>
  <si>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</si>
  <si>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 Castelo</t>
  </si>
  <si>
    <t>Monte Mor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</si>
  <si>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</si>
  <si>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</si>
  <si>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</si>
  <si>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</si>
  <si>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</si>
  <si>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</si>
  <si>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</si>
  <si>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</si>
  <si>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</si>
  <si>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</si>
  <si>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</si>
  <si>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</si>
  <si>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</si>
  <si>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</si>
  <si>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</si>
  <si>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</si>
  <si>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</si>
  <si>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</si>
  <si>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</si>
  <si>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</si>
  <si>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 Luzitânia</t>
  </si>
  <si>
    <t>Nova Odessa</t>
  </si>
  <si>
    <t>Novais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</si>
  <si>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</si>
  <si>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</si>
  <si>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</si>
  <si>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</si>
  <si>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</si>
  <si>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</si>
  <si>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</si>
  <si>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</si>
  <si>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Oscar Bressane</t>
  </si>
  <si>
    <t>Osvaldo Cruz</t>
  </si>
  <si>
    <t>Ourinhos</t>
  </si>
  <si>
    <t>Ouro Verde</t>
  </si>
  <si>
    <t>Ouroeste</t>
  </si>
  <si>
    <t>Pacaembu</t>
  </si>
  <si>
    <t>Palmares Paulista</t>
  </si>
  <si>
    <t>Palmeira d'Oeste</t>
  </si>
  <si>
    <t>Palmital</t>
  </si>
  <si>
    <t>Panorama</t>
  </si>
  <si>
    <t>Paraguaçu Paulista</t>
  </si>
  <si>
    <t>Paraibuna</t>
  </si>
  <si>
    <t>Paraíso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</si>
  <si>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</si>
  <si>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</si>
  <si>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</si>
  <si>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</si>
  <si>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</si>
  <si>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</si>
  <si>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</si>
  <si>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</si>
  <si>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</si>
  <si>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</si>
  <si>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</si>
  <si>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</si>
  <si>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</si>
  <si>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</si>
  <si>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</si>
  <si>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</si>
  <si>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</si>
  <si>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</si>
  <si>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</si>
  <si>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</si>
  <si>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</si>
  <si>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</si>
  <si>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</si>
  <si>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</si>
  <si>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</si>
  <si>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</si>
  <si>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</si>
  <si>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Pinhalzinho</t>
  </si>
  <si>
    <t>Piquerobi</t>
  </si>
  <si>
    <t>Piquete</t>
  </si>
  <si>
    <t>Piracaia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</si>
  <si>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</si>
  <si>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</si>
  <si>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</si>
  <si>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</si>
  <si>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</si>
  <si>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</si>
  <si>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</si>
  <si>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Pitangueiras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</si>
  <si>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</si>
  <si>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</si>
  <si>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</si>
  <si>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</si>
  <si>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</si>
  <si>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</si>
  <si>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</si>
  <si>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</si>
  <si>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</si>
  <si>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</si>
  <si>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</si>
  <si>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</si>
  <si>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</si>
  <si>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</si>
  <si>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</si>
  <si>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</si>
  <si>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</si>
  <si>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</si>
  <si>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</si>
  <si>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</si>
  <si>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</si>
  <si>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</si>
  <si>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</si>
  <si>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</si>
  <si>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</si>
  <si>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</si>
  <si>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</si>
  <si>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</si>
  <si>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</si>
  <si>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</si>
  <si>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</si>
  <si>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</si>
  <si>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</si>
  <si>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</si>
  <si>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</si>
  <si>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</si>
  <si>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</si>
  <si>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</si>
  <si>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</si>
  <si>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</si>
  <si>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</si>
  <si>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Rifaina</t>
  </si>
  <si>
    <t>Rincão</t>
  </si>
  <si>
    <t>Rinópolis</t>
  </si>
  <si>
    <t>Rio das Pedras</t>
  </si>
  <si>
    <t>Rio Grande da Serra</t>
  </si>
  <si>
    <t>Riolândia</t>
  </si>
  <si>
    <t>Riversul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</si>
  <si>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</si>
  <si>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</si>
  <si>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</si>
  <si>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</si>
  <si>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</si>
  <si>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</si>
  <si>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</si>
  <si>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</si>
  <si>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</si>
  <si>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</si>
  <si>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Saltinho</t>
  </si>
  <si>
    <t>Salto</t>
  </si>
  <si>
    <t>Salto de Pirapora</t>
  </si>
  <si>
    <t>Salto Grande</t>
  </si>
  <si>
    <t>Sandovalina</t>
  </si>
  <si>
    <t>Santa Adélia</t>
  </si>
  <si>
    <t>Santa Albertina</t>
  </si>
  <si>
    <t>Santa Branca</t>
  </si>
  <si>
    <t>Santa Clara d'Oeste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</si>
  <si>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</si>
  <si>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</si>
  <si>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</si>
  <si>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</si>
  <si>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</si>
  <si>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</si>
  <si>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</si>
  <si>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Isabel</t>
  </si>
  <si>
    <t>Santa Lúcia</t>
  </si>
  <si>
    <t>Santa Maria da Serra</t>
  </si>
  <si>
    <t>Santa Mercedes</t>
  </si>
  <si>
    <t>Santa Rita do Passa Quatro</t>
  </si>
  <si>
    <t>Santa Rita d'Oeste</t>
  </si>
  <si>
    <t>Santa Rosa de Viterbo</t>
  </si>
  <si>
    <t>Santa Salete</t>
  </si>
  <si>
    <t>Santana da Ponte Pensa</t>
  </si>
  <si>
    <t>Santana de Parnaíba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</si>
  <si>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</si>
  <si>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</si>
  <si>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</si>
  <si>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</si>
  <si>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</si>
  <si>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</si>
  <si>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</si>
  <si>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</si>
  <si>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São Bento do Sapucaí</t>
  </si>
  <si>
    <t>São Caetano do Sul</t>
  </si>
  <si>
    <t>São João da Boa Vista</t>
  </si>
  <si>
    <t>São João das Duas Pontes</t>
  </si>
  <si>
    <t>São João de Iracema</t>
  </si>
  <si>
    <t>São João do Pau d'Alho</t>
  </si>
  <si>
    <t>São Joaquim da Barra</t>
  </si>
  <si>
    <t>São José da Bela Vista</t>
  </si>
  <si>
    <t>São José do Barreiro</t>
  </si>
  <si>
    <t>São José do Rio Pardo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</si>
  <si>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</si>
  <si>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</si>
  <si>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</si>
  <si>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</si>
  <si>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</si>
  <si>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</si>
  <si>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</si>
  <si>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São Simão</t>
  </si>
  <si>
    <t>Sarapuí</t>
  </si>
  <si>
    <t>Sarutaiá</t>
  </si>
  <si>
    <t>Sebastianópolis do Sul</t>
  </si>
  <si>
    <t>Serra Azul</t>
  </si>
  <si>
    <t>Serra Negra</t>
  </si>
  <si>
    <t>Serrana</t>
  </si>
  <si>
    <t>Sete Barras</t>
  </si>
  <si>
    <t>Severínia</t>
  </si>
  <si>
    <t>Silveiras</t>
  </si>
  <si>
    <t>Socorro</t>
  </si>
  <si>
    <t>Sud Mennucci</t>
  </si>
  <si>
    <t>Suzanápolis</t>
  </si>
  <si>
    <t>Tabapuã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</si>
  <si>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</si>
  <si>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</si>
  <si>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</si>
  <si>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</si>
  <si>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</si>
  <si>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</si>
  <si>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</si>
  <si>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</si>
  <si>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</si>
  <si>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</si>
  <si>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</si>
  <si>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</si>
  <si>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</si>
  <si>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</si>
  <si>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Tejupá</t>
  </si>
  <si>
    <t>Terra Roxa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</si>
  <si>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</si>
  <si>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</si>
  <si>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</si>
  <si>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</si>
  <si>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</si>
  <si>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</si>
  <si>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</si>
  <si>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</si>
  <si>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</si>
  <si>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</si>
  <si>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</si>
  <si>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</si>
  <si>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</si>
  <si>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</si>
  <si>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</si>
  <si>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</si>
  <si>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</si>
  <si>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</si>
  <si>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</si>
  <si>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</si>
  <si>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</si>
  <si>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</si>
  <si>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</si>
  <si>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</si>
  <si>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</si>
  <si>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</si>
  <si>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</si>
  <si>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</si>
  <si>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</si>
  <si>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</si>
  <si>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</si>
  <si>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</si>
  <si>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</si>
  <si>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PR</t>
  </si>
  <si>
    <t>Abatiá</t>
  </si>
  <si>
    <t>Adrianópolis</t>
  </si>
  <si>
    <t>Agudos do Sul</t>
  </si>
  <si>
    <t>Almirante Tamandaré</t>
  </si>
  <si>
    <t>Altamira do Paraná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</si>
  <si>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</si>
  <si>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</si>
  <si>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</si>
  <si>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</si>
  <si>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</si>
  <si>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</si>
  <si>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</si>
  <si>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</si>
  <si>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</si>
  <si>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</si>
  <si>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</si>
  <si>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</si>
  <si>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</si>
  <si>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</si>
  <si>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</si>
  <si>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</si>
  <si>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</si>
  <si>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</si>
  <si>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</si>
  <si>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</si>
  <si>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</si>
  <si>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</si>
  <si>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</si>
  <si>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</si>
  <si>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</si>
  <si>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</si>
  <si>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</si>
  <si>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</si>
  <si>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</si>
  <si>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</si>
  <si>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</si>
  <si>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</si>
  <si>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</si>
  <si>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</si>
  <si>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</si>
  <si>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</si>
  <si>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</si>
  <si>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</si>
  <si>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</si>
  <si>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</si>
  <si>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</si>
  <si>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</si>
  <si>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</si>
  <si>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</si>
  <si>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</si>
  <si>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</si>
  <si>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</si>
  <si>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</si>
  <si>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</si>
  <si>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</si>
  <si>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</si>
  <si>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</si>
  <si>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</si>
  <si>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</si>
  <si>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</si>
  <si>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</si>
  <si>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</si>
  <si>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</si>
  <si>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</si>
  <si>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</si>
  <si>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</si>
  <si>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</si>
  <si>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</si>
  <si>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</si>
  <si>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</si>
  <si>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</si>
  <si>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</si>
  <si>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</si>
  <si>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</si>
  <si>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</si>
  <si>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</si>
  <si>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</si>
  <si>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</si>
  <si>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</si>
  <si>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</si>
  <si>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</si>
  <si>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</si>
  <si>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</si>
  <si>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Curiúva</t>
  </si>
  <si>
    <t>Diamante do Norte</t>
  </si>
  <si>
    <t>Diamante do Sul</t>
  </si>
  <si>
    <t>Diamante D'Oeste</t>
  </si>
  <si>
    <t>Dois Vizinhos</t>
  </si>
  <si>
    <t>Douradina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</si>
  <si>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</si>
  <si>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</si>
  <si>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</si>
  <si>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</si>
  <si>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</si>
  <si>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</si>
  <si>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</si>
  <si>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</si>
  <si>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</si>
  <si>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</si>
  <si>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</si>
  <si>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</si>
  <si>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</si>
  <si>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</si>
  <si>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</si>
  <si>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Florestópolis</t>
  </si>
  <si>
    <t>Flórida</t>
  </si>
  <si>
    <t>Formosa do Oeste</t>
  </si>
  <si>
    <t>Foz do Jordão</t>
  </si>
  <si>
    <t>Francisco Alves</t>
  </si>
  <si>
    <t>Francisco Beltrão</t>
  </si>
  <si>
    <t>General Carneiro</t>
  </si>
  <si>
    <t>Godoy Moreira</t>
  </si>
  <si>
    <t>Goioerê</t>
  </si>
  <si>
    <t>Goioxim</t>
  </si>
  <si>
    <t>Grandes Rios</t>
  </si>
  <si>
    <t>Guairaçá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</si>
  <si>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</si>
  <si>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</si>
  <si>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</si>
  <si>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</si>
  <si>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</si>
  <si>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</si>
  <si>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</si>
  <si>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</si>
  <si>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</si>
  <si>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</si>
  <si>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</si>
  <si>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</si>
  <si>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</si>
  <si>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</si>
  <si>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</si>
  <si>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</si>
  <si>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</si>
  <si>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</si>
  <si>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</si>
  <si>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</si>
  <si>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</si>
  <si>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</si>
  <si>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</si>
  <si>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</si>
  <si>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</si>
  <si>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</si>
  <si>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</si>
  <si>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</si>
  <si>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</si>
  <si>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</si>
  <si>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</si>
  <si>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</si>
  <si>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</si>
  <si>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</si>
  <si>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</si>
  <si>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</si>
  <si>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</si>
  <si>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</si>
  <si>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</si>
  <si>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</si>
  <si>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</si>
  <si>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</si>
  <si>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</si>
  <si>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</si>
  <si>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</si>
  <si>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</si>
  <si>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</si>
  <si>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</si>
  <si>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</si>
  <si>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</si>
  <si>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</si>
  <si>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</si>
  <si>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</si>
  <si>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</si>
  <si>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</si>
  <si>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</si>
  <si>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</si>
  <si>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</si>
  <si>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</si>
  <si>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</si>
  <si>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</si>
  <si>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</si>
  <si>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</si>
  <si>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</si>
  <si>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</si>
  <si>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</si>
  <si>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</si>
  <si>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</si>
  <si>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</si>
  <si>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</si>
  <si>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</si>
  <si>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</si>
  <si>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</si>
  <si>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</si>
  <si>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</si>
  <si>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</si>
  <si>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</si>
  <si>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</si>
  <si>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</si>
  <si>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</si>
  <si>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</si>
  <si>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</si>
  <si>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</si>
  <si>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</si>
  <si>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</si>
  <si>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</si>
  <si>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Graças</t>
  </si>
  <si>
    <t>Nova Aliança do Ivaí</t>
  </si>
  <si>
    <t>Nova América da Colina</t>
  </si>
  <si>
    <t>Nova Aurora</t>
  </si>
  <si>
    <t>Nova Cantu</t>
  </si>
  <si>
    <t>Nova Esperança</t>
  </si>
  <si>
    <t>Nova Esperança do Sudoeste</t>
  </si>
  <si>
    <t>Nova Laranjeiras</t>
  </si>
  <si>
    <t>Nova Londrina</t>
  </si>
  <si>
    <t>Nova Olímpia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</si>
  <si>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</si>
  <si>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</si>
  <si>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</si>
  <si>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</si>
  <si>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</si>
  <si>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</si>
  <si>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</si>
  <si>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</si>
  <si>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</si>
  <si>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Palmeira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</si>
  <si>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</si>
  <si>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</si>
  <si>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</si>
  <si>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</si>
  <si>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</si>
  <si>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</si>
  <si>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</si>
  <si>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</si>
  <si>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</si>
  <si>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</si>
  <si>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</si>
  <si>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</si>
  <si>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</si>
  <si>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</si>
  <si>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</si>
  <si>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</si>
  <si>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</si>
  <si>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</si>
  <si>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Piraí do Sul</t>
  </si>
  <si>
    <t>Piraquara</t>
  </si>
  <si>
    <t>Pitanga</t>
  </si>
  <si>
    <t>Planaltina do Paraná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</si>
  <si>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</si>
  <si>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</si>
  <si>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</si>
  <si>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</si>
  <si>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</si>
  <si>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</si>
  <si>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</si>
  <si>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</si>
  <si>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</si>
  <si>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</si>
  <si>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</si>
  <si>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</si>
  <si>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</si>
  <si>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</si>
  <si>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</si>
  <si>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</si>
  <si>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</si>
  <si>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</si>
  <si>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</si>
  <si>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</si>
  <si>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</si>
  <si>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</si>
  <si>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</si>
  <si>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</si>
  <si>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</si>
  <si>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</si>
  <si>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</si>
  <si>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</si>
  <si>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</si>
  <si>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</si>
  <si>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</si>
  <si>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</si>
  <si>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</si>
  <si>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</si>
  <si>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Rio Negro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</si>
  <si>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</si>
  <si>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</si>
  <si>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</si>
  <si>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</si>
  <si>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</si>
  <si>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</si>
  <si>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</si>
  <si>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</si>
  <si>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</si>
  <si>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</si>
  <si>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</si>
  <si>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</si>
  <si>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</si>
  <si>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</si>
  <si>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</si>
  <si>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</si>
  <si>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</si>
  <si>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</si>
  <si>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</si>
  <si>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</si>
  <si>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</si>
  <si>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</si>
  <si>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</si>
  <si>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</si>
  <si>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</si>
  <si>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</si>
  <si>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</si>
  <si>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</si>
  <si>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</si>
  <si>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</si>
  <si>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</si>
  <si>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</si>
  <si>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</si>
  <si>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</si>
  <si>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</si>
  <si>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</si>
  <si>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</si>
  <si>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</si>
  <si>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</si>
  <si>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</si>
  <si>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</si>
  <si>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</si>
  <si>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</si>
  <si>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</si>
  <si>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</si>
  <si>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</si>
  <si>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</si>
  <si>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</si>
  <si>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</si>
  <si>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</si>
  <si>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</si>
  <si>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</si>
  <si>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</si>
  <si>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</si>
  <si>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</si>
  <si>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</si>
  <si>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</si>
  <si>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</si>
  <si>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</si>
  <si>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</si>
  <si>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</si>
  <si>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</si>
  <si>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</si>
  <si>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</si>
  <si>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</si>
  <si>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</si>
  <si>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</si>
  <si>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</si>
  <si>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</si>
  <si>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</si>
  <si>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</si>
  <si>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</si>
  <si>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</si>
  <si>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</si>
  <si>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</si>
  <si>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</si>
  <si>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</si>
  <si>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SC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</si>
  <si>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</si>
  <si>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</si>
  <si>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</si>
  <si>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</si>
  <si>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</si>
  <si>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</si>
  <si>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</si>
  <si>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</si>
  <si>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</si>
  <si>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</si>
  <si>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</si>
  <si>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</si>
  <si>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</si>
  <si>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</si>
  <si>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</si>
  <si>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</si>
  <si>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</si>
  <si>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</si>
  <si>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</si>
  <si>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</si>
  <si>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</si>
  <si>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</si>
  <si>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</si>
  <si>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Barra do Sul</t>
  </si>
  <si>
    <t>Balneário Camboriú</t>
  </si>
  <si>
    <t>Balneário Gaivota</t>
  </si>
  <si>
    <t>Balneário Piçarras</t>
  </si>
  <si>
    <t>Bandeirante</t>
  </si>
  <si>
    <t>Barra Velha</t>
  </si>
  <si>
    <t>Bela Vista do Toldo</t>
  </si>
  <si>
    <t>Benedito Novo</t>
  </si>
  <si>
    <t>Biguaçu</t>
  </si>
  <si>
    <t>Bocaina do Sul</t>
  </si>
  <si>
    <t>Bom Jardim da Serra</t>
  </si>
  <si>
    <t>Bom Jesus do Oeste</t>
  </si>
  <si>
    <t>Bom Retiro</t>
  </si>
  <si>
    <t>Bombinhas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</si>
  <si>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</si>
  <si>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</si>
  <si>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</si>
  <si>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</si>
  <si>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</si>
  <si>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</si>
  <si>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</si>
  <si>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</si>
  <si>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</si>
  <si>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Campo Belo do Sul</t>
  </si>
  <si>
    <t>Campo Erê</t>
  </si>
  <si>
    <t>Campos Novos</t>
  </si>
  <si>
    <t>Canelinha</t>
  </si>
  <si>
    <t>Canoinhas</t>
  </si>
  <si>
    <t>Capão Alto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</si>
  <si>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</si>
  <si>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</si>
  <si>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</si>
  <si>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</si>
  <si>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</si>
  <si>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</si>
  <si>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</si>
  <si>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</si>
  <si>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</si>
  <si>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</si>
  <si>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</si>
  <si>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</si>
  <si>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Correia Pinto</t>
  </si>
  <si>
    <t>Corupá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</si>
  <si>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</si>
  <si>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</si>
  <si>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</si>
  <si>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</si>
  <si>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</si>
  <si>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</si>
  <si>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</si>
  <si>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</si>
  <si>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</si>
  <si>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</si>
  <si>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</si>
  <si>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</si>
  <si>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</si>
  <si>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</si>
  <si>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</si>
  <si>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</si>
  <si>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</si>
  <si>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</si>
  <si>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</si>
  <si>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</si>
  <si>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</si>
  <si>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</si>
  <si>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</si>
  <si>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</si>
  <si>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</si>
  <si>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</si>
  <si>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d'Oeste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</si>
  <si>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</si>
  <si>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</si>
  <si>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</si>
  <si>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</si>
  <si>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</si>
  <si>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</si>
  <si>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</si>
  <si>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</si>
  <si>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</si>
  <si>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</si>
  <si>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</si>
  <si>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</si>
  <si>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</si>
  <si>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</si>
  <si>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</si>
  <si>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</si>
  <si>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</si>
  <si>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</si>
  <si>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</si>
  <si>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</si>
  <si>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</si>
  <si>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</si>
  <si>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</si>
  <si>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</si>
  <si>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</si>
  <si>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</si>
  <si>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</si>
  <si>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Joaçaba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</si>
  <si>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</si>
  <si>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</si>
  <si>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</si>
  <si>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</si>
  <si>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</si>
  <si>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</si>
  <si>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</si>
  <si>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</si>
  <si>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</si>
  <si>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</si>
  <si>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</si>
  <si>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</si>
  <si>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</si>
  <si>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</si>
  <si>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</si>
  <si>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</si>
  <si>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</si>
  <si>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</si>
  <si>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</si>
  <si>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</si>
  <si>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</si>
  <si>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</si>
  <si>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</si>
  <si>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</si>
  <si>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</si>
  <si>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</si>
  <si>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Morro da Fumaça</t>
  </si>
  <si>
    <t>Morro Grande</t>
  </si>
  <si>
    <t>Navegantes</t>
  </si>
  <si>
    <t>Nova Erechim</t>
  </si>
  <si>
    <t>Nova Itaberaba</t>
  </si>
  <si>
    <t>Nova Trento</t>
  </si>
  <si>
    <t>Nova Veneza</t>
  </si>
  <si>
    <t>Orleans</t>
  </si>
  <si>
    <t>Otacílio Costa</t>
  </si>
  <si>
    <t>Ouro</t>
  </si>
  <si>
    <t>Paial</t>
  </si>
  <si>
    <t>Painel</t>
  </si>
  <si>
    <t>Palhoça</t>
  </si>
  <si>
    <t>Palma Sola</t>
  </si>
  <si>
    <t>Palmitos</t>
  </si>
  <si>
    <t>Papanduva</t>
  </si>
  <si>
    <t>Passo de Torres</t>
  </si>
  <si>
    <t>Passos Maia</t>
  </si>
  <si>
    <t>Paulo Lopes</t>
  </si>
  <si>
    <t>Pedras Grandes</t>
  </si>
  <si>
    <t>Penha</t>
  </si>
  <si>
    <t>Peritiba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</si>
  <si>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</si>
  <si>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</si>
  <si>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</si>
  <si>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</si>
  <si>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</si>
  <si>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</si>
  <si>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</si>
  <si>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</si>
  <si>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</si>
  <si>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</si>
  <si>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</si>
  <si>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Castello Branco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</si>
  <si>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</si>
  <si>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</si>
  <si>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</si>
  <si>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</si>
  <si>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</si>
  <si>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</si>
  <si>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</si>
  <si>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</si>
  <si>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</si>
  <si>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</si>
  <si>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</si>
  <si>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</si>
  <si>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</si>
  <si>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</si>
  <si>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</si>
  <si>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</si>
  <si>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</si>
  <si>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Salto Veloso</t>
  </si>
  <si>
    <t>Sangão</t>
  </si>
  <si>
    <t>Santa Rosa do Sul</t>
  </si>
  <si>
    <t>Santa Terezinha do Progresso</t>
  </si>
  <si>
    <t>Santiago do Sul</t>
  </si>
  <si>
    <t>Santo Amaro da Imperatriz</t>
  </si>
  <si>
    <t>São Bento do Sul</t>
  </si>
  <si>
    <t>São Bernardino</t>
  </si>
  <si>
    <t>São Bonifácio</t>
  </si>
  <si>
    <t>São Carlos</t>
  </si>
  <si>
    <t>São Cristovão do Sul</t>
  </si>
  <si>
    <t>São Francisco do Sul</t>
  </si>
  <si>
    <t>São João do Itaperiú</t>
  </si>
  <si>
    <t>São João do Oeste</t>
  </si>
  <si>
    <t>São João do Sul</t>
  </si>
  <si>
    <t>São Joaquim</t>
  </si>
  <si>
    <t>São José do Cedro</t>
  </si>
  <si>
    <t>São José do Cerrito</t>
  </si>
  <si>
    <t>São Lourenço do Oeste</t>
  </si>
  <si>
    <t>São Ludgero</t>
  </si>
  <si>
    <t>São Martinho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</si>
  <si>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</si>
  <si>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</si>
  <si>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</si>
  <si>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</si>
  <si>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</si>
  <si>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</si>
  <si>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</si>
  <si>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</si>
  <si>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</si>
  <si>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</si>
  <si>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</si>
  <si>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</si>
  <si>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</si>
  <si>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</si>
  <si>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</si>
  <si>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</si>
  <si>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</si>
  <si>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</si>
  <si>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</si>
  <si>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</si>
  <si>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</si>
  <si>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</si>
  <si>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</si>
  <si>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</si>
  <si>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</si>
  <si>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</si>
  <si>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</si>
  <si>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</si>
  <si>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</si>
  <si>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</si>
  <si>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</si>
  <si>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</si>
  <si>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</si>
  <si>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</si>
  <si>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</si>
  <si>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</si>
  <si>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RS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</si>
  <si>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</si>
  <si>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</si>
  <si>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</si>
  <si>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</si>
  <si>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</si>
  <si>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</si>
  <si>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</si>
  <si>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</si>
  <si>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</si>
  <si>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Feliz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</si>
  <si>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</si>
  <si>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</si>
  <si>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</si>
  <si>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</si>
  <si>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</si>
  <si>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</si>
  <si>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</si>
  <si>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</si>
  <si>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</si>
  <si>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</si>
  <si>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</si>
  <si>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</si>
  <si>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</si>
  <si>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</si>
  <si>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</si>
  <si>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</si>
  <si>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</si>
  <si>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</si>
  <si>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</si>
  <si>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</si>
  <si>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</si>
  <si>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</si>
  <si>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</si>
  <si>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</si>
  <si>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</si>
  <si>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</si>
  <si>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</si>
  <si>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</si>
  <si>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</si>
  <si>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</si>
  <si>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</si>
  <si>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</si>
  <si>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</si>
  <si>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</si>
  <si>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</si>
  <si>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</si>
  <si>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</si>
  <si>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</si>
  <si>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</si>
  <si>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</si>
  <si>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</si>
  <si>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</si>
  <si>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</si>
  <si>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</si>
  <si>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</si>
  <si>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</si>
  <si>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</si>
  <si>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</si>
  <si>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</si>
  <si>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</si>
  <si>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</si>
  <si>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</si>
  <si>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</si>
  <si>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</si>
  <si>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</si>
  <si>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</si>
  <si>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</si>
  <si>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</si>
  <si>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</si>
  <si>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</si>
  <si>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</si>
  <si>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</si>
  <si>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</si>
  <si>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</si>
  <si>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</si>
  <si>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</si>
  <si>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</si>
  <si>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</si>
  <si>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</si>
  <si>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</si>
  <si>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</si>
  <si>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</si>
  <si>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</si>
  <si>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</si>
  <si>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</si>
  <si>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</si>
  <si>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</si>
  <si>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</si>
  <si>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</si>
  <si>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</si>
  <si>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</si>
  <si>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</si>
  <si>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</si>
  <si>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</si>
  <si>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</si>
  <si>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</si>
  <si>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</si>
  <si>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</si>
  <si>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</si>
  <si>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</si>
  <si>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</si>
  <si>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</si>
  <si>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</si>
  <si>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</si>
  <si>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</si>
  <si>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</si>
  <si>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</si>
  <si>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</si>
  <si>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</si>
  <si>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</si>
  <si>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</si>
  <si>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</si>
  <si>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</si>
  <si>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</si>
  <si>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</si>
  <si>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</si>
  <si>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</si>
  <si>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</si>
  <si>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</si>
  <si>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</t>
  </si>
  <si>
    <t>Dois Irmãos das Missões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</si>
  <si>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</si>
  <si>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</si>
  <si>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</si>
  <si>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</si>
  <si>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</si>
  <si>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</si>
  <si>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</si>
  <si>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</si>
  <si>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</si>
  <si>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</si>
  <si>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</si>
  <si>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</si>
  <si>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</si>
  <si>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</si>
  <si>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</si>
  <si>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</si>
  <si>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</si>
  <si>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</si>
  <si>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</si>
  <si>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</si>
  <si>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</si>
  <si>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</si>
  <si>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</si>
  <si>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</si>
  <si>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</si>
  <si>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</si>
  <si>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</si>
  <si>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</si>
  <si>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</si>
  <si>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</si>
  <si>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</si>
  <si>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</si>
  <si>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</si>
  <si>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</si>
  <si>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</si>
  <si>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</si>
  <si>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</si>
  <si>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</si>
  <si>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</si>
  <si>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</si>
  <si>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</si>
  <si>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</si>
  <si>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</si>
  <si>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</si>
  <si>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</si>
  <si>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</si>
  <si>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</si>
  <si>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</si>
  <si>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</t>
  </si>
  <si>
    <t>Gramado dos Loureiros</t>
  </si>
  <si>
    <t>Gramado Xavier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</si>
  <si>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</si>
  <si>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</si>
  <si>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</si>
  <si>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</si>
  <si>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</si>
  <si>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</si>
  <si>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</si>
  <si>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</si>
  <si>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</si>
  <si>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</si>
  <si>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</si>
  <si>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</si>
  <si>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</si>
  <si>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</si>
  <si>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</si>
  <si>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</si>
  <si>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</si>
  <si>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</si>
  <si>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</si>
  <si>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</si>
  <si>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</si>
  <si>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</si>
  <si>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</si>
  <si>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</si>
  <si>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</si>
  <si>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</si>
  <si>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</si>
  <si>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</si>
  <si>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</si>
  <si>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</si>
  <si>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</si>
  <si>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</si>
  <si>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</si>
  <si>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</si>
  <si>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</si>
  <si>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</si>
  <si>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</si>
  <si>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</si>
  <si>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</si>
  <si>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</si>
  <si>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</si>
  <si>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</si>
  <si>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</si>
  <si>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 do Bugre</t>
  </si>
  <si>
    <t>Lavras do Sul</t>
  </si>
  <si>
    <t>Liberato Salzano</t>
  </si>
  <si>
    <t>Lindolfo Collor</t>
  </si>
  <si>
    <t>Linha Nova</t>
  </si>
  <si>
    <t>Maçambara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</si>
  <si>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</si>
  <si>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</si>
  <si>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</si>
  <si>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</si>
  <si>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</si>
  <si>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</si>
  <si>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</si>
  <si>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</si>
  <si>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</si>
  <si>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</si>
  <si>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</si>
  <si>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</si>
  <si>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</si>
  <si>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</si>
  <si>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</si>
  <si>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</si>
  <si>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</si>
  <si>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</si>
  <si>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</si>
  <si>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</si>
  <si>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</si>
  <si>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</si>
  <si>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</si>
  <si>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</si>
  <si>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</si>
  <si>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</si>
  <si>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</si>
  <si>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</si>
  <si>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</si>
  <si>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</si>
  <si>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</si>
  <si>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</si>
  <si>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</si>
  <si>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</si>
  <si>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</si>
  <si>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</si>
  <si>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</si>
  <si>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</si>
  <si>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</si>
  <si>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</si>
  <si>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</si>
  <si>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</si>
  <si>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</si>
  <si>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</si>
  <si>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</si>
  <si>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</si>
  <si>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</si>
  <si>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</si>
  <si>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</si>
  <si>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</si>
  <si>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</si>
  <si>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</si>
  <si>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</si>
  <si>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</si>
  <si>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</si>
  <si>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</si>
  <si>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</si>
  <si>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</si>
  <si>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</si>
  <si>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</si>
  <si>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</si>
  <si>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</si>
  <si>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 Sete</t>
  </si>
  <si>
    <t>Passo do Sobrado</t>
  </si>
  <si>
    <t>Paulo Bento</t>
  </si>
  <si>
    <t>Paverama</t>
  </si>
  <si>
    <t>Pedras Altas</t>
  </si>
  <si>
    <t>Pedro Osório</t>
  </si>
  <si>
    <t>Pejuçara</t>
  </si>
  <si>
    <t>Picada Café</t>
  </si>
  <si>
    <t>Pinhal</t>
  </si>
  <si>
    <t>Pinhal da Serra</t>
  </si>
  <si>
    <t>Pinhal Grande</t>
  </si>
  <si>
    <t>Pinheirinho do Vale</t>
  </si>
  <si>
    <t>Pinheiro Machado</t>
  </si>
  <si>
    <t>Pirapó</t>
  </si>
  <si>
    <t>Piratini</t>
  </si>
  <si>
    <t>Poço das Antas</t>
  </si>
  <si>
    <t>Pontão</t>
  </si>
  <si>
    <t>Ponte Preta</t>
  </si>
  <si>
    <t>Portão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</si>
  <si>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</si>
  <si>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</si>
  <si>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</si>
  <si>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</si>
  <si>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</si>
  <si>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</si>
  <si>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</si>
  <si>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</si>
  <si>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</si>
  <si>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</si>
  <si>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</si>
  <si>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</si>
  <si>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</si>
  <si>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</si>
  <si>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</si>
  <si>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Seca</t>
  </si>
  <si>
    <t>Rio dos Índios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</si>
  <si>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</si>
  <si>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</si>
  <si>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</si>
  <si>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</si>
  <si>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</si>
  <si>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</si>
  <si>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</si>
  <si>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</si>
  <si>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</si>
  <si>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</si>
  <si>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</si>
  <si>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</si>
  <si>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</si>
  <si>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</si>
  <si>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</si>
  <si>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</si>
  <si>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</si>
  <si>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</si>
  <si>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</si>
  <si>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</si>
  <si>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</si>
  <si>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</si>
  <si>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</si>
  <si>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</si>
  <si>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</si>
  <si>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</si>
  <si>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</si>
  <si>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</si>
  <si>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</si>
  <si>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</si>
  <si>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</si>
  <si>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</si>
  <si>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</si>
  <si>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</si>
  <si>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</si>
  <si>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</si>
  <si>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</si>
  <si>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</si>
  <si>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</si>
  <si>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</si>
  <si>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</si>
  <si>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</si>
  <si>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</si>
  <si>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</si>
  <si>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</si>
  <si>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</si>
  <si>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</si>
  <si>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</si>
  <si>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</si>
  <si>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</si>
  <si>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</si>
  <si>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Lourenço do Sul</t>
  </si>
  <si>
    <t>São Luiz Gonzaga</t>
  </si>
  <si>
    <t>São Marcos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</si>
  <si>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</si>
  <si>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</si>
  <si>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</si>
  <si>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</si>
  <si>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</si>
  <si>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</si>
  <si>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</si>
  <si>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</si>
  <si>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</si>
  <si>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</si>
  <si>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</si>
  <si>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</si>
  <si>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</si>
  <si>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</si>
  <si>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</si>
  <si>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</si>
  <si>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</si>
  <si>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</si>
  <si>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</si>
  <si>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</si>
  <si>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</si>
  <si>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</si>
  <si>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</si>
  <si>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</si>
  <si>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</si>
  <si>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</si>
  <si>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</si>
  <si>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</si>
  <si>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</si>
  <si>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</si>
  <si>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</si>
  <si>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</si>
  <si>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</si>
  <si>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</si>
  <si>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</si>
  <si>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</si>
  <si>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</si>
  <si>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</si>
  <si>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</si>
  <si>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</si>
  <si>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</si>
  <si>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</si>
  <si>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</si>
  <si>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</si>
  <si>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</si>
  <si>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</si>
  <si>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</si>
  <si>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</si>
  <si>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</si>
  <si>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</si>
  <si>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</si>
  <si>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</si>
  <si>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</si>
  <si>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</si>
  <si>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</si>
  <si>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</si>
  <si>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</si>
  <si>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</si>
  <si>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</si>
  <si>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</si>
  <si>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</si>
  <si>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</si>
  <si>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</si>
  <si>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</si>
  <si>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</si>
  <si>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</si>
  <si>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</si>
  <si>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</si>
  <si>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</si>
  <si>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</si>
  <si>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</si>
  <si>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</si>
  <si>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Correa</t>
  </si>
  <si>
    <t>Viadutos</t>
  </si>
  <si>
    <t>Vicente Dutra</t>
  </si>
  <si>
    <t>Victor Graeff</t>
  </si>
  <si>
    <t>Vila Flores</t>
  </si>
  <si>
    <t>Vila Lângaro</t>
  </si>
  <si>
    <t>Vila Maria</t>
  </si>
  <si>
    <t>Vila Nova do Sul</t>
  </si>
  <si>
    <t>Vista Alegre</t>
  </si>
  <si>
    <t>Vista Alegre do Prata</t>
  </si>
  <si>
    <t>Vista Gaúcha</t>
  </si>
  <si>
    <t>Vitória das Missões</t>
  </si>
  <si>
    <t>Westfalia</t>
  </si>
  <si>
    <t>Xangri-lá</t>
  </si>
  <si>
    <t>MS</t>
  </si>
  <si>
    <t>Água Clara</t>
  </si>
  <si>
    <t>Alcinópolis</t>
  </si>
  <si>
    <t>Amambaí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</si>
  <si>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</si>
  <si>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</si>
  <si>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</si>
  <si>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</si>
  <si>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</si>
  <si>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</si>
  <si>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</si>
  <si>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</si>
  <si>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</si>
  <si>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</si>
  <si>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</si>
  <si>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</si>
  <si>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</si>
  <si>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</si>
  <si>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</si>
  <si>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</si>
  <si>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</si>
  <si>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</si>
  <si>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</si>
  <si>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</si>
  <si>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</si>
  <si>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</si>
  <si>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</si>
  <si>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</si>
  <si>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</si>
  <si>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</si>
  <si>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</si>
  <si>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</si>
  <si>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</si>
  <si>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</si>
  <si>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</si>
  <si>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</si>
  <si>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</si>
  <si>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</si>
  <si>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</si>
  <si>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</si>
  <si>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</si>
  <si>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</si>
  <si>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</si>
  <si>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</si>
  <si>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</si>
  <si>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</si>
  <si>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</si>
  <si>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</si>
  <si>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</si>
  <si>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</si>
  <si>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</si>
  <si>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</si>
  <si>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</si>
  <si>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</si>
  <si>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</si>
  <si>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</si>
  <si>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</si>
  <si>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</si>
  <si>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</si>
  <si>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</si>
  <si>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</si>
  <si>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</si>
  <si>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</si>
  <si>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</si>
  <si>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</si>
  <si>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</si>
  <si>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</si>
  <si>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</si>
  <si>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</si>
  <si>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</si>
  <si>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MT</t>
  </si>
  <si>
    <t>Acorizal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</si>
  <si>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</si>
  <si>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</si>
  <si>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</si>
  <si>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</si>
  <si>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</si>
  <si>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</si>
  <si>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</si>
  <si>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</si>
  <si>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</si>
  <si>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</si>
  <si>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</si>
  <si>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</si>
  <si>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</si>
  <si>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</si>
  <si>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</si>
  <si>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</si>
  <si>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</si>
  <si>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</si>
  <si>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</si>
  <si>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</si>
  <si>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</si>
  <si>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</si>
  <si>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</si>
  <si>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</si>
  <si>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</si>
  <si>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</si>
  <si>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</si>
  <si>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</si>
  <si>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</si>
  <si>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</si>
  <si>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</si>
  <si>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</si>
  <si>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</si>
  <si>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</si>
  <si>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</si>
  <si>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</si>
  <si>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</si>
  <si>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</si>
  <si>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</si>
  <si>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</si>
  <si>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</si>
  <si>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</si>
  <si>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</si>
  <si>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</si>
  <si>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</si>
  <si>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</si>
  <si>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</si>
  <si>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</si>
  <si>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</si>
  <si>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</si>
  <si>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</si>
  <si>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</si>
  <si>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</si>
  <si>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</si>
  <si>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</si>
  <si>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</si>
  <si>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</si>
  <si>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</si>
  <si>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</si>
  <si>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Luciára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</si>
  <si>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</si>
  <si>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</si>
  <si>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</si>
  <si>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</si>
  <si>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</si>
  <si>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</si>
  <si>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</si>
  <si>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</si>
  <si>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</si>
  <si>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</si>
  <si>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</si>
  <si>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</si>
  <si>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</si>
  <si>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</si>
  <si>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</si>
  <si>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</si>
  <si>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Santa Helena</t>
  </si>
  <si>
    <t>Nova Ubiratã</t>
  </si>
  <si>
    <t>Nova Xavantina</t>
  </si>
  <si>
    <t>Novo Horizonte do Norte</t>
  </si>
  <si>
    <t>Novo Mundo</t>
  </si>
  <si>
    <t>Novo São Joaquim</t>
  </si>
  <si>
    <t>Paranaíta</t>
  </si>
  <si>
    <t>Paranatinga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</si>
  <si>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</si>
  <si>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</si>
  <si>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</si>
  <si>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</si>
  <si>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</si>
  <si>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</si>
  <si>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</si>
  <si>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</si>
  <si>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</si>
  <si>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</si>
  <si>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Poxoréo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</si>
  <si>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</si>
  <si>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</si>
  <si>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</si>
  <si>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</si>
  <si>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</si>
  <si>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</si>
  <si>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</si>
  <si>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</si>
  <si>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</si>
  <si>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</si>
  <si>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</si>
  <si>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</si>
  <si>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Santo Afonso</t>
  </si>
  <si>
    <t>Santo Antônio do Leste</t>
  </si>
  <si>
    <t>Santo Antônio do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</si>
  <si>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</si>
  <si>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</si>
  <si>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</si>
  <si>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</si>
  <si>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</si>
  <si>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</si>
  <si>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</si>
  <si>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</si>
  <si>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</si>
  <si>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</si>
  <si>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</si>
  <si>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</si>
  <si>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</si>
  <si>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</si>
  <si>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</si>
  <si>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</si>
  <si>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</si>
  <si>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</si>
  <si>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Vera</t>
  </si>
  <si>
    <t>Vila Bela da Santíssima Trindade</t>
  </si>
  <si>
    <t>Vila Rica</t>
  </si>
  <si>
    <t>GO</t>
  </si>
  <si>
    <t>Abadia de Goiás</t>
  </si>
  <si>
    <t>Abadiânia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</si>
  <si>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</si>
  <si>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</si>
  <si>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</si>
  <si>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</si>
  <si>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</si>
  <si>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</si>
  <si>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</si>
  <si>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Alto Horizonte</t>
  </si>
  <si>
    <t>Alto Paraíso de Goiás</t>
  </si>
  <si>
    <t>Alvorada do Norte</t>
  </si>
  <si>
    <t>Amaralina</t>
  </si>
  <si>
    <t>Americano do Brasil</t>
  </si>
  <si>
    <t>Amorinópolis</t>
  </si>
  <si>
    <t>Anhanguera</t>
  </si>
  <si>
    <t>Anicuns</t>
  </si>
  <si>
    <t>Aparecida do Rio Doce</t>
  </si>
  <si>
    <t>Aporé</t>
  </si>
  <si>
    <t>Araçu</t>
  </si>
  <si>
    <t>Aragarças</t>
  </si>
  <si>
    <t>Aragoiânia</t>
  </si>
  <si>
    <t>Araguapaz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</si>
  <si>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</si>
  <si>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</si>
  <si>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</si>
  <si>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</si>
  <si>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</si>
  <si>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</si>
  <si>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</si>
  <si>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</si>
  <si>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Bonfinópolis</t>
  </si>
  <si>
    <t>Bonópolis</t>
  </si>
  <si>
    <t>Brazabrantes</t>
  </si>
  <si>
    <t>Britânia</t>
  </si>
  <si>
    <t>Buriti Alegre</t>
  </si>
  <si>
    <t>Buriti de Goiás</t>
  </si>
  <si>
    <t>Buritinópolis</t>
  </si>
  <si>
    <t>Cabeceiras</t>
  </si>
  <si>
    <t>Cachoeira Alta</t>
  </si>
  <si>
    <t>Cachoeira de Goiás</t>
  </si>
  <si>
    <t>Caçu</t>
  </si>
  <si>
    <t>Caiapônia</t>
  </si>
  <si>
    <t>Caldas Novas</t>
  </si>
  <si>
    <t>Caldazinha</t>
  </si>
  <si>
    <t>Campestre de Goiás</t>
  </si>
  <si>
    <t>Campinaçu</t>
  </si>
  <si>
    <t>Campinorte</t>
  </si>
  <si>
    <t>Campo Alegre de Goiás</t>
  </si>
  <si>
    <t>Campo Limpo de Goiás</t>
  </si>
  <si>
    <t>Campos Belos</t>
  </si>
  <si>
    <t>Campos Verdes</t>
  </si>
  <si>
    <t>Carmo do Rio Verde</t>
  </si>
  <si>
    <t>Castelândia</t>
  </si>
  <si>
    <t>Catalão</t>
  </si>
  <si>
    <t>Caturaí</t>
  </si>
  <si>
    <t>Cavalcante</t>
  </si>
  <si>
    <t>Ceres</t>
  </si>
  <si>
    <t>Cezarina</t>
  </si>
  <si>
    <t>Chapadão do Céu</t>
  </si>
  <si>
    <t>Cidade Ocidental</t>
  </si>
  <si>
    <t>Cocalzinho de Goiás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</si>
  <si>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</si>
  <si>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</si>
  <si>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</si>
  <si>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</si>
  <si>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</si>
  <si>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</si>
  <si>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</si>
  <si>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</si>
  <si>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</si>
  <si>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</si>
  <si>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</si>
  <si>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</si>
  <si>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Divinópolis de Goiás</t>
  </si>
  <si>
    <t>Doverlândia</t>
  </si>
  <si>
    <t>Edealina</t>
  </si>
  <si>
    <t>Edéia</t>
  </si>
  <si>
    <t>Faina</t>
  </si>
  <si>
    <t>Fazenda Nova</t>
  </si>
  <si>
    <t>Firminópolis</t>
  </si>
  <si>
    <t>Flores de Goiás</t>
  </si>
  <si>
    <t>Formosa</t>
  </si>
  <si>
    <t>Gameleira de Goiás</t>
  </si>
  <si>
    <t>Goianápolis</t>
  </si>
  <si>
    <t>Goiandira</t>
  </si>
  <si>
    <t>Goianésia</t>
  </si>
  <si>
    <t>Goianira</t>
  </si>
  <si>
    <t>Goiás</t>
  </si>
  <si>
    <t>Goiatuba</t>
  </si>
  <si>
    <t>Gouvelândia</t>
  </si>
  <si>
    <t>Guapó</t>
  </si>
  <si>
    <t>Guaraíta</t>
  </si>
  <si>
    <t>Guarani de Goiás</t>
  </si>
  <si>
    <t>Guarinos</t>
  </si>
  <si>
    <t>Heitoraí</t>
  </si>
  <si>
    <t>Hidrolina</t>
  </si>
  <si>
    <t>Iaciara</t>
  </si>
  <si>
    <t>Inaciolândia</t>
  </si>
  <si>
    <t>Indiara</t>
  </si>
  <si>
    <t>Inhumas</t>
  </si>
  <si>
    <t>Ipameri</t>
  </si>
  <si>
    <t>Ipiranga de Goiás</t>
  </si>
  <si>
    <t>Iporá</t>
  </si>
  <si>
    <t>Israelândia</t>
  </si>
  <si>
    <t>Itaberaí</t>
  </si>
  <si>
    <t>Itaguari</t>
  </si>
  <si>
    <t>Itaguaru</t>
  </si>
  <si>
    <t>Itapaci</t>
  </si>
  <si>
    <t>Itapirapuã</t>
  </si>
  <si>
    <t>Itapuranga</t>
  </si>
  <si>
    <t>Itarumã</t>
  </si>
  <si>
    <t>Itauçu</t>
  </si>
  <si>
    <t>Itumbiara</t>
  </si>
  <si>
    <t>Ivolândia</t>
  </si>
  <si>
    <t>Jandaia</t>
  </si>
  <si>
    <t>Jaraguá</t>
  </si>
  <si>
    <t>Jataí</t>
  </si>
  <si>
    <t>Jaupaci</t>
  </si>
  <si>
    <t>Jesúpolis</t>
  </si>
  <si>
    <t>Joviânia</t>
  </si>
  <si>
    <t>Leopoldo de Bulhões</t>
  </si>
  <si>
    <t>Mairipotaba</t>
  </si>
  <si>
    <t>Mambaí</t>
  </si>
  <si>
    <t>Mara Rosa</t>
  </si>
  <si>
    <t>Marzagão</t>
  </si>
  <si>
    <t>Matrinchã</t>
  </si>
  <si>
    <t>Maurilândia</t>
  </si>
  <si>
    <t>Mimoso de Goiás</t>
  </si>
  <si>
    <t>Minaçu</t>
  </si>
  <si>
    <t>Mineiros</t>
  </si>
  <si>
    <t>Moiporá</t>
  </si>
  <si>
    <t>Monte Alegre de Goiás</t>
  </si>
  <si>
    <t>Montes Claros de Goiás</t>
  </si>
  <si>
    <t>Montividiu</t>
  </si>
  <si>
    <t>Montividiu do Norte</t>
  </si>
  <si>
    <t>Morro Agudo de Goiás</t>
  </si>
  <si>
    <t>Mossâmedes</t>
  </si>
  <si>
    <t>Mozarlândia</t>
  </si>
  <si>
    <t>Mutunópolis</t>
  </si>
  <si>
    <t>Nazário</t>
  </si>
  <si>
    <t>Nerópolis</t>
  </si>
  <si>
    <t>Niquelândia</t>
  </si>
  <si>
    <t>Nova América</t>
  </si>
  <si>
    <t>Nova Crixás</t>
  </si>
  <si>
    <t>Nova Glória</t>
  </si>
  <si>
    <t>Nova Iguaçu de Goiás</t>
  </si>
  <si>
    <t>Nova Roma</t>
  </si>
  <si>
    <t>Novo Brasil</t>
  </si>
  <si>
    <t>Novo Gama</t>
  </si>
  <si>
    <t>Novo Planalto</t>
  </si>
  <si>
    <t>Orizona</t>
  </si>
  <si>
    <t>Ouro Verde de Goiás</t>
  </si>
  <si>
    <t>Ouvidor</t>
  </si>
  <si>
    <t>Padre Bernardo</t>
  </si>
  <si>
    <t>Palestina de Goiás</t>
  </si>
  <si>
    <t>Palmeiras de Goiás</t>
  </si>
  <si>
    <t>Palmelo</t>
  </si>
  <si>
    <t>Palminópolis</t>
  </si>
  <si>
    <t>Panamá</t>
  </si>
  <si>
    <t>Paranaiguara</t>
  </si>
  <si>
    <t>Paraúna</t>
  </si>
  <si>
    <t>Perolândia</t>
  </si>
  <si>
    <t>Petrolina de Goiás</t>
  </si>
  <si>
    <t>Pilar de Goiás</t>
  </si>
  <si>
    <t>Piracanjuba</t>
  </si>
  <si>
    <t>Pirenópolis</t>
  </si>
  <si>
    <t>Pires do Rio</t>
  </si>
  <si>
    <t>Planaltina</t>
  </si>
  <si>
    <t>Pontalina</t>
  </si>
  <si>
    <t>Porangatu</t>
  </si>
  <si>
    <t>Porteirão</t>
  </si>
  <si>
    <t>Portelândia</t>
  </si>
  <si>
    <t>Posse</t>
  </si>
  <si>
    <t>Professor Jamil</t>
  </si>
  <si>
    <t>Quirinópolis</t>
  </si>
  <si>
    <t>Rialma</t>
  </si>
  <si>
    <t>Rianápolis</t>
  </si>
  <si>
    <t>Rio Quente</t>
  </si>
  <si>
    <t>Rio Verde</t>
  </si>
  <si>
    <t>Rubiataba</t>
  </si>
  <si>
    <t>Sanclerlândia</t>
  </si>
  <si>
    <t>Santa Bárbara de Goiás</t>
  </si>
  <si>
    <t>Santa Cruz de Goiás</t>
  </si>
  <si>
    <t>Santa Fé de Goiás</t>
  </si>
  <si>
    <t>Santa Helena de Goiás</t>
  </si>
  <si>
    <t>Santa Rita do Araguaia</t>
  </si>
  <si>
    <t>Santa Rita do Novo Destino</t>
  </si>
  <si>
    <t>Santa Rosa de Goiás</t>
  </si>
  <si>
    <t>Santa Tereza de Goiás</t>
  </si>
  <si>
    <t>Santa Terezinha de Goiás</t>
  </si>
  <si>
    <t>Santo Antônio da Barra</t>
  </si>
  <si>
    <t>Santo Antônio de Goiás</t>
  </si>
  <si>
    <t>Santo Antônio do Descoberto</t>
  </si>
  <si>
    <t>São Francisco de Goiás</t>
  </si>
  <si>
    <t>São João da Paraúna</t>
  </si>
  <si>
    <t>São João d'Aliança</t>
  </si>
  <si>
    <t>São Luís de Montes Belos</t>
  </si>
  <si>
    <t>São Luíz do Norte</t>
  </si>
  <si>
    <t>São Miguel do Araguaia</t>
  </si>
  <si>
    <t>São Miguel do Passa Quatro</t>
  </si>
  <si>
    <t>São Patrício</t>
  </si>
  <si>
    <t>Senador Canedo</t>
  </si>
  <si>
    <t>Serranópolis</t>
  </si>
  <si>
    <t>Silvânia</t>
  </si>
  <si>
    <t>Simolândia</t>
  </si>
  <si>
    <t>Sítio d'Abadia</t>
  </si>
  <si>
    <t>Taquaral de Goiás</t>
  </si>
  <si>
    <t>Teresina de Goiás</t>
  </si>
  <si>
    <t>Terezópolis de Goiás</t>
  </si>
  <si>
    <t>Três Ranchos</t>
  </si>
  <si>
    <t>Trombas</t>
  </si>
  <si>
    <t>Turvânia</t>
  </si>
  <si>
    <t>Turvelândia</t>
  </si>
  <si>
    <t>Uirapuru</t>
  </si>
  <si>
    <t>Uruaçu</t>
  </si>
  <si>
    <t>Uruana</t>
  </si>
  <si>
    <t>Urutaí</t>
  </si>
  <si>
    <t>Valparaíso de Goiás</t>
  </si>
  <si>
    <t>Varjão</t>
  </si>
  <si>
    <t>Vianópolis</t>
  </si>
  <si>
    <t>Vicentinópolis</t>
  </si>
  <si>
    <t>Vila Boa</t>
  </si>
  <si>
    <t>Vila Propício</t>
  </si>
  <si>
    <t>DF</t>
  </si>
  <si>
    <t>SIGLA UF</t>
  </si>
  <si>
    <t>COD UF</t>
  </si>
  <si>
    <t>Brasília</t>
  </si>
  <si>
    <t xml:space="preserve">Camaçari </t>
  </si>
  <si>
    <t xml:space="preserve">Feira de Santana </t>
  </si>
  <si>
    <t xml:space="preserve">Ilhéus </t>
  </si>
  <si>
    <t xml:space="preserve">Itabuna </t>
  </si>
  <si>
    <t xml:space="preserve">Juazeiro </t>
  </si>
  <si>
    <t xml:space="preserve">Salvador </t>
  </si>
  <si>
    <t xml:space="preserve">Vitória da Conquista </t>
  </si>
  <si>
    <t xml:space="preserve">Caucaia </t>
  </si>
  <si>
    <t xml:space="preserve">Fortaleza </t>
  </si>
  <si>
    <t xml:space="preserve">Juazeiro do Norte </t>
  </si>
  <si>
    <t xml:space="preserve">Maracanaú </t>
  </si>
  <si>
    <t xml:space="preserve">Sobral </t>
  </si>
  <si>
    <t xml:space="preserve">Cachoeiro de Itapemirim </t>
  </si>
  <si>
    <t xml:space="preserve">Cariacica </t>
  </si>
  <si>
    <t xml:space="preserve">Serra </t>
  </si>
  <si>
    <t xml:space="preserve">Vila Velha </t>
  </si>
  <si>
    <t xml:space="preserve">Vitória </t>
  </si>
  <si>
    <t xml:space="preserve">Anápolis </t>
  </si>
  <si>
    <t xml:space="preserve">Aparecida de Goiânia </t>
  </si>
  <si>
    <t xml:space="preserve">Goiânia </t>
  </si>
  <si>
    <t xml:space="preserve">Luziânia </t>
  </si>
  <si>
    <t xml:space="preserve">Belo Horizonte </t>
  </si>
  <si>
    <t xml:space="preserve">Betim </t>
  </si>
  <si>
    <t xml:space="preserve">Contagem </t>
  </si>
  <si>
    <t xml:space="preserve">Divinópolis </t>
  </si>
  <si>
    <t xml:space="preserve">Governador Valadares </t>
  </si>
  <si>
    <t xml:space="preserve">Ipatinga </t>
  </si>
  <si>
    <t xml:space="preserve">Juiz de Fora </t>
  </si>
  <si>
    <t xml:space="preserve">Montes Claros </t>
  </si>
  <si>
    <t xml:space="preserve">Ribeirão das Neves </t>
  </si>
  <si>
    <t xml:space="preserve">Santa Luzia </t>
  </si>
  <si>
    <t xml:space="preserve">Sete Lagoas </t>
  </si>
  <si>
    <t xml:space="preserve">Uberaba </t>
  </si>
  <si>
    <t xml:space="preserve">Uberlândia </t>
  </si>
  <si>
    <t xml:space="preserve">Ananindeua </t>
  </si>
  <si>
    <t xml:space="preserve">Belém </t>
  </si>
  <si>
    <t xml:space="preserve">Marabá </t>
  </si>
  <si>
    <t xml:space="preserve">Santarém </t>
  </si>
  <si>
    <t>Uruará (por decisão judicial)</t>
  </si>
  <si>
    <t xml:space="preserve">Caruaru </t>
  </si>
  <si>
    <t xml:space="preserve">Jaboatão dos Guararapes </t>
  </si>
  <si>
    <t xml:space="preserve">Olinda </t>
  </si>
  <si>
    <t xml:space="preserve">Paulista </t>
  </si>
  <si>
    <t xml:space="preserve">Petrolina </t>
  </si>
  <si>
    <t xml:space="preserve">Recife </t>
  </si>
  <si>
    <t xml:space="preserve">Cascavel </t>
  </si>
  <si>
    <t xml:space="preserve">Colombo </t>
  </si>
  <si>
    <t xml:space="preserve">Curitiba </t>
  </si>
  <si>
    <t xml:space="preserve">Foz do Iguaçu </t>
  </si>
  <si>
    <t xml:space="preserve">Londrina </t>
  </si>
  <si>
    <t xml:space="preserve">Maringá </t>
  </si>
  <si>
    <t xml:space="preserve">Ponta Grossa </t>
  </si>
  <si>
    <t xml:space="preserve">São José dos Pinhais </t>
  </si>
  <si>
    <t xml:space="preserve">Barra Mansa </t>
  </si>
  <si>
    <t xml:space="preserve">Belford Roxo </t>
  </si>
  <si>
    <t xml:space="preserve">Campos dos Goytacazes </t>
  </si>
  <si>
    <t xml:space="preserve">Duque de Caxias </t>
  </si>
  <si>
    <t xml:space="preserve">Itaboraí </t>
  </si>
  <si>
    <t xml:space="preserve">Magé </t>
  </si>
  <si>
    <t xml:space="preserve">Mesquita </t>
  </si>
  <si>
    <t xml:space="preserve">Niterói </t>
  </si>
  <si>
    <t xml:space="preserve">Nova Friburgo </t>
  </si>
  <si>
    <t xml:space="preserve">Nova Iguaçu </t>
  </si>
  <si>
    <t xml:space="preserve">Petrópolis </t>
  </si>
  <si>
    <t xml:space="preserve">Rio de Janeiro </t>
  </si>
  <si>
    <t xml:space="preserve">São Gonçalo </t>
  </si>
  <si>
    <t xml:space="preserve">São João de Meriti </t>
  </si>
  <si>
    <t xml:space="preserve">Volta Redonda </t>
  </si>
  <si>
    <t xml:space="preserve">Alvorada </t>
  </si>
  <si>
    <t xml:space="preserve">Canoas </t>
  </si>
  <si>
    <t xml:space="preserve">Caxias do Sul </t>
  </si>
  <si>
    <t xml:space="preserve">Gravataí </t>
  </si>
  <si>
    <t xml:space="preserve">Novo Hamburgo </t>
  </si>
  <si>
    <t xml:space="preserve">Passo Fundo </t>
  </si>
  <si>
    <t xml:space="preserve">Pelotas </t>
  </si>
  <si>
    <t xml:space="preserve">Porto Alegre </t>
  </si>
  <si>
    <t xml:space="preserve">Rio Grande </t>
  </si>
  <si>
    <t xml:space="preserve">Santa Maria </t>
  </si>
  <si>
    <t xml:space="preserve">São Leopoldo </t>
  </si>
  <si>
    <t xml:space="preserve">Viamão </t>
  </si>
  <si>
    <t xml:space="preserve">Blumenau </t>
  </si>
  <si>
    <t xml:space="preserve">Criciúma </t>
  </si>
  <si>
    <t xml:space="preserve">Florianópolis </t>
  </si>
  <si>
    <t xml:space="preserve">Joinville </t>
  </si>
  <si>
    <t xml:space="preserve">São José </t>
  </si>
  <si>
    <t xml:space="preserve">Americana </t>
  </si>
  <si>
    <t xml:space="preserve">Araçatuba </t>
  </si>
  <si>
    <t xml:space="preserve">Araraquara </t>
  </si>
  <si>
    <t xml:space="preserve">Barueri </t>
  </si>
  <si>
    <t xml:space="preserve">Bauru </t>
  </si>
  <si>
    <t xml:space="preserve">Campinas </t>
  </si>
  <si>
    <t xml:space="preserve">Carapicuíba </t>
  </si>
  <si>
    <t xml:space="preserve">Cotia </t>
  </si>
  <si>
    <t xml:space="preserve">Diadema </t>
  </si>
  <si>
    <t xml:space="preserve">Embu </t>
  </si>
  <si>
    <t xml:space="preserve">Ferraz de Vasconcelos </t>
  </si>
  <si>
    <t xml:space="preserve">Franca </t>
  </si>
  <si>
    <t xml:space="preserve">Guarujá </t>
  </si>
  <si>
    <t xml:space="preserve">Guarulhos </t>
  </si>
  <si>
    <t xml:space="preserve">Hortolândia </t>
  </si>
  <si>
    <t xml:space="preserve">Indaiatuba </t>
  </si>
  <si>
    <t xml:space="preserve">Itapevi </t>
  </si>
  <si>
    <t xml:space="preserve">Itaquaquecetuba </t>
  </si>
  <si>
    <t xml:space="preserve">Jacareí </t>
  </si>
  <si>
    <t xml:space="preserve">Jundiaí </t>
  </si>
  <si>
    <t xml:space="preserve">Limeira </t>
  </si>
  <si>
    <t xml:space="preserve">Marília </t>
  </si>
  <si>
    <t xml:space="preserve">Mauá </t>
  </si>
  <si>
    <t xml:space="preserve">Mogi das Cruzes </t>
  </si>
  <si>
    <t xml:space="preserve">Osasco </t>
  </si>
  <si>
    <t xml:space="preserve">Piracicaba </t>
  </si>
  <si>
    <t xml:space="preserve">Praia Grande </t>
  </si>
  <si>
    <t xml:space="preserve">Presidente Prudente </t>
  </si>
  <si>
    <t xml:space="preserve">Ribeirão Preto </t>
  </si>
  <si>
    <t xml:space="preserve">Rio Claro </t>
  </si>
  <si>
    <t xml:space="preserve">Santa Bárbara d'Oeste </t>
  </si>
  <si>
    <t xml:space="preserve">Santo André </t>
  </si>
  <si>
    <t xml:space="preserve">Santos </t>
  </si>
  <si>
    <t xml:space="preserve">São Bernardo do Campo </t>
  </si>
  <si>
    <t xml:space="preserve">São Carlos </t>
  </si>
  <si>
    <t xml:space="preserve">São José do Rio Preto </t>
  </si>
  <si>
    <t xml:space="preserve">São José dos Campos </t>
  </si>
  <si>
    <t xml:space="preserve">São Paulo </t>
  </si>
  <si>
    <t xml:space="preserve">São Vicente </t>
  </si>
  <si>
    <t xml:space="preserve">Sorocaba </t>
  </si>
  <si>
    <t xml:space="preserve">Sumaré </t>
  </si>
  <si>
    <t xml:space="preserve">Suzano </t>
  </si>
  <si>
    <t xml:space="preserve">Taboão da Serra </t>
  </si>
  <si>
    <t xml:space="preserve">Taubaté </t>
  </si>
  <si>
    <t>NC01</t>
  </si>
  <si>
    <t>PIC01</t>
  </si>
  <si>
    <t>DAP01</t>
  </si>
  <si>
    <t>GP01</t>
  </si>
  <si>
    <t>Isabella</t>
  </si>
  <si>
    <t>Monique</t>
  </si>
  <si>
    <t>Aryana</t>
  </si>
  <si>
    <t>PQQE</t>
  </si>
  <si>
    <t>Isabel</t>
  </si>
  <si>
    <t>Duração do Curso</t>
  </si>
  <si>
    <t>Matrícula</t>
  </si>
  <si>
    <t>Digite o Código</t>
  </si>
  <si>
    <t>Login</t>
  </si>
  <si>
    <t>codigo</t>
  </si>
  <si>
    <t>Confirmada</t>
  </si>
  <si>
    <t>Polo</t>
  </si>
  <si>
    <t>Horas</t>
  </si>
  <si>
    <t>Professor</t>
  </si>
  <si>
    <t>Data</t>
  </si>
  <si>
    <t>Compartilhada</t>
  </si>
  <si>
    <t>Ana Paula de Castro</t>
  </si>
  <si>
    <t>Anderson Dias</t>
  </si>
  <si>
    <t>Luiz Annunziaata</t>
  </si>
  <si>
    <t>Marcelo Queiroz</t>
  </si>
  <si>
    <t>Ana Cristina Gonçalinho</t>
  </si>
  <si>
    <t>Aryana Assis</t>
  </si>
  <si>
    <t>Marcus Baroni</t>
  </si>
  <si>
    <t>Andrea Dias</t>
  </si>
  <si>
    <t>Lúcia Baroni</t>
  </si>
  <si>
    <t>Luisa Baroni</t>
  </si>
  <si>
    <t>Alyne Afonso</t>
  </si>
  <si>
    <t>Rodrigo Guerra</t>
  </si>
  <si>
    <t>GA01</t>
  </si>
  <si>
    <t>ME01</t>
  </si>
  <si>
    <t>Aluguel</t>
  </si>
  <si>
    <t>Formado?</t>
  </si>
  <si>
    <t>Funcionário</t>
  </si>
  <si>
    <t>Coordenador Geral</t>
  </si>
  <si>
    <t>Valor</t>
  </si>
  <si>
    <t>OAB</t>
  </si>
  <si>
    <t>N Turmas</t>
  </si>
  <si>
    <t>Duração</t>
  </si>
  <si>
    <t>N Min Alunos</t>
  </si>
  <si>
    <t>Coordenador Acadêmico</t>
  </si>
  <si>
    <t>GA</t>
  </si>
  <si>
    <t>ME</t>
  </si>
  <si>
    <t>Elieane Calmon</t>
  </si>
  <si>
    <t>GP</t>
  </si>
  <si>
    <t>DAP</t>
  </si>
  <si>
    <t>Flâmer Távora</t>
  </si>
  <si>
    <t>PIC</t>
  </si>
  <si>
    <t>NC</t>
  </si>
  <si>
    <t>N Alunos</t>
  </si>
  <si>
    <t>Turma Formada?</t>
  </si>
  <si>
    <t>Aluno Extra</t>
  </si>
  <si>
    <t>Especialidade</t>
  </si>
  <si>
    <t>Hora/Aula</t>
  </si>
  <si>
    <t>Vendedor Divulgador</t>
  </si>
  <si>
    <t>Vendas</t>
  </si>
  <si>
    <t>Alessandra Amaral</t>
  </si>
  <si>
    <t>Especialista</t>
  </si>
  <si>
    <t>Álvares Virgílio</t>
  </si>
  <si>
    <t>Doutor</t>
  </si>
  <si>
    <t>Mestre</t>
  </si>
  <si>
    <t>Juliana Marques</t>
  </si>
  <si>
    <t>Mês</t>
  </si>
  <si>
    <t>Signorelli</t>
  </si>
  <si>
    <t>Outras</t>
  </si>
  <si>
    <t>TOTAL</t>
  </si>
  <si>
    <t>Por Aluno</t>
  </si>
  <si>
    <t>Data de Fim</t>
  </si>
  <si>
    <t>Não</t>
  </si>
  <si>
    <t>Sim</t>
  </si>
  <si>
    <t>Gestão Ambiental</t>
  </si>
  <si>
    <t>Metodologia do Ensino</t>
  </si>
  <si>
    <t>Direito Administrativo Público</t>
  </si>
  <si>
    <t>Psicopedagogia Institucional e Clínica</t>
  </si>
  <si>
    <t>Neuropsicopedagogia Clínica</t>
  </si>
  <si>
    <t>Gestão Pública</t>
  </si>
  <si>
    <t>31,141,143</t>
  </si>
  <si>
    <t>251,157,2</t>
  </si>
  <si>
    <t>Vitor Pádua</t>
  </si>
  <si>
    <t>NC02</t>
  </si>
  <si>
    <t>PIC02</t>
  </si>
  <si>
    <t>Gestão Escolar e Coordenação Pedagógica</t>
  </si>
  <si>
    <t>GECP01</t>
  </si>
  <si>
    <t>GECP</t>
  </si>
  <si>
    <t>CECP</t>
  </si>
  <si>
    <t>Ciências Criminais</t>
  </si>
  <si>
    <t>CC</t>
  </si>
  <si>
    <t>CC01</t>
  </si>
  <si>
    <t>Congressista</t>
  </si>
  <si>
    <t>Florisbela</t>
  </si>
  <si>
    <t>PIC03</t>
  </si>
  <si>
    <t>NC03</t>
  </si>
  <si>
    <t>Doutor(a)</t>
  </si>
  <si>
    <t>Informações do Bancárias</t>
  </si>
  <si>
    <t>Banco:</t>
  </si>
  <si>
    <t>Agência:</t>
  </si>
  <si>
    <t>Conta:</t>
  </si>
  <si>
    <t>Tipo:</t>
  </si>
  <si>
    <t>Área de formação:</t>
  </si>
  <si>
    <t>Área de Formação</t>
  </si>
  <si>
    <t>Hora/aula:</t>
  </si>
  <si>
    <t>Tipo</t>
  </si>
  <si>
    <t>Conta</t>
  </si>
  <si>
    <t>Agência</t>
  </si>
  <si>
    <t>Banco</t>
  </si>
  <si>
    <t>Colunas1</t>
  </si>
  <si>
    <t>Colunas2</t>
  </si>
  <si>
    <t>Colunas3</t>
  </si>
  <si>
    <t>Total de Professores</t>
  </si>
  <si>
    <t>Hora/aula</t>
  </si>
  <si>
    <t>visitante</t>
  </si>
</sst>
</file>

<file path=xl/styles.xml><?xml version="1.0" encoding="utf-8"?>
<styleSheet xmlns="http://schemas.openxmlformats.org/spreadsheetml/2006/main">
  <numFmts count="12">
    <numFmt numFmtId="164" formatCode="&quot;R$&quot;#,##0.00_);[Red]\(&quot;R$&quot;#,##0.00\)"/>
    <numFmt numFmtId="165" formatCode="_(&quot;R$&quot;* #,##0.00_);_(&quot;R$&quot;* \(#,##0.00\);_(&quot;R$&quot;* &quot;-&quot;??_);_(@_)"/>
    <numFmt numFmtId="166" formatCode="&quot;R$&quot;\ #,##0.00"/>
    <numFmt numFmtId="167" formatCode="[$-F800]dddd\,\ mmmm\ dd\,\ yyyy"/>
    <numFmt numFmtId="168" formatCode="0000"/>
    <numFmt numFmtId="169" formatCode="\ 000&quot;.&quot;000&quot;.&quot;000\-00"/>
    <numFmt numFmtId="170" formatCode="00&quot;.&quot;000&quot;.&quot;000&quot;-&quot;0"/>
    <numFmt numFmtId="171" formatCode="\(##\)\ #\ ####\-####"/>
    <numFmt numFmtId="172" formatCode="00000\-000"/>
    <numFmt numFmtId="173" formatCode="0000\-000"/>
    <numFmt numFmtId="174" formatCode="[$-416]mmmm\-yy;@"/>
    <numFmt numFmtId="175" formatCode="m/d/yyyy"/>
  </numFmts>
  <fonts count="29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808080"/>
      <name val="Calibri"/>
      <family val="2"/>
      <scheme val="minor"/>
    </font>
    <font>
      <sz val="12"/>
      <color rgb="FF80808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2" tint="-0.499984740745262"/>
      <name val="Calibri"/>
      <family val="2"/>
      <scheme val="minor"/>
    </font>
    <font>
      <sz val="11"/>
      <color rgb="FFF4BB7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name val="Arial"/>
      <family val="2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7799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  <charset val="1"/>
    </font>
    <font>
      <sz val="11"/>
      <color theme="0"/>
      <name val="Calibri"/>
      <family val="2"/>
      <charset val="1"/>
      <scheme val="minor"/>
    </font>
    <font>
      <sz val="11"/>
      <color theme="0"/>
      <name val="Calibri"/>
      <family val="2"/>
      <scheme val="minor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2"/>
      <color theme="0" tint="-0.14999847407452621"/>
      <name val="UniversalMath1 BT"/>
      <family val="1"/>
      <charset val="2"/>
    </font>
    <font>
      <sz val="11"/>
      <color rgb="FF1F8D8F"/>
      <name val="Calibri"/>
      <family val="2"/>
      <scheme val="minor"/>
    </font>
    <font>
      <sz val="11"/>
      <color rgb="FFFB9C02"/>
      <name val="Calibri"/>
      <family val="2"/>
      <scheme val="minor"/>
    </font>
    <font>
      <sz val="14"/>
      <color theme="2" tint="-0.499984740745262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indexed="64"/>
      </patternFill>
    </fill>
    <fill>
      <patternFill patternType="gray0625">
        <bgColor rgb="FFD9D9D9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gray125">
        <bgColor rgb="FFF2F2F2"/>
      </patternFill>
    </fill>
    <fill>
      <patternFill patternType="solid">
        <fgColor rgb="FF1F8D8F"/>
        <bgColor indexed="64"/>
      </patternFill>
    </fill>
    <fill>
      <patternFill patternType="solid">
        <fgColor rgb="FFFB9C0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14996795556505021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499984740745262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rgb="FF808080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rgb="FF808080"/>
      </right>
      <top/>
      <bottom style="thin">
        <color rgb="FF808080"/>
      </bottom>
      <diagonal/>
    </border>
    <border>
      <left/>
      <right/>
      <top/>
      <bottom style="medium">
        <color rgb="FF1F8D8F"/>
      </bottom>
      <diagonal/>
    </border>
    <border>
      <left/>
      <right/>
      <top/>
      <bottom style="thick">
        <color rgb="FF1F8D8F"/>
      </bottom>
      <diagonal/>
    </border>
  </borders>
  <cellStyleXfs count="15">
    <xf numFmtId="0" fontId="0" fillId="0" borderId="0"/>
    <xf numFmtId="0" fontId="7" fillId="0" borderId="0" applyNumberFormat="0" applyFill="0" applyBorder="0" applyAlignment="0" applyProtection="0"/>
    <xf numFmtId="0" fontId="9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65" fontId="16" fillId="0" borderId="0" applyFont="0" applyFill="0" applyBorder="0" applyAlignment="0" applyProtection="0"/>
  </cellStyleXfs>
  <cellXfs count="238">
    <xf numFmtId="0" fontId="0" fillId="0" borderId="0" xfId="0"/>
    <xf numFmtId="0" fontId="0" fillId="3" borderId="0" xfId="0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5" borderId="1" xfId="0" applyFill="1" applyBorder="1"/>
    <xf numFmtId="0" fontId="1" fillId="2" borderId="1" xfId="0" applyFont="1" applyFill="1" applyBorder="1"/>
    <xf numFmtId="0" fontId="1" fillId="9" borderId="1" xfId="0" applyFont="1" applyFill="1" applyBorder="1"/>
    <xf numFmtId="0" fontId="0" fillId="3" borderId="0" xfId="0" applyFill="1" applyBorder="1" applyAlignment="1"/>
    <xf numFmtId="0" fontId="0" fillId="3" borderId="0" xfId="0" applyFill="1" applyAlignment="1">
      <alignment horizontal="right"/>
    </xf>
    <xf numFmtId="0" fontId="0" fillId="3" borderId="0" xfId="0" applyFill="1" applyAlignment="1"/>
    <xf numFmtId="0" fontId="0" fillId="3" borderId="0" xfId="0" applyFill="1"/>
    <xf numFmtId="0" fontId="0" fillId="10" borderId="0" xfId="0" applyFill="1"/>
    <xf numFmtId="0" fontId="4" fillId="10" borderId="0" xfId="0" applyFont="1" applyFill="1"/>
    <xf numFmtId="0" fontId="3" fillId="10" borderId="0" xfId="0" applyFont="1" applyFill="1" applyBorder="1" applyAlignment="1">
      <alignment horizontal="right"/>
    </xf>
    <xf numFmtId="0" fontId="4" fillId="10" borderId="0" xfId="0" applyFont="1" applyFill="1" applyBorder="1" applyAlignment="1"/>
    <xf numFmtId="0" fontId="4" fillId="10" borderId="0" xfId="0" applyFont="1" applyFill="1" applyBorder="1"/>
    <xf numFmtId="0" fontId="3" fillId="10" borderId="0" xfId="0" applyFont="1" applyFill="1" applyAlignment="1">
      <alignment horizontal="right"/>
    </xf>
    <xf numFmtId="0" fontId="4" fillId="10" borderId="0" xfId="0" applyFont="1" applyFill="1" applyAlignment="1"/>
    <xf numFmtId="0" fontId="2" fillId="10" borderId="0" xfId="0" applyFont="1" applyFill="1" applyAlignment="1">
      <alignment horizontal="right"/>
    </xf>
    <xf numFmtId="0" fontId="0" fillId="10" borderId="0" xfId="0" applyFill="1" applyAlignment="1"/>
    <xf numFmtId="0" fontId="4" fillId="10" borderId="0" xfId="0" applyFont="1" applyFill="1" applyAlignment="1">
      <alignment horizontal="left" indent="1"/>
    </xf>
    <xf numFmtId="0" fontId="0" fillId="0" borderId="0" xfId="0" applyFill="1"/>
    <xf numFmtId="0" fontId="0" fillId="0" borderId="0" xfId="0" applyFill="1" applyAlignment="1"/>
    <xf numFmtId="169" fontId="4" fillId="10" borderId="0" xfId="0" applyNumberFormat="1" applyFont="1" applyFill="1" applyAlignment="1">
      <alignment horizontal="left" indent="1"/>
    </xf>
    <xf numFmtId="0" fontId="8" fillId="3" borderId="0" xfId="0" applyFont="1" applyFill="1"/>
    <xf numFmtId="0" fontId="0" fillId="0" borderId="0" xfId="0" applyAlignment="1">
      <alignment horizontal="center"/>
    </xf>
    <xf numFmtId="0" fontId="0" fillId="4" borderId="0" xfId="0" applyFill="1"/>
    <xf numFmtId="0" fontId="0" fillId="10" borderId="1" xfId="0" applyFill="1" applyBorder="1"/>
    <xf numFmtId="0" fontId="14" fillId="0" borderId="0" xfId="5" applyFont="1" applyAlignment="1" applyProtection="1">
      <alignment horizontal="center" vertical="center"/>
    </xf>
    <xf numFmtId="0" fontId="0" fillId="0" borderId="0" xfId="0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/>
    </xf>
    <xf numFmtId="174" fontId="0" fillId="0" borderId="0" xfId="0" applyNumberFormat="1" applyFont="1" applyAlignment="1" applyProtection="1">
      <alignment horizontal="center" vertical="top"/>
    </xf>
    <xf numFmtId="174" fontId="0" fillId="0" borderId="0" xfId="0" applyNumberFormat="1" applyFont="1" applyBorder="1" applyAlignment="1" applyProtection="1">
      <alignment horizontal="center" vertical="top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168" fontId="0" fillId="13" borderId="0" xfId="0" applyNumberFormat="1" applyFill="1" applyAlignment="1">
      <alignment horizontal="center"/>
    </xf>
    <xf numFmtId="0" fontId="0" fillId="13" borderId="0" xfId="0" applyFill="1" applyBorder="1" applyAlignment="1">
      <alignment horizontal="center"/>
    </xf>
    <xf numFmtId="168" fontId="0" fillId="13" borderId="0" xfId="0" applyNumberFormat="1" applyFill="1" applyBorder="1" applyAlignment="1">
      <alignment horizontal="center"/>
    </xf>
    <xf numFmtId="0" fontId="0" fillId="4" borderId="0" xfId="0" applyFill="1" applyAlignment="1"/>
    <xf numFmtId="0" fontId="7" fillId="4" borderId="0" xfId="1" applyFill="1"/>
    <xf numFmtId="0" fontId="0" fillId="0" borderId="0" xfId="0" applyProtection="1"/>
    <xf numFmtId="166" fontId="0" fillId="0" borderId="0" xfId="0" applyNumberFormat="1" applyAlignment="1" applyProtection="1">
      <alignment horizontal="center"/>
    </xf>
    <xf numFmtId="0" fontId="0" fillId="0" borderId="0" xfId="0" applyAlignment="1" applyProtection="1"/>
    <xf numFmtId="166" fontId="0" fillId="0" borderId="0" xfId="0" applyNumberFormat="1" applyAlignment="1" applyProtection="1"/>
    <xf numFmtId="0" fontId="0" fillId="4" borderId="0" xfId="0" applyFill="1" applyProtection="1"/>
    <xf numFmtId="166" fontId="0" fillId="4" borderId="0" xfId="0" applyNumberFormat="1" applyFill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0" fillId="4" borderId="0" xfId="0" applyFill="1" applyBorder="1" applyProtection="1"/>
    <xf numFmtId="0" fontId="0" fillId="4" borderId="0" xfId="0" applyFill="1" applyBorder="1" applyAlignment="1" applyProtection="1">
      <alignment horizontal="center"/>
    </xf>
    <xf numFmtId="0" fontId="0" fillId="0" borderId="0" xfId="0" applyFill="1" applyProtection="1"/>
    <xf numFmtId="166" fontId="0" fillId="0" borderId="0" xfId="0" applyNumberFormat="1" applyFill="1" applyAlignment="1" applyProtection="1">
      <alignment horizontal="center"/>
    </xf>
    <xf numFmtId="0" fontId="17" fillId="0" borderId="4" xfId="0" applyFont="1" applyFill="1" applyBorder="1" applyProtection="1"/>
    <xf numFmtId="0" fontId="17" fillId="0" borderId="4" xfId="0" applyFont="1" applyFill="1" applyBorder="1" applyAlignment="1" applyProtection="1">
      <alignment horizontal="center" vertical="center"/>
    </xf>
    <xf numFmtId="0" fontId="0" fillId="0" borderId="0" xfId="0" applyFont="1" applyFill="1" applyBorder="1" applyProtection="1">
      <protection locked="0"/>
    </xf>
    <xf numFmtId="0" fontId="0" fillId="0" borderId="0" xfId="0" applyFont="1" applyFill="1" applyBorder="1" applyAlignment="1" applyProtection="1">
      <alignment horizontal="left" vertical="center"/>
      <protection locked="0"/>
    </xf>
    <xf numFmtId="166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Protection="1"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166" fontId="0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left"/>
      <protection locked="0"/>
    </xf>
    <xf numFmtId="0" fontId="0" fillId="0" borderId="0" xfId="0" applyFont="1" applyFill="1" applyProtection="1"/>
    <xf numFmtId="0" fontId="0" fillId="0" borderId="0" xfId="0" applyFill="1" applyProtection="1">
      <protection locked="0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center" vertical="center" wrapText="1"/>
      <protection locked="0"/>
    </xf>
    <xf numFmtId="0" fontId="0" fillId="0" borderId="0" xfId="0" applyNumberFormat="1" applyFill="1" applyAlignment="1" applyProtection="1">
      <alignment horizontal="center"/>
    </xf>
    <xf numFmtId="0" fontId="19" fillId="0" borderId="0" xfId="11" applyFont="1" applyFill="1" applyAlignment="1" applyProtection="1">
      <alignment horizontal="center" vertical="center" wrapText="1"/>
    </xf>
    <xf numFmtId="0" fontId="20" fillId="0" borderId="0" xfId="0" applyFont="1" applyFill="1" applyAlignment="1" applyProtection="1">
      <alignment horizontal="center" vertical="center" wrapText="1"/>
    </xf>
    <xf numFmtId="0" fontId="18" fillId="0" borderId="0" xfId="0" applyFont="1" applyFill="1" applyAlignment="1" applyProtection="1">
      <alignment horizontal="center" vertical="center" wrapText="1"/>
    </xf>
    <xf numFmtId="0" fontId="0" fillId="0" borderId="0" xfId="0" applyFill="1" applyAlignment="1" applyProtection="1">
      <alignment horizontal="left"/>
    </xf>
    <xf numFmtId="0" fontId="0" fillId="0" borderId="0" xfId="0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/>
    </xf>
    <xf numFmtId="0" fontId="11" fillId="0" borderId="0" xfId="11" applyNumberFormat="1" applyFont="1" applyFill="1" applyAlignment="1" applyProtection="1">
      <alignment horizontal="center"/>
    </xf>
    <xf numFmtId="0" fontId="11" fillId="0" borderId="0" xfId="11" applyFill="1" applyAlignment="1" applyProtection="1">
      <alignment horizontal="center"/>
      <protection locked="0"/>
    </xf>
    <xf numFmtId="0" fontId="11" fillId="0" borderId="0" xfId="11" applyFont="1" applyFill="1" applyAlignment="1" applyProtection="1">
      <alignment horizontal="left" vertical="center"/>
    </xf>
    <xf numFmtId="0" fontId="11" fillId="0" borderId="0" xfId="11" applyNumberFormat="1" applyFont="1" applyFill="1" applyAlignment="1" applyProtection="1">
      <alignment horizontal="center" vertical="center"/>
    </xf>
    <xf numFmtId="0" fontId="19" fillId="0" borderId="0" xfId="11" applyFont="1" applyFill="1" applyBorder="1" applyAlignment="1" applyProtection="1">
      <alignment horizontal="center" vertical="center" wrapText="1"/>
    </xf>
    <xf numFmtId="0" fontId="21" fillId="0" borderId="0" xfId="0" applyFont="1" applyFill="1" applyAlignment="1" applyProtection="1">
      <alignment horizontal="center" vertical="center" wrapText="1"/>
    </xf>
    <xf numFmtId="0" fontId="0" fillId="0" borderId="2" xfId="0" applyFon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3" xfId="0" applyFont="1" applyFill="1" applyBorder="1" applyAlignment="1" applyProtection="1">
      <alignment horizontal="center" vertical="center"/>
      <protection locked="0"/>
    </xf>
    <xf numFmtId="0" fontId="11" fillId="0" borderId="3" xfId="1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right"/>
    </xf>
    <xf numFmtId="0" fontId="0" fillId="4" borderId="0" xfId="0" applyFill="1" applyAlignment="1" applyProtection="1">
      <alignment horizontal="center" vertical="center" wrapText="1"/>
    </xf>
    <xf numFmtId="0" fontId="0" fillId="4" borderId="0" xfId="0" applyNumberFormat="1" applyFill="1" applyAlignment="1" applyProtection="1">
      <alignment horizontal="center"/>
    </xf>
    <xf numFmtId="166" fontId="0" fillId="4" borderId="0" xfId="0" applyNumberFormat="1" applyFill="1" applyProtection="1"/>
    <xf numFmtId="0" fontId="11" fillId="4" borderId="0" xfId="11" applyFont="1" applyFill="1" applyAlignment="1" applyProtection="1">
      <alignment horizontal="right"/>
    </xf>
    <xf numFmtId="0" fontId="11" fillId="4" borderId="0" xfId="11" applyFill="1" applyProtection="1"/>
    <xf numFmtId="0" fontId="11" fillId="4" borderId="0" xfId="11" applyFont="1" applyFill="1" applyAlignment="1" applyProtection="1">
      <alignment horizontal="center" vertical="center" wrapText="1"/>
    </xf>
    <xf numFmtId="0" fontId="11" fillId="4" borderId="0" xfId="11" applyFont="1" applyFill="1" applyProtection="1"/>
    <xf numFmtId="0" fontId="11" fillId="4" borderId="0" xfId="11" applyFont="1" applyFill="1" applyAlignment="1" applyProtection="1">
      <alignment horizontal="left" vertical="center"/>
    </xf>
    <xf numFmtId="0" fontId="11" fillId="4" borderId="0" xfId="11" applyFill="1" applyAlignment="1" applyProtection="1">
      <alignment horizontal="center"/>
    </xf>
    <xf numFmtId="0" fontId="11" fillId="4" borderId="0" xfId="11" applyFont="1" applyFill="1" applyBorder="1" applyAlignment="1" applyProtection="1">
      <alignment horizontal="center" vertical="center" wrapText="1"/>
    </xf>
    <xf numFmtId="0" fontId="0" fillId="4" borderId="0" xfId="0" applyFill="1" applyAlignment="1" applyProtection="1"/>
    <xf numFmtId="166" fontId="0" fillId="4" borderId="0" xfId="0" applyNumberFormat="1" applyFill="1" applyAlignment="1" applyProtection="1"/>
    <xf numFmtId="0" fontId="18" fillId="4" borderId="0" xfId="0" applyFont="1" applyFill="1" applyAlignment="1" applyProtection="1">
      <alignment wrapText="1"/>
    </xf>
    <xf numFmtId="0" fontId="22" fillId="0" borderId="0" xfId="12" applyFont="1" applyFill="1" applyAlignment="1" applyProtection="1">
      <alignment horizontal="center" vertical="center" wrapText="1"/>
    </xf>
    <xf numFmtId="166" fontId="22" fillId="0" borderId="0" xfId="12" applyNumberFormat="1" applyFont="1" applyFill="1" applyAlignment="1" applyProtection="1">
      <alignment horizontal="center" vertical="center" wrapText="1"/>
    </xf>
    <xf numFmtId="174" fontId="11" fillId="0" borderId="0" xfId="13" applyNumberFormat="1" applyFont="1" applyFill="1" applyProtection="1"/>
    <xf numFmtId="166" fontId="0" fillId="0" borderId="0" xfId="10" applyNumberFormat="1" applyFont="1" applyFill="1" applyAlignment="1" applyProtection="1">
      <alignment horizontal="center"/>
    </xf>
    <xf numFmtId="166" fontId="0" fillId="0" borderId="0" xfId="0" applyNumberFormat="1" applyFill="1" applyAlignment="1" applyProtection="1">
      <alignment horizontal="center"/>
      <protection locked="0"/>
    </xf>
    <xf numFmtId="174" fontId="0" fillId="0" borderId="0" xfId="0" applyNumberFormat="1" applyFill="1" applyAlignment="1" applyProtection="1"/>
    <xf numFmtId="0" fontId="23" fillId="0" borderId="0" xfId="11" applyFont="1" applyFill="1" applyAlignment="1" applyProtection="1">
      <alignment horizontal="left" vertical="center"/>
    </xf>
    <xf numFmtId="0" fontId="23" fillId="0" borderId="0" xfId="11" applyNumberFormat="1" applyFont="1" applyFill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168" fontId="0" fillId="0" borderId="0" xfId="0" applyNumberFormat="1" applyFill="1" applyProtection="1"/>
    <xf numFmtId="0" fontId="0" fillId="0" borderId="0" xfId="0" applyFont="1" applyProtection="1"/>
    <xf numFmtId="14" fontId="0" fillId="0" borderId="0" xfId="0" applyNumberFormat="1" applyFont="1" applyFill="1" applyProtection="1"/>
    <xf numFmtId="169" fontId="0" fillId="0" borderId="0" xfId="0" applyNumberFormat="1" applyFont="1" applyFill="1" applyProtection="1"/>
    <xf numFmtId="170" fontId="0" fillId="0" borderId="0" xfId="0" applyNumberFormat="1" applyFont="1" applyFill="1" applyAlignment="1" applyProtection="1"/>
    <xf numFmtId="173" fontId="0" fillId="0" borderId="0" xfId="0" applyNumberFormat="1" applyFill="1" applyProtection="1"/>
    <xf numFmtId="171" fontId="0" fillId="0" borderId="0" xfId="0" applyNumberFormat="1" applyFill="1" applyProtection="1"/>
    <xf numFmtId="14" fontId="0" fillId="0" borderId="0" xfId="0" applyNumberFormat="1" applyFont="1" applyAlignment="1" applyProtection="1">
      <alignment horizontal="center"/>
    </xf>
    <xf numFmtId="166" fontId="0" fillId="0" borderId="0" xfId="0" applyNumberFormat="1" applyFont="1" applyAlignment="1" applyProtection="1">
      <alignment horizontal="center"/>
    </xf>
    <xf numFmtId="0" fontId="12" fillId="0" borderId="0" xfId="9" applyNumberFormat="1" applyFont="1" applyAlignment="1" applyProtection="1">
      <alignment horizontal="center"/>
    </xf>
    <xf numFmtId="0" fontId="0" fillId="0" borderId="0" xfId="0" applyFont="1" applyBorder="1" applyProtection="1"/>
    <xf numFmtId="14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Alignment="1" applyProtection="1">
      <alignment horizontal="center"/>
    </xf>
    <xf numFmtId="166" fontId="0" fillId="0" borderId="0" xfId="0" applyNumberFormat="1" applyFont="1" applyBorder="1" applyAlignment="1" applyProtection="1">
      <alignment horizontal="center"/>
    </xf>
    <xf numFmtId="0" fontId="13" fillId="0" borderId="0" xfId="0" applyFont="1" applyFill="1" applyProtection="1"/>
    <xf numFmtId="169" fontId="13" fillId="0" borderId="0" xfId="0" applyNumberFormat="1" applyFont="1" applyFill="1" applyProtection="1"/>
    <xf numFmtId="170" fontId="13" fillId="0" borderId="0" xfId="0" applyNumberFormat="1" applyFont="1" applyFill="1" applyAlignment="1" applyProtection="1"/>
    <xf numFmtId="0" fontId="0" fillId="0" borderId="0" xfId="0" applyFont="1" applyAlignment="1" applyProtection="1">
      <alignment horizontal="center" vertical="center"/>
    </xf>
    <xf numFmtId="166" fontId="0" fillId="0" borderId="0" xfId="0" applyNumberFormat="1" applyFont="1" applyAlignment="1" applyProtection="1">
      <alignment horizontal="center" vertical="center"/>
    </xf>
    <xf numFmtId="0" fontId="0" fillId="0" borderId="0" xfId="0" applyNumberFormat="1" applyFont="1" applyAlignment="1" applyProtection="1">
      <alignment horizontal="center"/>
    </xf>
    <xf numFmtId="0" fontId="12" fillId="0" borderId="0" xfId="3" applyFont="1" applyProtection="1"/>
    <xf numFmtId="14" fontId="12" fillId="0" borderId="0" xfId="6" applyNumberFormat="1" applyFont="1" applyBorder="1" applyAlignment="1" applyProtection="1">
      <alignment horizontal="center"/>
    </xf>
    <xf numFmtId="0" fontId="12" fillId="0" borderId="0" xfId="7" applyFont="1" applyAlignment="1" applyProtection="1">
      <alignment horizontal="center" vertical="center"/>
    </xf>
    <xf numFmtId="166" fontId="12" fillId="0" borderId="0" xfId="7" applyNumberFormat="1" applyFont="1" applyAlignment="1" applyProtection="1">
      <alignment horizontal="center" vertical="center"/>
    </xf>
    <xf numFmtId="0" fontId="10" fillId="0" borderId="0" xfId="4" applyFont="1" applyProtection="1"/>
    <xf numFmtId="0" fontId="12" fillId="0" borderId="0" xfId="8" applyFont="1" applyAlignment="1" applyProtection="1">
      <alignment horizontal="center"/>
    </xf>
    <xf numFmtId="0" fontId="12" fillId="0" borderId="0" xfId="3" applyFont="1" applyAlignment="1" applyProtection="1">
      <alignment vertical="center"/>
    </xf>
    <xf numFmtId="0" fontId="10" fillId="0" borderId="0" xfId="3" applyFont="1" applyAlignment="1" applyProtection="1"/>
    <xf numFmtId="0" fontId="0" fillId="0" borderId="0" xfId="0" applyNumberFormat="1" applyFont="1" applyFill="1" applyAlignment="1" applyProtection="1">
      <alignment horizontal="center" vertical="center"/>
    </xf>
    <xf numFmtId="0" fontId="0" fillId="3" borderId="0" xfId="0" applyFill="1" applyBorder="1" applyProtection="1"/>
    <xf numFmtId="0" fontId="0" fillId="3" borderId="0" xfId="0" applyFill="1" applyProtection="1"/>
    <xf numFmtId="0" fontId="0" fillId="3" borderId="0" xfId="0" applyFill="1" applyBorder="1" applyAlignment="1" applyProtection="1"/>
    <xf numFmtId="0" fontId="0" fillId="4" borderId="0" xfId="0" applyFill="1" applyAlignment="1" applyProtection="1">
      <alignment horizontal="right"/>
    </xf>
    <xf numFmtId="0" fontId="0" fillId="9" borderId="13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26" fillId="16" borderId="0" xfId="0" applyFont="1" applyFill="1"/>
    <xf numFmtId="0" fontId="25" fillId="15" borderId="0" xfId="0" applyFont="1" applyFill="1"/>
    <xf numFmtId="0" fontId="0" fillId="16" borderId="0" xfId="0" applyFill="1"/>
    <xf numFmtId="0" fontId="0" fillId="16" borderId="0" xfId="0" applyFill="1" applyAlignment="1"/>
    <xf numFmtId="0" fontId="14" fillId="16" borderId="0" xfId="0" applyFont="1" applyFill="1"/>
    <xf numFmtId="0" fontId="0" fillId="16" borderId="0" xfId="0" applyFont="1" applyFill="1"/>
    <xf numFmtId="167" fontId="6" fillId="16" borderId="0" xfId="0" applyNumberFormat="1" applyFont="1" applyFill="1"/>
    <xf numFmtId="167" fontId="0" fillId="16" borderId="0" xfId="0" applyNumberFormat="1" applyFont="1" applyFill="1" applyAlignment="1"/>
    <xf numFmtId="0" fontId="0" fillId="15" borderId="0" xfId="0" applyFill="1"/>
    <xf numFmtId="0" fontId="0" fillId="15" borderId="0" xfId="0" applyFill="1" applyAlignment="1"/>
    <xf numFmtId="0" fontId="14" fillId="16" borderId="0" xfId="0" applyFont="1" applyFill="1" applyProtection="1"/>
    <xf numFmtId="0" fontId="6" fillId="16" borderId="0" xfId="0" applyFont="1" applyFill="1" applyProtection="1">
      <protection locked="0"/>
    </xf>
    <xf numFmtId="168" fontId="5" fillId="11" borderId="15" xfId="0" applyNumberFormat="1" applyFont="1" applyFill="1" applyBorder="1" applyAlignment="1" applyProtection="1">
      <alignment horizontal="right"/>
      <protection locked="0"/>
    </xf>
    <xf numFmtId="0" fontId="0" fillId="8" borderId="15" xfId="0" applyFill="1" applyBorder="1"/>
    <xf numFmtId="0" fontId="0" fillId="8" borderId="15" xfId="0" applyFill="1" applyBorder="1" applyAlignment="1"/>
    <xf numFmtId="0" fontId="8" fillId="8" borderId="15" xfId="0" applyFont="1" applyFill="1" applyBorder="1" applyProtection="1">
      <protection locked="0"/>
    </xf>
    <xf numFmtId="0" fontId="0" fillId="15" borderId="0" xfId="0" applyFill="1" applyProtection="1"/>
    <xf numFmtId="0" fontId="0" fillId="16" borderId="0" xfId="0" applyFill="1" applyProtection="1"/>
    <xf numFmtId="168" fontId="5" fillId="6" borderId="15" xfId="0" applyNumberFormat="1" applyFont="1" applyFill="1" applyBorder="1" applyAlignment="1">
      <alignment horizontal="right"/>
    </xf>
    <xf numFmtId="168" fontId="5" fillId="6" borderId="15" xfId="0" applyNumberFormat="1" applyFont="1" applyFill="1" applyBorder="1" applyAlignment="1" applyProtection="1">
      <alignment horizontal="right"/>
    </xf>
    <xf numFmtId="167" fontId="26" fillId="16" borderId="0" xfId="0" applyNumberFormat="1" applyFont="1" applyFill="1"/>
    <xf numFmtId="14" fontId="26" fillId="0" borderId="0" xfId="0" applyNumberFormat="1" applyFont="1" applyFill="1" applyProtection="1"/>
    <xf numFmtId="0" fontId="26" fillId="4" borderId="0" xfId="0" applyFont="1" applyFill="1" applyProtection="1"/>
    <xf numFmtId="14" fontId="0" fillId="0" borderId="0" xfId="0" applyNumberFormat="1" applyFill="1" applyAlignment="1" applyProtection="1">
      <alignment horizontal="right" indent="1"/>
      <protection locked="0"/>
    </xf>
    <xf numFmtId="175" fontId="0" fillId="0" borderId="0" xfId="0" applyNumberFormat="1" applyFill="1" applyAlignment="1" applyProtection="1">
      <alignment horizontal="right" indent="1"/>
      <protection locked="0"/>
    </xf>
    <xf numFmtId="0" fontId="0" fillId="15" borderId="0" xfId="0" applyFill="1" applyAlignment="1" applyProtection="1"/>
    <xf numFmtId="0" fontId="0" fillId="8" borderId="15" xfId="0" applyFill="1" applyBorder="1" applyProtection="1"/>
    <xf numFmtId="0" fontId="0" fillId="8" borderId="15" xfId="0" applyFill="1" applyBorder="1" applyAlignment="1" applyProtection="1"/>
    <xf numFmtId="0" fontId="0" fillId="16" borderId="0" xfId="0" applyFill="1" applyAlignment="1" applyProtection="1"/>
    <xf numFmtId="0" fontId="0" fillId="16" borderId="0" xfId="0" applyFont="1" applyFill="1" applyProtection="1"/>
    <xf numFmtId="167" fontId="0" fillId="16" borderId="0" xfId="0" applyNumberFormat="1" applyFont="1" applyFill="1" applyAlignment="1" applyProtection="1"/>
    <xf numFmtId="167" fontId="14" fillId="16" borderId="0" xfId="0" applyNumberFormat="1" applyFont="1" applyFill="1" applyAlignment="1" applyProtection="1"/>
    <xf numFmtId="167" fontId="26" fillId="16" borderId="0" xfId="0" applyNumberFormat="1" applyFont="1" applyFill="1" applyProtection="1"/>
    <xf numFmtId="166" fontId="14" fillId="0" borderId="0" xfId="0" applyNumberFormat="1" applyFont="1" applyFill="1" applyAlignment="1" applyProtection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2" fillId="10" borderId="15" xfId="0" applyFont="1" applyFill="1" applyBorder="1" applyAlignment="1">
      <alignment horizontal="right"/>
    </xf>
    <xf numFmtId="0" fontId="0" fillId="10" borderId="15" xfId="0" applyFill="1" applyBorder="1" applyAlignment="1"/>
    <xf numFmtId="0" fontId="0" fillId="10" borderId="15" xfId="0" applyFill="1" applyBorder="1"/>
    <xf numFmtId="0" fontId="4" fillId="10" borderId="15" xfId="0" applyFont="1" applyFill="1" applyBorder="1" applyAlignment="1"/>
    <xf numFmtId="0" fontId="4" fillId="10" borderId="15" xfId="0" applyFont="1" applyFill="1" applyBorder="1"/>
    <xf numFmtId="168" fontId="27" fillId="6" borderId="16" xfId="0" applyNumberFormat="1" applyFont="1" applyFill="1" applyBorder="1" applyAlignment="1">
      <alignment horizontal="right"/>
    </xf>
    <xf numFmtId="0" fontId="0" fillId="8" borderId="16" xfId="0" applyFont="1" applyFill="1" applyBorder="1"/>
    <xf numFmtId="0" fontId="0" fillId="8" borderId="16" xfId="0" applyFont="1" applyFill="1" applyBorder="1" applyAlignment="1"/>
    <xf numFmtId="14" fontId="0" fillId="0" borderId="0" xfId="0" applyNumberFormat="1" applyFill="1" applyAlignment="1" applyProtection="1">
      <alignment horizontal="right" indent="4"/>
      <protection locked="0"/>
    </xf>
    <xf numFmtId="0" fontId="26" fillId="4" borderId="0" xfId="0" applyFont="1" applyFill="1"/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NumberFormat="1" applyAlignment="1" applyProtection="1">
      <alignment horizontal="center"/>
    </xf>
    <xf numFmtId="168" fontId="0" fillId="0" borderId="0" xfId="0" applyNumberFormat="1" applyFill="1" applyBorder="1" applyProtection="1"/>
    <xf numFmtId="0" fontId="0" fillId="0" borderId="0" xfId="0" applyFont="1" applyFill="1" applyBorder="1" applyProtection="1"/>
    <xf numFmtId="169" fontId="0" fillId="0" borderId="0" xfId="0" applyNumberFormat="1" applyFont="1" applyFill="1" applyBorder="1" applyProtection="1"/>
    <xf numFmtId="170" fontId="0" fillId="0" borderId="0" xfId="0" applyNumberFormat="1" applyFont="1" applyFill="1" applyBorder="1" applyAlignment="1" applyProtection="1"/>
    <xf numFmtId="173" fontId="0" fillId="0" borderId="0" xfId="0" applyNumberFormat="1" applyFill="1" applyBorder="1" applyProtection="1"/>
    <xf numFmtId="0" fontId="0" fillId="0" borderId="0" xfId="0" applyFill="1" applyBorder="1" applyProtection="1"/>
    <xf numFmtId="171" fontId="0" fillId="0" borderId="0" xfId="0" applyNumberForma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175" fontId="0" fillId="0" borderId="0" xfId="0" applyNumberFormat="1" applyFont="1" applyFill="1" applyBorder="1" applyAlignment="1" applyProtection="1">
      <alignment horizontal="center"/>
    </xf>
    <xf numFmtId="166" fontId="0" fillId="0" borderId="0" xfId="0" applyNumberFormat="1" applyFont="1" applyFill="1" applyBorder="1" applyAlignment="1" applyProtection="1">
      <alignment horizontal="center"/>
    </xf>
    <xf numFmtId="0" fontId="12" fillId="0" borderId="0" xfId="9" applyNumberFormat="1" applyFont="1" applyFill="1" applyBorder="1" applyAlignment="1" applyProtection="1">
      <alignment horizontal="center"/>
    </xf>
    <xf numFmtId="174" fontId="0" fillId="0" borderId="0" xfId="0" applyNumberFormat="1" applyFont="1" applyFill="1" applyBorder="1" applyAlignment="1" applyProtection="1">
      <alignment horizontal="center" vertical="top"/>
    </xf>
    <xf numFmtId="0" fontId="0" fillId="3" borderId="0" xfId="0" applyFill="1" applyBorder="1" applyAlignment="1">
      <alignment horizontal="center"/>
    </xf>
    <xf numFmtId="0" fontId="3" fillId="3" borderId="0" xfId="0" applyFont="1" applyFill="1" applyAlignment="1">
      <alignment horizontal="right"/>
    </xf>
    <xf numFmtId="0" fontId="4" fillId="3" borderId="0" xfId="0" applyFont="1" applyFill="1"/>
    <xf numFmtId="0" fontId="4" fillId="3" borderId="0" xfId="0" applyFont="1" applyFill="1" applyAlignment="1" applyProtection="1">
      <alignment vertical="top"/>
      <protection locked="0"/>
    </xf>
    <xf numFmtId="0" fontId="4" fillId="3" borderId="0" xfId="0" applyFont="1" applyFill="1" applyAlignment="1"/>
    <xf numFmtId="1" fontId="28" fillId="3" borderId="0" xfId="0" applyNumberFormat="1" applyFont="1" applyFill="1" applyAlignment="1" applyProtection="1">
      <alignment vertical="top"/>
      <protection locked="0"/>
    </xf>
    <xf numFmtId="168" fontId="24" fillId="14" borderId="0" xfId="0" applyNumberFormat="1" applyFont="1" applyFill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 vertical="center"/>
    </xf>
    <xf numFmtId="167" fontId="0" fillId="16" borderId="0" xfId="0" applyNumberFormat="1" applyFont="1" applyFill="1" applyAlignment="1">
      <alignment horizontal="center" vertical="center"/>
    </xf>
    <xf numFmtId="0" fontId="4" fillId="10" borderId="0" xfId="0" applyFont="1" applyFill="1" applyAlignment="1" applyProtection="1">
      <alignment horizontal="left" indent="1"/>
      <protection locked="0"/>
    </xf>
    <xf numFmtId="14" fontId="4" fillId="10" borderId="0" xfId="0" applyNumberFormat="1" applyFont="1" applyFill="1" applyAlignment="1" applyProtection="1">
      <alignment horizontal="left" indent="1"/>
      <protection locked="0"/>
    </xf>
    <xf numFmtId="164" fontId="4" fillId="10" borderId="0" xfId="0" applyNumberFormat="1" applyFont="1" applyFill="1" applyAlignment="1" applyProtection="1">
      <alignment horizontal="left" indent="1"/>
      <protection locked="0"/>
    </xf>
    <xf numFmtId="171" fontId="4" fillId="10" borderId="0" xfId="0" applyNumberFormat="1" applyFont="1" applyFill="1" applyAlignment="1" applyProtection="1">
      <alignment horizontal="left" indent="1"/>
      <protection locked="0"/>
    </xf>
    <xf numFmtId="0" fontId="7" fillId="10" borderId="0" xfId="1" applyFill="1" applyAlignment="1" applyProtection="1">
      <alignment horizontal="left" indent="1"/>
      <protection locked="0"/>
    </xf>
    <xf numFmtId="172" fontId="4" fillId="10" borderId="0" xfId="0" applyNumberFormat="1" applyFont="1" applyFill="1" applyAlignment="1" applyProtection="1">
      <alignment horizontal="left" indent="1"/>
      <protection locked="0"/>
    </xf>
    <xf numFmtId="166" fontId="4" fillId="10" borderId="0" xfId="0" applyNumberFormat="1" applyFont="1" applyFill="1" applyAlignment="1" applyProtection="1">
      <alignment horizontal="left" indent="1"/>
      <protection locked="0"/>
    </xf>
    <xf numFmtId="166" fontId="4" fillId="3" borderId="0" xfId="0" applyNumberFormat="1" applyFont="1" applyFill="1" applyAlignment="1" applyProtection="1">
      <alignment horizontal="left" indent="1"/>
      <protection locked="0"/>
    </xf>
    <xf numFmtId="0" fontId="4" fillId="3" borderId="0" xfId="0" applyFont="1" applyFill="1" applyAlignment="1" applyProtection="1">
      <alignment horizontal="left" indent="1"/>
      <protection locked="0"/>
    </xf>
    <xf numFmtId="169" fontId="4" fillId="10" borderId="0" xfId="0" applyNumberFormat="1" applyFont="1" applyFill="1" applyAlignment="1" applyProtection="1">
      <alignment horizontal="left" indent="1"/>
      <protection locked="0"/>
    </xf>
    <xf numFmtId="170" fontId="4" fillId="10" borderId="0" xfId="0" applyNumberFormat="1" applyFont="1" applyFill="1" applyAlignment="1" applyProtection="1">
      <alignment horizontal="left" indent="1"/>
      <protection locked="0"/>
    </xf>
    <xf numFmtId="0" fontId="4" fillId="10" borderId="0" xfId="0" applyFont="1" applyFill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horizontal="left" vertical="top"/>
      <protection locked="0"/>
    </xf>
    <xf numFmtId="0" fontId="0" fillId="0" borderId="0" xfId="0" applyFill="1" applyBorder="1" applyAlignment="1" applyProtection="1">
      <alignment horizontal="left" vertical="top"/>
      <protection locked="0"/>
    </xf>
    <xf numFmtId="0" fontId="0" fillId="0" borderId="9" xfId="0" applyFill="1" applyBorder="1" applyAlignment="1" applyProtection="1">
      <alignment horizontal="left" vertical="top"/>
      <protection locked="0"/>
    </xf>
    <xf numFmtId="0" fontId="0" fillId="0" borderId="8" xfId="0" applyFill="1" applyBorder="1" applyAlignment="1" applyProtection="1">
      <alignment vertical="top"/>
      <protection locked="0"/>
    </xf>
    <xf numFmtId="0" fontId="0" fillId="0" borderId="0" xfId="0" applyFill="1" applyBorder="1" applyAlignment="1" applyProtection="1">
      <alignment vertical="top"/>
      <protection locked="0"/>
    </xf>
    <xf numFmtId="0" fontId="0" fillId="0" borderId="9" xfId="0" applyFill="1" applyBorder="1" applyAlignment="1" applyProtection="1">
      <alignment vertical="top"/>
      <protection locked="0"/>
    </xf>
    <xf numFmtId="0" fontId="0" fillId="0" borderId="10" xfId="0" applyFill="1" applyBorder="1" applyAlignment="1" applyProtection="1">
      <alignment horizontal="left" vertical="top"/>
      <protection locked="0"/>
    </xf>
    <xf numFmtId="0" fontId="0" fillId="0" borderId="11" xfId="0" applyFill="1" applyBorder="1" applyAlignment="1" applyProtection="1">
      <alignment horizontal="left" vertical="top"/>
      <protection locked="0"/>
    </xf>
    <xf numFmtId="0" fontId="0" fillId="0" borderId="12" xfId="0" applyFill="1" applyBorder="1" applyAlignment="1" applyProtection="1">
      <alignment horizontal="left" vertical="top"/>
      <protection locked="0"/>
    </xf>
    <xf numFmtId="0" fontId="0" fillId="0" borderId="5" xfId="0" applyFill="1" applyBorder="1" applyAlignment="1" applyProtection="1">
      <alignment horizontal="left" vertical="top"/>
      <protection locked="0"/>
    </xf>
    <xf numFmtId="0" fontId="0" fillId="0" borderId="6" xfId="0" applyFill="1" applyBorder="1" applyAlignment="1" applyProtection="1">
      <alignment horizontal="left" vertical="top"/>
      <protection locked="0"/>
    </xf>
    <xf numFmtId="0" fontId="0" fillId="0" borderId="7" xfId="0" applyFill="1" applyBorder="1" applyAlignment="1" applyProtection="1">
      <alignment horizontal="left" vertical="top"/>
      <protection locked="0"/>
    </xf>
  </cellXfs>
  <cellStyles count="15">
    <cellStyle name="Currency 2" xfId="14"/>
    <cellStyle name="Hyperlink" xfId="1" builtinId="8"/>
    <cellStyle name="Moeda" xfId="10" builtinId="4"/>
    <cellStyle name="Normal" xfId="0" builtinId="0"/>
    <cellStyle name="Normal 10" xfId="4"/>
    <cellStyle name="Normal 11" xfId="3"/>
    <cellStyle name="Normal 12" xfId="8"/>
    <cellStyle name="Normal 13" xfId="7"/>
    <cellStyle name="Normal 14" xfId="12"/>
    <cellStyle name="Normal 15" xfId="13"/>
    <cellStyle name="Normal 2" xfId="2"/>
    <cellStyle name="Normal 4" xfId="6"/>
    <cellStyle name="Normal 5" xfId="11"/>
    <cellStyle name="Normal 8" xfId="5"/>
    <cellStyle name="Normal 9" xfId="9"/>
  </cellStyles>
  <dxfs count="11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8" formatCode="0000"/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0.39997558519241921"/>
        </patternFill>
      </fill>
      <alignment horizontal="center" vertical="bottom" textRotation="0" wrapText="0" indent="0" relativeIndent="255" justifyLastLine="0" shrinkToFit="0" readingOrder="0"/>
    </dxf>
    <dxf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alignment horizontal="center" vertical="bottom" textRotation="0" wrapText="0" indent="0" relativeIndent="255" justifyLastLine="0" shrinkToFit="0" readingOrder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174" formatCode="[$-416]mmmm\-yy;@"/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numFmt numFmtId="175" formatCode="m/d/yyyy"/>
      <fill>
        <patternFill patternType="none">
          <fgColor indexed="64"/>
          <bgColor auto="1"/>
        </patternFill>
      </fill>
      <alignment horizontal="right" vertical="bottom" textRotation="0" wrapText="0" indent="0" relativeIndent="1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0"/>
        <name val="Calibri"/>
      </font>
      <fill>
        <patternFill patternType="none">
          <fgColor indexed="64"/>
          <bgColor auto="1"/>
        </patternFill>
      </fill>
      <alignment horizontal="center" vertical="center" textRotation="0" wrapText="1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numFmt numFmtId="166" formatCode="&quot;R$&quot;\ #,##0.00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readingOrder="0"/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auto="1"/>
        </patternFill>
      </fill>
      <alignment horizontal="center" vertical="center" textRotation="0" wrapText="0" indent="0" relativeIndent="255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left" textRotation="0" wrapText="0" indent="0" relativeIndent="255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0" hidden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4" formatCode="[$-416]mmmm\-yy;@"/>
      <fill>
        <patternFill patternType="none">
          <fgColor indexed="64"/>
          <bgColor indexed="65"/>
        </patternFill>
      </fill>
      <alignment horizontal="center" vertical="top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5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1" formatCode="\(##\)\ #\ ####\-####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numFmt numFmtId="173" formatCode="0000\-0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0" formatCode="00&quot;.&quot;000&quot;.&quot;000&quot;-&quot;0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9" formatCode="\ 000&quot;.&quot;000&quot;.&quot;000\-00"/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protection locked="1" hidden="0"/>
    </dxf>
    <dxf>
      <numFmt numFmtId="168" formatCode="0000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mruColors>
      <color rgb="FFFB9C02"/>
      <color rgb="FF1F8D8F"/>
      <color rgb="FF808080"/>
      <color rgb="FFBFBFBF"/>
      <color rgb="FFD9D9D9"/>
      <color rgb="FFF4BB70"/>
      <color rgb="FFF2F2F2"/>
      <color rgb="FF00CC99"/>
      <color rgb="FF07799D"/>
      <color rgb="FFADC1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PropertyBag">
  <ax:ocxPr ax:name="BorderColor" ax:value="2147483648"/>
  <ax:ocxPr ax:name="SizeMode" ax:value="3"/>
  <ax:ocxPr ax:name="Size" ax:value="2937;3995"/>
  <ax:ocxPr ax:name="Picture">
    <ax:picture r:id="rId1"/>
  </ax:ocxPr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baronieducar/" TargetMode="External"/><Relationship Id="rId3" Type="http://schemas.openxmlformats.org/officeDocument/2006/relationships/hyperlink" Target="#Login!J21"/><Relationship Id="rId7" Type="http://schemas.openxmlformats.org/officeDocument/2006/relationships/image" Target="../media/image8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6" Type="http://schemas.openxmlformats.org/officeDocument/2006/relationships/image" Target="../media/image7.png"/><Relationship Id="rId5" Type="http://schemas.openxmlformats.org/officeDocument/2006/relationships/hyperlink" Target="https://baronieducar.com.br/" TargetMode="External"/><Relationship Id="rId4" Type="http://schemas.openxmlformats.org/officeDocument/2006/relationships/image" Target="../media/image1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Home!A1"/><Relationship Id="rId3" Type="http://schemas.openxmlformats.org/officeDocument/2006/relationships/image" Target="../media/image11.png"/><Relationship Id="rId7" Type="http://schemas.openxmlformats.org/officeDocument/2006/relationships/image" Target="../media/image1.png"/><Relationship Id="rId2" Type="http://schemas.openxmlformats.org/officeDocument/2006/relationships/image" Target="../media/image10.png"/><Relationship Id="rId1" Type="http://schemas.openxmlformats.org/officeDocument/2006/relationships/hyperlink" Target="#Login!J21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Relationship Id="rId9" Type="http://schemas.openxmlformats.org/officeDocument/2006/relationships/image" Target="../media/image1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1.png"/><Relationship Id="rId1" Type="http://schemas.openxmlformats.org/officeDocument/2006/relationships/hyperlink" Target="#Login!J21"/><Relationship Id="rId4" Type="http://schemas.openxmlformats.org/officeDocument/2006/relationships/image" Target="../media/image1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Login!J21"/><Relationship Id="rId1" Type="http://schemas.openxmlformats.org/officeDocument/2006/relationships/image" Target="../media/image10.png"/><Relationship Id="rId5" Type="http://schemas.openxmlformats.org/officeDocument/2006/relationships/image" Target="../media/image15.png"/><Relationship Id="rId4" Type="http://schemas.openxmlformats.org/officeDocument/2006/relationships/hyperlink" Target="#Home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261938</xdr:colOff>
      <xdr:row>17</xdr:row>
      <xdr:rowOff>52387</xdr:rowOff>
    </xdr:from>
    <xdr:to>
      <xdr:col>12</xdr:col>
      <xdr:colOff>357188</xdr:colOff>
      <xdr:row>24</xdr:row>
      <xdr:rowOff>14287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5138738" y="2433637"/>
          <a:ext cx="1924050" cy="1866900"/>
        </a:xfrm>
        <a:prstGeom prst="ellipse">
          <a:avLst/>
        </a:prstGeom>
        <a:noFill/>
        <a:ln>
          <a:solidFill>
            <a:srgbClr val="ADC1E5"/>
          </a:solidFill>
        </a:ln>
        <a:effectLst>
          <a:glow rad="228600">
            <a:srgbClr val="07799D">
              <a:alpha val="40000"/>
            </a:srgb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9</xdr:col>
      <xdr:colOff>28575</xdr:colOff>
      <xdr:row>16</xdr:row>
      <xdr:rowOff>19050</xdr:rowOff>
    </xdr:from>
    <xdr:to>
      <xdr:col>12</xdr:col>
      <xdr:colOff>590551</xdr:colOff>
      <xdr:row>25</xdr:row>
      <xdr:rowOff>47625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4905375" y="2209800"/>
          <a:ext cx="2390776" cy="2314575"/>
        </a:xfrm>
        <a:prstGeom prst="ellipse">
          <a:avLst/>
        </a:prstGeom>
        <a:noFill/>
        <a:ln w="38100">
          <a:solidFill>
            <a:srgbClr val="F4BB70"/>
          </a:solidFill>
        </a:ln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10</xdr:col>
      <xdr:colOff>171450</xdr:colOff>
      <xdr:row>21</xdr:row>
      <xdr:rowOff>66675</xdr:rowOff>
    </xdr:from>
    <xdr:to>
      <xdr:col>11</xdr:col>
      <xdr:colOff>476250</xdr:colOff>
      <xdr:row>22</xdr:row>
      <xdr:rowOff>95250</xdr:rowOff>
    </xdr:to>
    <xdr:sp macro="[0]!Entrar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5857875" y="4219575"/>
          <a:ext cx="914400" cy="409575"/>
        </a:xfrm>
        <a:prstGeom prst="roundRect">
          <a:avLst/>
        </a:prstGeom>
        <a:solidFill>
          <a:srgbClr val="F4BB70"/>
        </a:solidFill>
        <a:ln>
          <a:solidFill>
            <a:srgbClr val="ADC1E5"/>
          </a:solidFill>
        </a:ln>
        <a:effectLst>
          <a:innerShdw blurRad="114300">
            <a:prstClr val="black"/>
          </a:inn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>
              <a:solidFill>
                <a:srgbClr val="07799D"/>
              </a:solidFill>
            </a:rPr>
            <a:t>Entrar</a:t>
          </a:r>
        </a:p>
      </xdr:txBody>
    </xdr:sp>
    <xdr:clientData/>
  </xdr:twoCellAnchor>
  <xdr:twoCellAnchor editAs="absolute">
    <xdr:from>
      <xdr:col>20</xdr:col>
      <xdr:colOff>475191</xdr:colOff>
      <xdr:row>1</xdr:row>
      <xdr:rowOff>141816</xdr:rowOff>
    </xdr:from>
    <xdr:to>
      <xdr:col>21</xdr:col>
      <xdr:colOff>174144</xdr:colOff>
      <xdr:row>3</xdr:row>
      <xdr:rowOff>71739</xdr:rowOff>
    </xdr:to>
    <xdr:pic macro="[0]!AtivarDesativar"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2952941" y="332316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381000</xdr:colOff>
      <xdr:row>1</xdr:row>
      <xdr:rowOff>163409</xdr:rowOff>
    </xdr:from>
    <xdr:to>
      <xdr:col>11</xdr:col>
      <xdr:colOff>139721</xdr:colOff>
      <xdr:row>10</xdr:row>
      <xdr:rowOff>114299</xdr:rowOff>
    </xdr:to>
    <xdr:pic>
      <xdr:nvPicPr>
        <xdr:cNvPr id="13" name="Content Placeholder 3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265083" y="353909"/>
          <a:ext cx="2827888" cy="1474890"/>
        </a:xfrm>
        <a:prstGeom prst="rect">
          <a:avLst/>
        </a:prstGeom>
      </xdr:spPr>
    </xdr:pic>
    <xdr:clientData/>
  </xdr:twoCellAnchor>
  <xdr:twoCellAnchor editAs="oneCell">
    <xdr:from>
      <xdr:col>13</xdr:col>
      <xdr:colOff>163096</xdr:colOff>
      <xdr:row>2</xdr:row>
      <xdr:rowOff>158749</xdr:rowOff>
    </xdr:from>
    <xdr:to>
      <xdr:col>17</xdr:col>
      <xdr:colOff>90746</xdr:colOff>
      <xdr:row>13</xdr:row>
      <xdr:rowOff>139859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8344013" y="539749"/>
          <a:ext cx="2382983" cy="1864943"/>
        </a:xfrm>
        <a:prstGeom prst="rect">
          <a:avLst/>
        </a:prstGeom>
      </xdr:spPr>
    </xdr:pic>
    <xdr:clientData/>
  </xdr:twoCellAnchor>
  <xdr:twoCellAnchor>
    <xdr:from>
      <xdr:col>6</xdr:col>
      <xdr:colOff>259292</xdr:colOff>
      <xdr:row>10</xdr:row>
      <xdr:rowOff>17992</xdr:rowOff>
    </xdr:from>
    <xdr:to>
      <xdr:col>13</xdr:col>
      <xdr:colOff>147386</xdr:colOff>
      <xdr:row>12</xdr:row>
      <xdr:rowOff>105005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4143375" y="1732492"/>
          <a:ext cx="4184928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noAutofit/>
        </a:bodyPr>
        <a:lstStyle/>
        <a:p>
          <a:r>
            <a:rPr lang="pt-BR" sz="2400">
              <a:solidFill>
                <a:srgbClr val="07799D"/>
              </a:solidFill>
            </a:rPr>
            <a:t>Sistema</a:t>
          </a:r>
          <a:r>
            <a:rPr lang="pt-BR" sz="2400" baseline="0">
              <a:solidFill>
                <a:srgbClr val="07799D"/>
              </a:solidFill>
            </a:rPr>
            <a:t> de Cadastro de Clientes</a:t>
          </a:r>
          <a:endParaRPr lang="pt-BR" sz="2400">
            <a:solidFill>
              <a:srgbClr val="07799D"/>
            </a:solidFill>
          </a:endParaRPr>
        </a:p>
      </xdr:txBody>
    </xdr:sp>
    <xdr:clientData/>
  </xdr:twoCellAnchor>
  <xdr:twoCellAnchor>
    <xdr:from>
      <xdr:col>10</xdr:col>
      <xdr:colOff>408214</xdr:colOff>
      <xdr:row>7</xdr:row>
      <xdr:rowOff>46186</xdr:rowOff>
    </xdr:from>
    <xdr:to>
      <xdr:col>15</xdr:col>
      <xdr:colOff>33726</xdr:colOff>
      <xdr:row>10</xdr:row>
      <xdr:rowOff>63057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l="3656" t="84600" r="-3656" b="-805"/>
        <a:stretch/>
      </xdr:blipFill>
      <xdr:spPr>
        <a:xfrm>
          <a:off x="6747631" y="1189186"/>
          <a:ext cx="2694678" cy="5883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39033</xdr:rowOff>
    </xdr:from>
    <xdr:to>
      <xdr:col>33</xdr:col>
      <xdr:colOff>476250</xdr:colOff>
      <xdr:row>38</xdr:row>
      <xdr:rowOff>10186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1250069"/>
          <a:ext cx="14859000" cy="58902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13606</xdr:rowOff>
    </xdr:from>
    <xdr:to>
      <xdr:col>34</xdr:col>
      <xdr:colOff>89538</xdr:colOff>
      <xdr:row>39</xdr:row>
      <xdr:rowOff>190499</xdr:rowOff>
    </xdr:to>
    <xdr:pic>
      <xdr:nvPicPr>
        <xdr:cNvPr id="28" name="Home2" hidden="1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l="1078"/>
        <a:stretch/>
      </xdr:blipFill>
      <xdr:spPr>
        <a:xfrm>
          <a:off x="0" y="1220106"/>
          <a:ext cx="15043788" cy="613531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0</xdr:rowOff>
    </xdr:from>
    <xdr:to>
      <xdr:col>14</xdr:col>
      <xdr:colOff>26521</xdr:colOff>
      <xdr:row>8</xdr:row>
      <xdr:rowOff>109258</xdr:rowOff>
    </xdr:to>
    <xdr:sp macro="" textlink="">
      <xdr:nvSpPr>
        <xdr:cNvPr id="2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314450"/>
          <a:ext cx="302746" cy="30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6</xdr:col>
      <xdr:colOff>592667</xdr:colOff>
      <xdr:row>1</xdr:row>
      <xdr:rowOff>153457</xdr:rowOff>
    </xdr:from>
    <xdr:to>
      <xdr:col>17</xdr:col>
      <xdr:colOff>52917</xdr:colOff>
      <xdr:row>3</xdr:row>
      <xdr:rowOff>37017</xdr:rowOff>
    </xdr:to>
    <xdr:sp macro="" textlink="$L$3">
      <xdr:nvSpPr>
        <xdr:cNvPr id="11" name="CaixaDeTexto 44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 txBox="1"/>
      </xdr:nvSpPr>
      <xdr:spPr>
        <a:xfrm>
          <a:off x="5402792" y="343957"/>
          <a:ext cx="44608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118581</xdr:colOff>
      <xdr:row>4</xdr:row>
      <xdr:rowOff>2117</xdr:rowOff>
    </xdr:from>
    <xdr:to>
      <xdr:col>10</xdr:col>
      <xdr:colOff>127005</xdr:colOff>
      <xdr:row>5</xdr:row>
      <xdr:rowOff>139389</xdr:rowOff>
    </xdr:to>
    <xdr:grpSp>
      <xdr:nvGrpSpPr>
        <xdr:cNvPr id="12" name="MenuTopo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pSpPr/>
      </xdr:nvGrpSpPr>
      <xdr:grpSpPr>
        <a:xfrm>
          <a:off x="4097914" y="668867"/>
          <a:ext cx="4442841" cy="327772"/>
          <a:chOff x="4648200" y="685800"/>
          <a:chExt cx="4593822" cy="333375"/>
        </a:xfrm>
      </xdr:grpSpPr>
      <xdr:sp macro="[0]!mCadastro" textlink="">
        <xdr:nvSpPr>
          <xdr:cNvPr id="13" name="btnCadastro">
            <a:extLst>
              <a:ext uri="{FF2B5EF4-FFF2-40B4-BE49-F238E27FC236}">
                <a16:creationId xmlns:a16="http://schemas.microsoft.com/office/drawing/2014/main" xmlns="" id="{00000000-0008-0000-0100-00000D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16" name="btnDados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/>
        </xdr:nvSpPr>
        <xdr:spPr>
          <a:xfrm>
            <a:off x="6129704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7" name="btnConf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/>
        </xdr:nvSpPr>
        <xdr:spPr>
          <a:xfrm>
            <a:off x="7622760" y="685800"/>
            <a:ext cx="16192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22</xdr:col>
      <xdr:colOff>190485</xdr:colOff>
      <xdr:row>0</xdr:row>
      <xdr:rowOff>184695</xdr:rowOff>
    </xdr:from>
    <xdr:to>
      <xdr:col>25</xdr:col>
      <xdr:colOff>136822</xdr:colOff>
      <xdr:row>2</xdr:row>
      <xdr:rowOff>83900</xdr:rowOff>
    </xdr:to>
    <xdr:sp macro="" textlink="">
      <xdr:nvSpPr>
        <xdr:cNvPr id="19" name="CaixaDeTexto 18">
          <a:hlinkClick xmlns:r="http://schemas.openxmlformats.org/officeDocument/2006/relationships" r:id="rId3" tooltip="Sair"/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SpPr txBox="1"/>
      </xdr:nvSpPr>
      <xdr:spPr>
        <a:xfrm>
          <a:off x="11382360" y="184695"/>
          <a:ext cx="77501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24</xdr:col>
      <xdr:colOff>241537</xdr:colOff>
      <xdr:row>0</xdr:row>
      <xdr:rowOff>184695</xdr:rowOff>
    </xdr:from>
    <xdr:to>
      <xdr:col>29</xdr:col>
      <xdr:colOff>14690</xdr:colOff>
      <xdr:row>2</xdr:row>
      <xdr:rowOff>83900</xdr:rowOff>
    </xdr:to>
    <xdr:sp macro="[0]!SairSistema" textlink="">
      <xdr:nvSpPr>
        <xdr:cNvPr id="20" name="CaixaDeTexto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 txBox="1"/>
      </xdr:nvSpPr>
      <xdr:spPr>
        <a:xfrm>
          <a:off x="11985862" y="184695"/>
          <a:ext cx="1154278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30</xdr:col>
      <xdr:colOff>85866</xdr:colOff>
      <xdr:row>0</xdr:row>
      <xdr:rowOff>179919</xdr:rowOff>
    </xdr:from>
    <xdr:to>
      <xdr:col>31</xdr:col>
      <xdr:colOff>123485</xdr:colOff>
      <xdr:row>2</xdr:row>
      <xdr:rowOff>109842</xdr:rowOff>
    </xdr:to>
    <xdr:pic macro="[0]!AtivarDesativar"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452616" y="179919"/>
          <a:ext cx="312786" cy="310923"/>
        </a:xfrm>
        <a:prstGeom prst="rect">
          <a:avLst/>
        </a:prstGeom>
      </xdr:spPr>
    </xdr:pic>
    <xdr:clientData/>
  </xdr:twoCellAnchor>
  <xdr:twoCellAnchor editAs="oneCell">
    <xdr:from>
      <xdr:col>2</xdr:col>
      <xdr:colOff>547842</xdr:colOff>
      <xdr:row>39</xdr:row>
      <xdr:rowOff>66301</xdr:rowOff>
    </xdr:from>
    <xdr:to>
      <xdr:col>3</xdr:col>
      <xdr:colOff>272671</xdr:colOff>
      <xdr:row>42</xdr:row>
      <xdr:rowOff>46007</xdr:rowOff>
    </xdr:to>
    <xdr:pic>
      <xdr:nvPicPr>
        <xdr:cNvPr id="23" name="Picture 22" descr="Imagem relacionad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2368175" y="7231218"/>
          <a:ext cx="539746" cy="5406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593911</xdr:colOff>
      <xdr:row>39</xdr:row>
      <xdr:rowOff>0</xdr:rowOff>
    </xdr:from>
    <xdr:to>
      <xdr:col>17</xdr:col>
      <xdr:colOff>105834</xdr:colOff>
      <xdr:row>42</xdr:row>
      <xdr:rowOff>137584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5388161" y="7164917"/>
          <a:ext cx="4507256" cy="698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 b="0" i="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Formação, Educação, Profissionalização e Especialização profissional</a:t>
          </a: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2</xdr:col>
      <xdr:colOff>304800</xdr:colOff>
      <xdr:row>48</xdr:row>
      <xdr:rowOff>114300</xdr:rowOff>
    </xdr:to>
    <xdr:sp macro="" textlink="">
      <xdr:nvSpPr>
        <xdr:cNvPr id="2051" name="AutoShape 3" descr="Resultado de imagem para Ã­cone twitter">
          <a:extLst>
            <a:ext uri="{FF2B5EF4-FFF2-40B4-BE49-F238E27FC236}">
              <a16:creationId xmlns:a16="http://schemas.microsoft.com/office/drawing/2014/main" xmlns="" id="{00000000-0008-0000-01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819275" y="867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304800</xdr:colOff>
      <xdr:row>45</xdr:row>
      <xdr:rowOff>104775</xdr:rowOff>
    </xdr:to>
    <xdr:sp macro="" textlink="">
      <xdr:nvSpPr>
        <xdr:cNvPr id="2052" name="AutoShape 4" descr="Resultado de imagem para Ã­cone twitter">
          <a:extLst>
            <a:ext uri="{FF2B5EF4-FFF2-40B4-BE49-F238E27FC236}">
              <a16:creationId xmlns:a16="http://schemas.microsoft.com/office/drawing/2014/main" xmlns="" id="{00000000-0008-0000-0100-000004080000}"/>
            </a:ext>
          </a:extLst>
        </xdr:cNvPr>
        <xdr:cNvSpPr>
          <a:spLocks noChangeAspect="1" noChangeArrowheads="1"/>
        </xdr:cNvSpPr>
      </xdr:nvSpPr>
      <xdr:spPr bwMode="auto">
        <a:xfrm>
          <a:off x="2638425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952501</xdr:colOff>
      <xdr:row>39</xdr:row>
      <xdr:rowOff>66301</xdr:rowOff>
    </xdr:from>
    <xdr:to>
      <xdr:col>2</xdr:col>
      <xdr:colOff>495177</xdr:colOff>
      <xdr:row>42</xdr:row>
      <xdr:rowOff>46007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1770530" y="722686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1</xdr:col>
      <xdr:colOff>323083</xdr:colOff>
      <xdr:row>39</xdr:row>
      <xdr:rowOff>66737</xdr:rowOff>
    </xdr:from>
    <xdr:to>
      <xdr:col>1</xdr:col>
      <xdr:colOff>853452</xdr:colOff>
      <xdr:row>42</xdr:row>
      <xdr:rowOff>45571</xdr:rowOff>
    </xdr:to>
    <xdr:pic>
      <xdr:nvPicPr>
        <xdr:cNvPr id="24" name="Picture 23" descr="Resultado de imagem para Ã­cone fb">
          <a:hlinkClick xmlns:r="http://schemas.openxmlformats.org/officeDocument/2006/relationships" r:id="rId8" tooltip="Página do Facebook"/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1141112" y="7227296"/>
          <a:ext cx="530369" cy="5391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52916</xdr:colOff>
      <xdr:row>39</xdr:row>
      <xdr:rowOff>0</xdr:rowOff>
    </xdr:from>
    <xdr:to>
      <xdr:col>33</xdr:col>
      <xdr:colOff>125130</xdr:colOff>
      <xdr:row>40</xdr:row>
      <xdr:rowOff>169333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 txBox="1"/>
      </xdr:nvSpPr>
      <xdr:spPr>
        <a:xfrm>
          <a:off x="10943166" y="7164917"/>
          <a:ext cx="3617631" cy="359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rgbClr val="1F8D8F"/>
              </a:solidFill>
              <a:effectLst/>
              <a:latin typeface="+mn-lt"/>
              <a:ea typeface="+mn-ea"/>
              <a:cs typeface="+mn-cs"/>
            </a:rPr>
            <a:t>contato@baronieducar.com.br</a:t>
          </a:r>
          <a:endParaRPr lang="en-US" sz="1600">
            <a:solidFill>
              <a:srgbClr val="1F8D8F"/>
            </a:solidFill>
            <a:effectLst/>
          </a:endParaRPr>
        </a:p>
        <a:p>
          <a:pPr algn="ctr"/>
          <a:endParaRPr lang="en-US" sz="1800"/>
        </a:p>
      </xdr:txBody>
    </xdr:sp>
    <xdr:clientData/>
  </xdr:twoCellAnchor>
  <xdr:twoCellAnchor>
    <xdr:from>
      <xdr:col>31</xdr:col>
      <xdr:colOff>267195</xdr:colOff>
      <xdr:row>21</xdr:row>
      <xdr:rowOff>58949</xdr:rowOff>
    </xdr:from>
    <xdr:to>
      <xdr:col>33</xdr:col>
      <xdr:colOff>64325</xdr:colOff>
      <xdr:row>24</xdr:row>
      <xdr:rowOff>45016</xdr:rowOff>
    </xdr:to>
    <xdr:sp macro="[0]!AnimacaoHome" textlink="">
      <xdr:nvSpPr>
        <xdr:cNvPr id="29" name="btnProximo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SpPr/>
      </xdr:nvSpPr>
      <xdr:spPr>
        <a:xfrm>
          <a:off x="13860731" y="3950592"/>
          <a:ext cx="586344" cy="557567"/>
        </a:xfrm>
        <a:prstGeom prst="ellipse">
          <a:avLst/>
        </a:prstGeom>
        <a:solidFill>
          <a:srgbClr val="338D8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4400" b="1">
              <a:solidFill>
                <a:schemeClr val="bg2"/>
              </a:solidFill>
            </a:rPr>
            <a:t>&gt;</a:t>
          </a:r>
          <a:endParaRPr lang="pt-BR" sz="1100" b="1">
            <a:solidFill>
              <a:schemeClr val="bg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215401</xdr:colOff>
      <xdr:row>7</xdr:row>
      <xdr:rowOff>116417</xdr:rowOff>
    </xdr:from>
    <xdr:to>
      <xdr:col>4</xdr:col>
      <xdr:colOff>562785</xdr:colOff>
      <xdr:row>23</xdr:row>
      <xdr:rowOff>144316</xdr:rowOff>
    </xdr:to>
    <xdr:sp macro="" textlink="">
      <xdr:nvSpPr>
        <xdr:cNvPr id="52" name="Cad_27">
          <a:extLst>
            <a:ext uri="{FF2B5EF4-FFF2-40B4-BE49-F238E27FC236}">
              <a16:creationId xmlns:a16="http://schemas.microsoft.com/office/drawing/2014/main" xmlns="" id="{00000000-0008-0000-0200-000034000000}"/>
            </a:ext>
          </a:extLst>
        </xdr:cNvPr>
        <xdr:cNvSpPr/>
      </xdr:nvSpPr>
      <xdr:spPr>
        <a:xfrm>
          <a:off x="1570068" y="1432981"/>
          <a:ext cx="1659717" cy="3950085"/>
        </a:xfrm>
        <a:prstGeom prst="roundRect">
          <a:avLst>
            <a:gd name="adj" fmla="val 509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32</xdr:col>
      <xdr:colOff>12424</xdr:colOff>
      <xdr:row>27</xdr:row>
      <xdr:rowOff>21167</xdr:rowOff>
    </xdr:to>
    <xdr:sp macro="" textlink="" fLocksText="0">
      <xdr:nvSpPr>
        <xdr:cNvPr id="18" name="Retângulo de cantos arredondados 17" hidden="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SpPr/>
      </xdr:nvSpPr>
      <xdr:spPr>
        <a:xfrm>
          <a:off x="3376083" y="1545167"/>
          <a:ext cx="8076924" cy="4646083"/>
        </a:xfrm>
        <a:prstGeom prst="roundRect">
          <a:avLst>
            <a:gd name="adj" fmla="val 1469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 fLocksWithSheet="0" fPrintsWithSheet="0"/>
  </xdr:twoCellAnchor>
  <xdr:twoCellAnchor editAs="absolute">
    <xdr:from>
      <xdr:col>7</xdr:col>
      <xdr:colOff>204197</xdr:colOff>
      <xdr:row>4</xdr:row>
      <xdr:rowOff>2241</xdr:rowOff>
    </xdr:from>
    <xdr:to>
      <xdr:col>20</xdr:col>
      <xdr:colOff>86626</xdr:colOff>
      <xdr:row>5</xdr:row>
      <xdr:rowOff>139513</xdr:rowOff>
    </xdr:to>
    <xdr:grpSp>
      <xdr:nvGrpSpPr>
        <xdr:cNvPr id="3" name="MenuTop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pSpPr/>
      </xdr:nvGrpSpPr>
      <xdr:grpSpPr>
        <a:xfrm>
          <a:off x="3982447" y="668991"/>
          <a:ext cx="4496762" cy="327772"/>
          <a:chOff x="4648200" y="685800"/>
          <a:chExt cx="4602069" cy="333375"/>
        </a:xfrm>
      </xdr:grpSpPr>
      <xdr:sp macro="EfeitoMenuTopo" textlink="">
        <xdr:nvSpPr>
          <xdr:cNvPr id="4" name="btnCadastro">
            <a:extLst>
              <a:ext uri="{FF2B5EF4-FFF2-40B4-BE49-F238E27FC236}">
                <a16:creationId xmlns:a16="http://schemas.microsoft.com/office/drawing/2014/main" xmlns="" id="{00000000-0008-0000-0200-000004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CADASTRO</a:t>
            </a:r>
          </a:p>
        </xdr:txBody>
      </xdr:sp>
      <xdr:sp macro="[0]!mDados" textlink="">
        <xdr:nvSpPr>
          <xdr:cNvPr id="7" name="btnDados">
            <a:extLst>
              <a:ext uri="{FF2B5EF4-FFF2-40B4-BE49-F238E27FC236}">
                <a16:creationId xmlns:a16="http://schemas.microsoft.com/office/drawing/2014/main" xmlns="" id="{00000000-0008-0000-0200-000007000000}"/>
              </a:ext>
            </a:extLst>
          </xdr:cNvPr>
          <xdr:cNvSpPr/>
        </xdr:nvSpPr>
        <xdr:spPr>
          <a:xfrm>
            <a:off x="6137994" y="685800"/>
            <a:ext cx="1504941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8" name="btnConf">
            <a:extLst>
              <a:ext uri="{FF2B5EF4-FFF2-40B4-BE49-F238E27FC236}">
                <a16:creationId xmlns:a16="http://schemas.microsoft.com/office/drawing/2014/main" xmlns="" id="{00000000-0008-0000-0200-000008000000}"/>
              </a:ext>
            </a:extLst>
          </xdr:cNvPr>
          <xdr:cNvSpPr/>
        </xdr:nvSpPr>
        <xdr:spPr>
          <a:xfrm>
            <a:off x="7631029" y="685800"/>
            <a:ext cx="161924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31</xdr:col>
      <xdr:colOff>104621</xdr:colOff>
      <xdr:row>0</xdr:row>
      <xdr:rowOff>170937</xdr:rowOff>
    </xdr:from>
    <xdr:to>
      <xdr:col>35</xdr:col>
      <xdr:colOff>82708</xdr:colOff>
      <xdr:row>2</xdr:row>
      <xdr:rowOff>70142</xdr:rowOff>
    </xdr:to>
    <xdr:sp macro="" textlink="">
      <xdr:nvSpPr>
        <xdr:cNvPr id="10" name="CaixaDeTexto 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11291204" y="170937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34</xdr:col>
      <xdr:colOff>155672</xdr:colOff>
      <xdr:row>0</xdr:row>
      <xdr:rowOff>170937</xdr:rowOff>
    </xdr:from>
    <xdr:to>
      <xdr:col>39</xdr:col>
      <xdr:colOff>87575</xdr:colOff>
      <xdr:row>2</xdr:row>
      <xdr:rowOff>70142</xdr:rowOff>
    </xdr:to>
    <xdr:sp macro="[0]!SairSistema" textlink="">
      <xdr:nvSpPr>
        <xdr:cNvPr id="11" name="CaixaDeTexto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11892589" y="170937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38</xdr:col>
      <xdr:colOff>141916</xdr:colOff>
      <xdr:row>4</xdr:row>
      <xdr:rowOff>44824</xdr:rowOff>
    </xdr:from>
    <xdr:to>
      <xdr:col>42</xdr:col>
      <xdr:colOff>174062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GrpSpPr/>
      </xdr:nvGrpSpPr>
      <xdr:grpSpPr>
        <a:xfrm>
          <a:off x="12852499" y="711574"/>
          <a:ext cx="1005813" cy="280205"/>
          <a:chOff x="19624587" y="717177"/>
          <a:chExt cx="1021377" cy="280205"/>
        </a:xfrm>
      </xdr:grpSpPr>
      <xdr:pic macro="[0]!AbrirPesquisa">
        <xdr:nvPicPr>
          <xdr:cNvPr id="13" name="Imagem 12">
            <a:extLst>
              <a:ext uri="{FF2B5EF4-FFF2-40B4-BE49-F238E27FC236}">
                <a16:creationId xmlns:a16="http://schemas.microsoft.com/office/drawing/2014/main" xmlns="" id="{00000000-0008-0000-02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[0]!AbrirPesquisa" textlink="">
        <xdr:nvSpPr>
          <xdr:cNvPr id="14" name="CaixaDeTexto 13">
            <a:extLst>
              <a:ext uri="{FF2B5EF4-FFF2-40B4-BE49-F238E27FC236}">
                <a16:creationId xmlns:a16="http://schemas.microsoft.com/office/drawing/2014/main" xmlns="" id="{00000000-0008-0000-02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226609</xdr:colOff>
      <xdr:row>5</xdr:row>
      <xdr:rowOff>190499</xdr:rowOff>
    </xdr:from>
    <xdr:to>
      <xdr:col>19</xdr:col>
      <xdr:colOff>63500</xdr:colOff>
      <xdr:row>6</xdr:row>
      <xdr:rowOff>254000</xdr:rowOff>
    </xdr:to>
    <xdr:grpSp>
      <xdr:nvGrpSpPr>
        <xdr:cNvPr id="17" name="MenuCadastro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GrpSpPr/>
      </xdr:nvGrpSpPr>
      <xdr:grpSpPr>
        <a:xfrm>
          <a:off x="4004859" y="1047749"/>
          <a:ext cx="4197224" cy="254001"/>
          <a:chOff x="4639236" y="1053353"/>
          <a:chExt cx="3955676" cy="268941"/>
        </a:xfrm>
      </xdr:grpSpPr>
      <xdr:sp macro="[0]!MenuIP" textlink="">
        <xdr:nvSpPr>
          <xdr:cNvPr id="15" name="btnIP">
            <a:extLst>
              <a:ext uri="{FF2B5EF4-FFF2-40B4-BE49-F238E27FC236}">
                <a16:creationId xmlns:a16="http://schemas.microsoft.com/office/drawing/2014/main" xmlns="" id="{00000000-0008-0000-02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Informações</a:t>
            </a:r>
            <a:r>
              <a:rPr lang="pt-BR" sz="1200" b="1" baseline="0">
                <a:solidFill>
                  <a:srgbClr val="000000"/>
                </a:solidFill>
              </a:rPr>
              <a:t> Pessoais</a:t>
            </a:r>
            <a:endParaRPr lang="pt-BR" sz="1200" b="1">
              <a:solidFill>
                <a:srgbClr val="000000"/>
              </a:solidFill>
            </a:endParaRPr>
          </a:p>
        </xdr:txBody>
      </xdr:sp>
      <xdr:sp macro="[0]!MenuIC" textlink="">
        <xdr:nvSpPr>
          <xdr:cNvPr id="16" name="btnIC">
            <a:extLst>
              <a:ext uri="{FF2B5EF4-FFF2-40B4-BE49-F238E27FC236}">
                <a16:creationId xmlns:a16="http://schemas.microsoft.com/office/drawing/2014/main" xmlns="" id="{00000000-0008-0000-0200-000010000000}"/>
              </a:ext>
            </a:extLst>
          </xdr:cNvPr>
          <xdr:cNvSpPr/>
        </xdr:nvSpPr>
        <xdr:spPr>
          <a:xfrm>
            <a:off x="6611471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Informações</a:t>
            </a:r>
            <a:r>
              <a:rPr lang="pt-BR" sz="1200" b="1" baseline="0">
                <a:solidFill>
                  <a:srgbClr val="808080"/>
                </a:solidFill>
              </a:rPr>
              <a:t> Bancárias</a:t>
            </a:r>
            <a:endParaRPr lang="pt-BR" sz="12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33</xdr:col>
      <xdr:colOff>97367</xdr:colOff>
      <xdr:row>8</xdr:row>
      <xdr:rowOff>19049</xdr:rowOff>
    </xdr:from>
    <xdr:to>
      <xdr:col>40</xdr:col>
      <xdr:colOff>68791</xdr:colOff>
      <xdr:row>20</xdr:row>
      <xdr:rowOff>148908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xmlns="" id="{00000000-0008-0000-0200-000028000000}"/>
            </a:ext>
          </a:extLst>
        </xdr:cNvPr>
        <xdr:cNvGrpSpPr/>
      </xdr:nvGrpSpPr>
      <xdr:grpSpPr>
        <a:xfrm>
          <a:off x="11590867" y="1564216"/>
          <a:ext cx="1675341" cy="3124942"/>
          <a:chOff x="11772900" y="1562099"/>
          <a:chExt cx="1704975" cy="3067051"/>
        </a:xfrm>
      </xdr:grpSpPr>
      <xdr:sp macro="" textlink="">
        <xdr:nvSpPr>
          <xdr:cNvPr id="29" name="Retângulo de cantos arredondados 28">
            <a:extLst>
              <a:ext uri="{FF2B5EF4-FFF2-40B4-BE49-F238E27FC236}">
                <a16:creationId xmlns:a16="http://schemas.microsoft.com/office/drawing/2014/main" xmlns="" id="{00000000-0008-0000-0200-00001D000000}"/>
              </a:ext>
            </a:extLst>
          </xdr:cNvPr>
          <xdr:cNvSpPr/>
        </xdr:nvSpPr>
        <xdr:spPr>
          <a:xfrm>
            <a:off x="11772900" y="1562099"/>
            <a:ext cx="1704975" cy="3067051"/>
          </a:xfrm>
          <a:prstGeom prst="roundRect">
            <a:avLst>
              <a:gd name="adj" fmla="val 5091"/>
            </a:avLst>
          </a:prstGeom>
          <a:solidFill>
            <a:schemeClr val="bg1"/>
          </a:solidFill>
          <a:ln w="28575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30" name="Arredondar Retângulo no Mesmo Canto Lateral 29">
            <a:extLst>
              <a:ext uri="{FF2B5EF4-FFF2-40B4-BE49-F238E27FC236}">
                <a16:creationId xmlns:a16="http://schemas.microsoft.com/office/drawing/2014/main" xmlns="" id="{00000000-0008-0000-0200-00001E000000}"/>
              </a:ext>
            </a:extLst>
          </xdr:cNvPr>
          <xdr:cNvSpPr/>
        </xdr:nvSpPr>
        <xdr:spPr>
          <a:xfrm>
            <a:off x="11858624" y="1647825"/>
            <a:ext cx="1552575" cy="361950"/>
          </a:xfrm>
          <a:prstGeom prst="round2SameRect">
            <a:avLst/>
          </a:prstGeom>
          <a:solidFill>
            <a:srgbClr val="1F8D8F"/>
          </a:solidFill>
          <a:ln>
            <a:solidFill>
              <a:srgbClr val="00CC9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Menu de Ação</a:t>
            </a:r>
          </a:p>
        </xdr:txBody>
      </xdr:sp>
    </xdr:grpSp>
    <xdr:clientData/>
  </xdr:twoCellAnchor>
  <xdr:twoCellAnchor editAs="absolute">
    <xdr:from>
      <xdr:col>33</xdr:col>
      <xdr:colOff>178857</xdr:colOff>
      <xdr:row>9</xdr:row>
      <xdr:rowOff>77205</xdr:rowOff>
    </xdr:from>
    <xdr:to>
      <xdr:col>40</xdr:col>
      <xdr:colOff>2115</xdr:colOff>
      <xdr:row>20</xdr:row>
      <xdr:rowOff>27333</xdr:rowOff>
    </xdr:to>
    <xdr:grpSp>
      <xdr:nvGrpSpPr>
        <xdr:cNvPr id="39" name="MenuAcao">
          <a:extLst>
            <a:ext uri="{FF2B5EF4-FFF2-40B4-BE49-F238E27FC236}">
              <a16:creationId xmlns:a16="http://schemas.microsoft.com/office/drawing/2014/main" xmlns="" id="{00000000-0008-0000-0200-000027000000}"/>
            </a:ext>
          </a:extLst>
        </xdr:cNvPr>
        <xdr:cNvGrpSpPr/>
      </xdr:nvGrpSpPr>
      <xdr:grpSpPr>
        <a:xfrm>
          <a:off x="11672357" y="2056288"/>
          <a:ext cx="1527175" cy="2511295"/>
          <a:chOff x="11858624" y="2057400"/>
          <a:chExt cx="1552575" cy="2450175"/>
        </a:xfrm>
      </xdr:grpSpPr>
      <xdr:sp macro="[0]!NovoCliente" textlink="">
        <xdr:nvSpPr>
          <xdr:cNvPr id="32" name="btnNovo">
            <a:extLst>
              <a:ext uri="{FF2B5EF4-FFF2-40B4-BE49-F238E27FC236}">
                <a16:creationId xmlns:a16="http://schemas.microsoft.com/office/drawing/2014/main" xmlns="" id="{00000000-0008-0000-0200-000020000000}"/>
              </a:ext>
            </a:extLst>
          </xdr:cNvPr>
          <xdr:cNvSpPr/>
        </xdr:nvSpPr>
        <xdr:spPr>
          <a:xfrm>
            <a:off x="11858624" y="20574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Novo Professor</a:t>
            </a:r>
          </a:p>
        </xdr:txBody>
      </xdr:sp>
      <xdr:sp macro="[0]!Cadastrar" textlink="">
        <xdr:nvSpPr>
          <xdr:cNvPr id="33" name="btnCadastrar">
            <a:extLst>
              <a:ext uri="{FF2B5EF4-FFF2-40B4-BE49-F238E27FC236}">
                <a16:creationId xmlns:a16="http://schemas.microsoft.com/office/drawing/2014/main" xmlns="" id="{00000000-0008-0000-0200-000021000000}"/>
              </a:ext>
            </a:extLst>
          </xdr:cNvPr>
          <xdr:cNvSpPr/>
        </xdr:nvSpPr>
        <xdr:spPr>
          <a:xfrm>
            <a:off x="11858624" y="247650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Cadastrar</a:t>
            </a:r>
          </a:p>
        </xdr:txBody>
      </xdr:sp>
      <xdr:sp macro="[0]!Alterar" textlink="">
        <xdr:nvSpPr>
          <xdr:cNvPr id="34" name="btnAlterar">
            <a:extLst>
              <a:ext uri="{FF2B5EF4-FFF2-40B4-BE49-F238E27FC236}">
                <a16:creationId xmlns:a16="http://schemas.microsoft.com/office/drawing/2014/main" xmlns="" id="{00000000-0008-0000-0200-000022000000}"/>
              </a:ext>
            </a:extLst>
          </xdr:cNvPr>
          <xdr:cNvSpPr/>
        </xdr:nvSpPr>
        <xdr:spPr>
          <a:xfrm>
            <a:off x="11858624" y="2905125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Alterar</a:t>
            </a:r>
          </a:p>
        </xdr:txBody>
      </xdr:sp>
      <xdr:sp macro="[0]!Excluir" textlink="">
        <xdr:nvSpPr>
          <xdr:cNvPr id="35" name="btnExcluir">
            <a:extLst>
              <a:ext uri="{FF2B5EF4-FFF2-40B4-BE49-F238E27FC236}">
                <a16:creationId xmlns:a16="http://schemas.microsoft.com/office/drawing/2014/main" xmlns="" id="{00000000-0008-0000-0200-000023000000}"/>
              </a:ext>
            </a:extLst>
          </xdr:cNvPr>
          <xdr:cNvSpPr/>
        </xdr:nvSpPr>
        <xdr:spPr>
          <a:xfrm>
            <a:off x="11858624" y="3333750"/>
            <a:ext cx="1552575" cy="361950"/>
          </a:xfrm>
          <a:prstGeom prst="rect">
            <a:avLst/>
          </a:prstGeom>
          <a:solidFill>
            <a:srgbClr val="FFFFF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Excluir</a:t>
            </a:r>
          </a:p>
        </xdr:txBody>
      </xdr:sp>
      <xdr:sp macro="[0]!Cancelar" textlink="">
        <xdr:nvSpPr>
          <xdr:cNvPr id="36" name="btnCancelar">
            <a:extLst>
              <a:ext uri="{FF2B5EF4-FFF2-40B4-BE49-F238E27FC236}">
                <a16:creationId xmlns:a16="http://schemas.microsoft.com/office/drawing/2014/main" xmlns="" id="{00000000-0008-0000-0200-000024000000}"/>
              </a:ext>
            </a:extLst>
          </xdr:cNvPr>
          <xdr:cNvSpPr/>
        </xdr:nvSpPr>
        <xdr:spPr>
          <a:xfrm>
            <a:off x="11858624" y="3752850"/>
            <a:ext cx="1552575" cy="361950"/>
          </a:xfrm>
          <a:prstGeom prst="rect">
            <a:avLst/>
          </a:prstGeom>
          <a:solidFill>
            <a:srgbClr val="338D8F"/>
          </a:solidFill>
          <a:ln w="19050">
            <a:solidFill>
              <a:schemeClr val="bg2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Cancelar</a:t>
            </a:r>
          </a:p>
        </xdr:txBody>
      </xdr:sp>
      <xdr:sp macro="[0]!Anterior" textlink="">
        <xdr:nvSpPr>
          <xdr:cNvPr id="37" name="btnAnterior">
            <a:extLst>
              <a:ext uri="{FF2B5EF4-FFF2-40B4-BE49-F238E27FC236}">
                <a16:creationId xmlns:a16="http://schemas.microsoft.com/office/drawing/2014/main" xmlns="" id="{00000000-0008-0000-0200-000025000000}"/>
              </a:ext>
            </a:extLst>
          </xdr:cNvPr>
          <xdr:cNvSpPr/>
        </xdr:nvSpPr>
        <xdr:spPr>
          <a:xfrm flipV="1">
            <a:off x="1225867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  <xdr:sp macro="[0]!Proximo" textlink="">
        <xdr:nvSpPr>
          <xdr:cNvPr id="38" name="btnProximo">
            <a:extLst>
              <a:ext uri="{FF2B5EF4-FFF2-40B4-BE49-F238E27FC236}">
                <a16:creationId xmlns:a16="http://schemas.microsoft.com/office/drawing/2014/main" xmlns="" id="{00000000-0008-0000-0200-000026000000}"/>
              </a:ext>
            </a:extLst>
          </xdr:cNvPr>
          <xdr:cNvSpPr/>
        </xdr:nvSpPr>
        <xdr:spPr>
          <a:xfrm>
            <a:off x="12696825" y="4219575"/>
            <a:ext cx="288000" cy="288000"/>
          </a:xfrm>
          <a:prstGeom prst="ellipse">
            <a:avLst/>
          </a:prstGeom>
          <a:solidFill>
            <a:srgbClr val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r>
              <a:rPr lang="pt-BR" sz="2000" b="1">
                <a:solidFill>
                  <a:srgbClr val="808080"/>
                </a:solidFill>
              </a:rPr>
              <a:t>&gt;</a:t>
            </a:r>
            <a:endParaRPr lang="pt-BR" sz="1100" b="1">
              <a:solidFill>
                <a:srgbClr val="808080"/>
              </a:solidFill>
            </a:endParaRPr>
          </a:p>
        </xdr:txBody>
      </xdr:sp>
    </xdr:grpSp>
    <xdr:clientData/>
  </xdr:twoCellAnchor>
  <xdr:twoCellAnchor editAs="absolute">
    <xdr:from>
      <xdr:col>3</xdr:col>
      <xdr:colOff>613838</xdr:colOff>
      <xdr:row>13</xdr:row>
      <xdr:rowOff>153405</xdr:rowOff>
    </xdr:from>
    <xdr:to>
      <xdr:col>4</xdr:col>
      <xdr:colOff>245671</xdr:colOff>
      <xdr:row>14</xdr:row>
      <xdr:rowOff>212805</xdr:rowOff>
    </xdr:to>
    <xdr:sp macro="[0]!CancelarFoto" textlink="">
      <xdr:nvSpPr>
        <xdr:cNvPr id="49" name="btnAnterior">
          <a:extLst>
            <a:ext uri="{FF2B5EF4-FFF2-40B4-BE49-F238E27FC236}">
              <a16:creationId xmlns:a16="http://schemas.microsoft.com/office/drawing/2014/main" xmlns="" id="{00000000-0008-0000-0200-000031000000}"/>
            </a:ext>
          </a:extLst>
        </xdr:cNvPr>
        <xdr:cNvSpPr/>
      </xdr:nvSpPr>
      <xdr:spPr>
        <a:xfrm flipV="1">
          <a:off x="2628904" y="3048000"/>
          <a:ext cx="288000" cy="288000"/>
        </a:xfrm>
        <a:prstGeom prst="ellipse">
          <a:avLst/>
        </a:prstGeom>
        <a:solidFill>
          <a:sysClr val="window" lastClr="FFFFFF"/>
        </a:solidFill>
        <a:ln w="19050">
          <a:solidFill>
            <a:srgbClr val="D9D9D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0" tIns="0" rIns="0" bIns="36000" rtlCol="0" anchor="ctr"/>
        <a:lstStyle/>
        <a:p>
          <a:pPr algn="ctr"/>
          <a:r>
            <a:rPr lang="pt-BR" sz="1400" b="1">
              <a:solidFill>
                <a:schemeClr val="bg1">
                  <a:lumMod val="65000"/>
                </a:schemeClr>
              </a:solidFill>
            </a:rPr>
            <a:t>X</a:t>
          </a:r>
        </a:p>
      </xdr:txBody>
    </xdr:sp>
    <xdr:clientData/>
  </xdr:twoCellAnchor>
  <xdr:twoCellAnchor editAs="absolute">
    <xdr:from>
      <xdr:col>2</xdr:col>
      <xdr:colOff>557745</xdr:colOff>
      <xdr:row>13</xdr:row>
      <xdr:rowOff>153405</xdr:rowOff>
    </xdr:from>
    <xdr:to>
      <xdr:col>3</xdr:col>
      <xdr:colOff>188521</xdr:colOff>
      <xdr:row>14</xdr:row>
      <xdr:rowOff>212805</xdr:rowOff>
    </xdr:to>
    <xdr:grpSp>
      <xdr:nvGrpSpPr>
        <xdr:cNvPr id="50" name="Grupo 49">
          <a:extLst>
            <a:ext uri="{FF2B5EF4-FFF2-40B4-BE49-F238E27FC236}">
              <a16:creationId xmlns:a16="http://schemas.microsoft.com/office/drawing/2014/main" xmlns="" id="{00000000-0008-0000-0200-000032000000}"/>
            </a:ext>
          </a:extLst>
        </xdr:cNvPr>
        <xdr:cNvGrpSpPr/>
      </xdr:nvGrpSpPr>
      <xdr:grpSpPr>
        <a:xfrm>
          <a:off x="1912412" y="3063822"/>
          <a:ext cx="286942" cy="292233"/>
          <a:chOff x="2038350" y="3076575"/>
          <a:chExt cx="288000" cy="288000"/>
        </a:xfrm>
      </xdr:grpSpPr>
      <xdr:sp macro="[0]!BuscarFoto" textlink="">
        <xdr:nvSpPr>
          <xdr:cNvPr id="48" name="btnAnterior">
            <a:extLst>
              <a:ext uri="{FF2B5EF4-FFF2-40B4-BE49-F238E27FC236}">
                <a16:creationId xmlns:a16="http://schemas.microsoft.com/office/drawing/2014/main" xmlns="" id="{00000000-0008-0000-0200-000030000000}"/>
              </a:ext>
            </a:extLst>
          </xdr:cNvPr>
          <xdr:cNvSpPr/>
        </xdr:nvSpPr>
        <xdr:spPr>
          <a:xfrm flipV="1">
            <a:off x="2038350" y="3076575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BuscarFoto">
        <xdr:nvPicPr>
          <xdr:cNvPr id="1025" name="Picture 1" descr="Resultado de imagem para imagem desenho camera">
            <a:extLst>
              <a:ext uri="{FF2B5EF4-FFF2-40B4-BE49-F238E27FC236}">
                <a16:creationId xmlns:a16="http://schemas.microsoft.com/office/drawing/2014/main" xmlns="" id="{00000000-0008-0000-0200-000001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074350" y="3112575"/>
            <a:ext cx="216000" cy="216000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262471</xdr:colOff>
      <xdr:row>13</xdr:row>
      <xdr:rowOff>154455</xdr:rowOff>
    </xdr:from>
    <xdr:to>
      <xdr:col>3</xdr:col>
      <xdr:colOff>550471</xdr:colOff>
      <xdr:row>14</xdr:row>
      <xdr:rowOff>213855</xdr:rowOff>
    </xdr:to>
    <xdr:grpSp>
      <xdr:nvGrpSpPr>
        <xdr:cNvPr id="54" name="Grupo 53">
          <a:extLst>
            <a:ext uri="{FF2B5EF4-FFF2-40B4-BE49-F238E27FC236}">
              <a16:creationId xmlns:a16="http://schemas.microsoft.com/office/drawing/2014/main" xmlns="" id="{00000000-0008-0000-0200-000036000000}"/>
            </a:ext>
          </a:extLst>
        </xdr:cNvPr>
        <xdr:cNvGrpSpPr/>
      </xdr:nvGrpSpPr>
      <xdr:grpSpPr>
        <a:xfrm>
          <a:off x="2273304" y="3064872"/>
          <a:ext cx="288000" cy="292233"/>
          <a:chOff x="2238375" y="3049050"/>
          <a:chExt cx="288000" cy="288000"/>
        </a:xfrm>
      </xdr:grpSpPr>
      <xdr:sp macro="[0]!AbrirPastaDocs" textlink="">
        <xdr:nvSpPr>
          <xdr:cNvPr id="53" name="btnAnterior">
            <a:extLst>
              <a:ext uri="{FF2B5EF4-FFF2-40B4-BE49-F238E27FC236}">
                <a16:creationId xmlns:a16="http://schemas.microsoft.com/office/drawing/2014/main" xmlns="" id="{00000000-0008-0000-0200-000035000000}"/>
              </a:ext>
            </a:extLst>
          </xdr:cNvPr>
          <xdr:cNvSpPr/>
        </xdr:nvSpPr>
        <xdr:spPr>
          <a:xfrm flipV="1">
            <a:off x="2238375" y="3049050"/>
            <a:ext cx="288000" cy="288000"/>
          </a:xfrm>
          <a:prstGeom prst="ellipse">
            <a:avLst/>
          </a:prstGeom>
          <a:solidFill>
            <a:sysClr val="window" lastClr="FFFFFF"/>
          </a:solidFill>
          <a:ln w="19050">
            <a:solidFill>
              <a:srgbClr val="D9D9D9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lIns="0" tIns="0" rIns="0" bIns="36000" rtlCol="0" anchor="ctr"/>
          <a:lstStyle/>
          <a:p>
            <a:pPr algn="ctr"/>
            <a:endParaRPr lang="pt-BR" sz="1400" b="1">
              <a:solidFill>
                <a:schemeClr val="bg1">
                  <a:lumMod val="65000"/>
                </a:schemeClr>
              </a:solidFill>
            </a:endParaRPr>
          </a:p>
        </xdr:txBody>
      </xdr:sp>
      <xdr:pic macro="[0]!AbrirPastaDocs">
        <xdr:nvPicPr>
          <xdr:cNvPr id="1026" name="Picture 2" descr="Resultado de imagem para imagem desenho documento">
            <a:extLst>
              <a:ext uri="{FF2B5EF4-FFF2-40B4-BE49-F238E27FC236}">
                <a16:creationId xmlns:a16="http://schemas.microsoft.com/office/drawing/2014/main" xmlns="" id="{00000000-0008-0000-0200-00000204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duotone>
              <a:schemeClr val="accent3">
                <a:shade val="45000"/>
                <a:satMod val="135000"/>
              </a:schemeClr>
              <a:prstClr val="white"/>
            </a:duotone>
          </a:blip>
          <a:srcRect/>
          <a:stretch>
            <a:fillRect/>
          </a:stretch>
        </xdr:blipFill>
        <xdr:spPr bwMode="auto">
          <a:xfrm>
            <a:off x="2256375" y="3067050"/>
            <a:ext cx="252000" cy="25200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4</xdr:col>
      <xdr:colOff>56027</xdr:colOff>
      <xdr:row>5</xdr:row>
      <xdr:rowOff>190497</xdr:rowOff>
    </xdr:from>
    <xdr:to>
      <xdr:col>4</xdr:col>
      <xdr:colOff>290027</xdr:colOff>
      <xdr:row>6</xdr:row>
      <xdr:rowOff>233997</xdr:rowOff>
    </xdr:to>
    <xdr:pic macro="[0]!BuscarCodigo">
      <xdr:nvPicPr>
        <xdr:cNvPr id="51" name="Imagem 12">
          <a:extLst>
            <a:ext uri="{FF2B5EF4-FFF2-40B4-BE49-F238E27FC236}">
              <a16:creationId xmlns:a16="http://schemas.microsoft.com/office/drawing/2014/main" xmlns="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flipH="1">
          <a:off x="2700615" y="1053350"/>
          <a:ext cx="234000" cy="234000"/>
        </a:xfrm>
        <a:prstGeom prst="rect">
          <a:avLst/>
        </a:prstGeom>
      </xdr:spPr>
    </xdr:pic>
    <xdr:clientData/>
  </xdr:twoCellAnchor>
  <xdr:twoCellAnchor>
    <xdr:from>
      <xdr:col>7</xdr:col>
      <xdr:colOff>1106187</xdr:colOff>
      <xdr:row>13</xdr:row>
      <xdr:rowOff>32914</xdr:rowOff>
    </xdr:from>
    <xdr:to>
      <xdr:col>7</xdr:col>
      <xdr:colOff>1298015</xdr:colOff>
      <xdr:row>14</xdr:row>
      <xdr:rowOff>625</xdr:rowOff>
    </xdr:to>
    <xdr:pic macro="[0]!BuscarCPF">
      <xdr:nvPicPr>
        <xdr:cNvPr id="55" name="Imagem 12">
          <a:extLst>
            <a:ext uri="{FF2B5EF4-FFF2-40B4-BE49-F238E27FC236}">
              <a16:creationId xmlns:a16="http://schemas.microsoft.com/office/drawing/2014/main" xmlns="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 flipH="1">
          <a:off x="4757437" y="2943331"/>
          <a:ext cx="191828" cy="200544"/>
        </a:xfrm>
        <a:prstGeom prst="rect">
          <a:avLst/>
        </a:prstGeom>
      </xdr:spPr>
    </xdr:pic>
    <xdr:clientData/>
  </xdr:twoCellAnchor>
  <xdr:twoCellAnchor editAs="absolute">
    <xdr:from>
      <xdr:col>41</xdr:col>
      <xdr:colOff>63504</xdr:colOff>
      <xdr:row>0</xdr:row>
      <xdr:rowOff>155578</xdr:rowOff>
    </xdr:from>
    <xdr:to>
      <xdr:col>42</xdr:col>
      <xdr:colOff>132873</xdr:colOff>
      <xdr:row>2</xdr:row>
      <xdr:rowOff>85501</xdr:rowOff>
    </xdr:to>
    <xdr:pic macro="[0]!AtivarDesativar"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13504337" y="155578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2</xdr:col>
      <xdr:colOff>267934</xdr:colOff>
      <xdr:row>15</xdr:row>
      <xdr:rowOff>112938</xdr:rowOff>
    </xdr:from>
    <xdr:to>
      <xdr:col>4</xdr:col>
      <xdr:colOff>534634</xdr:colOff>
      <xdr:row>22</xdr:row>
      <xdr:rowOff>223377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xmlns="" id="{00000000-0008-0000-0200-000016000000}"/>
            </a:ext>
          </a:extLst>
        </xdr:cNvPr>
        <xdr:cNvGrpSpPr/>
      </xdr:nvGrpSpPr>
      <xdr:grpSpPr>
        <a:xfrm>
          <a:off x="1622601" y="3489021"/>
          <a:ext cx="1579033" cy="1740273"/>
          <a:chOff x="1622601" y="3489021"/>
          <a:chExt cx="1579033" cy="1740273"/>
        </a:xfrm>
      </xdr:grpSpPr>
      <xdr:grpSp>
        <xdr:nvGrpSpPr>
          <xdr:cNvPr id="21" name="Group 20">
            <a:extLst>
              <a:ext uri="{FF2B5EF4-FFF2-40B4-BE49-F238E27FC236}">
                <a16:creationId xmlns:a16="http://schemas.microsoft.com/office/drawing/2014/main" xmlns="" id="{00000000-0008-0000-0200-000015000000}"/>
              </a:ext>
            </a:extLst>
          </xdr:cNvPr>
          <xdr:cNvGrpSpPr/>
        </xdr:nvGrpSpPr>
        <xdr:grpSpPr>
          <a:xfrm>
            <a:off x="1622601" y="3489021"/>
            <a:ext cx="1579033" cy="1463983"/>
            <a:chOff x="1624734" y="3467099"/>
            <a:chExt cx="1581149" cy="1095440"/>
          </a:xfrm>
        </xdr:grpSpPr>
        <xdr:sp macro="" textlink="Cad_1">
          <xdr:nvSpPr>
            <xdr:cNvPr id="19" name="TextBox 18">
              <a:extLst>
                <a:ext uri="{FF2B5EF4-FFF2-40B4-BE49-F238E27FC236}">
                  <a16:creationId xmlns:a16="http://schemas.microsoft.com/office/drawing/2014/main" xmlns="" id="{00000000-0008-0000-0200-000013000000}"/>
                </a:ext>
              </a:extLst>
            </xdr:cNvPr>
            <xdr:cNvSpPr txBox="1"/>
          </xdr:nvSpPr>
          <xdr:spPr>
            <a:xfrm>
              <a:off x="1624734" y="3467099"/>
              <a:ext cx="1581149" cy="509424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A635BE8-6E12-4160-83E7-DF9B4B9C896C}" type="TxLink">
                <a:rPr lang="en-US" sz="1400" b="1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6">
          <xdr:nvSpPr>
            <xdr:cNvPr id="56" name="TextBox 55">
              <a:extLst>
                <a:ext uri="{FF2B5EF4-FFF2-40B4-BE49-F238E27FC236}">
                  <a16:creationId xmlns:a16="http://schemas.microsoft.com/office/drawing/2014/main" xmlns="" id="{00000000-0008-0000-0200-000038000000}"/>
                </a:ext>
              </a:extLst>
            </xdr:cNvPr>
            <xdr:cNvSpPr txBox="1"/>
          </xdr:nvSpPr>
          <xdr:spPr>
            <a:xfrm>
              <a:off x="1649618" y="3929013"/>
              <a:ext cx="1552575" cy="388033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555B8D17-4EB3-4B04-8742-B6A511862E69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400">
                <a:solidFill>
                  <a:schemeClr val="tx1">
                    <a:lumMod val="75000"/>
                    <a:lumOff val="25000"/>
                  </a:schemeClr>
                </a:solidFill>
              </a:endParaRPr>
            </a:p>
          </xdr:txBody>
        </xdr:sp>
        <xdr:sp macro="" textlink="Cad_15">
          <xdr:nvSpPr>
            <xdr:cNvPr id="60" name="TextBox 59">
              <a:extLst>
                <a:ext uri="{FF2B5EF4-FFF2-40B4-BE49-F238E27FC236}">
                  <a16:creationId xmlns:a16="http://schemas.microsoft.com/office/drawing/2014/main" xmlns="" id="{00000000-0008-0000-0200-00003C000000}"/>
                </a:ext>
              </a:extLst>
            </xdr:cNvPr>
            <xdr:cNvSpPr txBox="1"/>
          </xdr:nvSpPr>
          <xdr:spPr>
            <a:xfrm>
              <a:off x="1639021" y="4238689"/>
              <a:ext cx="1552575" cy="3238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fld id="{0DBC4C22-F5A0-4E9E-8DDA-A0E8EAB42538}" type="TxLink">
                <a:rPr lang="en-US" sz="12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 </a:t>
              </a:fld>
              <a:endParaRPr lang="en-US" sz="1200">
                <a:solidFill>
                  <a:schemeClr val="bg2">
                    <a:lumMod val="25000"/>
                  </a:schemeClr>
                </a:solidFill>
              </a:endParaRPr>
            </a:p>
          </xdr:txBody>
        </xdr:sp>
      </xdr:grpSp>
      <xdr:sp macro="" textlink="Cad_0">
        <xdr:nvSpPr>
          <xdr:cNvPr id="61" name="TextBox 60">
            <a:extLst>
              <a:ext uri="{FF2B5EF4-FFF2-40B4-BE49-F238E27FC236}">
                <a16:creationId xmlns:a16="http://schemas.microsoft.com/office/drawing/2014/main" xmlns="" id="{00000000-0008-0000-0200-00003D000000}"/>
              </a:ext>
            </a:extLst>
          </xdr:cNvPr>
          <xdr:cNvSpPr txBox="1"/>
        </xdr:nvSpPr>
        <xdr:spPr>
          <a:xfrm>
            <a:off x="1636870" y="4953000"/>
            <a:ext cx="1550497" cy="27629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9DC6FD64-E2ED-4C63-938D-DBE1A1314F08}" type="TxLink">
              <a:rPr lang="en-US" sz="1600" b="0" i="0" u="none" strike="noStrike">
                <a:solidFill>
                  <a:srgbClr val="000000"/>
                </a:solidFill>
                <a:latin typeface="Calibri"/>
              </a:rPr>
              <a:pPr algn="ctr"/>
              <a:t> </a:t>
            </a:fld>
            <a:endParaRPr lang="en-US" sz="1600">
              <a:solidFill>
                <a:schemeClr val="bg2">
                  <a:lumMod val="25000"/>
                </a:schemeClr>
              </a:solidFill>
            </a:endParaRPr>
          </a:p>
        </xdr:txBody>
      </xdr:sp>
    </xdr:grpSp>
    <xdr:clientData/>
  </xdr:twoCellAnchor>
  <xdr:twoCellAnchor>
    <xdr:from>
      <xdr:col>5</xdr:col>
      <xdr:colOff>42333</xdr:colOff>
      <xdr:row>8</xdr:row>
      <xdr:rowOff>0</xdr:rowOff>
    </xdr:from>
    <xdr:to>
      <xdr:col>31</xdr:col>
      <xdr:colOff>243417</xdr:colOff>
      <xdr:row>27</xdr:row>
      <xdr:rowOff>222250</xdr:rowOff>
    </xdr:to>
    <xdr:sp macro="" textlink="">
      <xdr:nvSpPr>
        <xdr:cNvPr id="9" name="Rect01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3365500" y="1545167"/>
          <a:ext cx="8064500" cy="4847166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0</xdr:colOff>
      <xdr:row>7</xdr:row>
      <xdr:rowOff>222249</xdr:rowOff>
    </xdr:from>
    <xdr:to>
      <xdr:col>32</xdr:col>
      <xdr:colOff>0</xdr:colOff>
      <xdr:row>38</xdr:row>
      <xdr:rowOff>222250</xdr:rowOff>
    </xdr:to>
    <xdr:sp macro="" textlink="">
      <xdr:nvSpPr>
        <xdr:cNvPr id="57" name="Rect02" hidden="1">
          <a:extLst>
            <a:ext uri="{FF2B5EF4-FFF2-40B4-BE49-F238E27FC236}">
              <a16:creationId xmlns:a16="http://schemas.microsoft.com/office/drawing/2014/main" xmlns="" id="{00000000-0008-0000-0200-000039000000}"/>
            </a:ext>
          </a:extLst>
        </xdr:cNvPr>
        <xdr:cNvSpPr/>
      </xdr:nvSpPr>
      <xdr:spPr>
        <a:xfrm>
          <a:off x="3376083" y="1534582"/>
          <a:ext cx="8064500" cy="2095501"/>
        </a:xfrm>
        <a:prstGeom prst="roundRect">
          <a:avLst>
            <a:gd name="adj" fmla="val 1354"/>
          </a:avLst>
        </a:prstGeom>
        <a:noFill/>
        <a:ln w="28575">
          <a:solidFill>
            <a:srgbClr val="BFBFB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</xdr:row>
      <xdr:rowOff>21165</xdr:rowOff>
    </xdr:from>
    <xdr:to>
      <xdr:col>7</xdr:col>
      <xdr:colOff>265940</xdr:colOff>
      <xdr:row>7</xdr:row>
      <xdr:rowOff>201206</xdr:rowOff>
    </xdr:to>
    <xdr:pic>
      <xdr:nvPicPr>
        <xdr:cNvPr id="20" name="Picture 19">
          <a:hlinkClick xmlns:r="http://schemas.openxmlformats.org/officeDocument/2006/relationships" r:id="rId8" tooltip="Ir para Home"/>
          <a:extLst>
            <a:ext uri="{FF2B5EF4-FFF2-40B4-BE49-F238E27FC236}">
              <a16:creationId xmlns:a16="http://schemas.microsoft.com/office/drawing/2014/main" xmlns="" id="{00000000-0008-0000-02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/>
        <a:srcRect l="-15385" r="1"/>
        <a:stretch/>
      </xdr:blipFill>
      <xdr:spPr>
        <a:xfrm>
          <a:off x="0" y="211665"/>
          <a:ext cx="4044190" cy="13018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523854</xdr:colOff>
      <xdr:row>4</xdr:row>
      <xdr:rowOff>2241</xdr:rowOff>
    </xdr:from>
    <xdr:to>
      <xdr:col>7</xdr:col>
      <xdr:colOff>260046</xdr:colOff>
      <xdr:row>5</xdr:row>
      <xdr:rowOff>139513</xdr:rowOff>
    </xdr:to>
    <xdr:grpSp>
      <xdr:nvGrpSpPr>
        <xdr:cNvPr id="4" name="MenuTopo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pSpPr/>
      </xdr:nvGrpSpPr>
      <xdr:grpSpPr>
        <a:xfrm>
          <a:off x="4026937" y="668991"/>
          <a:ext cx="4498692" cy="327772"/>
          <a:chOff x="4648200" y="685800"/>
          <a:chExt cx="4602897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:a16="http://schemas.microsoft.com/office/drawing/2014/main" xmlns="" id="{00000000-0008-0000-03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:a16="http://schemas.microsoft.com/office/drawing/2014/main" xmlns="" id="{00000000-0008-0000-0300-000008000000}"/>
              </a:ext>
            </a:extLst>
          </xdr:cNvPr>
          <xdr:cNvSpPr/>
        </xdr:nvSpPr>
        <xdr:spPr>
          <a:xfrm>
            <a:off x="6138788" y="685800"/>
            <a:ext cx="1504958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:a16="http://schemas.microsoft.com/office/drawing/2014/main" xmlns="" id="{00000000-0008-0000-0300-000009000000}"/>
              </a:ext>
            </a:extLst>
          </xdr:cNvPr>
          <xdr:cNvSpPr/>
        </xdr:nvSpPr>
        <xdr:spPr>
          <a:xfrm>
            <a:off x="7631839" y="685800"/>
            <a:ext cx="1619258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oneCell">
    <xdr:from>
      <xdr:col>11</xdr:col>
      <xdr:colOff>0</xdr:colOff>
      <xdr:row>9</xdr:row>
      <xdr:rowOff>0</xdr:rowOff>
    </xdr:from>
    <xdr:to>
      <xdr:col>11</xdr:col>
      <xdr:colOff>305921</xdr:colOff>
      <xdr:row>10</xdr:row>
      <xdr:rowOff>118782</xdr:rowOff>
    </xdr:to>
    <xdr:sp macro="" textlink="">
      <xdr:nvSpPr>
        <xdr:cNvPr id="10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SpPr>
          <a:spLocks noChangeAspect="1" noChangeArrowheads="1"/>
        </xdr:cNvSpPr>
      </xdr:nvSpPr>
      <xdr:spPr bwMode="auto">
        <a:xfrm>
          <a:off x="6962775" y="3609975"/>
          <a:ext cx="305921" cy="30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3</xdr:col>
      <xdr:colOff>465665</xdr:colOff>
      <xdr:row>1</xdr:row>
      <xdr:rowOff>148167</xdr:rowOff>
    </xdr:from>
    <xdr:to>
      <xdr:col>9</xdr:col>
      <xdr:colOff>21165</xdr:colOff>
      <xdr:row>3</xdr:row>
      <xdr:rowOff>31727</xdr:rowOff>
    </xdr:to>
    <xdr:sp macro="" textlink="$L$3">
      <xdr:nvSpPr>
        <xdr:cNvPr id="19" name="CaixaDeTexto 44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SpPr txBox="1"/>
      </xdr:nvSpPr>
      <xdr:spPr>
        <a:xfrm>
          <a:off x="5355165" y="33866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10</xdr:col>
      <xdr:colOff>624423</xdr:colOff>
      <xdr:row>0</xdr:row>
      <xdr:rowOff>163528</xdr:rowOff>
    </xdr:from>
    <xdr:to>
      <xdr:col>11</xdr:col>
      <xdr:colOff>687177</xdr:colOff>
      <xdr:row>2</xdr:row>
      <xdr:rowOff>62733</xdr:rowOff>
    </xdr:to>
    <xdr:sp macro="" textlink="">
      <xdr:nvSpPr>
        <xdr:cNvPr id="20" name="CaixaDeTexto 1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SpPr txBox="1"/>
      </xdr:nvSpPr>
      <xdr:spPr>
        <a:xfrm>
          <a:off x="11355923" y="163528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11</xdr:col>
      <xdr:colOff>516725</xdr:colOff>
      <xdr:row>0</xdr:row>
      <xdr:rowOff>163528</xdr:rowOff>
    </xdr:from>
    <xdr:to>
      <xdr:col>11</xdr:col>
      <xdr:colOff>1665711</xdr:colOff>
      <xdr:row>2</xdr:row>
      <xdr:rowOff>62733</xdr:rowOff>
    </xdr:to>
    <xdr:sp macro="[0]!SairSistema" textlink="">
      <xdr:nvSpPr>
        <xdr:cNvPr id="21" name="CaixaDeTexto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SpPr txBox="1"/>
      </xdr:nvSpPr>
      <xdr:spPr>
        <a:xfrm>
          <a:off x="11957308" y="163528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11</xdr:col>
      <xdr:colOff>1980303</xdr:colOff>
      <xdr:row>0</xdr:row>
      <xdr:rowOff>148169</xdr:rowOff>
    </xdr:from>
    <xdr:to>
      <xdr:col>12</xdr:col>
      <xdr:colOff>218755</xdr:colOff>
      <xdr:row>2</xdr:row>
      <xdr:rowOff>78092</xdr:rowOff>
    </xdr:to>
    <xdr:pic macro="[0]!AtivarDesativar"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20886" y="148169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21167</xdr:rowOff>
    </xdr:from>
    <xdr:to>
      <xdr:col>2</xdr:col>
      <xdr:colOff>541107</xdr:colOff>
      <xdr:row>7</xdr:row>
      <xdr:rowOff>201208</xdr:rowOff>
    </xdr:to>
    <xdr:pic>
      <xdr:nvPicPr>
        <xdr:cNvPr id="28" name="Picture 27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7</xdr:row>
      <xdr:rowOff>0</xdr:rowOff>
    </xdr:from>
    <xdr:to>
      <xdr:col>11</xdr:col>
      <xdr:colOff>302746</xdr:colOff>
      <xdr:row>8</xdr:row>
      <xdr:rowOff>87032</xdr:rowOff>
    </xdr:to>
    <xdr:sp macro="" textlink="">
      <xdr:nvSpPr>
        <xdr:cNvPr id="4" name="AutoForma 1" descr="C:\Users\Leonardo\Downloads\banner.webp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>
          <a:spLocks noChangeAspect="1" noChangeArrowheads="1"/>
        </xdr:cNvSpPr>
      </xdr:nvSpPr>
      <xdr:spPr bwMode="auto">
        <a:xfrm>
          <a:off x="8705850" y="1200150"/>
          <a:ext cx="302746" cy="3092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5</xdr:col>
      <xdr:colOff>559717</xdr:colOff>
      <xdr:row>4</xdr:row>
      <xdr:rowOff>2237</xdr:rowOff>
    </xdr:from>
    <xdr:to>
      <xdr:col>13</xdr:col>
      <xdr:colOff>930817</xdr:colOff>
      <xdr:row>5</xdr:row>
      <xdr:rowOff>139509</xdr:rowOff>
    </xdr:to>
    <xdr:grpSp>
      <xdr:nvGrpSpPr>
        <xdr:cNvPr id="20" name="MenuTopo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pSpPr/>
      </xdr:nvGrpSpPr>
      <xdr:grpSpPr>
        <a:xfrm>
          <a:off x="3999300" y="668987"/>
          <a:ext cx="7419600" cy="327772"/>
          <a:chOff x="4648200" y="685800"/>
          <a:chExt cx="7591425" cy="333375"/>
        </a:xfrm>
      </xdr:grpSpPr>
      <xdr:sp macro="[0]!mCadastro" textlink="">
        <xdr:nvSpPr>
          <xdr:cNvPr id="21" name="btnCadastro">
            <a:extLst>
              <a:ext uri="{FF2B5EF4-FFF2-40B4-BE49-F238E27FC236}">
                <a16:creationId xmlns:a16="http://schemas.microsoft.com/office/drawing/2014/main" xmlns="" id="{00000000-0008-0000-0400-00001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22" name="btnRelatorio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23" name="btnFicha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24" name="btnDados">
            <a:extLst>
              <a:ext uri="{FF2B5EF4-FFF2-40B4-BE49-F238E27FC236}">
                <a16:creationId xmlns:a16="http://schemas.microsoft.com/office/drawing/2014/main" xmlns="" id="{00000000-0008-0000-0400-00001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5" name="btnConf">
            <a:extLst>
              <a:ext uri="{FF2B5EF4-FFF2-40B4-BE49-F238E27FC236}">
                <a16:creationId xmlns:a16="http://schemas.microsoft.com/office/drawing/2014/main" xmlns="" id="{00000000-0008-0000-0400-00001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6</xdr:col>
      <xdr:colOff>607361</xdr:colOff>
      <xdr:row>1</xdr:row>
      <xdr:rowOff>148163</xdr:rowOff>
    </xdr:from>
    <xdr:to>
      <xdr:col>11</xdr:col>
      <xdr:colOff>1454028</xdr:colOff>
      <xdr:row>3</xdr:row>
      <xdr:rowOff>31723</xdr:rowOff>
    </xdr:to>
    <xdr:sp macro="" textlink="$L$3">
      <xdr:nvSpPr>
        <xdr:cNvPr id="29" name="CaixaDeTexto 4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/>
      </xdr:nvSpPr>
      <xdr:spPr>
        <a:xfrm>
          <a:off x="5327528" y="338663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13</xdr:col>
      <xdr:colOff>840203</xdr:colOff>
      <xdr:row>0</xdr:row>
      <xdr:rowOff>163524</xdr:rowOff>
    </xdr:from>
    <xdr:to>
      <xdr:col>14</xdr:col>
      <xdr:colOff>246790</xdr:colOff>
      <xdr:row>2</xdr:row>
      <xdr:rowOff>62729</xdr:rowOff>
    </xdr:to>
    <xdr:sp macro="" textlink="">
      <xdr:nvSpPr>
        <xdr:cNvPr id="30" name="CaixaDeTexto 19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 txBox="1"/>
      </xdr:nvSpPr>
      <xdr:spPr>
        <a:xfrm>
          <a:off x="11328286" y="163524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14</xdr:col>
      <xdr:colOff>76338</xdr:colOff>
      <xdr:row>0</xdr:row>
      <xdr:rowOff>163524</xdr:rowOff>
    </xdr:from>
    <xdr:to>
      <xdr:col>15</xdr:col>
      <xdr:colOff>611490</xdr:colOff>
      <xdr:row>2</xdr:row>
      <xdr:rowOff>62729</xdr:rowOff>
    </xdr:to>
    <xdr:sp macro="[0]!SairSistema" textlink="">
      <xdr:nvSpPr>
        <xdr:cNvPr id="31" name="CaixaDeTexto 2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11929671" y="163524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16</xdr:col>
      <xdr:colOff>354581</xdr:colOff>
      <xdr:row>0</xdr:row>
      <xdr:rowOff>148165</xdr:rowOff>
    </xdr:from>
    <xdr:to>
      <xdr:col>17</xdr:col>
      <xdr:colOff>53534</xdr:colOff>
      <xdr:row>2</xdr:row>
      <xdr:rowOff>78088</xdr:rowOff>
    </xdr:to>
    <xdr:pic macro="[0]!AtivarDesativar">
      <xdr:nvPicPr>
        <xdr:cNvPr id="32" name="Imagem 2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5581" y="148165"/>
          <a:ext cx="312786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518584</xdr:colOff>
      <xdr:row>6</xdr:row>
      <xdr:rowOff>5952</xdr:rowOff>
    </xdr:from>
    <xdr:to>
      <xdr:col>11</xdr:col>
      <xdr:colOff>1563918</xdr:colOff>
      <xdr:row>6</xdr:row>
      <xdr:rowOff>254000</xdr:rowOff>
    </xdr:to>
    <xdr:grpSp>
      <xdr:nvGrpSpPr>
        <xdr:cNvPr id="33" name="MenuCadastro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GrpSpPr/>
      </xdr:nvGrpSpPr>
      <xdr:grpSpPr>
        <a:xfrm>
          <a:off x="3958167" y="1053702"/>
          <a:ext cx="5934834" cy="248048"/>
          <a:chOff x="4639236" y="1053353"/>
          <a:chExt cx="5982742" cy="268941"/>
        </a:xfrm>
      </xdr:grpSpPr>
      <xdr:sp macro="[0]!Menu_Alunos" textlink="">
        <xdr:nvSpPr>
          <xdr:cNvPr id="34" name="btnAl">
            <a:extLst>
              <a:ext uri="{FF2B5EF4-FFF2-40B4-BE49-F238E27FC236}">
                <a16:creationId xmlns:a16="http://schemas.microsoft.com/office/drawing/2014/main" xmlns="" id="{00000000-0008-0000-0400-000022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35" name="btnFunc">
            <a:extLst>
              <a:ext uri="{FF2B5EF4-FFF2-40B4-BE49-F238E27FC236}">
                <a16:creationId xmlns:a16="http://schemas.microsoft.com/office/drawing/2014/main" xmlns="" id="{00000000-0008-0000-0400-000023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Funcionários</a:t>
            </a:r>
          </a:p>
        </xdr:txBody>
      </xdr:sp>
      <xdr:sp macro="[0]!Menu_Turmas" textlink="">
        <xdr:nvSpPr>
          <xdr:cNvPr id="36" name="btnTur">
            <a:extLst>
              <a:ext uri="{FF2B5EF4-FFF2-40B4-BE49-F238E27FC236}">
                <a16:creationId xmlns:a16="http://schemas.microsoft.com/office/drawing/2014/main" xmlns="" id="{00000000-0008-0000-0400-000024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Turmas 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604607</xdr:colOff>
      <xdr:row>7</xdr:row>
      <xdr:rowOff>201208</xdr:rowOff>
    </xdr:to>
    <xdr:pic>
      <xdr:nvPicPr>
        <xdr:cNvPr id="26" name="Picture 25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135399</xdr:colOff>
      <xdr:row>1</xdr:row>
      <xdr:rowOff>153455</xdr:rowOff>
    </xdr:from>
    <xdr:to>
      <xdr:col>11</xdr:col>
      <xdr:colOff>886816</xdr:colOff>
      <xdr:row>3</xdr:row>
      <xdr:rowOff>37015</xdr:rowOff>
    </xdr:to>
    <xdr:sp macro="" textlink="Cadastro!I3">
      <xdr:nvSpPr>
        <xdr:cNvPr id="4" name="CaixaDeTexto 44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 txBox="1"/>
      </xdr:nvSpPr>
      <xdr:spPr>
        <a:xfrm>
          <a:off x="5141316" y="343955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84667</xdr:colOff>
      <xdr:row>4</xdr:row>
      <xdr:rowOff>2115</xdr:rowOff>
    </xdr:from>
    <xdr:to>
      <xdr:col>12</xdr:col>
      <xdr:colOff>127684</xdr:colOff>
      <xdr:row>5</xdr:row>
      <xdr:rowOff>139387</xdr:rowOff>
    </xdr:to>
    <xdr:grpSp>
      <xdr:nvGrpSpPr>
        <xdr:cNvPr id="5" name="MenuTopo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pSpPr/>
      </xdr:nvGrpSpPr>
      <xdr:grpSpPr>
        <a:xfrm>
          <a:off x="4053417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6" name="btnCadastro">
            <a:extLst>
              <a:ext uri="{FF2B5EF4-FFF2-40B4-BE49-F238E27FC236}">
                <a16:creationId xmlns:a16="http://schemas.microsoft.com/office/drawing/2014/main" xmlns="" id="{00000000-0008-0000-0500-000006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7" name="btnRelatorio">
            <a:extLst>
              <a:ext uri="{FF2B5EF4-FFF2-40B4-BE49-F238E27FC236}">
                <a16:creationId xmlns:a16="http://schemas.microsoft.com/office/drawing/2014/main" xmlns="" id="{00000000-0008-0000-0500-000007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[0]!mOrçamento" textlink="">
        <xdr:nvSpPr>
          <xdr:cNvPr id="8" name="btnFicha">
            <a:extLst>
              <a:ext uri="{FF2B5EF4-FFF2-40B4-BE49-F238E27FC236}">
                <a16:creationId xmlns:a16="http://schemas.microsoft.com/office/drawing/2014/main" xmlns="" id="{00000000-0008-0000-0500-000008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9" name="btnDados">
            <a:extLst>
              <a:ext uri="{FF2B5EF4-FFF2-40B4-BE49-F238E27FC236}">
                <a16:creationId xmlns:a16="http://schemas.microsoft.com/office/drawing/2014/main" xmlns="" id="{00000000-0008-0000-0500-000009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0" name="btnConf">
            <a:extLst>
              <a:ext uri="{FF2B5EF4-FFF2-40B4-BE49-F238E27FC236}">
                <a16:creationId xmlns:a16="http://schemas.microsoft.com/office/drawing/2014/main" xmlns="" id="{00000000-0008-0000-0500-00000A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18970</xdr:colOff>
      <xdr:row>0</xdr:row>
      <xdr:rowOff>184693</xdr:rowOff>
    </xdr:from>
    <xdr:to>
      <xdr:col>13</xdr:col>
      <xdr:colOff>71140</xdr:colOff>
      <xdr:row>2</xdr:row>
      <xdr:rowOff>83898</xdr:rowOff>
    </xdr:to>
    <xdr:sp macro="" textlink="">
      <xdr:nvSpPr>
        <xdr:cNvPr id="11" name="CaixaDeTexto 17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 txBox="1"/>
      </xdr:nvSpPr>
      <xdr:spPr>
        <a:xfrm>
          <a:off x="11364303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12</xdr:col>
      <xdr:colOff>620356</xdr:colOff>
      <xdr:row>0</xdr:row>
      <xdr:rowOff>184693</xdr:rowOff>
    </xdr:from>
    <xdr:to>
      <xdr:col>14</xdr:col>
      <xdr:colOff>435842</xdr:colOff>
      <xdr:row>2</xdr:row>
      <xdr:rowOff>83898</xdr:rowOff>
    </xdr:to>
    <xdr:sp macro="[0]!SairSistema" textlink="">
      <xdr:nvSpPr>
        <xdr:cNvPr id="12" name="CaixaDeTexto 18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 txBox="1"/>
      </xdr:nvSpPr>
      <xdr:spPr>
        <a:xfrm>
          <a:off x="11965689" y="184693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221271</xdr:colOff>
      <xdr:row>0</xdr:row>
      <xdr:rowOff>169334</xdr:rowOff>
    </xdr:from>
    <xdr:to>
      <xdr:col>15</xdr:col>
      <xdr:colOff>534058</xdr:colOff>
      <xdr:row>2</xdr:row>
      <xdr:rowOff>99257</xdr:rowOff>
    </xdr:to>
    <xdr:pic macro="[0]!AtivarDesativar">
      <xdr:nvPicPr>
        <xdr:cNvPr id="13" name="Imagem 19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513938" y="169334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5</xdr:col>
      <xdr:colOff>84667</xdr:colOff>
      <xdr:row>6</xdr:row>
      <xdr:rowOff>8105</xdr:rowOff>
    </xdr:from>
    <xdr:to>
      <xdr:col>11</xdr:col>
      <xdr:colOff>407199</xdr:colOff>
      <xdr:row>6</xdr:row>
      <xdr:rowOff>254000</xdr:rowOff>
    </xdr:to>
    <xdr:grpSp>
      <xdr:nvGrpSpPr>
        <xdr:cNvPr id="14" name="MenuCadastro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GrpSpPr/>
      </xdr:nvGrpSpPr>
      <xdr:grpSpPr>
        <a:xfrm>
          <a:off x="4053417" y="1055855"/>
          <a:ext cx="5614199" cy="245895"/>
          <a:chOff x="4639236" y="1053353"/>
          <a:chExt cx="5982742" cy="268941"/>
        </a:xfrm>
      </xdr:grpSpPr>
      <xdr:sp macro="[0]!Menu_Alunos" textlink="">
        <xdr:nvSpPr>
          <xdr:cNvPr id="15" name="btnAl">
            <a:extLst>
              <a:ext uri="{FF2B5EF4-FFF2-40B4-BE49-F238E27FC236}">
                <a16:creationId xmlns:a16="http://schemas.microsoft.com/office/drawing/2014/main" xmlns="" id="{00000000-0008-0000-0500-00000F000000}"/>
              </a:ext>
            </a:extLst>
          </xdr:cNvPr>
          <xdr:cNvSpPr/>
        </xdr:nvSpPr>
        <xdr:spPr>
          <a:xfrm>
            <a:off x="4639236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Alunos</a:t>
            </a:r>
          </a:p>
        </xdr:txBody>
      </xdr:sp>
      <xdr:sp macro="[0]!Menu_Funcs" textlink="">
        <xdr:nvSpPr>
          <xdr:cNvPr id="16" name="btnFunc">
            <a:extLst>
              <a:ext uri="{FF2B5EF4-FFF2-40B4-BE49-F238E27FC236}">
                <a16:creationId xmlns:a16="http://schemas.microsoft.com/office/drawing/2014/main" xmlns="" id="{00000000-0008-0000-0500-000010000000}"/>
              </a:ext>
            </a:extLst>
          </xdr:cNvPr>
          <xdr:cNvSpPr/>
        </xdr:nvSpPr>
        <xdr:spPr>
          <a:xfrm>
            <a:off x="6643477" y="1053353"/>
            <a:ext cx="1983441" cy="268941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Funcionários</a:t>
            </a:r>
          </a:p>
        </xdr:txBody>
      </xdr:sp>
      <xdr:sp macro="[0]!Menu_Turmas" textlink="">
        <xdr:nvSpPr>
          <xdr:cNvPr id="17" name="btnTur">
            <a:extLst>
              <a:ext uri="{FF2B5EF4-FFF2-40B4-BE49-F238E27FC236}">
                <a16:creationId xmlns:a16="http://schemas.microsoft.com/office/drawing/2014/main" xmlns="" id="{00000000-0008-0000-0500-000011000000}"/>
              </a:ext>
            </a:extLst>
          </xdr:cNvPr>
          <xdr:cNvSpPr/>
        </xdr:nvSpPr>
        <xdr:spPr>
          <a:xfrm>
            <a:off x="8638537" y="1053353"/>
            <a:ext cx="1983441" cy="268941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Turmas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5</xdr:col>
      <xdr:colOff>75440</xdr:colOff>
      <xdr:row>7</xdr:row>
      <xdr:rowOff>201208</xdr:rowOff>
    </xdr:to>
    <xdr:pic>
      <xdr:nvPicPr>
        <xdr:cNvPr id="19" name="Picture 18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41</xdr:col>
      <xdr:colOff>297204</xdr:colOff>
      <xdr:row>1</xdr:row>
      <xdr:rowOff>56029</xdr:rowOff>
    </xdr:from>
    <xdr:to>
      <xdr:col>43</xdr:col>
      <xdr:colOff>48808</xdr:colOff>
      <xdr:row>2</xdr:row>
      <xdr:rowOff>145734</xdr:rowOff>
    </xdr:to>
    <xdr:sp macro="" textlink="">
      <xdr:nvSpPr>
        <xdr:cNvPr id="3" name="CaixaDeTexto 10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 txBox="1"/>
      </xdr:nvSpPr>
      <xdr:spPr>
        <a:xfrm>
          <a:off x="27394771" y="246529"/>
          <a:ext cx="97080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42</xdr:col>
      <xdr:colOff>587437</xdr:colOff>
      <xdr:row>1</xdr:row>
      <xdr:rowOff>56029</xdr:rowOff>
    </xdr:from>
    <xdr:to>
      <xdr:col>45</xdr:col>
      <xdr:colOff>312965</xdr:colOff>
      <xdr:row>2</xdr:row>
      <xdr:rowOff>145734</xdr:rowOff>
    </xdr:to>
    <xdr:sp macro="" textlink="">
      <xdr:nvSpPr>
        <xdr:cNvPr id="4" name="CaixaDeTexto 11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 txBox="1"/>
      </xdr:nvSpPr>
      <xdr:spPr>
        <a:xfrm>
          <a:off x="28290370" y="246529"/>
          <a:ext cx="1558561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42</xdr:col>
      <xdr:colOff>421316</xdr:colOff>
      <xdr:row>4</xdr:row>
      <xdr:rowOff>44824</xdr:rowOff>
    </xdr:from>
    <xdr:to>
      <xdr:col>44</xdr:col>
      <xdr:colOff>606921</xdr:colOff>
      <xdr:row>5</xdr:row>
      <xdr:rowOff>134529</xdr:rowOff>
    </xdr:to>
    <xdr:grpSp>
      <xdr:nvGrpSpPr>
        <xdr:cNvPr id="5" name="Agrupar 16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GrpSpPr/>
      </xdr:nvGrpSpPr>
      <xdr:grpSpPr>
        <a:xfrm>
          <a:off x="20751899" y="711574"/>
          <a:ext cx="1413272" cy="280205"/>
          <a:chOff x="19624587" y="717177"/>
          <a:chExt cx="1021377" cy="280205"/>
        </a:xfrm>
      </xdr:grpSpPr>
      <xdr:pic>
        <xdr:nvPicPr>
          <xdr:cNvPr id="6" name="Imagem 13">
            <a:extLst>
              <a:ext uri="{FF2B5EF4-FFF2-40B4-BE49-F238E27FC236}">
                <a16:creationId xmlns:a16="http://schemas.microsoft.com/office/drawing/2014/main" xmlns="" id="{00000000-0008-0000-06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7" name="CaixaDeTexto 14">
            <a:extLst>
              <a:ext uri="{FF2B5EF4-FFF2-40B4-BE49-F238E27FC236}">
                <a16:creationId xmlns:a16="http://schemas.microsoft.com/office/drawing/2014/main" xmlns="" id="{00000000-0008-0000-0600-000007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5</xdr:col>
      <xdr:colOff>190498</xdr:colOff>
      <xdr:row>1</xdr:row>
      <xdr:rowOff>153457</xdr:rowOff>
    </xdr:from>
    <xdr:to>
      <xdr:col>9</xdr:col>
      <xdr:colOff>1682749</xdr:colOff>
      <xdr:row>3</xdr:row>
      <xdr:rowOff>37017</xdr:rowOff>
    </xdr:to>
    <xdr:sp macro="" textlink="Cadastro!I3">
      <xdr:nvSpPr>
        <xdr:cNvPr id="10" name="CaixaDeTexto 44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SpPr txBox="1"/>
      </xdr:nvSpPr>
      <xdr:spPr>
        <a:xfrm>
          <a:off x="5101165" y="343957"/>
          <a:ext cx="5005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3</xdr:col>
      <xdr:colOff>404349</xdr:colOff>
      <xdr:row>4</xdr:row>
      <xdr:rowOff>2117</xdr:rowOff>
    </xdr:from>
    <xdr:to>
      <xdr:col>13</xdr:col>
      <xdr:colOff>267449</xdr:colOff>
      <xdr:row>5</xdr:row>
      <xdr:rowOff>139389</xdr:rowOff>
    </xdr:to>
    <xdr:grpSp>
      <xdr:nvGrpSpPr>
        <xdr:cNvPr id="11" name="MenuTopo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GrpSpPr/>
      </xdr:nvGrpSpPr>
      <xdr:grpSpPr>
        <a:xfrm>
          <a:off x="4013266" y="668867"/>
          <a:ext cx="7419600" cy="327772"/>
          <a:chOff x="4648200" y="685800"/>
          <a:chExt cx="7591425" cy="333375"/>
        </a:xfrm>
      </xdr:grpSpPr>
      <xdr:sp macro="[0]!mCadastro" textlink="">
        <xdr:nvSpPr>
          <xdr:cNvPr id="12" name="btnCadastro">
            <a:extLst>
              <a:ext uri="{FF2B5EF4-FFF2-40B4-BE49-F238E27FC236}">
                <a16:creationId xmlns:a16="http://schemas.microsoft.com/office/drawing/2014/main" xmlns="" id="{00000000-0008-0000-0600-00000C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EfeitoMenuTopo" textlink="">
        <xdr:nvSpPr>
          <xdr:cNvPr id="13" name="btnRelatorio">
            <a:extLst>
              <a:ext uri="{FF2B5EF4-FFF2-40B4-BE49-F238E27FC236}">
                <a16:creationId xmlns:a16="http://schemas.microsoft.com/office/drawing/2014/main" xmlns="" id="{00000000-0008-0000-0600-00000D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AGENDA</a:t>
            </a:r>
          </a:p>
        </xdr:txBody>
      </xdr:sp>
      <xdr:sp macro="[0]!mOrcamento" textlink="">
        <xdr:nvSpPr>
          <xdr:cNvPr id="14" name="btnFicha">
            <a:extLst>
              <a:ext uri="{FF2B5EF4-FFF2-40B4-BE49-F238E27FC236}">
                <a16:creationId xmlns:a16="http://schemas.microsoft.com/office/drawing/2014/main" xmlns="" id="{00000000-0008-0000-0600-00000E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ORÇAMENTO</a:t>
            </a:r>
          </a:p>
        </xdr:txBody>
      </xdr:sp>
      <xdr:sp macro="[0]!mDados" textlink="">
        <xdr:nvSpPr>
          <xdr:cNvPr id="15" name="btnDados">
            <a:extLst>
              <a:ext uri="{FF2B5EF4-FFF2-40B4-BE49-F238E27FC236}">
                <a16:creationId xmlns:a16="http://schemas.microsoft.com/office/drawing/2014/main" xmlns="" id="{00000000-0008-0000-0600-00000F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16" name="btnConf">
            <a:extLst>
              <a:ext uri="{FF2B5EF4-FFF2-40B4-BE49-F238E27FC236}">
                <a16:creationId xmlns:a16="http://schemas.microsoft.com/office/drawing/2014/main" xmlns="" id="{00000000-0008-0000-0600-000010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13</xdr:col>
      <xdr:colOff>158735</xdr:colOff>
      <xdr:row>0</xdr:row>
      <xdr:rowOff>184695</xdr:rowOff>
    </xdr:from>
    <xdr:to>
      <xdr:col>16</xdr:col>
      <xdr:colOff>105072</xdr:colOff>
      <xdr:row>2</xdr:row>
      <xdr:rowOff>83900</xdr:rowOff>
    </xdr:to>
    <xdr:sp macro="" textlink="">
      <xdr:nvSpPr>
        <xdr:cNvPr id="18" name="CaixaDeTexto 17">
          <a:hlinkClick xmlns:r="http://schemas.openxmlformats.org/officeDocument/2006/relationships" r:id="rId2" tooltip="Sair"/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SpPr txBox="1"/>
      </xdr:nvSpPr>
      <xdr:spPr>
        <a:xfrm>
          <a:off x="1132415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15</xdr:col>
      <xdr:colOff>209788</xdr:colOff>
      <xdr:row>0</xdr:row>
      <xdr:rowOff>184695</xdr:rowOff>
    </xdr:from>
    <xdr:to>
      <xdr:col>19</xdr:col>
      <xdr:colOff>258107</xdr:colOff>
      <xdr:row>2</xdr:row>
      <xdr:rowOff>83900</xdr:rowOff>
    </xdr:to>
    <xdr:sp macro="[0]!SairSistema" textlink="">
      <xdr:nvSpPr>
        <xdr:cNvPr id="19" name="CaixaDeText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SpPr txBox="1"/>
      </xdr:nvSpPr>
      <xdr:spPr>
        <a:xfrm>
          <a:off x="11925538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21</xdr:col>
      <xdr:colOff>107037</xdr:colOff>
      <xdr:row>0</xdr:row>
      <xdr:rowOff>169336</xdr:rowOff>
    </xdr:from>
    <xdr:to>
      <xdr:col>22</xdr:col>
      <xdr:colOff>144657</xdr:colOff>
      <xdr:row>2</xdr:row>
      <xdr:rowOff>99259</xdr:rowOff>
    </xdr:to>
    <xdr:pic macro="[0]!AtivarDesativar"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473787" y="169336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9</xdr:col>
      <xdr:colOff>941917</xdr:colOff>
      <xdr:row>12</xdr:row>
      <xdr:rowOff>63500</xdr:rowOff>
    </xdr:from>
    <xdr:to>
      <xdr:col>13</xdr:col>
      <xdr:colOff>52916</xdr:colOff>
      <xdr:row>16</xdr:row>
      <xdr:rowOff>21167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GrpSpPr/>
      </xdr:nvGrpSpPr>
      <xdr:grpSpPr>
        <a:xfrm>
          <a:off x="9366250" y="2307167"/>
          <a:ext cx="1852083" cy="719667"/>
          <a:chOff x="9366250" y="2307167"/>
          <a:chExt cx="1852083" cy="719667"/>
        </a:xfrm>
      </xdr:grpSpPr>
      <xdr:sp macro="" textlink="">
        <xdr:nvSpPr>
          <xdr:cNvPr id="22" name="Retângulo de cantos arredondados 28">
            <a:extLst>
              <a:ext uri="{FF2B5EF4-FFF2-40B4-BE49-F238E27FC236}">
                <a16:creationId xmlns:a16="http://schemas.microsoft.com/office/drawing/2014/main" xmlns="" id="{00000000-0008-0000-0600-000016000000}"/>
              </a:ext>
            </a:extLst>
          </xdr:cNvPr>
          <xdr:cNvSpPr/>
        </xdr:nvSpPr>
        <xdr:spPr>
          <a:xfrm>
            <a:off x="9366250" y="2307167"/>
            <a:ext cx="1852083" cy="719667"/>
          </a:xfrm>
          <a:prstGeom prst="roundRect">
            <a:avLst>
              <a:gd name="adj" fmla="val 13424"/>
            </a:avLst>
          </a:prstGeom>
          <a:solidFill>
            <a:schemeClr val="bg1"/>
          </a:solidFill>
          <a:ln w="28575">
            <a:solidFill>
              <a:srgbClr val="1F8D8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pt-BR" sz="1100"/>
          </a:p>
        </xdr:txBody>
      </xdr:sp>
      <xdr:sp macro="[0]!AgendarAula" textlink="">
        <xdr:nvSpPr>
          <xdr:cNvPr id="24" name="Rectangle: Rounded Corners 23">
            <a:extLst>
              <a:ext uri="{FF2B5EF4-FFF2-40B4-BE49-F238E27FC236}">
                <a16:creationId xmlns:a16="http://schemas.microsoft.com/office/drawing/2014/main" xmlns="" id="{00000000-0008-0000-0600-000018000000}"/>
              </a:ext>
            </a:extLst>
          </xdr:cNvPr>
          <xdr:cNvSpPr/>
        </xdr:nvSpPr>
        <xdr:spPr>
          <a:xfrm>
            <a:off x="9630833" y="2455334"/>
            <a:ext cx="1322916" cy="423333"/>
          </a:xfrm>
          <a:prstGeom prst="roundRect">
            <a:avLst/>
          </a:prstGeom>
          <a:solidFill>
            <a:srgbClr val="FB9C02"/>
          </a:solidFill>
          <a:ln w="38100">
            <a:noFill/>
          </a:ln>
          <a:effectLst>
            <a:outerShdw blurRad="107950" dist="12700" dir="5400000" algn="ctr">
              <a:srgbClr val="000000"/>
            </a:outerShdw>
          </a:effectLst>
          <a:scene3d>
            <a:camera prst="orthographicFront">
              <a:rot lat="0" lon="0" rev="0"/>
            </a:camera>
            <a:lightRig rig="soft" dir="t">
              <a:rot lat="0" lon="0" rev="0"/>
            </a:lightRig>
          </a:scene3d>
          <a:sp3d contourW="44450" prstMaterial="matte">
            <a:bevelT w="63500" h="63500"/>
            <a:contourClr>
              <a:srgbClr val="FFFFFF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500" b="1">
                <a:solidFill>
                  <a:sysClr val="windowText" lastClr="000000"/>
                </a:solidFill>
              </a:rPr>
              <a:t>Agendar Aula</a:t>
            </a:r>
          </a:p>
        </xdr:txBody>
      </xdr:sp>
    </xdr:grpSp>
    <xdr:clientData/>
  </xdr:twoCellAnchor>
  <xdr:twoCellAnchor editAs="absolute">
    <xdr:from>
      <xdr:col>0</xdr:col>
      <xdr:colOff>0</xdr:colOff>
      <xdr:row>1</xdr:row>
      <xdr:rowOff>21167</xdr:rowOff>
    </xdr:from>
    <xdr:to>
      <xdr:col>3</xdr:col>
      <xdr:colOff>435273</xdr:colOff>
      <xdr:row>8</xdr:row>
      <xdr:rowOff>31874</xdr:rowOff>
    </xdr:to>
    <xdr:pic>
      <xdr:nvPicPr>
        <xdr:cNvPr id="23" name="Picture 22">
          <a:hlinkClick xmlns:r="http://schemas.openxmlformats.org/officeDocument/2006/relationships" r:id="rId4" tooltip="Ir para Home"/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865650</xdr:colOff>
      <xdr:row>1</xdr:row>
      <xdr:rowOff>153455</xdr:rowOff>
    </xdr:from>
    <xdr:to>
      <xdr:col>11</xdr:col>
      <xdr:colOff>275168</xdr:colOff>
      <xdr:row>3</xdr:row>
      <xdr:rowOff>37015</xdr:rowOff>
    </xdr:to>
    <xdr:sp macro="" textlink="Cadastro!I3">
      <xdr:nvSpPr>
        <xdr:cNvPr id="3" name="CaixaDeTexto 44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 txBox="1"/>
      </xdr:nvSpPr>
      <xdr:spPr>
        <a:xfrm>
          <a:off x="5162483" y="343955"/>
          <a:ext cx="499751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81A3AD1F-AF7C-43B3-ACD5-9B604910CD10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4</xdr:col>
      <xdr:colOff>751416</xdr:colOff>
      <xdr:row>4</xdr:row>
      <xdr:rowOff>2115</xdr:rowOff>
    </xdr:from>
    <xdr:to>
      <xdr:col>12</xdr:col>
      <xdr:colOff>730933</xdr:colOff>
      <xdr:row>5</xdr:row>
      <xdr:rowOff>139387</xdr:rowOff>
    </xdr:to>
    <xdr:grpSp>
      <xdr:nvGrpSpPr>
        <xdr:cNvPr id="4" name="MenuTopo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GrpSpPr/>
      </xdr:nvGrpSpPr>
      <xdr:grpSpPr>
        <a:xfrm>
          <a:off x="4074583" y="668865"/>
          <a:ext cx="7419600" cy="327772"/>
          <a:chOff x="4648200" y="685800"/>
          <a:chExt cx="7591425" cy="333375"/>
        </a:xfrm>
      </xdr:grpSpPr>
      <xdr:sp macro="[0]!mCadastro" textlink="">
        <xdr:nvSpPr>
          <xdr:cNvPr id="5" name="btnCadastro">
            <a:extLst>
              <a:ext uri="{FF2B5EF4-FFF2-40B4-BE49-F238E27FC236}">
                <a16:creationId xmlns:a16="http://schemas.microsoft.com/office/drawing/2014/main" xmlns="" id="{00000000-0008-0000-0700-000005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Agenda" textlink="">
        <xdr:nvSpPr>
          <xdr:cNvPr id="6" name="btnRelatorio">
            <a:extLst>
              <a:ext uri="{FF2B5EF4-FFF2-40B4-BE49-F238E27FC236}">
                <a16:creationId xmlns:a16="http://schemas.microsoft.com/office/drawing/2014/main" xmlns="" id="{00000000-0008-0000-0700-000006000000}"/>
              </a:ext>
            </a:extLst>
          </xdr:cNvPr>
          <xdr:cNvSpPr/>
        </xdr:nvSpPr>
        <xdr:spPr>
          <a:xfrm>
            <a:off x="7634288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AGENDA</a:t>
            </a:r>
          </a:p>
        </xdr:txBody>
      </xdr:sp>
      <xdr:sp macro="EfeitoMenuTopo" textlink="">
        <xdr:nvSpPr>
          <xdr:cNvPr id="7" name="btnFicha">
            <a:extLst>
              <a:ext uri="{FF2B5EF4-FFF2-40B4-BE49-F238E27FC236}">
                <a16:creationId xmlns:a16="http://schemas.microsoft.com/office/drawing/2014/main" xmlns="" id="{00000000-0008-0000-0700-000007000000}"/>
              </a:ext>
            </a:extLst>
          </xdr:cNvPr>
          <xdr:cNvSpPr/>
        </xdr:nvSpPr>
        <xdr:spPr>
          <a:xfrm>
            <a:off x="6141244" y="685800"/>
            <a:ext cx="1504950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ORÇAMENTO</a:t>
            </a:r>
          </a:p>
        </xdr:txBody>
      </xdr:sp>
      <xdr:sp macro="[0]!mDados" textlink="">
        <xdr:nvSpPr>
          <xdr:cNvPr id="8" name="btnDados">
            <a:extLst>
              <a:ext uri="{FF2B5EF4-FFF2-40B4-BE49-F238E27FC236}">
                <a16:creationId xmlns:a16="http://schemas.microsoft.com/office/drawing/2014/main" xmlns="" id="{00000000-0008-0000-0700-000008000000}"/>
              </a:ext>
            </a:extLst>
          </xdr:cNvPr>
          <xdr:cNvSpPr/>
        </xdr:nvSpPr>
        <xdr:spPr>
          <a:xfrm>
            <a:off x="9127332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9" name="btnConf">
            <a:extLst>
              <a:ext uri="{FF2B5EF4-FFF2-40B4-BE49-F238E27FC236}">
                <a16:creationId xmlns:a16="http://schemas.microsoft.com/office/drawing/2014/main" xmlns="" id="{00000000-0008-0000-0700-000009000000}"/>
              </a:ext>
            </a:extLst>
          </xdr:cNvPr>
          <xdr:cNvSpPr/>
        </xdr:nvSpPr>
        <xdr:spPr>
          <a:xfrm>
            <a:off x="10620375" y="685800"/>
            <a:ext cx="16192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12</xdr:col>
      <xdr:colOff>622219</xdr:colOff>
      <xdr:row>0</xdr:row>
      <xdr:rowOff>184693</xdr:rowOff>
    </xdr:from>
    <xdr:to>
      <xdr:col>13</xdr:col>
      <xdr:colOff>430973</xdr:colOff>
      <xdr:row>2</xdr:row>
      <xdr:rowOff>83898</xdr:rowOff>
    </xdr:to>
    <xdr:sp macro="" textlink="">
      <xdr:nvSpPr>
        <xdr:cNvPr id="10" name="CaixaDeTexto 17">
          <a:hlinkClick xmlns:r="http://schemas.openxmlformats.org/officeDocument/2006/relationships" r:id="rId1" tooltip="Sair"/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SpPr txBox="1"/>
      </xdr:nvSpPr>
      <xdr:spPr>
        <a:xfrm>
          <a:off x="11385469" y="184693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13</xdr:col>
      <xdr:colOff>260522</xdr:colOff>
      <xdr:row>0</xdr:row>
      <xdr:rowOff>184693</xdr:rowOff>
    </xdr:from>
    <xdr:to>
      <xdr:col>15</xdr:col>
      <xdr:colOff>179917</xdr:colOff>
      <xdr:row>2</xdr:row>
      <xdr:rowOff>83898</xdr:rowOff>
    </xdr:to>
    <xdr:sp macro="[0]!SairSistema" textlink="">
      <xdr:nvSpPr>
        <xdr:cNvPr id="11" name="CaixaDeTexto 18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SpPr txBox="1"/>
      </xdr:nvSpPr>
      <xdr:spPr>
        <a:xfrm>
          <a:off x="11986855" y="184693"/>
          <a:ext cx="1210562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15</xdr:col>
      <xdr:colOff>3254</xdr:colOff>
      <xdr:row>0</xdr:row>
      <xdr:rowOff>169334</xdr:rowOff>
    </xdr:from>
    <xdr:to>
      <xdr:col>15</xdr:col>
      <xdr:colOff>3254</xdr:colOff>
      <xdr:row>2</xdr:row>
      <xdr:rowOff>99257</xdr:rowOff>
    </xdr:to>
    <xdr:pic macro="[0]!AtivarDesativar">
      <xdr:nvPicPr>
        <xdr:cNvPr id="12" name="Imagem 19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0754" y="169334"/>
          <a:ext cx="0" cy="310923"/>
        </a:xfrm>
        <a:prstGeom prst="rect">
          <a:avLst/>
        </a:prstGeom>
      </xdr:spPr>
    </xdr:pic>
    <xdr:clientData/>
  </xdr:twoCellAnchor>
  <xdr:twoCellAnchor editAs="absolute">
    <xdr:from>
      <xdr:col>15</xdr:col>
      <xdr:colOff>412751</xdr:colOff>
      <xdr:row>1</xdr:row>
      <xdr:rowOff>0</xdr:rowOff>
    </xdr:from>
    <xdr:to>
      <xdr:col>16</xdr:col>
      <xdr:colOff>111705</xdr:colOff>
      <xdr:row>2</xdr:row>
      <xdr:rowOff>120423</xdr:rowOff>
    </xdr:to>
    <xdr:pic macro="[0]!AtivarDesativar">
      <xdr:nvPicPr>
        <xdr:cNvPr id="13" name="Imagem 19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3430251" y="190500"/>
          <a:ext cx="312787" cy="31092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21170</xdr:rowOff>
    </xdr:from>
    <xdr:to>
      <xdr:col>4</xdr:col>
      <xdr:colOff>721023</xdr:colOff>
      <xdr:row>7</xdr:row>
      <xdr:rowOff>201211</xdr:rowOff>
    </xdr:to>
    <xdr:pic>
      <xdr:nvPicPr>
        <xdr:cNvPr id="15" name="Picture 14">
          <a:hlinkClick xmlns:r="http://schemas.openxmlformats.org/officeDocument/2006/relationships" r:id="rId3" tooltip="Ir para Home"/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/>
        <a:srcRect l="-15385" r="1"/>
        <a:stretch/>
      </xdr:blipFill>
      <xdr:spPr>
        <a:xfrm>
          <a:off x="0" y="211670"/>
          <a:ext cx="4044190" cy="130187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371288</xdr:colOff>
      <xdr:row>1</xdr:row>
      <xdr:rowOff>56029</xdr:rowOff>
    </xdr:from>
    <xdr:to>
      <xdr:col>45</xdr:col>
      <xdr:colOff>122891</xdr:colOff>
      <xdr:row>2</xdr:row>
      <xdr:rowOff>145734</xdr:rowOff>
    </xdr:to>
    <xdr:sp macro="" textlink="">
      <xdr:nvSpPr>
        <xdr:cNvPr id="10" name="CaixaDeTexto 10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 txBox="1"/>
      </xdr:nvSpPr>
      <xdr:spPr>
        <a:xfrm>
          <a:off x="19094263" y="246529"/>
          <a:ext cx="9750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45</xdr:col>
      <xdr:colOff>47686</xdr:colOff>
      <xdr:row>1</xdr:row>
      <xdr:rowOff>56029</xdr:rowOff>
    </xdr:from>
    <xdr:to>
      <xdr:col>47</xdr:col>
      <xdr:colOff>387048</xdr:colOff>
      <xdr:row>2</xdr:row>
      <xdr:rowOff>145734</xdr:rowOff>
    </xdr:to>
    <xdr:sp macro="" textlink="">
      <xdr:nvSpPr>
        <xdr:cNvPr id="11" name="CaixaDeTexto 11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 txBox="1"/>
      </xdr:nvSpPr>
      <xdr:spPr>
        <a:xfrm>
          <a:off x="19994095" y="246529"/>
          <a:ext cx="1551153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44</xdr:col>
      <xdr:colOff>495399</xdr:colOff>
      <xdr:row>4</xdr:row>
      <xdr:rowOff>44824</xdr:rowOff>
    </xdr:from>
    <xdr:to>
      <xdr:col>47</xdr:col>
      <xdr:colOff>67171</xdr:colOff>
      <xdr:row>5</xdr:row>
      <xdr:rowOff>134529</xdr:rowOff>
    </xdr:to>
    <xdr:grpSp>
      <xdr:nvGrpSpPr>
        <xdr:cNvPr id="12" name="Agrupar 16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GrpSpPr/>
      </xdr:nvGrpSpPr>
      <xdr:grpSpPr>
        <a:xfrm>
          <a:off x="19714732" y="711574"/>
          <a:ext cx="1413272" cy="280205"/>
          <a:chOff x="19624587" y="717177"/>
          <a:chExt cx="1021377" cy="280205"/>
        </a:xfrm>
      </xdr:grpSpPr>
      <xdr:pic>
        <xdr:nvPicPr>
          <xdr:cNvPr id="13" name="Imagem 13">
            <a:extLst>
              <a:ext uri="{FF2B5EF4-FFF2-40B4-BE49-F238E27FC236}">
                <a16:creationId xmlns:a16="http://schemas.microsoft.com/office/drawing/2014/main" xmlns="" id="{00000000-0008-0000-08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tretch>
            <a:fillRect/>
          </a:stretch>
        </xdr:blipFill>
        <xdr:spPr>
          <a:xfrm>
            <a:off x="19624587" y="722808"/>
            <a:ext cx="268942" cy="268942"/>
          </a:xfrm>
          <a:prstGeom prst="rect">
            <a:avLst/>
          </a:prstGeom>
        </xdr:spPr>
      </xdr:pic>
      <xdr:sp macro="" textlink="">
        <xdr:nvSpPr>
          <xdr:cNvPr id="14" name="CaixaDeTexto 14">
            <a:extLst>
              <a:ext uri="{FF2B5EF4-FFF2-40B4-BE49-F238E27FC236}">
                <a16:creationId xmlns:a16="http://schemas.microsoft.com/office/drawing/2014/main" xmlns="" id="{00000000-0008-0000-0800-00000E000000}"/>
              </a:ext>
            </a:extLst>
          </xdr:cNvPr>
          <xdr:cNvSpPr txBox="1"/>
        </xdr:nvSpPr>
        <xdr:spPr>
          <a:xfrm>
            <a:off x="19845617" y="717177"/>
            <a:ext cx="800347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/>
              <a:t>Pesquisar</a:t>
            </a:r>
          </a:p>
        </xdr:txBody>
      </xdr:sp>
    </xdr:grpSp>
    <xdr:clientData/>
  </xdr:twoCellAnchor>
  <xdr:twoCellAnchor editAs="absolute">
    <xdr:from>
      <xdr:col>7</xdr:col>
      <xdr:colOff>84667</xdr:colOff>
      <xdr:row>1</xdr:row>
      <xdr:rowOff>153457</xdr:rowOff>
    </xdr:from>
    <xdr:to>
      <xdr:col>16</xdr:col>
      <xdr:colOff>476250</xdr:colOff>
      <xdr:row>3</xdr:row>
      <xdr:rowOff>37017</xdr:rowOff>
    </xdr:to>
    <xdr:sp macro="" textlink="$L$3">
      <xdr:nvSpPr>
        <xdr:cNvPr id="18" name="CaixaDeTexto 44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SpPr txBox="1"/>
      </xdr:nvSpPr>
      <xdr:spPr>
        <a:xfrm>
          <a:off x="5386917" y="343957"/>
          <a:ext cx="445558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ctr">
          <a:spAutoFit/>
        </a:bodyPr>
        <a:lstStyle/>
        <a:p>
          <a:pPr algn="ctr"/>
          <a:fld id="{DA82E4B1-2D26-4E10-B725-0D075A4A3EDC}" type="TxLink">
            <a:rPr lang="pt-BR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terça-feira, 14 de maio de 2019</a:t>
          </a:fld>
          <a:endParaRPr lang="pt-BR" sz="1100" b="0"/>
        </a:p>
      </xdr:txBody>
    </xdr:sp>
    <xdr:clientData/>
  </xdr:twoCellAnchor>
  <xdr:twoCellAnchor editAs="absolute">
    <xdr:from>
      <xdr:col>5</xdr:col>
      <xdr:colOff>277331</xdr:colOff>
      <xdr:row>4</xdr:row>
      <xdr:rowOff>2116</xdr:rowOff>
    </xdr:from>
    <xdr:to>
      <xdr:col>13</xdr:col>
      <xdr:colOff>10588</xdr:colOff>
      <xdr:row>5</xdr:row>
      <xdr:rowOff>139388</xdr:rowOff>
    </xdr:to>
    <xdr:grpSp>
      <xdr:nvGrpSpPr>
        <xdr:cNvPr id="23" name="MenuTopo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GrpSpPr/>
      </xdr:nvGrpSpPr>
      <xdr:grpSpPr>
        <a:xfrm>
          <a:off x="4097914" y="668866"/>
          <a:ext cx="4453424" cy="327772"/>
          <a:chOff x="4648200" y="685800"/>
          <a:chExt cx="4604765" cy="333375"/>
        </a:xfrm>
      </xdr:grpSpPr>
      <xdr:sp macro="[0]!mCadastro" textlink="">
        <xdr:nvSpPr>
          <xdr:cNvPr id="24" name="btnCadastro">
            <a:extLst>
              <a:ext uri="{FF2B5EF4-FFF2-40B4-BE49-F238E27FC236}">
                <a16:creationId xmlns:a16="http://schemas.microsoft.com/office/drawing/2014/main" xmlns="" id="{00000000-0008-0000-0800-000018000000}"/>
              </a:ext>
            </a:extLst>
          </xdr:cNvPr>
          <xdr:cNvSpPr/>
        </xdr:nvSpPr>
        <xdr:spPr>
          <a:xfrm>
            <a:off x="4648200" y="685800"/>
            <a:ext cx="1504950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CADASTRO</a:t>
            </a:r>
          </a:p>
        </xdr:txBody>
      </xdr:sp>
      <xdr:sp macro="[0]!mDados" textlink="">
        <xdr:nvSpPr>
          <xdr:cNvPr id="27" name="btnDados">
            <a:extLst>
              <a:ext uri="{FF2B5EF4-FFF2-40B4-BE49-F238E27FC236}">
                <a16:creationId xmlns:a16="http://schemas.microsoft.com/office/drawing/2014/main" xmlns="" id="{00000000-0008-0000-0800-00001B000000}"/>
              </a:ext>
            </a:extLst>
          </xdr:cNvPr>
          <xdr:cNvSpPr/>
        </xdr:nvSpPr>
        <xdr:spPr>
          <a:xfrm>
            <a:off x="6140647" y="685800"/>
            <a:ext cx="1504962" cy="333375"/>
          </a:xfrm>
          <a:prstGeom prst="parallelogram">
            <a:avLst/>
          </a:prstGeom>
          <a:solidFill>
            <a:srgbClr val="D9D9D9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808080"/>
                </a:solidFill>
              </a:rPr>
              <a:t>DADOS</a:t>
            </a:r>
          </a:p>
        </xdr:txBody>
      </xdr:sp>
      <xdr:sp macro="[0]!mConfig" textlink="">
        <xdr:nvSpPr>
          <xdr:cNvPr id="28" name="btnConf">
            <a:extLst>
              <a:ext uri="{FF2B5EF4-FFF2-40B4-BE49-F238E27FC236}">
                <a16:creationId xmlns:a16="http://schemas.microsoft.com/office/drawing/2014/main" xmlns="" id="{00000000-0008-0000-0800-00001C000000}"/>
              </a:ext>
            </a:extLst>
          </xdr:cNvPr>
          <xdr:cNvSpPr/>
        </xdr:nvSpPr>
        <xdr:spPr>
          <a:xfrm>
            <a:off x="7633703" y="685800"/>
            <a:ext cx="1619262" cy="333375"/>
          </a:xfrm>
          <a:prstGeom prst="parallelogram">
            <a:avLst/>
          </a:prstGeom>
          <a:solidFill>
            <a:srgbClr val="338D8F"/>
          </a:solidFill>
          <a:ln>
            <a:noFill/>
          </a:ln>
        </xdr:spPr>
        <xdr:style>
          <a:lnRef idx="1">
            <a:schemeClr val="accent3"/>
          </a:lnRef>
          <a:fillRef idx="2">
            <a:schemeClr val="accent3"/>
          </a:fillRef>
          <a:effectRef idx="1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200" b="1">
                <a:solidFill>
                  <a:srgbClr val="000000"/>
                </a:solidFill>
              </a:rPr>
              <a:t>CONFIGURAÇÃO</a:t>
            </a:r>
          </a:p>
        </xdr:txBody>
      </xdr:sp>
    </xdr:grpSp>
    <xdr:clientData/>
  </xdr:twoCellAnchor>
  <xdr:twoCellAnchor editAs="absolute">
    <xdr:from>
      <xdr:col>19</xdr:col>
      <xdr:colOff>201069</xdr:colOff>
      <xdr:row>0</xdr:row>
      <xdr:rowOff>184695</xdr:rowOff>
    </xdr:from>
    <xdr:to>
      <xdr:col>22</xdr:col>
      <xdr:colOff>147406</xdr:colOff>
      <xdr:row>2</xdr:row>
      <xdr:rowOff>83900</xdr:rowOff>
    </xdr:to>
    <xdr:sp macro="" textlink="">
      <xdr:nvSpPr>
        <xdr:cNvPr id="30" name="CaixaDeTexto 29">
          <a:hlinkClick xmlns:r="http://schemas.openxmlformats.org/officeDocument/2006/relationships" r:id="rId2" tooltip="Sair"/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/>
      </xdr:nvSpPr>
      <xdr:spPr>
        <a:xfrm>
          <a:off x="11355902" y="184695"/>
          <a:ext cx="771837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Log</a:t>
          </a:r>
          <a:r>
            <a:rPr lang="pt-BR" sz="1200" b="1" baseline="0"/>
            <a:t> Out /</a:t>
          </a:r>
          <a:endParaRPr lang="pt-BR" sz="1200" b="1"/>
        </a:p>
      </xdr:txBody>
    </xdr:sp>
    <xdr:clientData/>
  </xdr:twoCellAnchor>
  <xdr:twoCellAnchor editAs="absolute">
    <xdr:from>
      <xdr:col>21</xdr:col>
      <xdr:colOff>252120</xdr:colOff>
      <xdr:row>0</xdr:row>
      <xdr:rowOff>184695</xdr:rowOff>
    </xdr:from>
    <xdr:to>
      <xdr:col>26</xdr:col>
      <xdr:colOff>25273</xdr:colOff>
      <xdr:row>2</xdr:row>
      <xdr:rowOff>83900</xdr:rowOff>
    </xdr:to>
    <xdr:sp macro="[0]!SairSistema" textlink="">
      <xdr:nvSpPr>
        <xdr:cNvPr id="31" name="CaixaDeTexto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 txBox="1"/>
      </xdr:nvSpPr>
      <xdr:spPr>
        <a:xfrm>
          <a:off x="11957287" y="184695"/>
          <a:ext cx="114898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200" b="1"/>
            <a:t>Sair do</a:t>
          </a:r>
          <a:r>
            <a:rPr lang="pt-BR" sz="1200" b="1" baseline="0"/>
            <a:t> Sistema</a:t>
          </a:r>
          <a:endParaRPr lang="pt-BR" sz="1200" b="1"/>
        </a:p>
      </xdr:txBody>
    </xdr:sp>
    <xdr:clientData/>
  </xdr:twoCellAnchor>
  <xdr:twoCellAnchor editAs="absolute">
    <xdr:from>
      <xdr:col>27</xdr:col>
      <xdr:colOff>43529</xdr:colOff>
      <xdr:row>0</xdr:row>
      <xdr:rowOff>169336</xdr:rowOff>
    </xdr:from>
    <xdr:to>
      <xdr:col>28</xdr:col>
      <xdr:colOff>81149</xdr:colOff>
      <xdr:row>2</xdr:row>
      <xdr:rowOff>99259</xdr:rowOff>
    </xdr:to>
    <xdr:pic macro="[0]!AtivarDesativar"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399696" y="169336"/>
          <a:ext cx="312786" cy="310923"/>
        </a:xfrm>
        <a:prstGeom prst="rect">
          <a:avLst/>
        </a:prstGeom>
      </xdr:spPr>
    </xdr:pic>
    <xdr:clientData/>
  </xdr:twoCellAnchor>
  <xdr:oneCellAnchor>
    <xdr:from>
      <xdr:col>10</xdr:col>
      <xdr:colOff>190501</xdr:colOff>
      <xdr:row>10</xdr:row>
      <xdr:rowOff>31749</xdr:rowOff>
    </xdr:from>
    <xdr:ext cx="1543564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 txBox="1"/>
      </xdr:nvSpPr>
      <xdr:spPr>
        <a:xfrm>
          <a:off x="8604251" y="2307166"/>
          <a:ext cx="1543564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>
              <a:solidFill>
                <a:srgbClr val="808080"/>
              </a:solidFill>
            </a:rPr>
            <a:t>Comentários</a:t>
          </a:r>
        </a:p>
      </xdr:txBody>
    </xdr:sp>
    <xdr:clientData/>
  </xdr:oneCellAnchor>
  <xdr:twoCellAnchor editAs="absolute">
    <xdr:from>
      <xdr:col>0</xdr:col>
      <xdr:colOff>0</xdr:colOff>
      <xdr:row>1</xdr:row>
      <xdr:rowOff>21167</xdr:rowOff>
    </xdr:from>
    <xdr:to>
      <xdr:col>5</xdr:col>
      <xdr:colOff>223607</xdr:colOff>
      <xdr:row>8</xdr:row>
      <xdr:rowOff>10708</xdr:rowOff>
    </xdr:to>
    <xdr:pic>
      <xdr:nvPicPr>
        <xdr:cNvPr id="20" name="Picture 19">
          <a:hlinkClick xmlns:r="http://schemas.openxmlformats.org/officeDocument/2006/relationships" r:id="rId4" tooltip="Ir para Home"/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/>
        <a:srcRect l="-15385" r="1"/>
        <a:stretch/>
      </xdr:blipFill>
      <xdr:spPr>
        <a:xfrm>
          <a:off x="0" y="211667"/>
          <a:ext cx="4044190" cy="130187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142875</xdr:colOff>
      <xdr:row>7</xdr:row>
      <xdr:rowOff>57150</xdr:rowOff>
    </xdr:from>
    <xdr:to>
      <xdr:col>15</xdr:col>
      <xdr:colOff>496200</xdr:colOff>
      <xdr:row>32</xdr:row>
      <xdr:rowOff>657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3190875" y="1390650"/>
          <a:ext cx="6449325" cy="47060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BM_ADMIN/Google%20Drive/PQQE/new/Controle%20Or&#231;ament&#225;rio%20Atualizado%20(09-04-2018)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unos"/>
      <sheetName val="Calendários"/>
      <sheetName val="Funcionários"/>
      <sheetName val="Turmas"/>
      <sheetName val="Orçamento"/>
      <sheetName val="Consulta"/>
      <sheetName val="Controle Orçamentário Atualizad"/>
    </sheetNames>
    <sheetDataSet>
      <sheetData sheetId="0" refreshError="1"/>
      <sheetData sheetId="1"/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tables/table1.xml><?xml version="1.0" encoding="utf-8"?>
<table xmlns="http://schemas.openxmlformats.org/spreadsheetml/2006/main" id="1" name="TabelaDados" displayName="TabelaDados" ref="A9:AC75" totalsRowShown="0" headerRowDxfId="112" dataDxfId="111">
  <autoFilter ref="A9:AC75"/>
  <tableColumns count="29">
    <tableColumn id="1" name="Codigo" dataDxfId="110"/>
    <tableColumn id="2" name="Nome" dataDxfId="109"/>
    <tableColumn id="3" name="Data de Nascimento" dataDxfId="108"/>
    <tableColumn id="4" name="Sexo" dataDxfId="107"/>
    <tableColumn id="5" name="CPF" dataDxfId="106"/>
    <tableColumn id="6" name="RG" dataDxfId="105"/>
    <tableColumn id="7" name="Formação" dataDxfId="104"/>
    <tableColumn id="8" name="Estado" dataDxfId="103"/>
    <tableColumn id="9" name="Município" dataDxfId="102"/>
    <tableColumn id="10" name="Bairro" dataDxfId="101"/>
    <tableColumn id="11" name="CEP" dataDxfId="100"/>
    <tableColumn id="12" name="Logradouro/Nº" dataDxfId="99"/>
    <tableColumn id="13" name="Complemento" dataDxfId="98"/>
    <tableColumn id="14" name="Celular" dataDxfId="97"/>
    <tableColumn id="15" name="e-mail" dataDxfId="96"/>
    <tableColumn id="16" name="Área de Formação" dataDxfId="95"/>
    <tableColumn id="17" name="Data de Cadastro" dataDxfId="94"/>
    <tableColumn id="18" name="Banco" dataDxfId="93"/>
    <tableColumn id="19" name="Agência" dataDxfId="92"/>
    <tableColumn id="20" name="Conta" dataDxfId="91"/>
    <tableColumn id="21" name="Tipo" dataDxfId="90"/>
    <tableColumn id="22" name="Hora/aula" dataDxfId="89"/>
    <tableColumn id="23" name="Colunas1" dataDxfId="88"/>
    <tableColumn id="24" name="Colunas2" dataDxfId="87"/>
    <tableColumn id="25" name="Colunas3" dataDxfId="86" dataCellStyle="Normal 9"/>
    <tableColumn id="26" name="Matrícula" dataDxfId="85"/>
    <tableColumn id="27" name="Foto" dataDxfId="84"/>
    <tableColumn id="28" name="Data de Fim" dataDxfId="83"/>
    <tableColumn id="29" name="Duração do Curso" dataDxfId="82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9" name="NomesProfessor" displayName="NomesProfessor" ref="E9:G25" totalsRowShown="0" headerRowDxfId="81" dataDxfId="79" headerRowBorderDxfId="80" tableBorderDxfId="78">
  <autoFilter ref="E9:G25"/>
  <sortState ref="E10:G25">
    <sortCondition ref="E9:E25"/>
  </sortState>
  <tableColumns count="3">
    <tableColumn id="1" name="Professor" dataDxfId="77"/>
    <tableColumn id="2" name="Especialidade" dataDxfId="76"/>
    <tableColumn id="3" name="Hora/Aula" dataDxfId="75">
      <calculatedColumnFormula>IFERROR(INDEX(Especialidade[Valor],MATCH(NomesProfessor[[#This Row],[Especialidade]],Especialidade[Especialidade],0)),"")</calculatedColumnFormula>
    </tableColumn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id="10" name="Especialidade" displayName="Especialidade" ref="B12:C16" totalsRowShown="0" headerRowDxfId="74" dataDxfId="73">
  <autoFilter ref="B12:C16"/>
  <tableColumns count="2">
    <tableColumn id="1" name="Especialidade" dataDxfId="72"/>
    <tableColumn id="2" name="Valor" dataDxfId="71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id="11" name="NomesVendedorDivulgador" displayName="NomesVendedorDivulgador" ref="I9:J15" totalsRowShown="0" headerRowDxfId="70" dataDxfId="69">
  <autoFilter ref="I9:J15"/>
  <tableColumns count="2">
    <tableColumn id="1" name="Vendedor Divulgador" dataDxfId="68"/>
    <tableColumn id="2" name="Vendas" dataDxfId="67">
      <calculatedColumnFormula>COUNTIFS(TabelaDados[Hora/aula],NomesVendedorDivulgador[[#This Row],[Vendedor Divulgador]],TabelaDados[Colunas3],"Matriculado")</calculatedColumnFormula>
    </tableColumn>
  </tableColumns>
  <tableStyleInfo name="TableStyleMedium11" showFirstColumn="0" showLastColumn="0" showRowStripes="1" showColumnStripes="0"/>
</table>
</file>

<file path=xl/tables/table5.xml><?xml version="1.0" encoding="utf-8"?>
<table xmlns="http://schemas.openxmlformats.org/spreadsheetml/2006/main" id="12" name="Tabela13" displayName="Tabela13" ref="L9:L12" totalsRowShown="0" headerRowDxfId="66" dataDxfId="65">
  <autoFilter ref="L9:L12"/>
  <tableColumns count="1">
    <tableColumn id="1" name="Coordenador Acadêmico" dataDxfId="64"/>
  </tableColumns>
  <tableStyleInfo name="TableStyleMedium11" showFirstColumn="0" showLastColumn="0" showRowStripes="1" showColumnStripes="0"/>
</table>
</file>

<file path=xl/tables/table6.xml><?xml version="1.0" encoding="utf-8"?>
<table xmlns="http://schemas.openxmlformats.org/spreadsheetml/2006/main" id="13" name="Tabela1316" displayName="Tabela1316" ref="N9:N10" totalsRowShown="0" headerRowDxfId="63" dataDxfId="62">
  <autoFilter ref="N9:N10"/>
  <tableColumns count="1">
    <tableColumn id="1" name="Coordenador Geral" dataDxfId="61"/>
  </tableColumns>
  <tableStyleInfo name="TableStyleMedium11" showFirstColumn="0" showLastColumn="0" showRowStripes="1" showColumnStripes="0"/>
</table>
</file>

<file path=xl/tables/table7.xml><?xml version="1.0" encoding="utf-8"?>
<table xmlns="http://schemas.openxmlformats.org/spreadsheetml/2006/main" id="6" name="TabelaCurso" displayName="TabelaCurso" ref="C15:J23" totalsRowShown="0" headerRowDxfId="60" dataDxfId="59">
  <autoFilter ref="C15:J23"/>
  <tableColumns count="8">
    <tableColumn id="6" name="Nome" dataDxfId="58"/>
    <tableColumn id="1" name="Curso" dataDxfId="57" dataCellStyle="Normal 5"/>
    <tableColumn id="5" name="N Turmas" dataDxfId="56" dataCellStyle="Normal 5">
      <calculatedColumnFormula>COUNTIFS(TabelaTurma[Curso],TabelaCurso[[#This Row],[Curso]],TabelaTurma[Turma Formada?],"Sim")</calculatedColumnFormula>
    </tableColumn>
    <tableColumn id="2" name="Duração" dataDxfId="55" dataCellStyle="Normal 5"/>
    <tableColumn id="3" name="N Min Alunos" dataDxfId="54"/>
    <tableColumn id="8" name="Formado?" dataDxfId="53">
      <calculatedColumnFormula>IF(COUNTIFS(TabelaTurma[Curso],TabelaCurso[[#This Row],[Curso]],TabelaTurma[Turma Formada?],"Sim")&gt;=1,"Sim","Não")</calculatedColumnFormula>
    </tableColumn>
    <tableColumn id="4" name="Coordenador Acadêmico" dataDxfId="52"/>
    <tableColumn id="11" name="Valor" dataDxfId="51">
      <calculatedColumnFormula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calculatedColumnFormula>
    </tableColumn>
  </tableColumns>
  <tableStyleInfo name="TableStyleMedium11" showFirstColumn="0" showLastColumn="0" showRowStripes="1" showColumnStripes="0"/>
</table>
</file>

<file path=xl/tables/table8.xml><?xml version="1.0" encoding="utf-8"?>
<table xmlns="http://schemas.openxmlformats.org/spreadsheetml/2006/main" id="7" name="TabelaTurma" displayName="TabelaTurma" ref="C25:H37" totalsRowShown="0" headerRowDxfId="50" dataDxfId="49">
  <autoFilter ref="C25:H37"/>
  <tableColumns count="6">
    <tableColumn id="1" name="Turma" dataDxfId="48"/>
    <tableColumn id="2" name="Curso" dataDxfId="47"/>
    <tableColumn id="3" name="Pólo" dataDxfId="46"/>
    <tableColumn id="5" name="N Alunos" dataDxfId="45">
      <calculatedColumnFormula>COUNTIF(TabelaDados[Agência],TabelaTurma[[#This Row],[Turma]])</calculatedColumnFormula>
    </tableColumn>
    <tableColumn id="6" name="Turma Formada?" dataDxfId="44">
      <calculatedColumnFormula>IF(COUNTIF(TabelaDados[Agência],TabelaTurma[[#This Row],[Turma]])&gt;=INDEX(TabelaCurso[N Min Alunos],MATCH(TabelaTurma[[#This Row],[Curso]],TabelaCurso[Curso],0)),"Sim","Não")</calculatedColumnFormula>
    </tableColumn>
    <tableColumn id="4" name="Aluno Extra" dataDxfId="43">
      <calculatedColumnFormula>IF(TabelaTurma[[#This Row],[N Alunos]]&gt;=35,TabelaTurma[[#This Row],[N Alunos]]-35,0)</calculatedColumnFormula>
    </tableColumn>
  </tableColumns>
  <tableStyleInfo name="TableStyleMedium11" showFirstColumn="0" showLastColumn="0" showRowStripes="1" showColumnStripes="0"/>
</table>
</file>

<file path=xl/tables/table9.xml><?xml version="1.0" encoding="utf-8"?>
<table xmlns="http://schemas.openxmlformats.org/spreadsheetml/2006/main" id="8" name="TabelaPolo" displayName="TabelaPolo" ref="E10:J13" totalsRowShown="0" headerRowDxfId="42" dataDxfId="41">
  <autoFilter ref="E10:J13"/>
  <tableColumns count="6">
    <tableColumn id="1" name="Pólo" dataDxfId="40"/>
    <tableColumn id="2" name="Aluguel" dataDxfId="39">
      <calculatedColumnFormula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calculatedColumnFormula>
    </tableColumn>
    <tableColumn id="5" name="Formado?" dataDxfId="38">
      <calculatedColumnFormula>IF(COUNTIFS(TabelaTurma[Pólo],TabelaPolo[[#This Row],[Pólo]],TabelaTurma[Turma Formada?],"Sim")&gt;=1,"Sim","Não")</calculatedColumnFormula>
    </tableColumn>
    <tableColumn id="8" name="Funcionário" dataDxfId="37">
      <calculatedColumnFormula>IF(TabelaPolo[[#This Row],[Formado?]]="Sim",IF(TabelaPolo[[#This Row],[Pólo]]="Santa Bárbara",200,IF(TabelaPolo[[#This Row],[Pólo]]="OAB","200 por dia de aula",IF(TabelaPolo[[#This Row],[Pólo]]="Itaguaí",0,0))),0)</calculatedColumnFormula>
    </tableColumn>
    <tableColumn id="3" name="Coordenador Geral" dataDxfId="36"/>
    <tableColumn id="4" name="Valor" dataDxfId="35">
      <calculatedColumnFormula>IF([Formado?]="Sim", 500+(COUNTIFS(TabelaTurma[Pólo],TabelaPolo[[#This Row],[Pólo]],TabelaTurma[Turma Formada?],"Sim")-1)*250,0)+20*SUMIFS(TabelaTurma[Aluno Extra],TabelaTurma[Pólo],TabelaPolo[[#This Row],[Pólo]],TabelaTurma[Turma Formada?],"Sim")</calculatedColumnFormula>
    </tableColumn>
  </tableColumns>
  <tableStyleInfo name="TableStyleMedium11" showFirstColumn="0" showLastColumn="0" showRowStripes="1" showColumnStripes="0"/>
</table>
</file>

<file path=xl/tables/table10.xml><?xml version="1.0" encoding="utf-8"?>
<table xmlns="http://schemas.openxmlformats.org/spreadsheetml/2006/main" id="5" name="TabelaAulas" displayName="TabelaAulas" ref="A9:I189" totalsRowShown="0" headerRowDxfId="34" dataDxfId="33">
  <autoFilter ref="A9:I189"/>
  <sortState ref="A10:I189">
    <sortCondition ref="A9:A189"/>
  </sortState>
  <tableColumns count="9">
    <tableColumn id="1" name="Data" dataDxfId="32"/>
    <tableColumn id="2" name="Turma" dataDxfId="31"/>
    <tableColumn id="3" name="Professor" dataDxfId="30"/>
    <tableColumn id="4" name="Horas" dataDxfId="29"/>
    <tableColumn id="5" name="Curso" dataDxfId="28">
      <calculatedColumnFormula>IFERROR(INDEX(TabelaTurma[Curso],MATCH(TabelaAulas[[#This Row],[Turma]],TabelaTurma[Turma],0)),"")</calculatedColumnFormula>
    </tableColumn>
    <tableColumn id="6" name="Polo" dataDxfId="27">
      <calculatedColumnFormula>IFERROR(INDEX(TabelaTurma[Pólo],MATCH(TabelaAulas[[#This Row],[Turma]],TabelaTurma[Turma],0)),"")</calculatedColumnFormula>
    </tableColumn>
    <tableColumn id="7" name="Compartilhada" dataDxfId="26"/>
    <tableColumn id="8" name="Confirmada" dataDxfId="25"/>
    <tableColumn id="9" name="Valor" dataDxfId="24">
      <calculatedColumnFormula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calculatedColumnFormula>
    </tableColumn>
  </tableColumns>
  <tableStyleInfo name="TableStyleMedium11" showFirstColumn="0" showLastColumn="0" showRowStripes="1" showColumnStripes="0"/>
</table>
</file>

<file path=xl/tables/table11.xml><?xml version="1.0" encoding="utf-8"?>
<table xmlns="http://schemas.openxmlformats.org/spreadsheetml/2006/main" id="14" name="Orcamento" displayName="Orcamento" ref="B9:M28" totalsRowShown="0" headerRowDxfId="23" dataDxfId="22" headerRowCellStyle="Normal 14">
  <autoFilter ref="B9:M28"/>
  <tableColumns count="12">
    <tableColumn id="1" name="Mês" dataDxfId="21"/>
    <tableColumn id="7" name="Mensalidade" dataDxfId="20">
      <calculatedColumnFormula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calculatedColumnFormula>
    </tableColumn>
    <tableColumn id="8" name="Signorelli" dataDxfId="19">
      <calculatedColumnFormula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calculatedColumnFormula>
    </tableColumn>
    <tableColumn id="9" name="Vendedor" dataDxfId="18">
      <calculatedColumnFormula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calculatedColumnFormula>
    </tableColumn>
    <tableColumn id="10" name="Professor" dataDxfId="17">
      <calculatedColumnFormula>IFERROR(SUMIFS(TabelaAulas[Valor],TabelaAulas[Data],"&gt;="&amp;(Orcamento[[#This Row],[Mês]]),TabelaAulas[Data],"&lt;="&amp;EOMONTH(Orcamento[[#This Row],[Mês]],0)),0)</calculatedColumnFormula>
    </tableColumn>
    <tableColumn id="11" name="Coordenador Acadêmico" dataDxfId="16">
      <calculatedColumnFormula>SUM(TabelaCurso[Valor])</calculatedColumnFormula>
    </tableColumn>
    <tableColumn id="12" name="Coordenador Geral" dataDxfId="15">
      <calculatedColumnFormula>SUM(TabelaPolo[Valor])</calculatedColumnFormula>
    </tableColumn>
    <tableColumn id="13" name="Aluguel" dataDxfId="14">
      <calculatedColumnFormula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calculatedColumnFormula>
    </tableColumn>
    <tableColumn id="14" name="Funcionário" dataDxfId="13">
      <calculatedColumnFormula>SUM(TabelaPolo[Funcionário])+IF(Turmas!$G$12="Sim",COUNTIFS(TabelaAulas[Confirmada],"Sim",TabelaAulas[Polo],"OAB",TabelaAulas[Data],"&gt;="&amp;(Orcamento[[#This Row],[Mês]]),TabelaAulas[Data],"&lt;="&amp;EOMONTH(Orcamento[[#This Row],[Mês]],0))*200,0)</calculatedColumnFormula>
    </tableColumn>
    <tableColumn id="15" name="Outras" dataDxfId="12"/>
    <tableColumn id="16" name="TOTAL" dataDxfId="11">
      <calculatedColumnFormula>Orcamento[[#This Row],[Mensalidade]]-SUM(Orcamento[[#This Row],[Signorelli]:[Outras]])</calculatedColumnFormula>
    </tableColumn>
    <tableColumn id="17" name="Por Aluno" dataDxfId="10">
      <calculatedColumnFormula>Orcamento[[#This Row],[TOTAL]]/COUNTIF(TabelaDados[Colunas3],"Matriculado")</calculatedColumnFormula>
    </tableColumn>
  </tableColumns>
  <tableStyleInfo name="TableStyleMedium11" showFirstColumn="0" showLastColumn="0" showRowStripes="1" showColumnStripes="0"/>
</table>
</file>

<file path=xl/tables/table12.xml><?xml version="1.0" encoding="utf-8"?>
<table xmlns="http://schemas.openxmlformats.org/spreadsheetml/2006/main" id="2" name="Table2" displayName="Table2" ref="F11:H5575" totalsRowShown="0">
  <autoFilter ref="F11:H5575"/>
  <sortState ref="F12:I5575">
    <sortCondition ref="F12:F5575"/>
    <sortCondition ref="H12:H5575"/>
  </sortState>
  <tableColumns count="3">
    <tableColumn id="1" name="SIGLA UF" dataDxfId="9"/>
    <tableColumn id="2" name="COD UF"/>
    <tableColumn id="4" name="MUNICÍPIOS"/>
  </tableColumns>
  <tableStyleInfo name="TableStyleMedium4" showFirstColumn="0" showLastColumn="0" showRowStripes="1" showColumnStripes="0"/>
</table>
</file>

<file path=xl/tables/table13.xml><?xml version="1.0" encoding="utf-8"?>
<table xmlns="http://schemas.openxmlformats.org/spreadsheetml/2006/main" id="3" name="Table3" displayName="Table3" ref="J11:J38" totalsRowShown="0" dataDxfId="8">
  <autoFilter ref="J11:J38"/>
  <tableColumns count="1">
    <tableColumn id="1" name="SIGLA UF" dataDxfId="7"/>
  </tableColumns>
  <tableStyleInfo name="TableStyleMedium4" showFirstColumn="0" showLastColumn="0" showRowStripes="1" showColumnStripes="0"/>
</table>
</file>

<file path=xl/tables/table14.xml><?xml version="1.0" encoding="utf-8"?>
<table xmlns="http://schemas.openxmlformats.org/spreadsheetml/2006/main" id="4" name="Tabela4" displayName="Tabela4" ref="L11:M13" totalsRowShown="0" headerRowDxfId="6" dataDxfId="5">
  <autoFilter ref="L11:M13"/>
  <tableColumns count="2">
    <tableColumn id="1" name="Login" dataDxfId="4"/>
    <tableColumn id="2" name="codigo" dataDxfId="3"/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id="15" name="Table15" displayName="Table15" ref="B27:B30" totalsRowShown="0" headerRowDxfId="2" dataDxfId="1">
  <autoFilter ref="B27:B30"/>
  <tableColumns count="1">
    <tableColumn id="1" name="Formação" data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Login"/>
  <dimension ref="K1:L197"/>
  <sheetViews>
    <sheetView showRowColHeaders="0" zoomScale="90" zoomScaleNormal="90" workbookViewId="0">
      <selection activeCell="K21" sqref="K21:L21"/>
    </sheetView>
  </sheetViews>
  <sheetFormatPr defaultRowHeight="15"/>
  <cols>
    <col min="3" max="3" width="12.140625" customWidth="1"/>
  </cols>
  <sheetData>
    <row r="1" s="144" customFormat="1"/>
    <row r="2" s="144" customFormat="1"/>
    <row r="3" s="144" customFormat="1"/>
    <row r="4" s="144" customFormat="1"/>
    <row r="5" s="144" customFormat="1"/>
    <row r="6" s="145" customFormat="1" ht="7.5" customHeight="1"/>
    <row r="7" s="145" customFormat="1" ht="7.5" customHeight="1"/>
    <row r="8" s="27" customFormat="1"/>
    <row r="9" s="27" customFormat="1"/>
    <row r="10" s="27" customFormat="1"/>
    <row r="11" s="27" customFormat="1"/>
    <row r="12" s="27" customFormat="1"/>
    <row r="13" s="27" customFormat="1" ht="13.5" customHeight="1"/>
    <row r="14" s="27" customFormat="1" ht="13.5" customHeight="1"/>
    <row r="15" s="27" customFormat="1"/>
    <row r="16" s="27" customFormat="1"/>
    <row r="17" spans="11:12" s="27" customFormat="1"/>
    <row r="18" spans="11:12" s="27" customFormat="1"/>
    <row r="19" spans="11:12" s="27" customFormat="1"/>
    <row r="20" spans="11:12" s="27" customFormat="1" ht="30" customHeight="1">
      <c r="K20" s="212" t="s">
        <v>5399</v>
      </c>
      <c r="L20" s="212"/>
    </row>
    <row r="21" spans="11:12" s="27" customFormat="1" ht="30" customHeight="1">
      <c r="K21" s="211"/>
      <c r="L21" s="211"/>
    </row>
    <row r="22" spans="11:12" s="27" customFormat="1" ht="30" customHeight="1"/>
    <row r="23" spans="11:12" s="27" customFormat="1"/>
    <row r="24" spans="11:12" s="27" customFormat="1"/>
    <row r="25" spans="11:12" s="27" customFormat="1"/>
    <row r="26" spans="11:12" s="27" customFormat="1"/>
    <row r="27" spans="11:12" s="27" customFormat="1"/>
    <row r="28" spans="11:12" s="27" customFormat="1"/>
    <row r="29" spans="11:12" s="27" customFormat="1"/>
    <row r="30" spans="11:12" s="27" customFormat="1"/>
    <row r="31" spans="11:12" s="27" customFormat="1"/>
    <row r="32" spans="11:12" s="27" customFormat="1"/>
    <row r="33" s="27" customFormat="1"/>
    <row r="34" s="27" customFormat="1"/>
    <row r="35" s="27" customFormat="1"/>
    <row r="36" s="27" customFormat="1"/>
    <row r="37" s="27" customFormat="1"/>
    <row r="38" s="27" customFormat="1"/>
    <row r="39" s="27" customFormat="1"/>
    <row r="40" s="27" customFormat="1"/>
    <row r="41" s="27" customFormat="1"/>
    <row r="42" s="27" customFormat="1"/>
    <row r="43" s="27" customFormat="1"/>
    <row r="44" s="27" customFormat="1" ht="15.75" customHeight="1"/>
    <row r="45" s="27" customFormat="1" ht="15.75" customHeight="1"/>
    <row r="46" s="27" customFormat="1" ht="15.75" customHeight="1"/>
    <row r="47" s="27" customFormat="1" ht="15.75" customHeight="1"/>
    <row r="48" s="27" customFormat="1" ht="15.75" customHeight="1"/>
    <row r="49" s="27" customFormat="1" ht="15.75" customHeight="1"/>
    <row r="50" s="27" customFormat="1" ht="15.75" customHeight="1"/>
    <row r="51" s="27" customFormat="1" ht="15.75" customHeight="1"/>
    <row r="52" s="27" customFormat="1" ht="15.75" customHeight="1"/>
    <row r="53" s="27" customFormat="1" ht="15.75" customHeight="1"/>
    <row r="54" s="27" customFormat="1" ht="15.75" customHeight="1"/>
    <row r="55" s="27" customFormat="1" ht="15.75" customHeight="1"/>
    <row r="56" s="22" customFormat="1"/>
    <row r="57" s="22" customFormat="1"/>
    <row r="58" s="22" customFormat="1"/>
    <row r="59" s="22" customFormat="1"/>
    <row r="60" s="22" customFormat="1"/>
    <row r="61" s="22" customFormat="1"/>
    <row r="62" s="22" customFormat="1"/>
    <row r="63" s="22" customFormat="1"/>
    <row r="64" s="22" customFormat="1"/>
    <row r="65" s="22" customFormat="1"/>
    <row r="66" s="22" customFormat="1"/>
    <row r="67" s="22" customFormat="1"/>
    <row r="68" s="22" customFormat="1"/>
    <row r="69" s="22" customFormat="1"/>
    <row r="70" s="22" customFormat="1"/>
    <row r="71" s="22" customFormat="1"/>
    <row r="72" s="22" customFormat="1"/>
    <row r="73" s="22" customFormat="1"/>
    <row r="74" s="22" customFormat="1"/>
    <row r="75" s="22" customFormat="1"/>
    <row r="76" s="22" customFormat="1"/>
    <row r="77" s="22" customFormat="1"/>
    <row r="78" s="22" customFormat="1"/>
    <row r="79" s="22" customFormat="1"/>
    <row r="80" s="22" customFormat="1"/>
    <row r="81" s="22" customFormat="1"/>
    <row r="82" s="22" customFormat="1"/>
    <row r="83" s="22" customFormat="1"/>
    <row r="84" s="22" customFormat="1"/>
    <row r="85" s="22" customFormat="1"/>
    <row r="86" s="22" customFormat="1"/>
    <row r="87" s="22" customFormat="1"/>
    <row r="88" s="22" customFormat="1"/>
    <row r="89" s="22" customFormat="1"/>
    <row r="90" s="22" customFormat="1"/>
    <row r="91" s="22" customFormat="1"/>
    <row r="92" s="22" customFormat="1"/>
    <row r="93" s="22" customFormat="1"/>
    <row r="94" s="22" customFormat="1"/>
    <row r="95" s="22" customFormat="1"/>
    <row r="96" s="22" customFormat="1"/>
    <row r="97" s="22" customFormat="1"/>
    <row r="98" s="22" customFormat="1"/>
    <row r="99" s="22" customFormat="1"/>
    <row r="100" s="22" customFormat="1"/>
    <row r="101" s="22" customFormat="1"/>
    <row r="102" s="22" customFormat="1"/>
    <row r="103" s="22" customFormat="1"/>
    <row r="104" s="22" customFormat="1"/>
    <row r="105" s="22" customFormat="1"/>
    <row r="106" s="22" customFormat="1"/>
    <row r="107" s="22" customFormat="1"/>
    <row r="108" s="22" customFormat="1"/>
    <row r="109" s="22" customFormat="1"/>
    <row r="110" s="22" customFormat="1"/>
    <row r="111" s="22" customFormat="1"/>
    <row r="112" s="22" customFormat="1"/>
    <row r="113" s="22" customFormat="1"/>
    <row r="114" s="22" customFormat="1"/>
    <row r="115" s="22" customFormat="1"/>
    <row r="116" s="22" customFormat="1"/>
    <row r="117" s="22" customFormat="1"/>
    <row r="118" s="22" customFormat="1"/>
    <row r="119" s="22" customFormat="1"/>
    <row r="120" s="22" customFormat="1"/>
    <row r="121" s="22" customFormat="1"/>
    <row r="122" s="22" customFormat="1"/>
    <row r="123" s="22" customFormat="1"/>
    <row r="124" s="22" customFormat="1"/>
    <row r="125" s="22" customFormat="1"/>
    <row r="126" s="22" customFormat="1"/>
    <row r="127" s="22" customFormat="1"/>
    <row r="128" s="22" customFormat="1"/>
    <row r="129" s="22" customFormat="1"/>
    <row r="130" s="22" customFormat="1"/>
    <row r="131" s="22" customFormat="1"/>
    <row r="132" s="22" customFormat="1"/>
    <row r="133" s="22" customFormat="1"/>
    <row r="134" s="22" customFormat="1"/>
    <row r="135" s="22" customFormat="1"/>
    <row r="136" s="22" customFormat="1"/>
    <row r="137" s="22" customFormat="1"/>
    <row r="138" s="22" customFormat="1"/>
    <row r="139" s="22" customFormat="1"/>
    <row r="140" s="22" customFormat="1"/>
    <row r="141" s="22" customFormat="1"/>
    <row r="142" s="22" customFormat="1"/>
    <row r="143" s="22" customFormat="1"/>
    <row r="144" s="22" customFormat="1"/>
    <row r="145" s="22" customFormat="1"/>
    <row r="146" s="22" customFormat="1"/>
    <row r="147" s="22" customFormat="1"/>
    <row r="148" s="22" customFormat="1"/>
    <row r="149" s="22" customFormat="1"/>
    <row r="150" s="22" customFormat="1"/>
    <row r="151" s="22" customFormat="1"/>
    <row r="152" s="22" customFormat="1"/>
    <row r="153" s="22" customFormat="1"/>
    <row r="154" s="22" customFormat="1"/>
    <row r="155" s="22" customFormat="1"/>
    <row r="156" s="22" customFormat="1"/>
    <row r="157" s="22" customFormat="1"/>
    <row r="158" s="22" customFormat="1"/>
    <row r="159" s="22" customFormat="1"/>
    <row r="160" s="22" customFormat="1"/>
    <row r="161" s="22" customFormat="1"/>
    <row r="162" s="22" customFormat="1"/>
    <row r="163" s="22" customFormat="1"/>
    <row r="164" s="22" customFormat="1"/>
    <row r="165" s="22" customFormat="1"/>
    <row r="166" s="22" customFormat="1"/>
    <row r="167" s="22" customFormat="1"/>
    <row r="168" s="22" customFormat="1"/>
    <row r="169" s="22" customFormat="1"/>
    <row r="170" s="22" customFormat="1"/>
    <row r="171" s="22" customFormat="1"/>
    <row r="172" s="22" customFormat="1"/>
    <row r="173" s="22" customFormat="1"/>
    <row r="174" s="22" customFormat="1"/>
    <row r="175" s="22" customFormat="1"/>
    <row r="176" s="22" customFormat="1"/>
    <row r="177" s="22" customFormat="1"/>
    <row r="178" s="22" customFormat="1"/>
    <row r="179" s="22" customFormat="1"/>
    <row r="180" s="22" customFormat="1"/>
    <row r="181" s="22" customFormat="1"/>
    <row r="182" s="22" customFormat="1"/>
    <row r="183" s="22" customFormat="1"/>
    <row r="184" s="22" customFormat="1"/>
    <row r="185" s="22" customFormat="1"/>
    <row r="186" s="22" customFormat="1"/>
    <row r="187" s="22" customFormat="1"/>
    <row r="188" s="22" customFormat="1"/>
    <row r="189" s="22" customFormat="1"/>
    <row r="190" s="22" customFormat="1"/>
    <row r="191" s="22" customFormat="1"/>
    <row r="192" s="22" customFormat="1"/>
    <row r="193" s="22" customFormat="1"/>
    <row r="194" s="22" customFormat="1"/>
    <row r="195" s="22" customFormat="1"/>
    <row r="196" s="22" customFormat="1"/>
    <row r="197" s="22" customFormat="1"/>
  </sheetData>
  <sheetProtection sheet="1" selectLockedCells="1"/>
  <mergeCells count="2">
    <mergeCell ref="K21:L21"/>
    <mergeCell ref="K20:L20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Home"/>
  <dimension ref="A1:AO5597"/>
  <sheetViews>
    <sheetView showGridLines="0" showRowColHeaders="0" zoomScale="90" zoomScaleNormal="90" workbookViewId="0"/>
  </sheetViews>
  <sheetFormatPr defaultRowHeight="15"/>
  <cols>
    <col min="1" max="1" width="12.28515625" style="11" customWidth="1"/>
    <col min="2" max="2" width="15" style="1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140625" style="11" customWidth="1"/>
    <col min="12" max="12" width="13.140625" style="11" hidden="1" customWidth="1"/>
    <col min="13" max="13" width="11.7109375" style="11" hidden="1" customWidth="1"/>
    <col min="14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41" s="146" customFormat="1">
      <c r="F1" s="147"/>
      <c r="AF1" s="148"/>
      <c r="AG1" s="148"/>
      <c r="AH1" s="148"/>
      <c r="AI1" s="148"/>
      <c r="AJ1" s="148"/>
      <c r="AK1" s="148"/>
      <c r="AL1" s="148"/>
      <c r="AM1" s="148"/>
      <c r="AN1" s="148"/>
      <c r="AO1" s="148"/>
    </row>
    <row r="2" spans="1:41" s="146" customFormat="1">
      <c r="F2" s="147"/>
      <c r="AF2" s="148"/>
      <c r="AG2" s="148"/>
      <c r="AH2" s="148"/>
      <c r="AI2" s="148"/>
      <c r="AJ2" s="148"/>
      <c r="AK2" s="148"/>
      <c r="AL2" s="148"/>
      <c r="AM2" s="148"/>
      <c r="AN2" s="148"/>
      <c r="AO2" s="148"/>
    </row>
    <row r="3" spans="1:41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AF3" s="148"/>
      <c r="AG3" s="148"/>
      <c r="AH3" s="148"/>
      <c r="AI3" s="148"/>
      <c r="AJ3" s="148"/>
      <c r="AK3" s="148"/>
      <c r="AL3" s="148"/>
      <c r="AM3" s="148"/>
      <c r="AN3" s="148"/>
      <c r="AO3" s="148"/>
    </row>
    <row r="4" spans="1:41" s="152" customFormat="1" ht="7.5" customHeight="1">
      <c r="F4" s="153"/>
    </row>
    <row r="5" spans="1:41" s="1" customFormat="1">
      <c r="F5" s="8"/>
    </row>
    <row r="6" spans="1:41" s="1" customFormat="1" ht="15.75" customHeight="1">
      <c r="F6" s="8"/>
    </row>
    <row r="7" spans="1:41" s="186" customFormat="1" ht="11.25" customHeight="1" thickBot="1">
      <c r="A7" s="185"/>
      <c r="F7" s="187"/>
    </row>
    <row r="8" spans="1:41" s="27" customFormat="1" ht="15.75" thickTop="1"/>
    <row r="9" spans="1:41" s="27" customFormat="1"/>
    <row r="10" spans="1:41" s="27" customFormat="1"/>
    <row r="11" spans="1:41" s="27" customFormat="1"/>
    <row r="12" spans="1:41" s="27" customFormat="1"/>
    <row r="13" spans="1:41" s="27" customFormat="1"/>
    <row r="14" spans="1:41" s="27" customFormat="1"/>
    <row r="15" spans="1:41" s="27" customFormat="1"/>
    <row r="16" spans="1:41" s="27" customFormat="1"/>
    <row r="17" s="27" customFormat="1"/>
    <row r="18" s="27" customFormat="1"/>
    <row r="19" s="27" customFormat="1"/>
    <row r="20" s="27" customFormat="1"/>
    <row r="21" s="27" customFormat="1"/>
    <row r="22" s="27" customFormat="1"/>
    <row r="23" s="27" customFormat="1"/>
    <row r="24" s="27" customFormat="1"/>
    <row r="25" s="27" customFormat="1"/>
    <row r="26" s="27" customFormat="1"/>
    <row r="27" s="27" customFormat="1"/>
    <row r="28" s="27" customFormat="1"/>
    <row r="29" s="27" customFormat="1"/>
    <row r="30" s="27" customFormat="1"/>
    <row r="31" s="27" customFormat="1"/>
    <row r="32" s="27" customFormat="1"/>
    <row r="33" spans="6:6" s="27" customFormat="1"/>
    <row r="34" spans="6:6" s="27" customFormat="1"/>
    <row r="35" spans="6:6" s="27" customFormat="1"/>
    <row r="36" spans="6:6" s="27" customFormat="1"/>
    <row r="37" spans="6:6" s="27" customFormat="1"/>
    <row r="38" spans="6:6" s="27" customFormat="1"/>
    <row r="39" spans="6:6" s="152" customFormat="1" ht="3" customHeight="1"/>
    <row r="40" spans="6:6" s="146" customFormat="1">
      <c r="F40" s="147"/>
    </row>
    <row r="41" spans="6:6" s="146" customFormat="1">
      <c r="F41" s="147"/>
    </row>
    <row r="42" spans="6:6" s="146" customFormat="1" ht="14.25" customHeight="1">
      <c r="F42" s="147"/>
    </row>
    <row r="43" spans="6:6" s="146" customFormat="1">
      <c r="F43" s="147"/>
    </row>
    <row r="44" spans="6:6" s="146" customFormat="1">
      <c r="F44" s="147"/>
    </row>
    <row r="45" spans="6:6" s="146" customFormat="1" ht="15.75" customHeight="1"/>
    <row r="46" spans="6:6" s="146" customFormat="1"/>
    <row r="47" spans="6:6" s="146" customFormat="1"/>
    <row r="48" spans="6:6" s="146" customFormat="1"/>
    <row r="49" s="146" customFormat="1"/>
    <row r="50" s="146" customFormat="1"/>
    <row r="51" s="146" customFormat="1"/>
    <row r="52" s="146" customFormat="1"/>
    <row r="53" s="146" customFormat="1"/>
    <row r="54" s="27" customFormat="1"/>
    <row r="55" s="27" customFormat="1"/>
    <row r="56" s="27" customFormat="1"/>
    <row r="57" s="27" customFormat="1"/>
    <row r="58" s="27" customFormat="1"/>
    <row r="59" s="27" customFormat="1"/>
    <row r="60" s="27" customFormat="1"/>
    <row r="61" s="27" customFormat="1"/>
    <row r="62" s="27" customFormat="1"/>
    <row r="63" s="27" customFormat="1"/>
    <row r="64" s="27" customFormat="1"/>
    <row r="65" s="27" customFormat="1"/>
    <row r="66" s="27" customFormat="1"/>
    <row r="67" s="27" customFormat="1"/>
    <row r="68" s="27" customFormat="1"/>
    <row r="69" s="27" customFormat="1"/>
    <row r="70" s="27" customFormat="1"/>
    <row r="71" s="27" customFormat="1"/>
    <row r="72" s="27" customFormat="1"/>
    <row r="73" s="27" customFormat="1"/>
    <row r="74" s="27" customFormat="1"/>
    <row r="75" s="27" customFormat="1"/>
    <row r="76" s="27" customFormat="1"/>
    <row r="77" s="27" customFormat="1"/>
    <row r="78" s="27" customFormat="1"/>
    <row r="79" s="27" customFormat="1"/>
    <row r="80" s="27" customFormat="1"/>
    <row r="81" s="27" customFormat="1"/>
    <row r="82" s="27" customFormat="1"/>
    <row r="83" s="27" customFormat="1"/>
    <row r="84" s="27" customFormat="1"/>
    <row r="85" s="27" customFormat="1"/>
    <row r="86" s="27" customFormat="1"/>
    <row r="87" s="27" customFormat="1"/>
    <row r="88" s="27" customFormat="1"/>
    <row r="89" s="27" customFormat="1"/>
    <row r="90" s="27" customFormat="1"/>
    <row r="91" s="27" customFormat="1"/>
    <row r="92" s="27" customFormat="1"/>
    <row r="93" s="27" customFormat="1"/>
    <row r="94" s="27" customFormat="1"/>
    <row r="95" s="27" customFormat="1"/>
    <row r="96" s="27" customFormat="1"/>
    <row r="97" s="27" customFormat="1"/>
    <row r="98" s="27" customFormat="1"/>
    <row r="99" s="27" customFormat="1"/>
    <row r="100" s="27" customFormat="1"/>
    <row r="101" s="27" customFormat="1"/>
    <row r="102" s="27" customFormat="1"/>
    <row r="103" s="27" customFormat="1"/>
    <row r="104" s="27" customFormat="1"/>
    <row r="105" s="27" customFormat="1"/>
    <row r="106" s="27" customFormat="1"/>
    <row r="107" s="27" customFormat="1"/>
    <row r="108" s="27" customFormat="1"/>
    <row r="109" s="27" customFormat="1"/>
    <row r="110" s="27" customFormat="1"/>
    <row r="111" s="27" customFormat="1"/>
    <row r="112" s="27" customFormat="1"/>
    <row r="113" s="27" customFormat="1"/>
    <row r="114" s="27" customFormat="1"/>
    <row r="115" s="27" customFormat="1"/>
    <row r="116" s="27" customFormat="1"/>
    <row r="117" s="27" customFormat="1"/>
    <row r="118" s="27" customFormat="1"/>
    <row r="119" s="27" customFormat="1"/>
    <row r="120" s="27" customFormat="1"/>
    <row r="121" s="27" customFormat="1"/>
    <row r="122" s="27" customFormat="1"/>
    <row r="123" s="27" customFormat="1"/>
    <row r="124" s="27" customFormat="1"/>
    <row r="125" s="27" customFormat="1"/>
    <row r="126" s="27" customFormat="1"/>
    <row r="127" s="27" customFormat="1"/>
    <row r="128" s="27" customFormat="1"/>
    <row r="129" s="27" customFormat="1"/>
    <row r="130" s="27" customFormat="1"/>
    <row r="131" s="27" customFormat="1"/>
    <row r="132" s="27" customFormat="1"/>
    <row r="133" s="27" customFormat="1"/>
    <row r="134" s="27" customFormat="1"/>
    <row r="135" s="27" customFormat="1"/>
    <row r="136" s="27" customFormat="1"/>
    <row r="137" s="27" customFormat="1"/>
    <row r="138" s="27" customFormat="1"/>
    <row r="139" s="27" customFormat="1"/>
    <row r="140" s="27" customFormat="1"/>
    <row r="141" s="27" customFormat="1"/>
    <row r="142" s="27" customFormat="1"/>
    <row r="143" s="27" customFormat="1"/>
    <row r="144" s="27" customFormat="1"/>
    <row r="145" s="27" customFormat="1"/>
    <row r="146" s="27" customFormat="1"/>
    <row r="147" s="27" customFormat="1"/>
    <row r="148" s="27" customFormat="1"/>
    <row r="149" s="27" customFormat="1"/>
    <row r="150" s="27" customFormat="1"/>
    <row r="151" s="27" customFormat="1"/>
    <row r="152" s="27" customFormat="1"/>
    <row r="153" s="27" customFormat="1"/>
    <row r="154" s="27" customFormat="1"/>
    <row r="155" s="27" customFormat="1"/>
    <row r="156" s="27" customFormat="1"/>
    <row r="157" s="27" customFormat="1"/>
    <row r="158" s="27" customFormat="1"/>
    <row r="159" s="27" customFormat="1"/>
    <row r="160" s="27" customFormat="1"/>
    <row r="161" s="27" customFormat="1"/>
    <row r="162" s="27" customFormat="1"/>
    <row r="163" s="27" customFormat="1"/>
    <row r="164" s="27" customFormat="1"/>
    <row r="165" s="27" customFormat="1"/>
    <row r="166" s="27" customFormat="1"/>
    <row r="167" s="27" customFormat="1"/>
    <row r="168" s="27" customFormat="1"/>
    <row r="169" s="27" customFormat="1"/>
    <row r="170" s="27" customFormat="1"/>
    <row r="171" s="27" customFormat="1"/>
    <row r="172" s="27" customFormat="1"/>
    <row r="173" s="27" customFormat="1"/>
    <row r="174" s="27" customFormat="1"/>
    <row r="175" s="27" customFormat="1"/>
    <row r="176" s="27" customFormat="1"/>
    <row r="177" s="27" customFormat="1"/>
    <row r="178" s="27" customFormat="1"/>
    <row r="179" s="27" customFormat="1"/>
    <row r="180" s="27" customFormat="1"/>
    <row r="181" s="27" customFormat="1"/>
    <row r="182" s="27" customFormat="1"/>
    <row r="183" s="27" customFormat="1"/>
    <row r="184" s="27" customFormat="1"/>
    <row r="185" s="27" customFormat="1"/>
    <row r="186" s="27" customFormat="1"/>
    <row r="187" s="27" customFormat="1"/>
    <row r="188" s="27" customFormat="1"/>
    <row r="189" s="27" customFormat="1"/>
    <row r="190" s="27" customFormat="1"/>
    <row r="191" s="27" customFormat="1"/>
    <row r="192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="27" customFormat="1"/>
    <row r="994" s="27" customFormat="1"/>
    <row r="995" s="27" customFormat="1"/>
    <row r="996" s="27" customFormat="1"/>
    <row r="997" s="27" customFormat="1"/>
    <row r="998" s="27" customFormat="1"/>
    <row r="999" s="27" customFormat="1"/>
    <row r="1000" s="27" customFormat="1"/>
    <row r="1001" s="27" customFormat="1"/>
    <row r="1002" s="27" customFormat="1"/>
    <row r="1003" s="27" customFormat="1"/>
    <row r="1004" s="27" customFormat="1"/>
    <row r="1005" s="27" customFormat="1"/>
    <row r="1006" s="27" customFormat="1"/>
    <row r="1007" s="27" customFormat="1"/>
    <row r="1008" s="27" customFormat="1"/>
    <row r="1009" s="27" customFormat="1"/>
    <row r="1010" s="27" customFormat="1"/>
    <row r="1011" s="27" customFormat="1"/>
    <row r="1012" s="27" customFormat="1"/>
    <row r="1013" s="27" customFormat="1"/>
    <row r="1014" s="27" customFormat="1"/>
    <row r="1015" s="27" customFormat="1"/>
    <row r="1016" s="27" customFormat="1"/>
    <row r="1017" s="27" customFormat="1"/>
    <row r="1018" s="27" customFormat="1"/>
    <row r="1019" s="27" customFormat="1"/>
    <row r="1020" s="27" customFormat="1"/>
    <row r="1021" s="27" customFormat="1"/>
    <row r="1022" s="27" customFormat="1"/>
    <row r="1023" s="27" customFormat="1"/>
    <row r="1024" s="27" customFormat="1"/>
    <row r="1025" s="27" customFormat="1"/>
    <row r="1026" s="27" customFormat="1"/>
    <row r="1027" s="27" customFormat="1"/>
    <row r="1028" s="27" customFormat="1"/>
    <row r="1029" s="27" customFormat="1"/>
    <row r="1030" s="27" customFormat="1"/>
    <row r="1031" s="27" customFormat="1"/>
    <row r="1032" s="27" customFormat="1"/>
    <row r="1033" s="27" customFormat="1"/>
    <row r="1034" s="27" customFormat="1"/>
    <row r="1035" s="27" customFormat="1"/>
    <row r="1036" s="27" customFormat="1"/>
    <row r="1037" s="27" customFormat="1"/>
    <row r="1038" s="27" customFormat="1"/>
    <row r="1039" s="27" customFormat="1"/>
    <row r="1040" s="27" customFormat="1"/>
    <row r="1041" s="27" customFormat="1"/>
    <row r="1042" s="27" customFormat="1"/>
    <row r="1043" s="27" customFormat="1"/>
    <row r="1044" s="27" customFormat="1"/>
    <row r="1045" s="27" customFormat="1"/>
    <row r="1046" s="27" customFormat="1"/>
    <row r="1047" s="27" customFormat="1"/>
    <row r="1048" s="27" customFormat="1"/>
    <row r="1049" s="27" customFormat="1"/>
    <row r="1050" s="27" customFormat="1"/>
    <row r="1051" s="27" customFormat="1"/>
    <row r="1052" s="27" customFormat="1"/>
    <row r="1053" s="27" customFormat="1"/>
    <row r="1054" s="27" customFormat="1"/>
    <row r="1055" s="27" customFormat="1"/>
    <row r="1056" s="27" customFormat="1"/>
    <row r="1057" s="27" customFormat="1"/>
    <row r="1058" s="27" customFormat="1"/>
    <row r="1059" s="27" customFormat="1"/>
    <row r="1060" s="27" customFormat="1"/>
    <row r="1061" s="27" customFormat="1"/>
    <row r="1062" s="27" customFormat="1"/>
    <row r="1063" s="27" customFormat="1"/>
    <row r="1064" s="27" customFormat="1"/>
    <row r="1065" s="27" customFormat="1"/>
    <row r="1066" s="27" customFormat="1"/>
    <row r="1067" s="27" customFormat="1"/>
    <row r="1068" s="27" customFormat="1"/>
    <row r="1069" s="27" customFormat="1"/>
    <row r="1070" s="27" customFormat="1"/>
    <row r="1071" s="27" customFormat="1"/>
    <row r="1072" s="27" customFormat="1"/>
    <row r="1073" s="27" customFormat="1"/>
    <row r="1074" s="27" customFormat="1"/>
    <row r="1075" s="27" customFormat="1"/>
    <row r="1076" s="27" customFormat="1"/>
    <row r="1077" s="27" customFormat="1"/>
    <row r="1078" s="27" customFormat="1"/>
    <row r="1079" s="27" customFormat="1"/>
    <row r="1080" s="27" customFormat="1"/>
    <row r="1081" s="27" customFormat="1"/>
    <row r="1082" s="27" customFormat="1"/>
    <row r="1083" s="27" customFormat="1"/>
    <row r="1084" s="27" customFormat="1"/>
    <row r="1085" s="27" customFormat="1"/>
    <row r="1086" s="27" customFormat="1"/>
    <row r="1087" s="27" customFormat="1"/>
    <row r="1088" s="27" customFormat="1"/>
    <row r="1089" s="27" customFormat="1"/>
    <row r="1090" s="27" customFormat="1"/>
    <row r="1091" s="27" customFormat="1"/>
    <row r="1092" s="27" customFormat="1"/>
    <row r="1093" s="27" customFormat="1"/>
    <row r="1094" s="27" customFormat="1"/>
    <row r="1095" s="27" customFormat="1"/>
    <row r="1096" s="27" customFormat="1"/>
    <row r="1097" s="27" customFormat="1"/>
    <row r="1098" s="27" customFormat="1"/>
    <row r="1099" s="27" customFormat="1"/>
    <row r="1100" s="27" customFormat="1"/>
    <row r="1101" s="27" customFormat="1"/>
    <row r="1102" s="27" customFormat="1"/>
    <row r="1103" s="27" customFormat="1"/>
    <row r="1104" s="27" customFormat="1"/>
    <row r="1105" s="27" customFormat="1"/>
    <row r="1106" s="27" customFormat="1"/>
    <row r="1107" s="27" customFormat="1"/>
    <row r="1108" s="27" customFormat="1"/>
    <row r="1109" s="27" customFormat="1"/>
    <row r="1110" s="27" customFormat="1"/>
    <row r="1111" s="27" customFormat="1"/>
    <row r="1112" s="27" customFormat="1"/>
    <row r="1113" s="27" customFormat="1"/>
    <row r="1114" s="27" customFormat="1"/>
    <row r="1115" s="27" customFormat="1"/>
    <row r="1116" s="27" customFormat="1"/>
    <row r="1117" s="27" customFormat="1"/>
    <row r="1118" s="27" customFormat="1"/>
    <row r="1119" s="27" customFormat="1"/>
    <row r="1120" s="27" customFormat="1"/>
    <row r="1121" s="27" customFormat="1"/>
    <row r="1122" s="27" customFormat="1"/>
    <row r="1123" s="27" customFormat="1"/>
    <row r="1124" s="27" customFormat="1"/>
    <row r="1125" s="27" customFormat="1"/>
    <row r="1126" s="27" customFormat="1"/>
    <row r="1127" s="27" customFormat="1"/>
    <row r="1128" s="27" customFormat="1"/>
    <row r="1129" s="27" customFormat="1"/>
    <row r="1130" s="27" customFormat="1"/>
    <row r="1131" s="27" customFormat="1"/>
    <row r="1132" s="27" customFormat="1"/>
    <row r="1133" s="27" customFormat="1"/>
    <row r="1134" s="27" customFormat="1"/>
    <row r="1135" s="27" customFormat="1"/>
    <row r="1136" s="27" customFormat="1"/>
    <row r="1137" s="27" customFormat="1"/>
    <row r="1138" s="27" customFormat="1"/>
    <row r="1139" s="27" customFormat="1"/>
    <row r="1140" s="27" customFormat="1"/>
    <row r="1141" s="27" customFormat="1"/>
    <row r="1142" s="27" customFormat="1"/>
    <row r="1143" s="27" customFormat="1"/>
    <row r="1144" s="27" customFormat="1"/>
    <row r="1145" s="27" customFormat="1"/>
    <row r="1146" s="27" customFormat="1"/>
    <row r="1147" s="27" customFormat="1"/>
    <row r="1148" s="27" customFormat="1"/>
    <row r="1149" s="27" customFormat="1"/>
    <row r="1150" s="27" customFormat="1"/>
    <row r="1151" s="27" customFormat="1"/>
    <row r="1152" s="27" customFormat="1"/>
    <row r="1153" s="27" customFormat="1"/>
    <row r="1154" s="27" customFormat="1"/>
    <row r="1155" s="27" customFormat="1"/>
    <row r="1156" s="27" customFormat="1"/>
    <row r="1157" s="27" customFormat="1"/>
    <row r="1158" s="27" customFormat="1"/>
    <row r="1159" s="27" customFormat="1"/>
    <row r="1160" s="27" customFormat="1"/>
    <row r="1161" s="27" customFormat="1"/>
    <row r="1162" s="27" customFormat="1"/>
    <row r="1163" s="27" customFormat="1"/>
    <row r="1164" s="27" customFormat="1"/>
    <row r="1165" s="27" customFormat="1"/>
    <row r="1166" s="27" customFormat="1"/>
    <row r="1167" s="27" customFormat="1"/>
    <row r="1168" s="27" customFormat="1"/>
    <row r="1169" s="27" customFormat="1"/>
    <row r="1170" s="27" customFormat="1"/>
    <row r="1171" s="27" customFormat="1"/>
    <row r="1172" s="27" customFormat="1"/>
    <row r="1173" s="27" customFormat="1"/>
    <row r="1174" s="27" customFormat="1"/>
    <row r="1175" s="27" customFormat="1"/>
    <row r="1176" s="27" customFormat="1"/>
    <row r="1177" s="27" customFormat="1"/>
    <row r="1178" s="27" customFormat="1"/>
    <row r="1179" s="27" customFormat="1"/>
    <row r="1180" s="27" customFormat="1"/>
    <row r="1181" s="27" customFormat="1"/>
    <row r="1182" s="27" customFormat="1"/>
    <row r="1183" s="27" customFormat="1"/>
    <row r="1184" s="27" customFormat="1"/>
    <row r="1185" s="27" customFormat="1"/>
    <row r="1186" s="27" customFormat="1"/>
    <row r="1187" s="27" customFormat="1"/>
    <row r="1188" s="27" customFormat="1"/>
    <row r="1189" s="27" customFormat="1"/>
    <row r="1190" s="27" customFormat="1"/>
    <row r="1191" s="27" customFormat="1"/>
    <row r="1192" s="27" customFormat="1"/>
    <row r="1193" s="27" customFormat="1"/>
    <row r="1194" s="27" customFormat="1"/>
    <row r="1195" s="27" customFormat="1"/>
    <row r="1196" s="27" customFormat="1"/>
    <row r="1197" s="27" customFormat="1"/>
    <row r="1198" s="27" customFormat="1"/>
    <row r="1199" s="27" customFormat="1"/>
    <row r="1200" s="27" customFormat="1"/>
    <row r="1201" s="27" customFormat="1"/>
    <row r="1202" s="27" customFormat="1"/>
    <row r="1203" s="27" customFormat="1"/>
    <row r="1204" s="27" customFormat="1"/>
    <row r="1205" s="27" customFormat="1"/>
    <row r="1206" s="27" customFormat="1"/>
    <row r="1207" s="27" customFormat="1"/>
    <row r="1208" s="27" customFormat="1"/>
    <row r="1209" s="27" customFormat="1"/>
    <row r="1210" s="27" customFormat="1"/>
    <row r="1211" s="27" customFormat="1"/>
    <row r="1212" s="27" customFormat="1"/>
    <row r="1213" s="27" customFormat="1"/>
    <row r="1214" s="27" customFormat="1"/>
    <row r="1215" s="27" customFormat="1"/>
    <row r="1216" s="27" customFormat="1"/>
    <row r="1217" s="27" customFormat="1"/>
    <row r="1218" s="27" customFormat="1"/>
    <row r="1219" s="27" customFormat="1"/>
    <row r="1220" s="27" customFormat="1"/>
    <row r="1221" s="27" customFormat="1"/>
    <row r="1222" s="27" customFormat="1"/>
    <row r="1223" s="27" customFormat="1"/>
    <row r="1224" s="27" customFormat="1"/>
    <row r="1225" s="27" customFormat="1"/>
    <row r="1226" s="27" customFormat="1"/>
    <row r="1227" s="27" customFormat="1"/>
    <row r="1228" s="27" customFormat="1"/>
    <row r="1229" s="27" customFormat="1"/>
    <row r="1230" s="27" customFormat="1"/>
    <row r="1231" s="27" customFormat="1"/>
    <row r="1232" s="27" customFormat="1"/>
    <row r="1233" s="27" customFormat="1"/>
    <row r="1234" s="27" customFormat="1"/>
    <row r="1235" s="27" customFormat="1"/>
    <row r="1236" s="27" customFormat="1"/>
    <row r="1237" s="27" customFormat="1"/>
    <row r="1238" s="27" customFormat="1"/>
    <row r="1239" s="27" customFormat="1"/>
    <row r="1240" s="27" customFormat="1"/>
    <row r="1241" s="27" customFormat="1"/>
    <row r="1242" s="27" customFormat="1"/>
    <row r="1243" s="27" customFormat="1"/>
    <row r="1244" s="27" customFormat="1"/>
    <row r="1245" s="27" customFormat="1"/>
    <row r="1246" s="27" customFormat="1"/>
    <row r="1247" s="27" customFormat="1"/>
    <row r="1248" s="27" customFormat="1"/>
    <row r="1249" s="27" customFormat="1"/>
    <row r="1250" s="27" customFormat="1"/>
    <row r="1251" s="27" customFormat="1"/>
    <row r="1252" s="27" customFormat="1"/>
    <row r="1253" s="27" customFormat="1"/>
    <row r="1254" s="27" customFormat="1"/>
    <row r="1255" s="27" customFormat="1"/>
    <row r="1256" s="27" customFormat="1"/>
    <row r="1257" s="27" customFormat="1"/>
    <row r="1258" s="27" customFormat="1"/>
    <row r="1259" s="27" customFormat="1"/>
    <row r="1260" s="27" customFormat="1"/>
    <row r="1261" s="27" customFormat="1"/>
    <row r="1262" s="27" customFormat="1"/>
    <row r="1263" s="27" customFormat="1"/>
    <row r="1264" s="27" customFormat="1"/>
    <row r="1265" s="27" customFormat="1"/>
    <row r="1266" s="27" customFormat="1"/>
    <row r="1267" s="27" customFormat="1"/>
    <row r="1268" s="27" customFormat="1"/>
    <row r="1269" s="27" customFormat="1"/>
    <row r="1270" s="27" customFormat="1"/>
    <row r="1271" s="27" customFormat="1"/>
    <row r="1272" s="27" customFormat="1"/>
    <row r="1273" s="27" customFormat="1"/>
    <row r="1274" s="27" customFormat="1"/>
    <row r="1275" s="27" customFormat="1"/>
    <row r="1276" s="27" customFormat="1"/>
    <row r="1277" s="27" customFormat="1"/>
    <row r="1278" s="27" customFormat="1"/>
    <row r="1279" s="27" customFormat="1"/>
    <row r="1280" s="27" customFormat="1"/>
    <row r="1281" s="27" customFormat="1"/>
    <row r="1282" s="27" customFormat="1"/>
    <row r="1283" s="27" customFormat="1"/>
    <row r="1284" s="27" customFormat="1"/>
    <row r="1285" s="27" customFormat="1"/>
    <row r="1286" s="27" customFormat="1"/>
    <row r="1287" s="27" customFormat="1"/>
    <row r="1288" s="27" customFormat="1"/>
    <row r="1289" s="27" customFormat="1"/>
    <row r="1290" s="27" customFormat="1"/>
    <row r="1291" s="27" customFormat="1"/>
    <row r="1292" s="27" customFormat="1"/>
    <row r="1293" s="27" customFormat="1"/>
    <row r="1294" s="27" customFormat="1"/>
    <row r="1295" s="27" customFormat="1"/>
    <row r="1296" s="27" customFormat="1"/>
    <row r="1297" s="27" customFormat="1"/>
    <row r="1298" s="27" customFormat="1"/>
    <row r="1299" s="27" customFormat="1"/>
    <row r="1300" s="27" customFormat="1"/>
    <row r="1301" s="27" customFormat="1"/>
    <row r="1302" s="27" customFormat="1"/>
    <row r="1303" s="27" customFormat="1"/>
    <row r="1304" s="27" customFormat="1"/>
    <row r="1305" s="27" customFormat="1"/>
    <row r="1306" s="27" customFormat="1"/>
    <row r="1307" s="27" customFormat="1"/>
    <row r="1308" s="27" customFormat="1"/>
    <row r="1309" s="27" customFormat="1"/>
    <row r="1310" s="27" customFormat="1"/>
    <row r="1311" s="27" customFormat="1"/>
    <row r="1312" s="27" customFormat="1"/>
    <row r="1313" s="27" customFormat="1"/>
    <row r="1314" s="27" customFormat="1"/>
    <row r="1315" s="27" customFormat="1"/>
    <row r="1316" s="27" customFormat="1"/>
    <row r="1317" s="27" customFormat="1"/>
    <row r="1318" s="27" customFormat="1"/>
    <row r="1319" s="27" customFormat="1"/>
    <row r="1320" s="27" customFormat="1"/>
    <row r="1321" s="27" customFormat="1"/>
    <row r="1322" s="27" customFormat="1"/>
    <row r="1323" s="27" customFormat="1"/>
    <row r="1324" s="27" customFormat="1"/>
    <row r="1325" s="27" customFormat="1"/>
    <row r="1326" s="27" customFormat="1"/>
    <row r="1327" s="27" customFormat="1"/>
    <row r="1328" s="27" customFormat="1"/>
    <row r="1329" s="27" customFormat="1"/>
    <row r="1330" s="27" customFormat="1"/>
    <row r="1331" s="27" customFormat="1"/>
    <row r="1332" s="27" customFormat="1"/>
    <row r="1333" s="27" customFormat="1"/>
    <row r="1334" s="27" customFormat="1"/>
    <row r="1335" s="27" customFormat="1"/>
    <row r="1336" s="27" customFormat="1"/>
    <row r="1337" s="27" customFormat="1"/>
    <row r="1338" s="27" customFormat="1"/>
    <row r="1339" s="27" customFormat="1"/>
    <row r="1340" s="27" customFormat="1"/>
    <row r="1341" s="27" customFormat="1"/>
    <row r="1342" s="27" customFormat="1"/>
    <row r="1343" s="27" customFormat="1"/>
    <row r="1344" s="27" customFormat="1"/>
    <row r="1345" s="27" customFormat="1"/>
    <row r="1346" s="27" customFormat="1"/>
    <row r="1347" s="27" customFormat="1"/>
    <row r="1348" s="27" customFormat="1"/>
    <row r="1349" s="27" customFormat="1"/>
    <row r="1350" s="27" customFormat="1"/>
    <row r="1351" s="27" customFormat="1"/>
    <row r="1352" s="27" customFormat="1"/>
    <row r="1353" s="27" customFormat="1"/>
    <row r="1354" s="27" customFormat="1"/>
    <row r="1355" s="27" customFormat="1"/>
    <row r="1356" s="27" customFormat="1"/>
    <row r="1357" s="27" customFormat="1"/>
    <row r="1358" s="27" customFormat="1"/>
    <row r="1359" s="27" customFormat="1"/>
    <row r="1360" s="27" customFormat="1"/>
    <row r="1361" s="27" customFormat="1"/>
    <row r="1362" s="27" customFormat="1"/>
    <row r="1363" s="27" customFormat="1"/>
    <row r="1364" s="27" customFormat="1"/>
    <row r="1365" s="27" customFormat="1"/>
    <row r="1366" s="27" customFormat="1"/>
    <row r="1367" s="27" customFormat="1"/>
    <row r="1368" s="27" customFormat="1"/>
    <row r="1369" s="27" customFormat="1"/>
    <row r="1370" s="27" customFormat="1"/>
    <row r="1371" s="27" customFormat="1"/>
    <row r="1372" s="27" customFormat="1"/>
    <row r="1373" s="27" customFormat="1"/>
    <row r="1374" s="27" customFormat="1"/>
    <row r="1375" s="27" customFormat="1"/>
    <row r="1376" s="27" customFormat="1"/>
    <row r="1377" s="27" customFormat="1"/>
    <row r="1378" s="27" customFormat="1"/>
    <row r="1379" s="27" customFormat="1"/>
    <row r="1380" s="27" customFormat="1"/>
    <row r="1381" s="27" customFormat="1"/>
    <row r="1382" s="27" customFormat="1"/>
    <row r="1383" s="27" customFormat="1"/>
    <row r="1384" s="27" customFormat="1"/>
    <row r="1385" s="27" customFormat="1"/>
    <row r="1386" s="27" customFormat="1"/>
    <row r="1387" s="27" customFormat="1"/>
    <row r="1388" s="27" customFormat="1"/>
    <row r="1389" s="27" customFormat="1"/>
    <row r="1390" s="27" customFormat="1"/>
    <row r="1391" s="27" customFormat="1"/>
    <row r="1392" s="27" customFormat="1"/>
    <row r="1393" s="27" customFormat="1"/>
    <row r="1394" s="27" customFormat="1"/>
    <row r="1395" s="27" customFormat="1"/>
    <row r="1396" s="27" customFormat="1"/>
    <row r="1397" s="27" customFormat="1"/>
    <row r="1398" s="27" customFormat="1"/>
    <row r="1399" s="27" customFormat="1"/>
    <row r="1400" s="27" customFormat="1"/>
    <row r="1401" s="27" customFormat="1"/>
    <row r="1402" s="27" customFormat="1"/>
    <row r="1403" s="27" customFormat="1"/>
    <row r="1404" s="27" customFormat="1"/>
    <row r="1405" s="27" customFormat="1"/>
    <row r="1406" s="27" customFormat="1"/>
    <row r="1407" s="27" customFormat="1"/>
    <row r="1408" s="27" customFormat="1"/>
    <row r="1409" s="27" customFormat="1"/>
    <row r="1410" s="27" customFormat="1"/>
    <row r="1411" s="27" customFormat="1"/>
    <row r="1412" s="27" customFormat="1"/>
    <row r="1413" s="27" customFormat="1"/>
    <row r="1414" s="27" customFormat="1"/>
    <row r="1415" s="27" customFormat="1"/>
    <row r="1416" s="27" customFormat="1"/>
    <row r="1417" s="27" customFormat="1"/>
    <row r="1418" s="27" customFormat="1"/>
    <row r="1419" s="27" customFormat="1"/>
    <row r="1420" s="27" customFormat="1"/>
    <row r="1421" s="27" customFormat="1"/>
    <row r="1422" s="27" customFormat="1"/>
    <row r="1423" s="27" customFormat="1"/>
    <row r="1424" s="27" customFormat="1"/>
    <row r="1425" s="27" customFormat="1"/>
    <row r="1426" s="27" customFormat="1"/>
    <row r="1427" s="27" customFormat="1"/>
    <row r="1428" s="27" customFormat="1"/>
    <row r="1429" s="27" customFormat="1"/>
    <row r="1430" s="27" customFormat="1"/>
    <row r="1431" s="27" customFormat="1"/>
    <row r="1432" s="27" customFormat="1"/>
    <row r="1433" s="27" customFormat="1"/>
    <row r="1434" s="27" customFormat="1"/>
    <row r="1435" s="27" customFormat="1"/>
    <row r="1436" s="27" customFormat="1"/>
    <row r="1437" s="27" customFormat="1"/>
    <row r="1438" s="27" customFormat="1"/>
    <row r="1439" s="27" customFormat="1"/>
    <row r="1440" s="27" customFormat="1"/>
    <row r="1441" s="27" customFormat="1"/>
    <row r="1442" s="27" customFormat="1"/>
    <row r="1443" s="27" customFormat="1"/>
    <row r="1444" s="27" customFormat="1"/>
    <row r="1445" s="27" customFormat="1"/>
    <row r="1446" s="27" customFormat="1"/>
    <row r="1447" s="27" customFormat="1"/>
    <row r="1448" s="27" customFormat="1"/>
    <row r="1449" s="27" customFormat="1"/>
    <row r="1450" s="27" customFormat="1"/>
    <row r="1451" s="27" customFormat="1"/>
    <row r="1452" s="27" customFormat="1"/>
    <row r="1453" s="27" customFormat="1"/>
    <row r="1454" s="27" customFormat="1"/>
    <row r="1455" s="27" customFormat="1"/>
    <row r="1456" s="27" customFormat="1"/>
    <row r="1457" s="27" customFormat="1"/>
    <row r="1458" s="27" customFormat="1"/>
    <row r="1459" s="27" customFormat="1"/>
    <row r="1460" s="27" customFormat="1"/>
    <row r="1461" s="27" customFormat="1"/>
    <row r="1462" s="27" customFormat="1"/>
    <row r="1463" s="27" customFormat="1"/>
    <row r="1464" s="27" customFormat="1"/>
    <row r="1465" s="27" customFormat="1"/>
    <row r="1466" s="27" customFormat="1"/>
    <row r="1467" s="27" customFormat="1"/>
    <row r="1468" s="27" customFormat="1"/>
    <row r="1469" s="27" customFormat="1"/>
    <row r="1470" s="27" customFormat="1"/>
    <row r="1471" s="27" customFormat="1"/>
    <row r="1472" s="27" customFormat="1"/>
    <row r="1473" s="27" customFormat="1"/>
    <row r="1474" s="27" customFormat="1"/>
    <row r="1475" s="27" customFormat="1"/>
    <row r="1476" s="27" customFormat="1"/>
    <row r="1477" s="27" customFormat="1"/>
    <row r="1478" s="27" customFormat="1"/>
    <row r="1479" s="27" customFormat="1"/>
    <row r="1480" s="27" customFormat="1"/>
    <row r="1481" s="27" customFormat="1"/>
    <row r="1482" s="27" customFormat="1"/>
    <row r="1483" s="27" customFormat="1"/>
    <row r="1484" s="27" customFormat="1"/>
    <row r="1485" s="27" customFormat="1"/>
    <row r="1486" s="27" customFormat="1"/>
    <row r="1487" s="27" customFormat="1"/>
    <row r="1488" s="27" customFormat="1"/>
    <row r="1489" s="27" customFormat="1"/>
    <row r="1490" s="27" customFormat="1"/>
    <row r="1491" s="27" customFormat="1"/>
    <row r="1492" s="27" customFormat="1"/>
    <row r="1493" s="27" customFormat="1"/>
    <row r="1494" s="27" customFormat="1"/>
    <row r="1495" s="27" customFormat="1"/>
    <row r="1496" s="27" customFormat="1"/>
    <row r="1497" s="27" customFormat="1"/>
    <row r="1498" s="27" customFormat="1"/>
    <row r="1499" s="27" customFormat="1"/>
    <row r="1500" s="27" customFormat="1"/>
    <row r="1501" s="27" customFormat="1"/>
    <row r="1502" s="27" customFormat="1"/>
    <row r="1503" s="27" customFormat="1"/>
    <row r="1504" s="27" customFormat="1"/>
    <row r="1505" s="27" customFormat="1"/>
    <row r="1506" s="27" customFormat="1"/>
    <row r="1507" s="27" customFormat="1"/>
    <row r="1508" s="27" customFormat="1"/>
    <row r="1509" s="27" customFormat="1"/>
    <row r="1510" s="27" customFormat="1"/>
    <row r="1511" s="27" customFormat="1"/>
    <row r="1512" s="27" customFormat="1"/>
    <row r="1513" s="27" customFormat="1"/>
    <row r="1514" s="27" customFormat="1"/>
    <row r="1515" s="27" customFormat="1"/>
    <row r="1516" s="27" customFormat="1"/>
    <row r="1517" s="27" customFormat="1"/>
    <row r="1518" s="27" customFormat="1"/>
    <row r="1519" s="27" customFormat="1"/>
    <row r="1520" s="27" customFormat="1"/>
    <row r="1521" s="27" customFormat="1"/>
    <row r="1522" s="27" customFormat="1"/>
    <row r="1523" s="27" customFormat="1"/>
    <row r="1524" s="27" customFormat="1"/>
    <row r="1525" s="27" customFormat="1"/>
    <row r="1526" s="27" customFormat="1"/>
    <row r="1527" s="27" customFormat="1"/>
    <row r="1528" s="27" customFormat="1"/>
    <row r="1529" s="27" customFormat="1"/>
    <row r="1530" s="27" customFormat="1"/>
    <row r="1531" s="27" customFormat="1"/>
    <row r="1532" s="27" customFormat="1"/>
    <row r="1533" s="27" customFormat="1"/>
    <row r="1534" s="27" customFormat="1"/>
    <row r="1535" s="27" customFormat="1"/>
    <row r="1536" s="27" customFormat="1"/>
    <row r="1537" s="27" customFormat="1"/>
    <row r="1538" s="27" customFormat="1"/>
    <row r="1539" s="27" customFormat="1"/>
    <row r="1540" s="27" customFormat="1"/>
    <row r="1541" s="27" customFormat="1"/>
    <row r="1542" s="27" customFormat="1"/>
    <row r="1543" s="27" customFormat="1"/>
    <row r="1544" s="27" customFormat="1"/>
    <row r="1545" s="27" customFormat="1"/>
    <row r="1546" s="27" customFormat="1"/>
    <row r="1547" s="27" customFormat="1"/>
    <row r="1548" s="27" customFormat="1"/>
    <row r="1549" s="27" customFormat="1"/>
    <row r="1550" s="27" customFormat="1"/>
    <row r="1551" s="27" customFormat="1"/>
    <row r="1552" s="27" customFormat="1"/>
    <row r="1553" s="27" customFormat="1"/>
    <row r="1554" s="27" customFormat="1"/>
    <row r="1555" s="27" customFormat="1"/>
    <row r="1556" s="27" customFormat="1"/>
    <row r="1557" s="27" customFormat="1"/>
    <row r="1558" s="27" customFormat="1"/>
    <row r="1559" s="27" customFormat="1"/>
    <row r="1560" s="27" customFormat="1"/>
    <row r="1561" s="27" customFormat="1"/>
    <row r="1562" s="27" customFormat="1"/>
    <row r="1563" s="27" customFormat="1"/>
    <row r="1564" s="27" customFormat="1"/>
    <row r="1565" s="27" customFormat="1"/>
    <row r="1566" s="27" customFormat="1"/>
    <row r="1567" s="27" customFormat="1"/>
    <row r="1568" s="27" customFormat="1"/>
    <row r="1569" s="27" customFormat="1"/>
    <row r="1570" s="27" customFormat="1"/>
    <row r="1571" s="27" customFormat="1"/>
    <row r="1572" s="27" customFormat="1"/>
    <row r="1573" s="27" customFormat="1"/>
    <row r="1574" s="27" customFormat="1"/>
    <row r="1575" s="27" customFormat="1"/>
    <row r="1576" s="27" customFormat="1"/>
    <row r="1577" s="27" customFormat="1"/>
    <row r="1578" s="27" customFormat="1"/>
    <row r="1579" s="27" customFormat="1"/>
    <row r="1580" s="27" customFormat="1"/>
    <row r="1581" s="27" customFormat="1"/>
    <row r="1582" s="27" customFormat="1"/>
    <row r="1583" s="27" customFormat="1"/>
    <row r="1584" s="27" customFormat="1"/>
    <row r="1585" s="27" customFormat="1"/>
    <row r="1586" s="27" customFormat="1"/>
    <row r="1587" s="27" customFormat="1"/>
    <row r="1588" s="27" customFormat="1"/>
    <row r="1589" s="27" customFormat="1"/>
    <row r="1590" s="27" customFormat="1"/>
    <row r="1591" s="27" customFormat="1"/>
    <row r="1592" s="27" customFormat="1"/>
    <row r="1593" s="27" customFormat="1"/>
    <row r="1594" s="27" customFormat="1"/>
    <row r="1595" s="27" customFormat="1"/>
    <row r="1596" s="27" customFormat="1"/>
    <row r="1597" s="27" customFormat="1"/>
    <row r="1598" s="27" customFormat="1"/>
    <row r="1599" s="27" customFormat="1"/>
    <row r="1600" s="27" customFormat="1"/>
    <row r="1601" s="27" customFormat="1"/>
    <row r="1602" s="27" customFormat="1"/>
    <row r="1603" s="27" customFormat="1"/>
    <row r="1604" s="27" customFormat="1"/>
    <row r="1605" s="27" customFormat="1"/>
    <row r="1606" s="27" customFormat="1"/>
    <row r="1607" s="27" customFormat="1"/>
    <row r="1608" s="27" customFormat="1"/>
    <row r="1609" s="27" customFormat="1"/>
    <row r="1610" s="27" customFormat="1"/>
    <row r="1611" s="27" customFormat="1"/>
    <row r="1612" s="27" customFormat="1"/>
    <row r="1613" s="27" customFormat="1"/>
    <row r="1614" s="27" customFormat="1"/>
    <row r="1615" s="27" customFormat="1"/>
    <row r="1616" s="27" customFormat="1"/>
    <row r="1617" s="27" customFormat="1"/>
    <row r="1618" s="27" customFormat="1"/>
    <row r="1619" s="27" customFormat="1"/>
    <row r="1620" s="27" customFormat="1"/>
    <row r="1621" s="27" customFormat="1"/>
    <row r="1622" s="27" customFormat="1"/>
    <row r="1623" s="27" customFormat="1"/>
    <row r="1624" s="27" customFormat="1"/>
    <row r="1625" s="27" customFormat="1"/>
    <row r="1626" s="27" customFormat="1"/>
    <row r="1627" s="27" customFormat="1"/>
    <row r="1628" s="27" customFormat="1"/>
    <row r="1629" s="27" customFormat="1"/>
    <row r="1630" s="27" customFormat="1"/>
    <row r="1631" s="27" customFormat="1"/>
    <row r="1632" s="27" customFormat="1"/>
    <row r="1633" s="27" customFormat="1"/>
    <row r="1634" s="27" customFormat="1"/>
    <row r="1635" s="27" customFormat="1"/>
    <row r="1636" s="27" customFormat="1"/>
    <row r="1637" s="27" customFormat="1"/>
    <row r="1638" s="27" customFormat="1"/>
    <row r="1639" s="27" customFormat="1"/>
    <row r="1640" s="27" customFormat="1"/>
    <row r="1641" s="27" customFormat="1"/>
    <row r="1642" s="27" customFormat="1"/>
    <row r="1643" s="27" customFormat="1"/>
    <row r="1644" s="27" customFormat="1"/>
    <row r="1645" s="27" customFormat="1"/>
    <row r="1646" s="27" customFormat="1"/>
    <row r="1647" s="27" customFormat="1"/>
    <row r="1648" s="27" customFormat="1"/>
    <row r="1649" s="27" customFormat="1"/>
    <row r="1650" s="27" customFormat="1"/>
    <row r="1651" s="27" customFormat="1"/>
    <row r="1652" s="27" customFormat="1"/>
    <row r="1653" s="27" customFormat="1"/>
    <row r="1654" s="27" customFormat="1"/>
    <row r="1655" s="27" customFormat="1"/>
    <row r="1656" s="27" customFormat="1"/>
    <row r="1657" s="27" customFormat="1"/>
    <row r="1658" s="27" customFormat="1"/>
    <row r="1659" s="27" customFormat="1"/>
    <row r="1660" s="27" customFormat="1"/>
    <row r="1661" s="27" customFormat="1"/>
    <row r="1662" s="27" customFormat="1"/>
    <row r="1663" s="27" customFormat="1"/>
    <row r="1664" s="27" customFormat="1"/>
    <row r="1665" s="27" customFormat="1"/>
    <row r="1666" s="27" customFormat="1"/>
    <row r="1667" s="27" customFormat="1"/>
    <row r="1668" s="27" customFormat="1"/>
    <row r="1669" s="27" customFormat="1"/>
    <row r="1670" s="27" customFormat="1"/>
    <row r="1671" s="27" customFormat="1"/>
    <row r="1672" s="27" customFormat="1"/>
    <row r="1673" s="27" customFormat="1"/>
    <row r="1674" s="27" customFormat="1"/>
    <row r="1675" s="27" customFormat="1"/>
    <row r="1676" s="27" customFormat="1"/>
    <row r="1677" s="27" customFormat="1"/>
    <row r="1678" s="27" customFormat="1"/>
    <row r="1679" s="27" customFormat="1"/>
    <row r="1680" s="27" customFormat="1"/>
    <row r="1681" s="27" customFormat="1"/>
    <row r="1682" s="27" customFormat="1"/>
    <row r="1683" s="27" customFormat="1"/>
    <row r="1684" s="27" customFormat="1"/>
    <row r="1685" s="27" customFormat="1"/>
    <row r="1686" s="27" customFormat="1"/>
    <row r="1687" s="27" customFormat="1"/>
    <row r="1688" s="27" customFormat="1"/>
    <row r="1689" s="27" customFormat="1"/>
    <row r="1690" s="27" customFormat="1"/>
    <row r="1691" s="27" customFormat="1"/>
    <row r="1692" s="27" customFormat="1"/>
    <row r="1693" s="27" customFormat="1"/>
    <row r="1694" s="27" customFormat="1"/>
    <row r="1695" s="27" customFormat="1"/>
    <row r="1696" s="27" customFormat="1"/>
    <row r="1697" s="27" customFormat="1"/>
    <row r="1698" s="27" customFormat="1"/>
    <row r="1699" s="27" customFormat="1"/>
    <row r="1700" s="27" customFormat="1"/>
    <row r="1701" s="27" customFormat="1"/>
    <row r="1702" s="27" customFormat="1"/>
    <row r="1703" s="27" customFormat="1"/>
    <row r="1704" s="27" customFormat="1"/>
    <row r="1705" s="27" customFormat="1"/>
    <row r="1706" s="27" customFormat="1"/>
    <row r="1707" s="27" customFormat="1"/>
    <row r="1708" s="27" customFormat="1"/>
    <row r="1709" s="27" customFormat="1"/>
    <row r="1710" s="27" customFormat="1"/>
    <row r="1711" s="27" customFormat="1"/>
    <row r="1712" s="27" customFormat="1"/>
    <row r="1713" s="27" customFormat="1"/>
    <row r="1714" s="27" customFormat="1"/>
    <row r="1715" s="27" customFormat="1"/>
    <row r="1716" s="27" customFormat="1"/>
    <row r="1717" s="27" customFormat="1"/>
    <row r="1718" s="27" customFormat="1"/>
    <row r="1719" s="27" customFormat="1"/>
    <row r="1720" s="27" customFormat="1"/>
    <row r="1721" s="27" customFormat="1"/>
    <row r="1722" s="27" customFormat="1"/>
    <row r="1723" s="27" customFormat="1"/>
    <row r="1724" s="27" customFormat="1"/>
    <row r="1725" s="27" customFormat="1"/>
    <row r="1726" s="27" customFormat="1"/>
    <row r="1727" s="27" customFormat="1"/>
    <row r="1728" s="27" customFormat="1"/>
    <row r="1729" s="27" customFormat="1"/>
    <row r="1730" s="27" customFormat="1"/>
    <row r="1731" s="27" customFormat="1"/>
    <row r="1732" s="27" customFormat="1"/>
    <row r="1733" s="27" customFormat="1"/>
    <row r="1734" s="27" customFormat="1"/>
    <row r="1735" s="27" customFormat="1"/>
    <row r="1736" s="27" customFormat="1"/>
    <row r="1737" s="27" customFormat="1"/>
    <row r="1738" s="27" customFormat="1"/>
    <row r="1739" s="27" customFormat="1"/>
    <row r="1740" s="27" customFormat="1"/>
    <row r="1741" s="27" customFormat="1"/>
    <row r="1742" s="27" customFormat="1"/>
    <row r="1743" s="27" customFormat="1"/>
    <row r="1744" s="27" customFormat="1"/>
    <row r="1745" s="27" customFormat="1"/>
    <row r="1746" s="27" customFormat="1"/>
    <row r="1747" s="27" customFormat="1"/>
    <row r="1748" s="27" customFormat="1"/>
    <row r="1749" s="27" customFormat="1"/>
    <row r="1750" s="27" customFormat="1"/>
    <row r="1751" s="27" customFormat="1"/>
    <row r="1752" s="27" customFormat="1"/>
    <row r="1753" s="27" customFormat="1"/>
    <row r="1754" s="27" customFormat="1"/>
    <row r="1755" s="27" customFormat="1"/>
    <row r="1756" s="27" customFormat="1"/>
    <row r="1757" s="27" customFormat="1"/>
    <row r="1758" s="27" customFormat="1"/>
    <row r="1759" s="27" customFormat="1"/>
    <row r="1760" s="27" customFormat="1"/>
    <row r="1761" s="27" customFormat="1"/>
    <row r="1762" s="27" customFormat="1"/>
    <row r="1763" s="27" customFormat="1"/>
    <row r="1764" s="27" customFormat="1"/>
    <row r="1765" s="27" customFormat="1"/>
    <row r="1766" s="27" customFormat="1"/>
    <row r="1767" s="27" customFormat="1"/>
    <row r="1768" s="27" customFormat="1"/>
    <row r="1769" s="27" customFormat="1"/>
    <row r="1770" s="27" customFormat="1"/>
    <row r="1771" s="27" customFormat="1"/>
    <row r="1772" s="27" customFormat="1"/>
    <row r="1773" s="27" customFormat="1"/>
    <row r="1774" s="27" customFormat="1"/>
    <row r="1775" s="27" customFormat="1"/>
    <row r="1776" s="27" customFormat="1"/>
    <row r="1777" s="27" customFormat="1"/>
    <row r="1778" s="27" customFormat="1"/>
    <row r="1779" s="27" customFormat="1"/>
    <row r="1780" s="27" customFormat="1"/>
    <row r="1781" s="27" customFormat="1"/>
    <row r="1782" s="27" customFormat="1"/>
    <row r="1783" s="27" customFormat="1"/>
    <row r="1784" s="27" customFormat="1"/>
    <row r="1785" s="27" customFormat="1"/>
    <row r="1786" s="27" customFormat="1"/>
    <row r="1787" s="27" customFormat="1"/>
    <row r="1788" s="27" customFormat="1"/>
    <row r="1789" s="27" customFormat="1"/>
    <row r="1790" s="27" customFormat="1"/>
    <row r="1791" s="27" customFormat="1"/>
    <row r="1792" s="27" customFormat="1"/>
    <row r="1793" s="27" customFormat="1"/>
    <row r="1794" s="27" customFormat="1"/>
    <row r="1795" s="27" customFormat="1"/>
    <row r="1796" s="27" customFormat="1"/>
    <row r="1797" s="27" customFormat="1"/>
    <row r="1798" s="27" customFormat="1"/>
    <row r="1799" s="27" customFormat="1"/>
    <row r="1800" s="27" customFormat="1"/>
    <row r="1801" s="27" customFormat="1"/>
    <row r="1802" s="27" customFormat="1"/>
    <row r="1803" s="27" customFormat="1"/>
    <row r="1804" s="27" customFormat="1"/>
    <row r="1805" s="27" customFormat="1"/>
    <row r="1806" s="27" customFormat="1"/>
    <row r="1807" s="27" customFormat="1"/>
    <row r="1808" s="27" customFormat="1"/>
    <row r="1809" s="27" customFormat="1"/>
    <row r="1810" s="27" customFormat="1"/>
    <row r="1811" s="27" customFormat="1"/>
    <row r="1812" s="27" customFormat="1"/>
    <row r="1813" s="27" customFormat="1"/>
    <row r="1814" s="27" customFormat="1"/>
    <row r="1815" s="27" customFormat="1"/>
    <row r="1816" s="27" customFormat="1"/>
    <row r="1817" s="27" customFormat="1"/>
    <row r="1818" s="27" customFormat="1"/>
    <row r="1819" s="27" customFormat="1"/>
    <row r="1820" s="27" customFormat="1"/>
    <row r="1821" s="27" customFormat="1"/>
    <row r="1822" s="27" customFormat="1"/>
    <row r="1823" s="27" customFormat="1"/>
    <row r="1824" s="27" customFormat="1"/>
    <row r="1825" s="27" customFormat="1"/>
    <row r="1826" s="27" customFormat="1"/>
    <row r="1827" s="27" customFormat="1"/>
    <row r="1828" s="27" customFormat="1"/>
    <row r="1829" s="27" customFormat="1"/>
    <row r="1830" s="27" customFormat="1"/>
    <row r="1831" s="27" customFormat="1"/>
    <row r="1832" s="27" customFormat="1"/>
    <row r="1833" s="27" customFormat="1"/>
    <row r="1834" s="27" customFormat="1"/>
    <row r="1835" s="27" customFormat="1"/>
    <row r="1836" s="27" customFormat="1"/>
    <row r="1837" s="27" customFormat="1"/>
    <row r="1838" s="27" customFormat="1"/>
    <row r="1839" s="27" customFormat="1"/>
    <row r="1840" s="27" customFormat="1"/>
    <row r="1841" s="27" customFormat="1"/>
    <row r="1842" s="27" customFormat="1"/>
    <row r="1843" s="27" customFormat="1"/>
    <row r="1844" s="27" customFormat="1"/>
    <row r="1845" s="27" customFormat="1"/>
    <row r="1846" s="27" customFormat="1"/>
    <row r="1847" s="27" customFormat="1"/>
    <row r="1848" s="27" customFormat="1"/>
    <row r="1849" s="27" customFormat="1"/>
    <row r="1850" s="27" customFormat="1"/>
    <row r="1851" s="27" customFormat="1"/>
    <row r="1852" s="27" customFormat="1"/>
    <row r="1853" s="27" customFormat="1"/>
    <row r="1854" s="27" customFormat="1"/>
    <row r="1855" s="27" customFormat="1"/>
    <row r="1856" s="27" customFormat="1"/>
    <row r="1857" s="27" customFormat="1"/>
    <row r="1858" s="27" customFormat="1"/>
    <row r="1859" s="27" customFormat="1"/>
    <row r="1860" s="27" customFormat="1"/>
    <row r="1861" s="27" customFormat="1"/>
    <row r="1862" s="27" customFormat="1"/>
    <row r="1863" s="27" customFormat="1"/>
    <row r="1864" s="27" customFormat="1"/>
    <row r="1865" s="27" customFormat="1"/>
    <row r="1866" s="27" customFormat="1"/>
    <row r="1867" s="27" customFormat="1"/>
    <row r="1868" s="27" customFormat="1"/>
    <row r="1869" s="27" customFormat="1"/>
    <row r="1870" s="27" customFormat="1"/>
    <row r="1871" s="27" customFormat="1"/>
    <row r="1872" s="27" customFormat="1"/>
    <row r="1873" s="27" customFormat="1"/>
    <row r="1874" s="27" customFormat="1"/>
    <row r="1875" s="27" customFormat="1"/>
    <row r="1876" s="27" customFormat="1"/>
    <row r="1877" s="27" customFormat="1"/>
    <row r="1878" s="27" customFormat="1"/>
    <row r="1879" s="27" customFormat="1"/>
    <row r="1880" s="27" customFormat="1"/>
    <row r="1881" s="27" customFormat="1"/>
    <row r="1882" s="27" customFormat="1"/>
    <row r="1883" s="27" customFormat="1"/>
    <row r="1884" s="27" customFormat="1"/>
    <row r="1885" s="27" customFormat="1"/>
    <row r="1886" s="27" customFormat="1"/>
    <row r="1887" s="27" customFormat="1"/>
    <row r="1888" s="27" customFormat="1"/>
    <row r="1889" s="27" customFormat="1"/>
    <row r="1890" s="27" customFormat="1"/>
    <row r="1891" s="27" customFormat="1"/>
    <row r="1892" s="27" customFormat="1"/>
    <row r="1893" s="27" customFormat="1"/>
    <row r="1894" s="27" customFormat="1"/>
    <row r="1895" s="27" customFormat="1"/>
    <row r="1896" s="27" customFormat="1"/>
    <row r="1897" s="27" customFormat="1"/>
    <row r="1898" s="27" customFormat="1"/>
    <row r="1899" s="27" customFormat="1"/>
    <row r="1900" s="27" customFormat="1"/>
    <row r="1901" s="27" customFormat="1"/>
    <row r="1902" s="27" customFormat="1"/>
    <row r="1903" s="27" customFormat="1"/>
    <row r="1904" s="27" customFormat="1"/>
    <row r="1905" s="27" customFormat="1"/>
    <row r="1906" s="27" customFormat="1"/>
    <row r="1907" s="27" customFormat="1"/>
    <row r="1908" s="27" customFormat="1"/>
    <row r="1909" s="27" customFormat="1"/>
    <row r="1910" s="27" customFormat="1"/>
    <row r="1911" s="27" customFormat="1"/>
    <row r="1912" s="27" customFormat="1"/>
    <row r="1913" s="27" customFormat="1"/>
    <row r="1914" s="27" customFormat="1"/>
    <row r="1915" s="27" customFormat="1"/>
    <row r="1916" s="27" customFormat="1"/>
    <row r="1917" s="27" customFormat="1"/>
    <row r="1918" s="27" customFormat="1"/>
    <row r="1919" s="27" customFormat="1"/>
    <row r="1920" s="27" customFormat="1"/>
    <row r="1921" s="27" customFormat="1"/>
    <row r="1922" s="27" customFormat="1"/>
    <row r="1923" s="27" customFormat="1"/>
    <row r="1924" s="27" customFormat="1"/>
    <row r="1925" s="27" customFormat="1"/>
    <row r="1926" s="27" customFormat="1"/>
    <row r="1927" s="27" customFormat="1"/>
    <row r="1928" s="27" customFormat="1"/>
    <row r="1929" s="27" customFormat="1"/>
    <row r="1930" s="27" customFormat="1"/>
    <row r="1931" s="27" customFormat="1"/>
    <row r="1932" s="27" customFormat="1"/>
    <row r="1933" s="27" customFormat="1"/>
    <row r="1934" s="27" customFormat="1"/>
    <row r="1935" s="27" customFormat="1"/>
    <row r="1936" s="27" customFormat="1"/>
    <row r="1937" s="27" customFormat="1"/>
    <row r="1938" s="27" customFormat="1"/>
    <row r="1939" s="27" customFormat="1"/>
    <row r="1940" s="27" customFormat="1"/>
    <row r="1941" s="27" customFormat="1"/>
    <row r="1942" s="27" customFormat="1"/>
    <row r="1943" s="27" customFormat="1"/>
    <row r="1944" s="27" customFormat="1"/>
    <row r="1945" s="27" customFormat="1"/>
    <row r="1946" s="27" customFormat="1"/>
    <row r="1947" s="27" customFormat="1"/>
    <row r="1948" s="27" customFormat="1"/>
    <row r="1949" s="27" customFormat="1"/>
    <row r="1950" s="27" customFormat="1"/>
    <row r="1951" s="27" customFormat="1"/>
    <row r="1952" s="27" customFormat="1"/>
    <row r="1953" s="27" customFormat="1"/>
    <row r="1954" s="27" customFormat="1"/>
    <row r="1955" s="27" customFormat="1"/>
    <row r="1956" s="27" customFormat="1"/>
    <row r="1957" s="27" customFormat="1"/>
    <row r="1958" s="27" customFormat="1"/>
    <row r="1959" s="27" customFormat="1"/>
    <row r="1960" s="27" customFormat="1"/>
    <row r="1961" s="27" customFormat="1"/>
    <row r="1962" s="27" customFormat="1"/>
    <row r="1963" s="27" customFormat="1"/>
    <row r="1964" s="27" customFormat="1"/>
    <row r="1965" s="27" customFormat="1"/>
    <row r="1966" s="27" customFormat="1"/>
    <row r="1967" s="27" customFormat="1"/>
    <row r="1968" s="27" customFormat="1"/>
    <row r="1969" s="27" customFormat="1"/>
    <row r="1970" s="27" customFormat="1"/>
    <row r="1971" s="27" customFormat="1"/>
    <row r="1972" s="27" customFormat="1"/>
    <row r="1973" s="27" customFormat="1"/>
    <row r="1974" s="27" customFormat="1"/>
    <row r="1975" s="27" customFormat="1"/>
    <row r="1976" s="27" customFormat="1"/>
    <row r="1977" s="27" customFormat="1"/>
    <row r="1978" s="27" customFormat="1"/>
    <row r="1979" s="27" customFormat="1"/>
    <row r="1980" s="27" customFormat="1"/>
    <row r="1981" s="27" customFormat="1"/>
    <row r="1982" s="27" customFormat="1"/>
    <row r="1983" s="27" customFormat="1"/>
    <row r="1984" s="27" customFormat="1"/>
    <row r="1985" s="27" customFormat="1"/>
    <row r="1986" s="27" customFormat="1"/>
    <row r="1987" s="27" customFormat="1"/>
    <row r="1988" s="27" customFormat="1"/>
    <row r="1989" s="27" customFormat="1"/>
    <row r="1990" s="27" customFormat="1"/>
    <row r="1991" s="27" customFormat="1"/>
    <row r="1992" s="27" customFormat="1"/>
    <row r="1993" s="27" customFormat="1"/>
    <row r="1994" s="27" customFormat="1"/>
    <row r="1995" s="27" customFormat="1"/>
    <row r="1996" s="27" customFormat="1"/>
    <row r="1997" s="27" customFormat="1"/>
    <row r="1998" s="27" customFormat="1"/>
    <row r="1999" s="27" customFormat="1"/>
    <row r="2000" s="27" customFormat="1"/>
    <row r="2001" s="27" customFormat="1"/>
    <row r="2002" s="27" customFormat="1"/>
    <row r="2003" s="27" customFormat="1"/>
    <row r="2004" s="27" customFormat="1"/>
    <row r="2005" s="27" customFormat="1"/>
    <row r="2006" s="27" customFormat="1"/>
    <row r="2007" s="27" customFormat="1"/>
    <row r="2008" s="27" customFormat="1"/>
    <row r="2009" s="27" customFormat="1"/>
    <row r="2010" s="27" customFormat="1"/>
    <row r="2011" s="27" customFormat="1"/>
    <row r="2012" s="27" customFormat="1"/>
    <row r="2013" s="27" customFormat="1"/>
    <row r="2014" s="27" customFormat="1"/>
    <row r="2015" s="27" customFormat="1"/>
    <row r="2016" s="27" customFormat="1"/>
    <row r="2017" s="27" customFormat="1"/>
    <row r="2018" s="27" customFormat="1"/>
    <row r="2019" s="27" customFormat="1"/>
    <row r="2020" s="27" customFormat="1"/>
    <row r="2021" s="27" customFormat="1"/>
    <row r="2022" s="27" customFormat="1"/>
    <row r="2023" s="27" customFormat="1"/>
    <row r="2024" s="27" customFormat="1"/>
    <row r="2025" s="27" customFormat="1"/>
    <row r="2026" s="27" customFormat="1"/>
    <row r="2027" s="27" customFormat="1"/>
    <row r="2028" s="27" customFormat="1"/>
    <row r="2029" s="27" customFormat="1"/>
    <row r="2030" s="27" customFormat="1"/>
    <row r="2031" s="27" customFormat="1"/>
    <row r="2032" s="27" customFormat="1"/>
    <row r="2033" s="27" customFormat="1"/>
    <row r="2034" s="27" customFormat="1"/>
    <row r="2035" s="27" customFormat="1"/>
    <row r="2036" s="27" customFormat="1"/>
    <row r="2037" s="27" customFormat="1"/>
    <row r="2038" s="27" customFormat="1"/>
    <row r="2039" s="27" customFormat="1"/>
    <row r="2040" s="27" customFormat="1"/>
    <row r="2041" s="27" customFormat="1"/>
    <row r="2042" s="27" customFormat="1"/>
    <row r="2043" s="27" customFormat="1"/>
    <row r="2044" s="27" customFormat="1"/>
    <row r="2045" s="27" customFormat="1"/>
    <row r="2046" s="27" customFormat="1"/>
    <row r="2047" s="27" customFormat="1"/>
    <row r="2048" s="27" customFormat="1"/>
    <row r="2049" s="27" customFormat="1"/>
    <row r="2050" s="27" customFormat="1"/>
    <row r="2051" s="27" customFormat="1"/>
    <row r="2052" s="27" customFormat="1"/>
    <row r="2053" s="27" customFormat="1"/>
    <row r="2054" s="27" customFormat="1"/>
    <row r="2055" s="27" customFormat="1"/>
    <row r="2056" s="27" customFormat="1"/>
    <row r="2057" s="27" customFormat="1"/>
    <row r="2058" s="27" customFormat="1"/>
    <row r="2059" s="27" customFormat="1"/>
    <row r="2060" s="27" customFormat="1"/>
    <row r="2061" s="27" customFormat="1"/>
    <row r="2062" s="27" customFormat="1"/>
    <row r="2063" s="27" customFormat="1"/>
    <row r="2064" s="27" customFormat="1"/>
    <row r="2065" s="27" customFormat="1"/>
    <row r="2066" s="27" customFormat="1"/>
    <row r="2067" s="27" customFormat="1"/>
    <row r="2068" s="27" customFormat="1"/>
    <row r="2069" s="27" customFormat="1"/>
    <row r="2070" s="27" customFormat="1"/>
    <row r="2071" s="27" customFormat="1"/>
    <row r="2072" s="27" customFormat="1"/>
    <row r="2073" s="27" customFormat="1"/>
    <row r="2074" s="27" customFormat="1"/>
    <row r="2075" s="27" customFormat="1"/>
    <row r="2076" s="27" customFormat="1"/>
    <row r="2077" s="27" customFormat="1"/>
    <row r="2078" s="27" customFormat="1"/>
    <row r="2079" s="27" customFormat="1"/>
    <row r="2080" s="27" customFormat="1"/>
    <row r="2081" s="27" customFormat="1"/>
    <row r="2082" s="27" customFormat="1"/>
    <row r="2083" s="27" customFormat="1"/>
    <row r="2084" s="27" customFormat="1"/>
    <row r="2085" s="27" customFormat="1"/>
    <row r="2086" s="27" customFormat="1"/>
    <row r="2087" s="27" customFormat="1"/>
    <row r="2088" s="27" customFormat="1"/>
    <row r="2089" s="27" customFormat="1"/>
    <row r="2090" s="27" customFormat="1"/>
    <row r="2091" s="27" customFormat="1"/>
    <row r="2092" s="27" customFormat="1"/>
    <row r="2093" s="27" customFormat="1"/>
    <row r="2094" s="27" customFormat="1"/>
    <row r="2095" s="27" customFormat="1"/>
    <row r="2096" s="27" customFormat="1"/>
    <row r="2097" s="27" customFormat="1"/>
    <row r="2098" s="27" customFormat="1"/>
    <row r="2099" s="27" customFormat="1"/>
    <row r="2100" s="27" customFormat="1"/>
    <row r="2101" s="27" customFormat="1"/>
    <row r="2102" s="27" customFormat="1"/>
    <row r="2103" s="27" customFormat="1"/>
    <row r="2104" s="27" customFormat="1"/>
    <row r="2105" s="27" customFormat="1"/>
    <row r="2106" s="27" customFormat="1"/>
    <row r="2107" s="27" customFormat="1"/>
    <row r="2108" s="27" customFormat="1"/>
    <row r="2109" s="27" customFormat="1"/>
    <row r="2110" s="27" customFormat="1"/>
    <row r="2111" s="27" customFormat="1"/>
    <row r="2112" s="27" customFormat="1"/>
    <row r="2113" s="27" customFormat="1"/>
    <row r="2114" s="27" customFormat="1"/>
    <row r="2115" s="27" customFormat="1"/>
    <row r="2116" s="27" customFormat="1"/>
    <row r="2117" s="27" customFormat="1"/>
    <row r="2118" s="27" customFormat="1"/>
    <row r="2119" s="27" customFormat="1"/>
    <row r="2120" s="27" customFormat="1"/>
    <row r="2121" s="27" customFormat="1"/>
    <row r="2122" s="27" customFormat="1"/>
    <row r="2123" s="27" customFormat="1"/>
    <row r="2124" s="27" customFormat="1"/>
    <row r="2125" s="27" customFormat="1"/>
    <row r="2126" s="27" customFormat="1"/>
    <row r="2127" s="27" customFormat="1"/>
    <row r="2128" s="27" customFormat="1"/>
    <row r="2129" s="27" customFormat="1"/>
    <row r="2130" s="27" customFormat="1"/>
    <row r="2131" s="27" customFormat="1"/>
    <row r="2132" s="27" customFormat="1"/>
    <row r="2133" s="27" customFormat="1"/>
    <row r="2134" s="27" customFormat="1"/>
    <row r="2135" s="27" customFormat="1"/>
    <row r="2136" s="27" customFormat="1"/>
    <row r="2137" s="27" customFormat="1"/>
    <row r="2138" s="27" customFormat="1"/>
    <row r="2139" s="27" customFormat="1"/>
    <row r="2140" s="27" customFormat="1"/>
    <row r="2141" s="27" customFormat="1"/>
    <row r="2142" s="27" customFormat="1"/>
    <row r="2143" s="27" customFormat="1"/>
    <row r="2144" s="27" customFormat="1"/>
    <row r="2145" s="27" customFormat="1"/>
    <row r="2146" s="27" customFormat="1"/>
    <row r="2147" s="27" customFormat="1"/>
    <row r="2148" s="27" customFormat="1"/>
    <row r="2149" s="27" customFormat="1"/>
    <row r="2150" s="27" customFormat="1"/>
    <row r="2151" s="27" customFormat="1"/>
    <row r="2152" s="27" customFormat="1"/>
    <row r="2153" s="27" customFormat="1"/>
    <row r="2154" s="27" customFormat="1"/>
    <row r="2155" s="27" customFormat="1"/>
    <row r="2156" s="27" customFormat="1"/>
    <row r="2157" s="27" customFormat="1"/>
    <row r="2158" s="27" customFormat="1"/>
    <row r="2159" s="27" customFormat="1"/>
    <row r="2160" s="27" customFormat="1"/>
    <row r="2161" s="27" customFormat="1"/>
    <row r="2162" s="27" customFormat="1"/>
    <row r="2163" s="27" customFormat="1"/>
    <row r="2164" s="27" customFormat="1"/>
    <row r="2165" s="27" customFormat="1"/>
    <row r="2166" s="27" customFormat="1"/>
    <row r="2167" s="27" customFormat="1"/>
    <row r="2168" s="27" customFormat="1"/>
    <row r="2169" s="27" customFormat="1"/>
    <row r="2170" s="27" customFormat="1"/>
    <row r="2171" s="27" customFormat="1"/>
    <row r="2172" s="27" customFormat="1"/>
    <row r="2173" s="27" customFormat="1"/>
    <row r="2174" s="27" customFormat="1"/>
    <row r="2175" s="27" customFormat="1"/>
    <row r="2176" s="27" customFormat="1"/>
    <row r="2177" s="27" customFormat="1"/>
    <row r="2178" s="27" customFormat="1"/>
    <row r="2179" s="27" customFormat="1"/>
    <row r="2180" s="27" customFormat="1"/>
    <row r="2181" s="27" customFormat="1"/>
    <row r="2182" s="27" customFormat="1"/>
    <row r="2183" s="27" customFormat="1"/>
    <row r="2184" s="27" customFormat="1"/>
    <row r="2185" s="27" customFormat="1"/>
    <row r="2186" s="27" customFormat="1"/>
    <row r="2187" s="27" customFormat="1"/>
    <row r="2188" s="27" customFormat="1"/>
    <row r="2189" s="27" customFormat="1"/>
    <row r="2190" s="27" customFormat="1"/>
    <row r="2191" s="27" customFormat="1"/>
    <row r="2192" s="27" customFormat="1"/>
    <row r="2193" s="27" customFormat="1"/>
    <row r="2194" s="27" customFormat="1"/>
    <row r="2195" s="27" customFormat="1"/>
    <row r="2196" s="27" customFormat="1"/>
    <row r="2197" s="27" customFormat="1"/>
    <row r="2198" s="27" customFormat="1"/>
    <row r="2199" s="27" customFormat="1"/>
    <row r="2200" s="27" customFormat="1"/>
    <row r="2201" s="27" customFormat="1"/>
    <row r="2202" s="27" customFormat="1"/>
    <row r="2203" s="27" customFormat="1"/>
    <row r="2204" s="27" customFormat="1"/>
    <row r="2205" s="27" customFormat="1"/>
    <row r="2206" s="27" customFormat="1"/>
    <row r="2207" s="27" customFormat="1"/>
    <row r="2208" s="27" customFormat="1"/>
    <row r="2209" s="27" customFormat="1"/>
    <row r="2210" s="27" customFormat="1"/>
    <row r="2211" s="27" customFormat="1"/>
    <row r="2212" s="27" customFormat="1"/>
    <row r="2213" s="27" customFormat="1"/>
    <row r="2214" s="27" customFormat="1"/>
    <row r="2215" s="27" customFormat="1"/>
    <row r="2216" s="27" customFormat="1"/>
    <row r="2217" s="27" customFormat="1"/>
    <row r="2218" s="27" customFormat="1"/>
    <row r="2219" s="27" customFormat="1"/>
    <row r="2220" s="27" customFormat="1"/>
    <row r="2221" s="27" customFormat="1"/>
    <row r="2222" s="27" customFormat="1"/>
    <row r="2223" s="27" customFormat="1"/>
    <row r="2224" s="27" customFormat="1"/>
    <row r="2225" s="27" customFormat="1"/>
    <row r="2226" s="27" customFormat="1"/>
    <row r="2227" s="27" customFormat="1"/>
    <row r="2228" s="27" customFormat="1"/>
    <row r="2229" s="27" customFormat="1"/>
    <row r="2230" s="27" customFormat="1"/>
    <row r="2231" s="27" customFormat="1"/>
    <row r="2232" s="27" customFormat="1"/>
    <row r="2233" s="27" customFormat="1"/>
    <row r="2234" s="27" customFormat="1"/>
    <row r="2235" s="27" customFormat="1"/>
    <row r="2236" s="27" customFormat="1"/>
    <row r="2237" s="27" customFormat="1"/>
    <row r="2238" s="27" customFormat="1"/>
    <row r="2239" s="27" customFormat="1"/>
    <row r="2240" s="27" customFormat="1"/>
    <row r="2241" s="27" customFormat="1"/>
    <row r="2242" s="27" customFormat="1"/>
    <row r="2243" s="27" customFormat="1"/>
    <row r="2244" s="27" customFormat="1"/>
    <row r="2245" s="27" customFormat="1"/>
    <row r="2246" s="27" customFormat="1"/>
    <row r="2247" s="27" customFormat="1"/>
    <row r="2248" s="27" customFormat="1"/>
    <row r="2249" s="27" customFormat="1"/>
    <row r="2250" s="27" customFormat="1"/>
    <row r="2251" s="27" customFormat="1"/>
    <row r="2252" s="27" customFormat="1"/>
    <row r="2253" s="27" customFormat="1"/>
    <row r="2254" s="27" customFormat="1"/>
    <row r="2255" s="27" customFormat="1"/>
    <row r="2256" s="27" customFormat="1"/>
    <row r="2257" s="27" customFormat="1"/>
    <row r="2258" s="27" customFormat="1"/>
    <row r="2259" s="27" customFormat="1"/>
    <row r="2260" s="27" customFormat="1"/>
    <row r="2261" s="27" customFormat="1"/>
    <row r="2262" s="27" customFormat="1"/>
    <row r="2263" s="27" customFormat="1"/>
    <row r="2264" s="27" customFormat="1"/>
    <row r="2265" s="27" customFormat="1"/>
    <row r="2266" s="27" customFormat="1"/>
    <row r="2267" s="27" customFormat="1"/>
    <row r="2268" s="27" customFormat="1"/>
    <row r="2269" s="27" customFormat="1"/>
    <row r="2270" s="27" customFormat="1"/>
    <row r="2271" s="27" customFormat="1"/>
    <row r="2272" s="27" customFormat="1"/>
    <row r="2273" s="27" customFormat="1"/>
    <row r="2274" s="27" customFormat="1"/>
    <row r="2275" s="27" customFormat="1"/>
    <row r="2276" s="27" customFormat="1"/>
    <row r="2277" s="27" customFormat="1"/>
    <row r="2278" s="27" customFormat="1"/>
    <row r="2279" s="27" customFormat="1"/>
    <row r="2280" s="27" customFormat="1"/>
    <row r="2281" s="27" customFormat="1"/>
    <row r="2282" s="27" customFormat="1"/>
    <row r="2283" s="27" customFormat="1"/>
    <row r="2284" s="27" customFormat="1"/>
    <row r="2285" s="27" customFormat="1"/>
    <row r="2286" s="27" customFormat="1"/>
    <row r="2287" s="27" customFormat="1"/>
    <row r="2288" s="27" customFormat="1"/>
    <row r="2289" s="27" customFormat="1"/>
    <row r="2290" s="27" customFormat="1"/>
    <row r="2291" s="27" customFormat="1"/>
    <row r="2292" s="27" customFormat="1"/>
    <row r="2293" s="27" customFormat="1"/>
    <row r="2294" s="27" customFormat="1"/>
    <row r="2295" s="27" customFormat="1"/>
    <row r="2296" s="27" customFormat="1"/>
    <row r="2297" s="27" customFormat="1"/>
    <row r="2298" s="27" customFormat="1"/>
    <row r="2299" s="27" customFormat="1"/>
    <row r="2300" s="27" customFormat="1"/>
    <row r="2301" s="27" customFormat="1"/>
    <row r="2302" s="27" customFormat="1"/>
    <row r="2303" s="27" customFormat="1"/>
    <row r="2304" s="27" customFormat="1"/>
    <row r="2305" s="27" customFormat="1"/>
    <row r="2306" s="27" customFormat="1"/>
    <row r="2307" s="27" customFormat="1"/>
    <row r="2308" s="27" customFormat="1"/>
    <row r="2309" s="27" customFormat="1"/>
    <row r="2310" s="27" customFormat="1"/>
    <row r="2311" s="27" customFormat="1"/>
    <row r="2312" s="27" customFormat="1"/>
    <row r="2313" s="27" customFormat="1"/>
    <row r="2314" s="27" customFormat="1"/>
    <row r="2315" s="27" customFormat="1"/>
    <row r="2316" s="27" customFormat="1"/>
    <row r="2317" s="27" customFormat="1"/>
    <row r="2318" s="27" customFormat="1"/>
    <row r="2319" s="27" customFormat="1"/>
    <row r="2320" s="27" customFormat="1"/>
    <row r="2321" s="27" customFormat="1"/>
    <row r="2322" s="27" customFormat="1"/>
    <row r="2323" s="27" customFormat="1"/>
    <row r="2324" s="27" customFormat="1"/>
    <row r="2325" s="27" customFormat="1"/>
    <row r="2326" s="27" customFormat="1"/>
    <row r="2327" s="27" customFormat="1"/>
    <row r="2328" s="27" customFormat="1"/>
    <row r="2329" s="27" customFormat="1"/>
    <row r="2330" s="27" customFormat="1"/>
    <row r="2331" s="27" customFormat="1"/>
    <row r="2332" s="27" customFormat="1"/>
    <row r="2333" s="27" customFormat="1"/>
    <row r="2334" s="27" customFormat="1"/>
    <row r="2335" s="27" customFormat="1"/>
    <row r="2336" s="27" customFormat="1"/>
    <row r="2337" s="27" customFormat="1"/>
    <row r="2338" s="27" customFormat="1"/>
    <row r="2339" s="27" customFormat="1"/>
    <row r="2340" s="27" customFormat="1"/>
    <row r="2341" s="27" customFormat="1"/>
    <row r="2342" s="27" customFormat="1"/>
    <row r="2343" s="27" customFormat="1"/>
    <row r="2344" s="27" customFormat="1"/>
    <row r="2345" s="27" customFormat="1"/>
    <row r="2346" s="27" customFormat="1"/>
    <row r="2347" s="27" customFormat="1"/>
    <row r="2348" s="27" customFormat="1"/>
    <row r="2349" s="27" customFormat="1"/>
    <row r="2350" s="27" customFormat="1"/>
    <row r="2351" s="27" customFormat="1"/>
    <row r="2352" s="27" customFormat="1"/>
    <row r="2353" s="27" customFormat="1"/>
    <row r="2354" s="27" customFormat="1"/>
    <row r="2355" s="27" customFormat="1"/>
    <row r="2356" s="27" customFormat="1"/>
    <row r="2357" s="27" customFormat="1"/>
    <row r="2358" s="27" customFormat="1"/>
    <row r="2359" s="27" customFormat="1"/>
    <row r="2360" s="27" customFormat="1"/>
    <row r="2361" s="27" customFormat="1"/>
    <row r="2362" s="27" customFormat="1"/>
    <row r="2363" s="27" customFormat="1"/>
    <row r="2364" s="27" customFormat="1"/>
    <row r="2365" s="27" customFormat="1"/>
    <row r="2366" s="27" customFormat="1"/>
    <row r="2367" s="27" customFormat="1"/>
    <row r="2368" s="27" customFormat="1"/>
    <row r="2369" s="27" customFormat="1"/>
    <row r="2370" s="27" customFormat="1"/>
    <row r="2371" s="27" customFormat="1"/>
    <row r="2372" s="27" customFormat="1"/>
    <row r="2373" s="27" customFormat="1"/>
    <row r="2374" s="27" customFormat="1"/>
    <row r="2375" s="27" customFormat="1"/>
    <row r="2376" s="27" customFormat="1"/>
    <row r="2377" s="27" customFormat="1"/>
    <row r="2378" s="27" customFormat="1"/>
    <row r="2379" s="27" customFormat="1"/>
    <row r="2380" s="27" customFormat="1"/>
    <row r="2381" s="27" customFormat="1"/>
    <row r="2382" s="27" customFormat="1"/>
    <row r="2383" s="27" customFormat="1"/>
    <row r="2384" s="27" customFormat="1"/>
    <row r="2385" s="27" customFormat="1"/>
    <row r="2386" s="27" customFormat="1"/>
    <row r="2387" s="27" customFormat="1"/>
    <row r="2388" s="27" customFormat="1"/>
    <row r="2389" s="27" customFormat="1"/>
    <row r="2390" s="27" customFormat="1"/>
    <row r="2391" s="27" customFormat="1"/>
    <row r="2392" s="27" customFormat="1"/>
    <row r="2393" s="27" customFormat="1"/>
    <row r="2394" s="27" customFormat="1"/>
    <row r="2395" s="27" customFormat="1"/>
    <row r="2396" s="27" customFormat="1"/>
    <row r="2397" s="27" customFormat="1"/>
    <row r="2398" s="27" customFormat="1"/>
    <row r="2399" s="27" customFormat="1"/>
    <row r="2400" s="27" customFormat="1"/>
    <row r="2401" s="27" customFormat="1"/>
    <row r="2402" s="27" customFormat="1"/>
    <row r="2403" s="27" customFormat="1"/>
    <row r="2404" s="27" customFormat="1"/>
    <row r="2405" s="27" customFormat="1"/>
    <row r="2406" s="27" customFormat="1"/>
    <row r="2407" s="27" customFormat="1"/>
    <row r="2408" s="27" customFormat="1"/>
    <row r="2409" s="27" customFormat="1"/>
    <row r="2410" s="27" customFormat="1"/>
    <row r="2411" s="27" customFormat="1"/>
    <row r="2412" s="27" customFormat="1"/>
    <row r="2413" s="27" customFormat="1"/>
    <row r="2414" s="27" customFormat="1"/>
    <row r="2415" s="27" customFormat="1"/>
    <row r="2416" s="27" customFormat="1"/>
    <row r="2417" s="27" customFormat="1"/>
    <row r="2418" s="27" customFormat="1"/>
    <row r="2419" s="27" customFormat="1"/>
    <row r="2420" s="27" customFormat="1"/>
    <row r="2421" s="27" customFormat="1"/>
    <row r="2422" s="27" customFormat="1"/>
    <row r="2423" s="27" customFormat="1"/>
    <row r="2424" s="27" customFormat="1"/>
    <row r="2425" s="27" customFormat="1"/>
    <row r="2426" s="27" customFormat="1"/>
    <row r="2427" s="27" customFormat="1"/>
    <row r="2428" s="27" customFormat="1"/>
    <row r="2429" s="27" customFormat="1"/>
    <row r="2430" s="27" customFormat="1"/>
    <row r="2431" s="27" customFormat="1"/>
    <row r="2432" s="27" customFormat="1"/>
    <row r="2433" s="27" customFormat="1"/>
    <row r="2434" s="27" customFormat="1"/>
    <row r="2435" s="27" customFormat="1"/>
    <row r="2436" s="27" customFormat="1"/>
    <row r="2437" s="27" customFormat="1"/>
    <row r="2438" s="27" customFormat="1"/>
    <row r="2439" s="27" customFormat="1"/>
    <row r="2440" s="27" customFormat="1"/>
    <row r="2441" s="27" customFormat="1"/>
    <row r="2442" s="27" customFormat="1"/>
    <row r="2443" s="27" customFormat="1"/>
    <row r="2444" s="27" customFormat="1"/>
    <row r="2445" s="27" customFormat="1"/>
    <row r="2446" s="27" customFormat="1"/>
    <row r="2447" s="27" customFormat="1"/>
    <row r="2448" s="27" customFormat="1"/>
    <row r="2449" s="27" customFormat="1"/>
    <row r="2450" s="27" customFormat="1"/>
    <row r="2451" s="27" customFormat="1"/>
    <row r="2452" s="27" customFormat="1"/>
    <row r="2453" s="27" customFormat="1"/>
    <row r="2454" s="27" customFormat="1"/>
    <row r="2455" s="27" customFormat="1"/>
    <row r="2456" s="27" customFormat="1"/>
    <row r="2457" s="27" customFormat="1"/>
    <row r="2458" s="27" customFormat="1"/>
    <row r="2459" s="27" customFormat="1"/>
    <row r="2460" s="27" customFormat="1"/>
    <row r="2461" s="27" customFormat="1"/>
    <row r="2462" s="27" customFormat="1"/>
    <row r="2463" s="27" customFormat="1"/>
    <row r="2464" s="27" customFormat="1"/>
    <row r="2465" s="27" customFormat="1"/>
    <row r="2466" s="27" customFormat="1"/>
    <row r="2467" s="27" customFormat="1"/>
    <row r="2468" s="27" customFormat="1"/>
    <row r="2469" s="27" customFormat="1"/>
    <row r="2470" s="27" customFormat="1"/>
    <row r="2471" s="27" customFormat="1"/>
    <row r="2472" s="27" customFormat="1"/>
    <row r="2473" s="27" customFormat="1"/>
    <row r="2474" s="27" customFormat="1"/>
    <row r="2475" s="27" customFormat="1"/>
    <row r="2476" s="27" customFormat="1"/>
    <row r="2477" s="27" customFormat="1"/>
    <row r="2478" s="27" customFormat="1"/>
    <row r="2479" s="27" customFormat="1"/>
    <row r="2480" s="27" customFormat="1"/>
    <row r="2481" s="27" customFormat="1"/>
    <row r="2482" s="27" customFormat="1"/>
    <row r="2483" s="27" customFormat="1"/>
    <row r="2484" s="27" customFormat="1"/>
    <row r="2485" s="27" customFormat="1"/>
    <row r="2486" s="27" customFormat="1"/>
    <row r="2487" s="27" customFormat="1"/>
    <row r="2488" s="27" customFormat="1"/>
    <row r="2489" s="27" customFormat="1"/>
    <row r="2490" s="27" customFormat="1"/>
    <row r="2491" s="27" customFormat="1"/>
    <row r="2492" s="27" customFormat="1"/>
    <row r="2493" s="27" customFormat="1"/>
    <row r="2494" s="27" customFormat="1"/>
    <row r="2495" s="27" customFormat="1"/>
    <row r="2496" s="27" customFormat="1"/>
    <row r="2497" s="27" customFormat="1"/>
    <row r="2498" s="27" customFormat="1"/>
    <row r="2499" s="27" customFormat="1"/>
    <row r="2500" s="27" customFormat="1"/>
    <row r="2501" s="27" customFormat="1"/>
    <row r="2502" s="27" customFormat="1"/>
    <row r="2503" s="27" customFormat="1"/>
    <row r="2504" s="27" customFormat="1"/>
    <row r="2505" s="27" customFormat="1"/>
    <row r="2506" s="27" customFormat="1"/>
    <row r="2507" s="27" customFormat="1"/>
    <row r="2508" s="27" customFormat="1"/>
    <row r="2509" s="27" customFormat="1"/>
    <row r="2510" s="27" customFormat="1"/>
    <row r="2511" s="27" customFormat="1"/>
    <row r="2512" s="27" customFormat="1"/>
    <row r="2513" s="27" customFormat="1"/>
    <row r="2514" s="27" customFormat="1"/>
    <row r="2515" s="27" customFormat="1"/>
    <row r="2516" s="27" customFormat="1"/>
    <row r="2517" s="27" customFormat="1"/>
    <row r="2518" s="27" customFormat="1"/>
    <row r="2519" s="27" customFormat="1"/>
    <row r="2520" s="27" customFormat="1"/>
    <row r="2521" s="27" customFormat="1"/>
    <row r="2522" s="27" customFormat="1"/>
    <row r="2523" s="27" customFormat="1"/>
    <row r="2524" s="27" customFormat="1"/>
    <row r="2525" s="27" customFormat="1"/>
    <row r="2526" s="27" customFormat="1"/>
    <row r="2527" s="27" customFormat="1"/>
    <row r="2528" s="27" customFormat="1"/>
    <row r="2529" s="27" customFormat="1"/>
    <row r="2530" s="27" customFormat="1"/>
    <row r="2531" s="27" customFormat="1"/>
    <row r="2532" s="27" customFormat="1"/>
    <row r="2533" s="27" customFormat="1"/>
    <row r="2534" s="27" customFormat="1"/>
    <row r="2535" s="27" customFormat="1"/>
    <row r="2536" s="27" customFormat="1"/>
    <row r="2537" s="27" customFormat="1"/>
    <row r="2538" s="27" customFormat="1"/>
    <row r="2539" s="27" customFormat="1"/>
    <row r="2540" s="27" customFormat="1"/>
    <row r="2541" s="27" customFormat="1"/>
    <row r="2542" s="27" customFormat="1"/>
    <row r="2543" s="27" customFormat="1"/>
    <row r="2544" s="27" customFormat="1"/>
    <row r="2545" s="27" customFormat="1"/>
    <row r="2546" s="27" customFormat="1"/>
    <row r="2547" s="27" customFormat="1"/>
    <row r="2548" s="27" customFormat="1"/>
    <row r="2549" s="27" customFormat="1"/>
    <row r="2550" s="27" customFormat="1"/>
    <row r="2551" s="27" customFormat="1"/>
    <row r="2552" s="27" customFormat="1"/>
    <row r="2553" s="27" customFormat="1"/>
    <row r="2554" s="27" customFormat="1"/>
    <row r="2555" s="27" customFormat="1"/>
    <row r="2556" s="27" customFormat="1"/>
    <row r="2557" s="27" customFormat="1"/>
    <row r="2558" s="27" customFormat="1"/>
    <row r="2559" s="27" customFormat="1"/>
    <row r="2560" s="27" customFormat="1"/>
    <row r="2561" s="27" customFormat="1"/>
    <row r="2562" s="27" customFormat="1"/>
    <row r="2563" s="27" customFormat="1"/>
    <row r="2564" s="27" customFormat="1"/>
    <row r="2565" s="27" customFormat="1"/>
    <row r="2566" s="27" customFormat="1"/>
    <row r="2567" s="27" customFormat="1"/>
    <row r="2568" s="27" customFormat="1"/>
    <row r="2569" s="27" customFormat="1"/>
    <row r="2570" s="27" customFormat="1"/>
    <row r="2571" s="27" customFormat="1"/>
    <row r="2572" s="27" customFormat="1"/>
    <row r="2573" s="27" customFormat="1"/>
    <row r="2574" s="27" customFormat="1"/>
    <row r="2575" s="27" customFormat="1"/>
    <row r="2576" s="27" customFormat="1"/>
    <row r="2577" s="27" customFormat="1"/>
    <row r="2578" s="27" customFormat="1"/>
    <row r="2579" s="27" customFormat="1"/>
    <row r="2580" s="27" customFormat="1"/>
    <row r="2581" s="27" customFormat="1"/>
    <row r="2582" s="27" customFormat="1"/>
    <row r="2583" s="27" customFormat="1"/>
    <row r="2584" s="27" customFormat="1"/>
    <row r="2585" s="27" customFormat="1"/>
    <row r="2586" s="27" customFormat="1"/>
    <row r="2587" s="27" customFormat="1"/>
    <row r="2588" s="27" customFormat="1"/>
    <row r="2589" s="27" customFormat="1"/>
    <row r="2590" s="27" customFormat="1"/>
    <row r="2591" s="27" customFormat="1"/>
    <row r="2592" s="27" customFormat="1"/>
    <row r="2593" s="27" customFormat="1"/>
    <row r="2594" s="27" customFormat="1"/>
    <row r="2595" s="27" customFormat="1"/>
    <row r="2596" s="27" customFormat="1"/>
    <row r="2597" s="27" customFormat="1"/>
    <row r="2598" s="27" customFormat="1"/>
    <row r="2599" s="27" customFormat="1"/>
    <row r="2600" s="27" customFormat="1"/>
    <row r="2601" s="27" customFormat="1"/>
    <row r="2602" s="27" customFormat="1"/>
    <row r="2603" s="27" customFormat="1"/>
    <row r="2604" s="27" customFormat="1"/>
    <row r="2605" s="27" customFormat="1"/>
    <row r="2606" s="27" customFormat="1"/>
    <row r="2607" s="27" customFormat="1"/>
    <row r="2608" s="27" customFormat="1"/>
    <row r="2609" s="27" customFormat="1"/>
    <row r="2610" s="27" customFormat="1"/>
    <row r="2611" s="27" customFormat="1"/>
    <row r="2612" s="27" customFormat="1"/>
    <row r="2613" s="27" customFormat="1"/>
    <row r="2614" s="27" customFormat="1"/>
    <row r="2615" s="27" customFormat="1"/>
    <row r="2616" s="27" customFormat="1"/>
    <row r="2617" s="27" customFormat="1"/>
    <row r="2618" s="27" customFormat="1"/>
    <row r="2619" s="27" customFormat="1"/>
    <row r="2620" s="27" customFormat="1"/>
    <row r="2621" s="27" customFormat="1"/>
    <row r="2622" s="27" customFormat="1"/>
    <row r="2623" s="27" customFormat="1"/>
    <row r="2624" s="27" customFormat="1"/>
    <row r="2625" s="27" customFormat="1"/>
    <row r="2626" s="27" customFormat="1"/>
    <row r="2627" s="27" customFormat="1"/>
    <row r="2628" s="27" customFormat="1"/>
    <row r="2629" s="27" customFormat="1"/>
    <row r="2630" s="27" customFormat="1"/>
    <row r="2631" s="27" customFormat="1"/>
    <row r="2632" s="27" customFormat="1"/>
    <row r="2633" s="27" customFormat="1"/>
    <row r="2634" s="27" customFormat="1"/>
    <row r="2635" s="27" customFormat="1"/>
    <row r="2636" s="27" customFormat="1"/>
    <row r="2637" s="27" customFormat="1"/>
    <row r="2638" s="27" customFormat="1"/>
    <row r="2639" s="27" customFormat="1"/>
    <row r="2640" s="27" customFormat="1"/>
    <row r="2641" s="27" customFormat="1"/>
    <row r="2642" s="27" customFormat="1"/>
    <row r="2643" s="27" customFormat="1"/>
    <row r="2644" s="27" customFormat="1"/>
    <row r="2645" s="27" customFormat="1"/>
    <row r="2646" s="27" customFormat="1"/>
    <row r="2647" s="27" customFormat="1"/>
    <row r="2648" s="27" customFormat="1"/>
    <row r="2649" s="27" customFormat="1"/>
    <row r="2650" s="27" customFormat="1"/>
    <row r="2651" s="27" customFormat="1"/>
    <row r="2652" s="27" customFormat="1"/>
    <row r="2653" s="27" customFormat="1"/>
    <row r="2654" s="27" customFormat="1"/>
    <row r="2655" s="27" customFormat="1"/>
    <row r="2656" s="27" customFormat="1"/>
    <row r="2657" s="27" customFormat="1"/>
    <row r="2658" s="27" customFormat="1"/>
    <row r="2659" s="27" customFormat="1"/>
    <row r="2660" s="27" customFormat="1"/>
    <row r="2661" s="27" customFormat="1"/>
    <row r="2662" s="27" customFormat="1"/>
    <row r="2663" s="27" customFormat="1"/>
    <row r="2664" s="27" customFormat="1"/>
    <row r="2665" s="27" customFormat="1"/>
    <row r="2666" s="27" customFormat="1"/>
    <row r="2667" s="27" customFormat="1"/>
    <row r="2668" s="27" customFormat="1"/>
    <row r="2669" s="27" customFormat="1"/>
    <row r="2670" s="27" customFormat="1"/>
    <row r="2671" s="27" customFormat="1"/>
    <row r="2672" s="27" customFormat="1"/>
    <row r="2673" s="27" customFormat="1"/>
    <row r="2674" s="27" customFormat="1"/>
    <row r="2675" s="27" customFormat="1"/>
    <row r="2676" s="27" customFormat="1"/>
    <row r="2677" s="27" customFormat="1"/>
    <row r="2678" s="27" customFormat="1"/>
    <row r="2679" s="27" customFormat="1"/>
    <row r="2680" s="27" customFormat="1"/>
    <row r="2681" s="27" customFormat="1"/>
    <row r="2682" s="27" customFormat="1"/>
    <row r="2683" s="27" customFormat="1"/>
    <row r="2684" s="27" customFormat="1"/>
    <row r="2685" s="27" customFormat="1"/>
    <row r="2686" s="27" customFormat="1"/>
    <row r="2687" s="27" customFormat="1"/>
    <row r="2688" s="27" customFormat="1"/>
    <row r="2689" s="27" customFormat="1"/>
    <row r="2690" s="27" customFormat="1"/>
    <row r="2691" s="27" customFormat="1"/>
    <row r="2692" s="27" customFormat="1"/>
    <row r="2693" s="27" customFormat="1"/>
    <row r="2694" s="27" customFormat="1"/>
    <row r="2695" s="27" customFormat="1"/>
    <row r="2696" s="27" customFormat="1"/>
    <row r="2697" s="27" customFormat="1"/>
    <row r="2698" s="27" customFormat="1"/>
    <row r="2699" s="27" customFormat="1"/>
    <row r="2700" s="27" customFormat="1"/>
    <row r="2701" s="27" customFormat="1"/>
    <row r="2702" s="27" customFormat="1"/>
    <row r="2703" s="27" customFormat="1"/>
    <row r="2704" s="27" customFormat="1"/>
    <row r="2705" s="27" customFormat="1"/>
    <row r="2706" s="27" customFormat="1"/>
    <row r="2707" s="27" customFormat="1"/>
    <row r="2708" s="27" customFormat="1"/>
    <row r="2709" s="27" customFormat="1"/>
    <row r="2710" s="27" customFormat="1"/>
    <row r="2711" s="27" customFormat="1"/>
    <row r="2712" s="27" customFormat="1"/>
    <row r="2713" s="27" customFormat="1"/>
    <row r="2714" s="27" customFormat="1"/>
    <row r="2715" s="27" customFormat="1"/>
    <row r="2716" s="27" customFormat="1"/>
    <row r="2717" s="27" customFormat="1"/>
    <row r="2718" s="27" customFormat="1"/>
    <row r="2719" s="27" customFormat="1"/>
    <row r="2720" s="27" customFormat="1"/>
    <row r="2721" s="27" customFormat="1"/>
    <row r="2722" s="27" customFormat="1"/>
    <row r="2723" s="27" customFormat="1"/>
    <row r="2724" s="27" customFormat="1"/>
    <row r="2725" s="27" customFormat="1"/>
    <row r="2726" s="27" customFormat="1"/>
    <row r="2727" s="27" customFormat="1"/>
    <row r="2728" s="27" customFormat="1"/>
    <row r="2729" s="27" customFormat="1"/>
    <row r="2730" s="27" customFormat="1"/>
    <row r="2731" s="27" customFormat="1"/>
    <row r="2732" s="27" customFormat="1"/>
    <row r="2733" s="27" customFormat="1"/>
    <row r="2734" s="27" customFormat="1"/>
    <row r="2735" s="27" customFormat="1"/>
    <row r="2736" s="27" customFormat="1"/>
    <row r="2737" s="27" customFormat="1"/>
    <row r="2738" s="27" customFormat="1"/>
    <row r="2739" s="27" customFormat="1"/>
    <row r="2740" s="27" customFormat="1"/>
    <row r="2741" s="27" customFormat="1"/>
    <row r="2742" s="27" customFormat="1"/>
    <row r="2743" s="27" customFormat="1"/>
    <row r="2744" s="27" customFormat="1"/>
    <row r="2745" s="27" customFormat="1"/>
    <row r="2746" s="27" customFormat="1"/>
    <row r="2747" s="27" customFormat="1"/>
    <row r="2748" s="27" customFormat="1"/>
    <row r="2749" s="27" customFormat="1"/>
    <row r="2750" s="27" customFormat="1"/>
    <row r="2751" s="27" customFormat="1"/>
    <row r="2752" s="27" customFormat="1"/>
    <row r="2753" s="27" customFormat="1"/>
    <row r="2754" s="27" customFormat="1"/>
    <row r="2755" s="27" customFormat="1"/>
    <row r="2756" s="27" customFormat="1"/>
    <row r="2757" s="27" customFormat="1"/>
    <row r="2758" s="27" customFormat="1"/>
    <row r="2759" s="27" customFormat="1"/>
    <row r="2760" s="27" customFormat="1"/>
    <row r="2761" s="27" customFormat="1"/>
    <row r="2762" s="27" customFormat="1"/>
    <row r="2763" s="27" customFormat="1"/>
    <row r="2764" s="27" customFormat="1"/>
    <row r="2765" s="27" customFormat="1"/>
    <row r="2766" s="27" customFormat="1"/>
    <row r="2767" s="27" customFormat="1"/>
    <row r="2768" s="27" customFormat="1"/>
    <row r="2769" s="27" customFormat="1"/>
    <row r="2770" s="27" customFormat="1"/>
    <row r="2771" s="27" customFormat="1"/>
    <row r="2772" s="27" customFormat="1"/>
    <row r="2773" s="27" customFormat="1"/>
    <row r="2774" s="27" customFormat="1"/>
    <row r="2775" s="27" customFormat="1"/>
    <row r="2776" s="27" customFormat="1"/>
    <row r="2777" s="27" customFormat="1"/>
    <row r="2778" s="27" customFormat="1"/>
    <row r="2779" s="27" customFormat="1"/>
    <row r="2780" s="27" customFormat="1"/>
    <row r="2781" s="27" customFormat="1"/>
    <row r="2782" s="27" customFormat="1"/>
    <row r="2783" s="27" customFormat="1"/>
    <row r="2784" s="27" customFormat="1"/>
    <row r="2785" s="27" customFormat="1"/>
    <row r="2786" s="27" customFormat="1"/>
    <row r="2787" s="27" customFormat="1"/>
    <row r="2788" s="27" customFormat="1"/>
    <row r="2789" s="27" customFormat="1"/>
    <row r="2790" s="27" customFormat="1"/>
    <row r="2791" s="27" customFormat="1"/>
    <row r="2792" s="27" customFormat="1"/>
    <row r="2793" s="27" customFormat="1"/>
    <row r="2794" s="27" customFormat="1"/>
    <row r="2795" s="27" customFormat="1"/>
    <row r="2796" s="27" customFormat="1"/>
    <row r="2797" s="27" customFormat="1"/>
    <row r="2798" s="27" customFormat="1"/>
    <row r="2799" s="27" customFormat="1"/>
    <row r="2800" s="27" customFormat="1"/>
    <row r="2801" s="27" customFormat="1"/>
    <row r="2802" s="27" customFormat="1"/>
    <row r="2803" s="27" customFormat="1"/>
    <row r="2804" s="27" customFormat="1"/>
    <row r="2805" s="27" customFormat="1"/>
    <row r="2806" s="27" customFormat="1"/>
    <row r="2807" s="27" customFormat="1"/>
    <row r="2808" s="27" customFormat="1"/>
    <row r="2809" s="27" customFormat="1"/>
    <row r="2810" s="27" customFormat="1"/>
    <row r="2811" s="27" customFormat="1"/>
    <row r="2812" s="27" customFormat="1"/>
    <row r="2813" s="27" customFormat="1"/>
    <row r="2814" s="27" customFormat="1"/>
    <row r="2815" s="27" customFormat="1"/>
    <row r="2816" s="27" customFormat="1"/>
    <row r="2817" s="27" customFormat="1"/>
    <row r="2818" s="27" customFormat="1"/>
    <row r="2819" s="27" customFormat="1"/>
    <row r="2820" s="27" customFormat="1"/>
    <row r="2821" s="27" customFormat="1"/>
    <row r="2822" s="27" customFormat="1"/>
    <row r="2823" s="27" customFormat="1"/>
    <row r="2824" s="27" customFormat="1"/>
    <row r="2825" s="27" customFormat="1"/>
    <row r="2826" s="27" customFormat="1"/>
    <row r="2827" s="27" customFormat="1"/>
    <row r="2828" s="27" customFormat="1"/>
    <row r="2829" s="27" customFormat="1"/>
    <row r="2830" s="27" customFormat="1"/>
    <row r="2831" s="27" customFormat="1"/>
    <row r="2832" s="27" customFormat="1"/>
    <row r="2833" s="27" customFormat="1"/>
    <row r="2834" s="27" customFormat="1"/>
    <row r="2835" s="27" customFormat="1"/>
    <row r="2836" s="27" customFormat="1"/>
    <row r="2837" s="27" customFormat="1"/>
    <row r="2838" s="27" customFormat="1"/>
    <row r="2839" s="27" customFormat="1"/>
    <row r="2840" s="27" customFormat="1"/>
    <row r="2841" s="27" customFormat="1"/>
    <row r="2842" s="27" customFormat="1"/>
    <row r="2843" s="27" customFormat="1"/>
    <row r="2844" s="27" customFormat="1"/>
    <row r="2845" s="27" customFormat="1"/>
    <row r="2846" s="27" customFormat="1"/>
    <row r="2847" s="27" customFormat="1"/>
    <row r="2848" s="27" customFormat="1"/>
    <row r="2849" s="27" customFormat="1"/>
    <row r="2850" s="27" customFormat="1"/>
    <row r="2851" s="27" customFormat="1"/>
    <row r="2852" s="27" customFormat="1"/>
    <row r="2853" s="27" customFormat="1"/>
    <row r="2854" s="27" customFormat="1"/>
    <row r="2855" s="27" customFormat="1"/>
    <row r="2856" s="27" customFormat="1"/>
    <row r="2857" s="27" customFormat="1"/>
    <row r="2858" s="27" customFormat="1"/>
    <row r="2859" s="27" customFormat="1"/>
    <row r="2860" s="27" customFormat="1"/>
    <row r="2861" s="27" customFormat="1"/>
    <row r="2862" s="27" customFormat="1"/>
    <row r="2863" s="27" customFormat="1"/>
    <row r="2864" s="27" customFormat="1"/>
    <row r="2865" s="27" customFormat="1"/>
    <row r="2866" s="27" customFormat="1"/>
    <row r="2867" s="27" customFormat="1"/>
    <row r="2868" s="27" customFormat="1"/>
    <row r="2869" s="27" customFormat="1"/>
    <row r="2870" s="27" customFormat="1"/>
    <row r="2871" s="27" customFormat="1"/>
    <row r="2872" s="27" customFormat="1"/>
    <row r="2873" s="27" customFormat="1"/>
    <row r="2874" s="27" customFormat="1"/>
    <row r="2875" s="27" customFormat="1"/>
    <row r="2876" s="27" customFormat="1"/>
    <row r="2877" s="27" customFormat="1"/>
    <row r="2878" s="27" customFormat="1"/>
    <row r="2879" s="27" customFormat="1"/>
    <row r="2880" s="27" customFormat="1"/>
    <row r="2881" s="27" customFormat="1"/>
    <row r="2882" s="27" customFormat="1"/>
    <row r="2883" s="27" customFormat="1"/>
    <row r="2884" s="27" customFormat="1"/>
    <row r="2885" s="27" customFormat="1"/>
    <row r="2886" s="27" customFormat="1"/>
    <row r="2887" s="27" customFormat="1"/>
    <row r="2888" s="27" customFormat="1"/>
    <row r="2889" s="27" customFormat="1"/>
    <row r="2890" s="27" customFormat="1"/>
    <row r="2891" s="27" customFormat="1"/>
    <row r="2892" s="27" customFormat="1"/>
    <row r="2893" s="27" customFormat="1"/>
    <row r="2894" s="27" customFormat="1"/>
    <row r="2895" s="27" customFormat="1"/>
    <row r="2896" s="27" customFormat="1"/>
    <row r="2897" s="27" customFormat="1"/>
    <row r="2898" s="27" customFormat="1"/>
    <row r="2899" s="27" customFormat="1"/>
    <row r="2900" s="27" customFormat="1"/>
    <row r="2901" s="27" customFormat="1"/>
    <row r="2902" s="27" customFormat="1"/>
    <row r="2903" s="27" customFormat="1"/>
    <row r="2904" s="27" customFormat="1"/>
    <row r="2905" s="27" customFormat="1"/>
    <row r="2906" s="27" customFormat="1"/>
    <row r="2907" s="27" customFormat="1"/>
    <row r="2908" s="27" customFormat="1"/>
    <row r="2909" s="27" customFormat="1"/>
    <row r="2910" s="27" customFormat="1"/>
    <row r="2911" s="27" customFormat="1"/>
    <row r="2912" s="27" customFormat="1"/>
    <row r="2913" s="27" customFormat="1"/>
    <row r="2914" s="27" customFormat="1"/>
    <row r="2915" s="27" customFormat="1"/>
    <row r="2916" s="27" customFormat="1"/>
    <row r="2917" s="27" customFormat="1"/>
    <row r="2918" s="27" customFormat="1"/>
    <row r="2919" s="27" customFormat="1"/>
    <row r="2920" s="27" customFormat="1"/>
    <row r="2921" s="27" customFormat="1"/>
    <row r="2922" s="27" customFormat="1"/>
    <row r="2923" s="27" customFormat="1"/>
    <row r="2924" s="27" customFormat="1"/>
    <row r="2925" s="27" customFormat="1"/>
    <row r="2926" s="27" customFormat="1"/>
    <row r="2927" s="27" customFormat="1"/>
    <row r="2928" s="27" customFormat="1"/>
    <row r="2929" s="27" customFormat="1"/>
    <row r="2930" s="27" customFormat="1"/>
    <row r="2931" s="27" customFormat="1"/>
    <row r="2932" s="27" customFormat="1"/>
    <row r="2933" s="27" customFormat="1"/>
    <row r="2934" s="27" customFormat="1"/>
    <row r="2935" s="27" customFormat="1"/>
    <row r="2936" s="27" customFormat="1"/>
    <row r="2937" s="27" customFormat="1"/>
    <row r="2938" s="27" customFormat="1"/>
    <row r="2939" s="27" customFormat="1"/>
    <row r="2940" s="27" customFormat="1"/>
    <row r="2941" s="27" customFormat="1"/>
    <row r="2942" s="27" customFormat="1"/>
    <row r="2943" s="27" customFormat="1"/>
    <row r="2944" s="27" customFormat="1"/>
    <row r="2945" s="27" customFormat="1"/>
    <row r="2946" s="27" customFormat="1"/>
    <row r="2947" s="27" customFormat="1"/>
    <row r="2948" s="27" customFormat="1"/>
    <row r="2949" s="27" customFormat="1"/>
    <row r="2950" s="27" customFormat="1"/>
    <row r="2951" s="27" customFormat="1"/>
    <row r="2952" s="27" customFormat="1"/>
    <row r="2953" s="27" customFormat="1"/>
    <row r="2954" s="27" customFormat="1"/>
    <row r="2955" s="27" customFormat="1"/>
    <row r="2956" s="27" customFormat="1"/>
    <row r="2957" s="27" customFormat="1"/>
    <row r="2958" s="27" customFormat="1"/>
    <row r="2959" s="27" customFormat="1"/>
    <row r="2960" s="27" customFormat="1"/>
    <row r="2961" s="27" customFormat="1"/>
    <row r="2962" s="27" customFormat="1"/>
    <row r="2963" s="27" customFormat="1"/>
    <row r="2964" s="27" customFormat="1"/>
    <row r="2965" s="27" customFormat="1"/>
    <row r="2966" s="27" customFormat="1"/>
    <row r="2967" s="27" customFormat="1"/>
    <row r="2968" s="27" customFormat="1"/>
    <row r="2969" s="27" customFormat="1"/>
    <row r="2970" s="27" customFormat="1"/>
    <row r="2971" s="27" customFormat="1"/>
    <row r="2972" s="27" customFormat="1"/>
    <row r="2973" s="27" customFormat="1"/>
    <row r="2974" s="27" customFormat="1"/>
    <row r="2975" s="27" customFormat="1"/>
    <row r="2976" s="27" customFormat="1"/>
    <row r="2977" s="27" customFormat="1"/>
    <row r="2978" s="27" customFormat="1"/>
    <row r="2979" s="27" customFormat="1"/>
    <row r="2980" s="27" customFormat="1"/>
    <row r="2981" s="27" customFormat="1"/>
    <row r="2982" s="27" customFormat="1"/>
    <row r="2983" s="27" customFormat="1"/>
    <row r="2984" s="27" customFormat="1"/>
    <row r="2985" s="27" customFormat="1"/>
    <row r="2986" s="27" customFormat="1"/>
    <row r="2987" s="27" customFormat="1"/>
    <row r="2988" s="27" customFormat="1"/>
    <row r="2989" s="27" customFormat="1"/>
    <row r="2990" s="27" customFormat="1"/>
    <row r="2991" s="27" customFormat="1"/>
    <row r="2992" s="27" customFormat="1"/>
    <row r="2993" s="27" customFormat="1"/>
    <row r="2994" s="27" customFormat="1"/>
    <row r="2995" s="27" customFormat="1"/>
    <row r="2996" s="27" customFormat="1"/>
    <row r="2997" s="27" customFormat="1"/>
    <row r="2998" s="27" customFormat="1"/>
    <row r="2999" s="27" customFormat="1"/>
    <row r="3000" s="27" customFormat="1"/>
    <row r="3001" s="27" customFormat="1"/>
    <row r="3002" s="27" customFormat="1"/>
    <row r="3003" s="27" customFormat="1"/>
    <row r="3004" s="27" customFormat="1"/>
    <row r="3005" s="27" customFormat="1"/>
    <row r="3006" s="27" customFormat="1"/>
    <row r="3007" s="27" customFormat="1"/>
    <row r="3008" s="27" customFormat="1"/>
    <row r="3009" s="27" customFormat="1"/>
    <row r="3010" s="27" customFormat="1"/>
    <row r="3011" s="27" customFormat="1"/>
    <row r="3012" s="27" customFormat="1"/>
    <row r="3013" s="27" customFormat="1"/>
    <row r="3014" s="27" customFormat="1"/>
    <row r="3015" s="27" customFormat="1"/>
    <row r="3016" s="27" customFormat="1"/>
    <row r="3017" s="27" customFormat="1"/>
    <row r="3018" s="27" customFormat="1"/>
    <row r="3019" s="27" customFormat="1"/>
    <row r="3020" s="27" customFormat="1"/>
    <row r="3021" s="27" customFormat="1"/>
    <row r="3022" s="27" customFormat="1"/>
    <row r="3023" s="27" customFormat="1"/>
    <row r="3024" s="27" customFormat="1"/>
    <row r="3025" s="27" customFormat="1"/>
    <row r="3026" s="27" customFormat="1"/>
    <row r="3027" s="27" customFormat="1"/>
    <row r="3028" s="27" customFormat="1"/>
    <row r="3029" s="27" customFormat="1"/>
    <row r="3030" s="27" customFormat="1"/>
    <row r="3031" s="27" customFormat="1"/>
    <row r="3032" s="27" customFormat="1"/>
    <row r="3033" s="27" customFormat="1"/>
    <row r="3034" s="27" customFormat="1"/>
    <row r="3035" s="27" customFormat="1"/>
    <row r="3036" s="27" customFormat="1"/>
    <row r="3037" s="27" customFormat="1"/>
    <row r="3038" s="27" customFormat="1"/>
    <row r="3039" s="27" customFormat="1"/>
    <row r="3040" s="27" customFormat="1"/>
    <row r="3041" s="27" customFormat="1"/>
    <row r="3042" s="27" customFormat="1"/>
    <row r="3043" s="27" customFormat="1"/>
    <row r="3044" s="27" customFormat="1"/>
    <row r="3045" s="27" customFormat="1"/>
    <row r="3046" s="27" customFormat="1"/>
    <row r="3047" s="27" customFormat="1"/>
    <row r="3048" s="27" customFormat="1"/>
    <row r="3049" s="27" customFormat="1"/>
    <row r="3050" s="27" customFormat="1"/>
    <row r="3051" s="27" customFormat="1"/>
    <row r="3052" s="27" customFormat="1"/>
    <row r="3053" s="27" customFormat="1"/>
    <row r="3054" s="27" customFormat="1"/>
    <row r="3055" s="27" customFormat="1"/>
    <row r="3056" s="27" customFormat="1"/>
    <row r="3057" s="27" customFormat="1"/>
    <row r="3058" s="27" customFormat="1"/>
    <row r="3059" s="27" customFormat="1"/>
    <row r="3060" s="27" customFormat="1"/>
    <row r="3061" s="27" customFormat="1"/>
    <row r="3062" s="27" customFormat="1"/>
    <row r="3063" s="27" customFormat="1"/>
    <row r="3064" s="27" customFormat="1"/>
    <row r="3065" s="27" customFormat="1"/>
    <row r="3066" s="27" customFormat="1"/>
    <row r="3067" s="27" customFormat="1"/>
    <row r="3068" s="27" customFormat="1"/>
    <row r="3069" s="27" customFormat="1"/>
    <row r="3070" s="27" customFormat="1"/>
    <row r="3071" s="27" customFormat="1"/>
    <row r="3072" s="27" customFormat="1"/>
    <row r="3073" s="27" customFormat="1"/>
    <row r="3074" s="27" customFormat="1"/>
    <row r="3075" s="27" customFormat="1"/>
    <row r="3076" s="27" customFormat="1"/>
    <row r="3077" s="27" customFormat="1"/>
    <row r="3078" s="27" customFormat="1"/>
    <row r="3079" s="27" customFormat="1"/>
    <row r="3080" s="27" customFormat="1"/>
    <row r="3081" s="27" customFormat="1"/>
    <row r="3082" s="27" customFormat="1"/>
    <row r="3083" s="27" customFormat="1"/>
    <row r="3084" s="27" customFormat="1"/>
    <row r="3085" s="27" customFormat="1"/>
    <row r="3086" s="27" customFormat="1"/>
    <row r="3087" s="27" customFormat="1"/>
    <row r="3088" s="27" customFormat="1"/>
    <row r="3089" s="27" customFormat="1"/>
    <row r="3090" s="27" customFormat="1"/>
    <row r="3091" s="27" customFormat="1"/>
    <row r="3092" s="27" customFormat="1"/>
    <row r="3093" s="27" customFormat="1"/>
    <row r="3094" s="27" customFormat="1"/>
    <row r="3095" s="27" customFormat="1"/>
    <row r="3096" s="27" customFormat="1"/>
    <row r="3097" s="27" customFormat="1"/>
    <row r="3098" s="27" customFormat="1"/>
    <row r="3099" s="27" customFormat="1"/>
    <row r="3100" s="27" customFormat="1"/>
    <row r="3101" s="27" customFormat="1"/>
    <row r="3102" s="27" customFormat="1"/>
    <row r="3103" s="27" customFormat="1"/>
    <row r="3104" s="27" customFormat="1"/>
    <row r="3105" s="27" customFormat="1"/>
    <row r="3106" s="27" customFormat="1"/>
    <row r="3107" s="27" customFormat="1"/>
    <row r="3108" s="27" customFormat="1"/>
    <row r="3109" s="27" customFormat="1"/>
    <row r="3110" s="27" customFormat="1"/>
    <row r="3111" s="27" customFormat="1"/>
    <row r="3112" s="27" customFormat="1"/>
    <row r="3113" s="27" customFormat="1"/>
    <row r="3114" s="27" customFormat="1"/>
    <row r="3115" s="27" customFormat="1"/>
    <row r="3116" s="27" customFormat="1"/>
    <row r="3117" s="27" customFormat="1"/>
    <row r="3118" s="27" customFormat="1"/>
    <row r="3119" s="27" customFormat="1"/>
    <row r="3120" s="27" customFormat="1"/>
    <row r="3121" s="27" customFormat="1"/>
    <row r="3122" s="27" customFormat="1"/>
    <row r="3123" s="27" customFormat="1"/>
    <row r="3124" s="27" customFormat="1"/>
    <row r="3125" s="27" customFormat="1"/>
    <row r="3126" s="27" customFormat="1"/>
    <row r="3127" s="27" customFormat="1"/>
    <row r="3128" s="27" customFormat="1"/>
    <row r="3129" s="27" customFormat="1"/>
    <row r="3130" s="27" customFormat="1"/>
    <row r="3131" s="27" customFormat="1"/>
    <row r="3132" s="27" customFormat="1"/>
    <row r="3133" s="27" customFormat="1"/>
    <row r="3134" s="27" customFormat="1"/>
    <row r="3135" s="27" customFormat="1"/>
    <row r="3136" s="27" customFormat="1"/>
    <row r="3137" s="27" customFormat="1"/>
    <row r="3138" s="27" customFormat="1"/>
    <row r="3139" s="27" customFormat="1"/>
    <row r="3140" s="27" customFormat="1"/>
    <row r="3141" s="27" customFormat="1"/>
    <row r="3142" s="27" customFormat="1"/>
    <row r="3143" s="27" customFormat="1"/>
    <row r="3144" s="27" customFormat="1"/>
    <row r="3145" s="27" customFormat="1"/>
    <row r="3146" s="27" customFormat="1"/>
    <row r="3147" s="27" customFormat="1"/>
    <row r="3148" s="27" customFormat="1"/>
    <row r="3149" s="27" customFormat="1"/>
    <row r="3150" s="27" customFormat="1"/>
    <row r="3151" s="27" customFormat="1"/>
    <row r="3152" s="27" customFormat="1"/>
    <row r="3153" s="27" customFormat="1"/>
    <row r="3154" s="27" customFormat="1"/>
    <row r="3155" s="27" customFormat="1"/>
    <row r="3156" s="27" customFormat="1"/>
    <row r="3157" s="27" customFormat="1"/>
    <row r="3158" s="27" customFormat="1"/>
    <row r="3159" s="27" customFormat="1"/>
    <row r="3160" s="27" customFormat="1"/>
    <row r="3161" s="27" customFormat="1"/>
    <row r="3162" s="27" customFormat="1"/>
    <row r="3163" s="27" customFormat="1"/>
    <row r="3164" s="27" customFormat="1"/>
    <row r="3165" s="27" customFormat="1"/>
    <row r="3166" s="27" customFormat="1"/>
    <row r="3167" s="27" customFormat="1"/>
    <row r="3168" s="27" customFormat="1"/>
    <row r="3169" s="27" customFormat="1"/>
    <row r="3170" s="27" customFormat="1"/>
    <row r="3171" s="27" customFormat="1"/>
    <row r="3172" s="27" customFormat="1"/>
    <row r="3173" s="27" customFormat="1"/>
    <row r="3174" s="27" customFormat="1"/>
    <row r="3175" s="27" customFormat="1"/>
    <row r="3176" s="27" customFormat="1"/>
    <row r="3177" s="27" customFormat="1"/>
    <row r="3178" s="27" customFormat="1"/>
    <row r="3179" s="27" customFormat="1"/>
    <row r="3180" s="27" customFormat="1"/>
    <row r="3181" s="27" customFormat="1"/>
    <row r="3182" s="27" customFormat="1"/>
    <row r="3183" s="27" customFormat="1"/>
    <row r="3184" s="27" customFormat="1"/>
    <row r="3185" s="27" customFormat="1"/>
    <row r="3186" s="27" customFormat="1"/>
    <row r="3187" s="27" customFormat="1"/>
    <row r="3188" s="27" customFormat="1"/>
    <row r="3189" s="27" customFormat="1"/>
    <row r="3190" s="27" customFormat="1"/>
    <row r="3191" s="27" customFormat="1"/>
    <row r="3192" s="27" customFormat="1"/>
    <row r="3193" s="27" customFormat="1"/>
    <row r="3194" s="27" customFormat="1"/>
    <row r="3195" s="27" customFormat="1"/>
    <row r="3196" s="27" customFormat="1"/>
    <row r="3197" s="27" customFormat="1"/>
    <row r="3198" s="27" customFormat="1"/>
    <row r="3199" s="27" customFormat="1"/>
    <row r="3200" s="27" customFormat="1"/>
    <row r="3201" s="27" customFormat="1"/>
    <row r="3202" s="27" customFormat="1"/>
    <row r="3203" s="27" customFormat="1"/>
    <row r="3204" s="27" customFormat="1"/>
    <row r="3205" s="27" customFormat="1"/>
    <row r="3206" s="27" customFormat="1"/>
    <row r="3207" s="27" customFormat="1"/>
    <row r="3208" s="27" customFormat="1"/>
    <row r="3209" s="27" customFormat="1"/>
    <row r="3210" s="27" customFormat="1"/>
    <row r="3211" s="27" customFormat="1"/>
    <row r="3212" s="27" customFormat="1"/>
    <row r="3213" s="27" customFormat="1"/>
    <row r="3214" s="27" customFormat="1"/>
    <row r="3215" s="27" customFormat="1"/>
    <row r="3216" s="27" customFormat="1"/>
    <row r="3217" s="27" customFormat="1"/>
    <row r="3218" s="27" customFormat="1"/>
    <row r="3219" s="27" customFormat="1"/>
    <row r="3220" s="27" customFormat="1"/>
    <row r="3221" s="27" customFormat="1"/>
    <row r="3222" s="27" customFormat="1"/>
    <row r="3223" s="27" customFormat="1"/>
    <row r="3224" s="27" customFormat="1"/>
    <row r="3225" s="27" customFormat="1"/>
    <row r="3226" s="27" customFormat="1"/>
    <row r="3227" s="27" customFormat="1"/>
    <row r="3228" s="27" customFormat="1"/>
    <row r="3229" s="27" customFormat="1"/>
    <row r="3230" s="27" customFormat="1"/>
    <row r="3231" s="27" customFormat="1"/>
    <row r="3232" s="27" customFormat="1"/>
    <row r="3233" s="27" customFormat="1"/>
    <row r="3234" s="27" customFormat="1"/>
    <row r="3235" s="27" customFormat="1"/>
    <row r="3236" s="27" customFormat="1"/>
    <row r="3237" s="27" customFormat="1"/>
    <row r="3238" s="27" customFormat="1"/>
    <row r="3239" s="27" customFormat="1"/>
    <row r="3240" s="27" customFormat="1"/>
    <row r="3241" s="27" customFormat="1"/>
    <row r="3242" s="27" customFormat="1"/>
    <row r="3243" s="27" customFormat="1"/>
    <row r="3244" s="27" customFormat="1"/>
    <row r="3245" s="27" customFormat="1"/>
    <row r="3246" s="27" customFormat="1"/>
    <row r="3247" s="27" customFormat="1"/>
    <row r="3248" s="27" customFormat="1"/>
    <row r="3249" s="27" customFormat="1"/>
    <row r="3250" s="27" customFormat="1"/>
    <row r="3251" s="27" customFormat="1"/>
    <row r="3252" s="27" customFormat="1"/>
    <row r="3253" s="27" customFormat="1"/>
    <row r="3254" s="27" customFormat="1"/>
    <row r="3255" s="27" customFormat="1"/>
    <row r="3256" s="27" customFormat="1"/>
    <row r="3257" s="27" customFormat="1"/>
    <row r="3258" s="27" customFormat="1"/>
    <row r="3259" s="27" customFormat="1"/>
    <row r="3260" s="27" customFormat="1"/>
    <row r="3261" s="27" customFormat="1"/>
    <row r="3262" s="27" customFormat="1"/>
    <row r="3263" s="27" customFormat="1"/>
    <row r="3264" s="27" customFormat="1"/>
    <row r="3265" s="27" customFormat="1"/>
    <row r="3266" s="27" customFormat="1"/>
    <row r="3267" s="27" customFormat="1"/>
    <row r="3268" s="27" customFormat="1"/>
    <row r="3269" s="27" customFormat="1"/>
    <row r="3270" s="27" customFormat="1"/>
    <row r="3271" s="27" customFormat="1"/>
    <row r="3272" s="27" customFormat="1"/>
    <row r="3273" s="27" customFormat="1"/>
    <row r="3274" s="27" customFormat="1"/>
    <row r="3275" s="27" customFormat="1"/>
    <row r="3276" s="27" customFormat="1"/>
    <row r="3277" s="27" customFormat="1"/>
    <row r="3278" s="27" customFormat="1"/>
    <row r="3279" s="27" customFormat="1"/>
    <row r="3280" s="27" customFormat="1"/>
    <row r="3281" s="27" customFormat="1"/>
    <row r="3282" s="27" customFormat="1"/>
    <row r="3283" s="27" customFormat="1"/>
    <row r="3284" s="27" customFormat="1"/>
    <row r="3285" s="27" customFormat="1"/>
    <row r="3286" s="27" customFormat="1"/>
    <row r="3287" s="27" customFormat="1"/>
    <row r="3288" s="27" customFormat="1"/>
    <row r="3289" s="27" customFormat="1"/>
    <row r="3290" s="27" customFormat="1"/>
    <row r="3291" s="27" customFormat="1"/>
    <row r="3292" s="27" customFormat="1"/>
    <row r="3293" s="27" customFormat="1"/>
    <row r="3294" s="27" customFormat="1"/>
    <row r="3295" s="27" customFormat="1"/>
    <row r="3296" s="27" customFormat="1"/>
    <row r="3297" s="27" customFormat="1"/>
    <row r="3298" s="27" customFormat="1"/>
    <row r="3299" s="27" customFormat="1"/>
    <row r="3300" s="27" customFormat="1"/>
    <row r="3301" s="27" customFormat="1"/>
    <row r="3302" s="27" customFormat="1"/>
    <row r="3303" s="27" customFormat="1"/>
    <row r="3304" s="27" customFormat="1"/>
    <row r="3305" s="27" customFormat="1"/>
    <row r="3306" s="27" customFormat="1"/>
    <row r="3307" s="27" customFormat="1"/>
    <row r="3308" s="27" customFormat="1"/>
    <row r="3309" s="27" customFormat="1"/>
    <row r="3310" s="27" customFormat="1"/>
    <row r="3311" s="27" customFormat="1"/>
    <row r="3312" s="27" customFormat="1"/>
    <row r="3313" s="27" customFormat="1"/>
    <row r="3314" s="27" customFormat="1"/>
    <row r="3315" s="27" customFormat="1"/>
    <row r="3316" s="27" customFormat="1"/>
    <row r="3317" s="27" customFormat="1"/>
    <row r="3318" s="27" customFormat="1"/>
    <row r="3319" s="27" customFormat="1"/>
    <row r="3320" s="27" customFormat="1"/>
    <row r="3321" s="27" customFormat="1"/>
    <row r="3322" s="27" customFormat="1"/>
    <row r="3323" s="27" customFormat="1"/>
    <row r="3324" s="27" customFormat="1"/>
    <row r="3325" s="27" customFormat="1"/>
    <row r="3326" s="27" customFormat="1"/>
    <row r="3327" s="27" customFormat="1"/>
    <row r="3328" s="27" customFormat="1"/>
    <row r="3329" s="27" customFormat="1"/>
    <row r="3330" s="27" customFormat="1"/>
    <row r="3331" s="27" customFormat="1"/>
    <row r="3332" s="27" customFormat="1"/>
    <row r="3333" s="27" customFormat="1"/>
    <row r="3334" s="27" customFormat="1"/>
    <row r="3335" s="27" customFormat="1"/>
    <row r="3336" s="27" customFormat="1"/>
    <row r="3337" s="27" customFormat="1"/>
    <row r="3338" s="27" customFormat="1"/>
    <row r="3339" s="27" customFormat="1"/>
    <row r="3340" s="27" customFormat="1"/>
    <row r="3341" s="27" customFormat="1"/>
    <row r="3342" s="27" customFormat="1"/>
    <row r="3343" s="27" customFormat="1"/>
    <row r="3344" s="27" customFormat="1"/>
    <row r="3345" s="27" customFormat="1"/>
    <row r="3346" s="27" customFormat="1"/>
    <row r="3347" s="27" customFormat="1"/>
    <row r="3348" s="27" customFormat="1"/>
    <row r="3349" s="27" customFormat="1"/>
    <row r="3350" s="27" customFormat="1"/>
    <row r="3351" s="27" customFormat="1"/>
    <row r="3352" s="27" customFormat="1"/>
    <row r="3353" s="27" customFormat="1"/>
    <row r="3354" s="27" customFormat="1"/>
    <row r="3355" s="27" customFormat="1"/>
    <row r="3356" s="27" customFormat="1"/>
    <row r="3357" s="27" customFormat="1"/>
    <row r="3358" s="27" customFormat="1"/>
    <row r="3359" s="27" customFormat="1"/>
    <row r="3360" s="27" customFormat="1"/>
    <row r="3361" s="27" customFormat="1"/>
    <row r="3362" s="27" customFormat="1"/>
    <row r="3363" s="27" customFormat="1"/>
    <row r="3364" s="27" customFormat="1"/>
    <row r="3365" s="27" customFormat="1"/>
    <row r="3366" s="27" customFormat="1"/>
    <row r="3367" s="27" customFormat="1"/>
    <row r="3368" s="27" customFormat="1"/>
    <row r="3369" s="27" customFormat="1"/>
    <row r="3370" s="27" customFormat="1"/>
    <row r="3371" s="27" customFormat="1"/>
    <row r="3372" s="27" customFormat="1"/>
    <row r="3373" s="27" customFormat="1"/>
    <row r="3374" s="27" customFormat="1"/>
    <row r="3375" s="27" customFormat="1"/>
    <row r="3376" s="27" customFormat="1"/>
    <row r="3377" s="27" customFormat="1"/>
    <row r="3378" s="27" customFormat="1"/>
    <row r="3379" s="27" customFormat="1"/>
    <row r="3380" s="27" customFormat="1"/>
    <row r="3381" s="27" customFormat="1"/>
    <row r="3382" s="27" customFormat="1"/>
    <row r="3383" s="27" customFormat="1"/>
    <row r="3384" s="27" customFormat="1"/>
    <row r="3385" s="27" customFormat="1"/>
    <row r="3386" s="27" customFormat="1"/>
    <row r="3387" s="27" customFormat="1"/>
    <row r="3388" s="27" customFormat="1"/>
    <row r="3389" s="27" customFormat="1"/>
    <row r="3390" s="27" customFormat="1"/>
    <row r="3391" s="27" customFormat="1"/>
    <row r="3392" s="27" customFormat="1"/>
    <row r="3393" s="27" customFormat="1"/>
    <row r="3394" s="27" customFormat="1"/>
    <row r="3395" s="27" customFormat="1"/>
    <row r="3396" s="27" customFormat="1"/>
    <row r="3397" s="27" customFormat="1"/>
    <row r="3398" s="27" customFormat="1"/>
    <row r="3399" s="27" customFormat="1"/>
    <row r="3400" s="27" customFormat="1"/>
    <row r="3401" s="27" customFormat="1"/>
    <row r="3402" s="27" customFormat="1"/>
    <row r="3403" s="27" customFormat="1"/>
    <row r="3404" s="27" customFormat="1"/>
    <row r="3405" s="27" customFormat="1"/>
    <row r="3406" s="27" customFormat="1"/>
    <row r="3407" s="27" customFormat="1"/>
    <row r="3408" s="27" customFormat="1"/>
    <row r="3409" s="27" customFormat="1"/>
    <row r="3410" s="27" customFormat="1"/>
    <row r="3411" s="27" customFormat="1"/>
    <row r="3412" s="27" customFormat="1"/>
    <row r="3413" s="27" customFormat="1"/>
    <row r="3414" s="27" customFormat="1"/>
    <row r="3415" s="27" customFormat="1"/>
    <row r="3416" s="27" customFormat="1"/>
    <row r="3417" s="27" customFormat="1"/>
    <row r="3418" s="27" customFormat="1"/>
    <row r="3419" s="27" customFormat="1"/>
    <row r="3420" s="27" customFormat="1"/>
    <row r="3421" s="27" customFormat="1"/>
    <row r="3422" s="27" customFormat="1"/>
    <row r="3423" s="27" customFormat="1"/>
    <row r="3424" s="27" customFormat="1"/>
    <row r="3425" s="27" customFormat="1"/>
    <row r="3426" s="27" customFormat="1"/>
    <row r="3427" s="27" customFormat="1"/>
    <row r="3428" s="27" customFormat="1"/>
    <row r="3429" s="27" customFormat="1"/>
    <row r="3430" s="27" customFormat="1"/>
    <row r="3431" s="27" customFormat="1"/>
    <row r="3432" s="27" customFormat="1"/>
    <row r="3433" s="27" customFormat="1"/>
    <row r="3434" s="27" customFormat="1"/>
    <row r="3435" s="27" customFormat="1"/>
    <row r="3436" s="27" customFormat="1"/>
    <row r="3437" s="27" customFormat="1"/>
    <row r="3438" s="27" customFormat="1"/>
    <row r="3439" s="27" customFormat="1"/>
    <row r="3440" s="27" customFormat="1"/>
    <row r="3441" s="27" customFormat="1"/>
    <row r="3442" s="27" customFormat="1"/>
    <row r="3443" s="27" customFormat="1"/>
    <row r="3444" s="27" customFormat="1"/>
    <row r="3445" s="27" customFormat="1"/>
    <row r="3446" s="27" customFormat="1"/>
    <row r="3447" s="27" customFormat="1"/>
    <row r="3448" s="27" customFormat="1"/>
    <row r="3449" s="27" customFormat="1"/>
    <row r="3450" s="27" customFormat="1"/>
    <row r="3451" s="27" customFormat="1"/>
    <row r="3452" s="27" customFormat="1"/>
    <row r="3453" s="27" customFormat="1"/>
    <row r="3454" s="27" customFormat="1"/>
    <row r="3455" s="27" customFormat="1"/>
    <row r="3456" s="27" customFormat="1"/>
    <row r="3457" s="27" customFormat="1"/>
    <row r="3458" s="27" customFormat="1"/>
    <row r="3459" s="27" customFormat="1"/>
    <row r="3460" s="27" customFormat="1"/>
    <row r="3461" s="27" customFormat="1"/>
    <row r="3462" s="27" customFormat="1"/>
    <row r="3463" s="27" customFormat="1"/>
    <row r="3464" s="27" customFormat="1"/>
    <row r="3465" s="27" customFormat="1"/>
    <row r="3466" s="27" customFormat="1"/>
    <row r="3467" s="27" customFormat="1"/>
    <row r="3468" s="27" customFormat="1"/>
    <row r="3469" s="27" customFormat="1"/>
    <row r="3470" s="27" customFormat="1"/>
    <row r="3471" s="27" customFormat="1"/>
    <row r="3472" s="27" customFormat="1"/>
    <row r="3473" s="27" customFormat="1"/>
    <row r="3474" s="27" customFormat="1"/>
    <row r="3475" s="27" customFormat="1"/>
    <row r="3476" s="27" customFormat="1"/>
    <row r="3477" s="27" customFormat="1"/>
    <row r="3478" s="27" customFormat="1"/>
    <row r="3479" s="27" customFormat="1"/>
    <row r="3480" s="27" customFormat="1"/>
    <row r="3481" s="27" customFormat="1"/>
    <row r="3482" s="27" customFormat="1"/>
    <row r="3483" s="27" customFormat="1"/>
    <row r="3484" s="27" customFormat="1"/>
    <row r="3485" s="27" customFormat="1"/>
    <row r="3486" s="27" customFormat="1"/>
    <row r="3487" s="27" customFormat="1"/>
    <row r="3488" s="27" customFormat="1"/>
    <row r="3489" s="27" customFormat="1"/>
    <row r="3490" s="27" customFormat="1"/>
    <row r="3491" s="27" customFormat="1"/>
    <row r="3492" s="27" customFormat="1"/>
    <row r="3493" s="27" customFormat="1"/>
    <row r="3494" s="27" customFormat="1"/>
    <row r="3495" s="27" customFormat="1"/>
    <row r="3496" s="27" customFormat="1"/>
    <row r="3497" s="27" customFormat="1"/>
    <row r="3498" s="27" customFormat="1"/>
    <row r="3499" s="27" customFormat="1"/>
    <row r="3500" s="27" customFormat="1"/>
    <row r="3501" s="27" customFormat="1"/>
    <row r="3502" s="27" customFormat="1"/>
    <row r="3503" s="27" customFormat="1"/>
    <row r="3504" s="27" customFormat="1"/>
    <row r="3505" s="27" customFormat="1"/>
    <row r="3506" s="27" customFormat="1"/>
    <row r="3507" s="27" customFormat="1"/>
    <row r="3508" s="27" customFormat="1"/>
    <row r="3509" s="27" customFormat="1"/>
    <row r="3510" s="27" customFormat="1"/>
    <row r="3511" s="27" customFormat="1"/>
    <row r="3512" s="27" customFormat="1"/>
    <row r="3513" s="27" customFormat="1"/>
    <row r="3514" s="27" customFormat="1"/>
    <row r="3515" s="27" customFormat="1"/>
    <row r="3516" s="27" customFormat="1"/>
    <row r="3517" s="27" customFormat="1"/>
    <row r="3518" s="27" customFormat="1"/>
    <row r="3519" s="27" customFormat="1"/>
    <row r="3520" s="27" customFormat="1"/>
    <row r="3521" s="27" customFormat="1"/>
    <row r="3522" s="27" customFormat="1"/>
    <row r="3523" s="27" customFormat="1"/>
    <row r="3524" s="27" customFormat="1"/>
    <row r="3525" s="27" customFormat="1"/>
    <row r="3526" s="27" customFormat="1"/>
    <row r="3527" s="27" customFormat="1"/>
    <row r="3528" s="27" customFormat="1"/>
    <row r="3529" s="27" customFormat="1"/>
    <row r="3530" s="27" customFormat="1"/>
    <row r="3531" s="27" customFormat="1"/>
    <row r="3532" s="27" customFormat="1"/>
    <row r="3533" s="27" customFormat="1"/>
    <row r="3534" s="27" customFormat="1"/>
    <row r="3535" s="27" customFormat="1"/>
    <row r="3536" s="27" customFormat="1"/>
    <row r="3537" s="27" customFormat="1"/>
    <row r="3538" s="27" customFormat="1"/>
    <row r="3539" s="27" customFormat="1"/>
    <row r="3540" s="27" customFormat="1"/>
    <row r="3541" s="27" customFormat="1"/>
    <row r="3542" s="27" customFormat="1"/>
    <row r="3543" s="27" customFormat="1"/>
    <row r="3544" s="27" customFormat="1"/>
    <row r="3545" s="27" customFormat="1"/>
    <row r="3546" s="27" customFormat="1"/>
    <row r="3547" s="27" customFormat="1"/>
    <row r="3548" s="27" customFormat="1"/>
    <row r="3549" s="27" customFormat="1"/>
    <row r="3550" s="27" customFormat="1"/>
    <row r="3551" s="27" customFormat="1"/>
    <row r="3552" s="27" customFormat="1"/>
    <row r="3553" s="27" customFormat="1"/>
    <row r="3554" s="27" customFormat="1"/>
    <row r="3555" s="27" customFormat="1"/>
    <row r="3556" s="27" customFormat="1"/>
    <row r="3557" s="27" customFormat="1"/>
    <row r="3558" s="27" customFormat="1"/>
    <row r="3559" s="27" customFormat="1"/>
    <row r="3560" s="27" customFormat="1"/>
    <row r="3561" s="27" customFormat="1"/>
    <row r="3562" s="27" customFormat="1"/>
    <row r="3563" s="27" customFormat="1"/>
    <row r="3564" s="27" customFormat="1"/>
    <row r="3565" s="27" customFormat="1"/>
    <row r="3566" s="27" customFormat="1"/>
    <row r="3567" s="27" customFormat="1"/>
    <row r="3568" s="27" customFormat="1"/>
    <row r="3569" s="27" customFormat="1"/>
    <row r="3570" s="27" customFormat="1"/>
    <row r="3571" s="27" customFormat="1"/>
    <row r="3572" s="27" customFormat="1"/>
    <row r="3573" s="27" customFormat="1"/>
    <row r="3574" s="27" customFormat="1"/>
    <row r="3575" s="27" customFormat="1"/>
    <row r="3576" s="27" customFormat="1"/>
    <row r="3577" s="27" customFormat="1"/>
    <row r="3578" s="27" customFormat="1"/>
    <row r="3579" s="27" customFormat="1"/>
    <row r="3580" s="27" customFormat="1"/>
    <row r="3581" s="27" customFormat="1"/>
    <row r="3582" s="27" customFormat="1"/>
    <row r="3583" s="27" customFormat="1"/>
    <row r="3584" s="27" customFormat="1"/>
    <row r="3585" s="27" customFormat="1"/>
    <row r="3586" s="27" customFormat="1"/>
    <row r="3587" s="27" customFormat="1"/>
    <row r="3588" s="27" customFormat="1"/>
    <row r="3589" s="27" customFormat="1"/>
    <row r="3590" s="27" customFormat="1"/>
    <row r="3591" s="27" customFormat="1"/>
    <row r="3592" s="27" customFormat="1"/>
    <row r="3593" s="27" customFormat="1"/>
    <row r="3594" s="27" customFormat="1"/>
    <row r="3595" s="27" customFormat="1"/>
    <row r="3596" s="27" customFormat="1"/>
    <row r="3597" s="27" customFormat="1"/>
    <row r="3598" s="27" customFormat="1"/>
    <row r="3599" s="27" customFormat="1"/>
    <row r="3600" s="27" customFormat="1"/>
    <row r="3601" s="27" customFormat="1"/>
    <row r="3602" s="27" customFormat="1"/>
    <row r="3603" s="27" customFormat="1"/>
    <row r="3604" s="27" customFormat="1"/>
    <row r="3605" s="27" customFormat="1"/>
    <row r="3606" s="27" customFormat="1"/>
    <row r="3607" s="27" customFormat="1"/>
    <row r="3608" s="27" customFormat="1"/>
    <row r="3609" s="27" customFormat="1"/>
    <row r="3610" s="27" customFormat="1"/>
    <row r="3611" s="27" customFormat="1"/>
    <row r="3612" s="27" customFormat="1"/>
    <row r="3613" s="27" customFormat="1"/>
    <row r="3614" s="27" customFormat="1"/>
    <row r="3615" s="27" customFormat="1"/>
    <row r="3616" s="27" customFormat="1"/>
    <row r="3617" s="27" customFormat="1"/>
    <row r="3618" s="27" customFormat="1"/>
    <row r="3619" s="27" customFormat="1"/>
    <row r="3620" s="27" customFormat="1"/>
    <row r="3621" s="27" customFormat="1"/>
    <row r="3622" s="27" customFormat="1"/>
    <row r="3623" s="27" customFormat="1"/>
    <row r="3624" s="27" customFormat="1"/>
    <row r="3625" s="27" customFormat="1"/>
    <row r="3626" s="27" customFormat="1"/>
    <row r="3627" s="27" customFormat="1"/>
    <row r="3628" s="27" customFormat="1"/>
    <row r="3629" s="27" customFormat="1"/>
    <row r="3630" s="27" customFormat="1"/>
    <row r="3631" s="27" customFormat="1"/>
    <row r="3632" s="27" customFormat="1"/>
    <row r="3633" s="27" customFormat="1"/>
    <row r="3634" s="27" customFormat="1"/>
    <row r="3635" s="27" customFormat="1"/>
    <row r="3636" s="27" customFormat="1"/>
    <row r="3637" s="27" customFormat="1"/>
    <row r="3638" s="27" customFormat="1"/>
    <row r="3639" s="27" customFormat="1"/>
    <row r="3640" s="27" customFormat="1"/>
    <row r="3641" s="27" customFormat="1"/>
    <row r="3642" s="27" customFormat="1"/>
    <row r="3643" s="27" customFormat="1"/>
    <row r="3644" s="27" customFormat="1"/>
    <row r="3645" s="27" customFormat="1"/>
    <row r="3646" s="27" customFormat="1"/>
    <row r="3647" s="27" customFormat="1"/>
    <row r="3648" s="27" customFormat="1"/>
    <row r="3649" s="27" customFormat="1"/>
    <row r="3650" s="27" customFormat="1"/>
    <row r="3651" s="27" customFormat="1"/>
    <row r="3652" s="27" customFormat="1"/>
    <row r="3653" s="27" customFormat="1"/>
    <row r="3654" s="27" customFormat="1"/>
    <row r="3655" s="27" customFormat="1"/>
    <row r="3656" s="27" customFormat="1"/>
    <row r="3657" s="27" customFormat="1"/>
    <row r="3658" s="27" customFormat="1"/>
    <row r="3659" s="27" customFormat="1"/>
    <row r="3660" s="27" customFormat="1"/>
    <row r="3661" s="27" customFormat="1"/>
    <row r="3662" s="27" customFormat="1"/>
    <row r="3663" s="27" customFormat="1"/>
    <row r="3664" s="27" customFormat="1"/>
    <row r="3665" s="27" customFormat="1"/>
    <row r="3666" s="27" customFormat="1"/>
    <row r="3667" s="27" customFormat="1"/>
    <row r="3668" s="27" customFormat="1"/>
    <row r="3669" s="27" customFormat="1"/>
    <row r="3670" s="27" customFormat="1"/>
    <row r="3671" s="27" customFormat="1"/>
    <row r="3672" s="27" customFormat="1"/>
    <row r="3673" s="27" customFormat="1"/>
    <row r="3674" s="27" customFormat="1"/>
    <row r="3675" s="27" customFormat="1"/>
    <row r="3676" s="27" customFormat="1"/>
    <row r="3677" s="27" customFormat="1"/>
    <row r="3678" s="27" customFormat="1"/>
    <row r="3679" s="27" customFormat="1"/>
    <row r="3680" s="27" customFormat="1"/>
    <row r="3681" s="27" customFormat="1"/>
    <row r="3682" s="27" customFormat="1"/>
    <row r="3683" s="27" customFormat="1"/>
    <row r="3684" s="27" customFormat="1"/>
    <row r="3685" s="27" customFormat="1"/>
    <row r="3686" s="27" customFormat="1"/>
    <row r="3687" s="27" customFormat="1"/>
    <row r="3688" s="27" customFormat="1"/>
    <row r="3689" s="27" customFormat="1"/>
    <row r="3690" s="27" customFormat="1"/>
    <row r="3691" s="27" customFormat="1"/>
    <row r="3692" s="27" customFormat="1"/>
    <row r="3693" s="27" customFormat="1"/>
    <row r="3694" s="27" customFormat="1"/>
    <row r="3695" s="27" customFormat="1"/>
    <row r="3696" s="27" customFormat="1"/>
    <row r="3697" s="27" customFormat="1"/>
    <row r="3698" s="27" customFormat="1"/>
    <row r="3699" s="27" customFormat="1"/>
    <row r="3700" s="27" customFormat="1"/>
    <row r="3701" s="27" customFormat="1"/>
    <row r="3702" s="27" customFormat="1"/>
    <row r="3703" s="27" customFormat="1"/>
    <row r="3704" s="27" customFormat="1"/>
    <row r="3705" s="27" customFormat="1"/>
    <row r="3706" s="27" customFormat="1"/>
    <row r="3707" s="27" customFormat="1"/>
    <row r="3708" s="27" customFormat="1"/>
    <row r="3709" s="27" customFormat="1"/>
    <row r="3710" s="27" customFormat="1"/>
    <row r="3711" s="27" customFormat="1"/>
    <row r="3712" s="27" customFormat="1"/>
    <row r="3713" s="27" customFormat="1"/>
    <row r="3714" s="27" customFormat="1"/>
    <row r="3715" s="27" customFormat="1"/>
    <row r="3716" s="27" customFormat="1"/>
    <row r="3717" s="27" customFormat="1"/>
    <row r="3718" s="27" customFormat="1"/>
    <row r="3719" s="27" customFormat="1"/>
    <row r="3720" s="27" customFormat="1"/>
    <row r="3721" s="27" customFormat="1"/>
    <row r="3722" s="27" customFormat="1"/>
    <row r="3723" s="27" customFormat="1"/>
    <row r="3724" s="27" customFormat="1"/>
    <row r="3725" s="27" customFormat="1"/>
    <row r="3726" s="27" customFormat="1"/>
    <row r="3727" s="27" customFormat="1"/>
    <row r="3728" s="27" customFormat="1"/>
    <row r="3729" s="27" customFormat="1"/>
    <row r="3730" s="27" customFormat="1"/>
    <row r="3731" s="27" customFormat="1"/>
    <row r="3732" s="27" customFormat="1"/>
    <row r="3733" s="27" customFormat="1"/>
    <row r="3734" s="27" customFormat="1"/>
    <row r="3735" s="27" customFormat="1"/>
    <row r="3736" s="27" customFormat="1"/>
    <row r="3737" s="27" customFormat="1"/>
    <row r="3738" s="27" customFormat="1"/>
    <row r="3739" s="27" customFormat="1"/>
    <row r="3740" s="27" customFormat="1"/>
    <row r="3741" s="27" customFormat="1"/>
    <row r="3742" s="27" customFormat="1"/>
    <row r="3743" s="27" customFormat="1"/>
    <row r="3744" s="27" customFormat="1"/>
    <row r="3745" s="27" customFormat="1"/>
    <row r="3746" s="27" customFormat="1"/>
    <row r="3747" s="27" customFormat="1"/>
    <row r="3748" s="27" customFormat="1"/>
    <row r="3749" s="27" customFormat="1"/>
    <row r="3750" s="27" customFormat="1"/>
    <row r="3751" s="27" customFormat="1"/>
    <row r="3752" s="27" customFormat="1"/>
    <row r="3753" s="27" customFormat="1"/>
    <row r="3754" s="27" customFormat="1"/>
    <row r="3755" s="27" customFormat="1"/>
    <row r="3756" s="27" customFormat="1"/>
    <row r="3757" s="27" customFormat="1"/>
    <row r="3758" s="27" customFormat="1"/>
    <row r="3759" s="27" customFormat="1"/>
    <row r="3760" s="27" customFormat="1"/>
    <row r="3761" s="27" customFormat="1"/>
    <row r="3762" s="27" customFormat="1"/>
    <row r="3763" s="27" customFormat="1"/>
    <row r="3764" s="27" customFormat="1"/>
    <row r="3765" s="27" customFormat="1"/>
    <row r="3766" s="27" customFormat="1"/>
    <row r="3767" s="27" customFormat="1"/>
    <row r="3768" s="27" customFormat="1"/>
    <row r="3769" s="27" customFormat="1"/>
    <row r="3770" s="27" customFormat="1"/>
    <row r="3771" s="27" customFormat="1"/>
    <row r="3772" s="27" customFormat="1"/>
    <row r="3773" s="27" customFormat="1"/>
    <row r="3774" s="27" customFormat="1"/>
    <row r="3775" s="27" customFormat="1"/>
    <row r="3776" s="27" customFormat="1"/>
    <row r="3777" s="27" customFormat="1"/>
    <row r="3778" s="27" customFormat="1"/>
    <row r="3779" s="27" customFormat="1"/>
    <row r="3780" s="27" customFormat="1"/>
    <row r="3781" s="27" customFormat="1"/>
    <row r="3782" s="27" customFormat="1"/>
    <row r="3783" s="27" customFormat="1"/>
    <row r="3784" s="27" customFormat="1"/>
    <row r="3785" s="27" customFormat="1"/>
    <row r="3786" s="27" customFormat="1"/>
    <row r="3787" s="27" customFormat="1"/>
    <row r="3788" s="27" customFormat="1"/>
    <row r="3789" s="27" customFormat="1"/>
    <row r="3790" s="27" customFormat="1"/>
    <row r="3791" s="27" customFormat="1"/>
    <row r="3792" s="27" customFormat="1"/>
    <row r="3793" s="27" customFormat="1"/>
    <row r="3794" s="27" customFormat="1"/>
    <row r="3795" s="27" customFormat="1"/>
    <row r="3796" s="27" customFormat="1"/>
    <row r="3797" s="27" customFormat="1"/>
    <row r="3798" s="27" customFormat="1"/>
    <row r="3799" s="27" customFormat="1"/>
    <row r="3800" s="27" customFormat="1"/>
    <row r="3801" s="27" customFormat="1"/>
    <row r="3802" s="27" customFormat="1"/>
    <row r="3803" s="27" customFormat="1"/>
    <row r="3804" s="27" customFormat="1"/>
    <row r="3805" s="27" customFormat="1"/>
    <row r="3806" s="27" customFormat="1"/>
    <row r="3807" s="27" customFormat="1"/>
    <row r="3808" s="27" customFormat="1"/>
    <row r="3809" s="27" customFormat="1"/>
    <row r="3810" s="27" customFormat="1"/>
    <row r="3811" s="27" customFormat="1"/>
    <row r="3812" s="27" customFormat="1"/>
    <row r="3813" s="27" customFormat="1"/>
    <row r="3814" s="27" customFormat="1"/>
    <row r="3815" s="27" customFormat="1"/>
    <row r="3816" s="27" customFormat="1"/>
    <row r="3817" s="27" customFormat="1"/>
    <row r="3818" s="27" customFormat="1"/>
    <row r="3819" s="27" customFormat="1"/>
    <row r="3820" s="27" customFormat="1"/>
    <row r="3821" s="27" customFormat="1"/>
    <row r="3822" s="27" customFormat="1"/>
    <row r="3823" s="27" customFormat="1"/>
    <row r="3824" s="27" customFormat="1"/>
    <row r="3825" s="27" customFormat="1"/>
    <row r="3826" s="27" customFormat="1"/>
    <row r="3827" s="27" customFormat="1"/>
    <row r="3828" s="27" customFormat="1"/>
    <row r="3829" s="27" customFormat="1"/>
    <row r="3830" s="27" customFormat="1"/>
    <row r="3831" s="27" customFormat="1"/>
    <row r="3832" s="27" customFormat="1"/>
    <row r="3833" s="27" customFormat="1"/>
    <row r="3834" s="27" customFormat="1"/>
    <row r="3835" s="27" customFormat="1"/>
    <row r="3836" s="27" customFormat="1"/>
    <row r="3837" s="27" customFormat="1"/>
    <row r="3838" s="27" customFormat="1"/>
    <row r="3839" s="27" customFormat="1"/>
    <row r="3840" s="27" customFormat="1"/>
    <row r="3841" s="27" customFormat="1"/>
    <row r="3842" s="27" customFormat="1"/>
    <row r="3843" s="27" customFormat="1"/>
    <row r="3844" s="27" customFormat="1"/>
    <row r="3845" s="27" customFormat="1"/>
    <row r="3846" s="27" customFormat="1"/>
    <row r="3847" s="27" customFormat="1"/>
    <row r="3848" s="27" customFormat="1"/>
    <row r="3849" s="27" customFormat="1"/>
    <row r="3850" s="27" customFormat="1"/>
    <row r="3851" s="27" customFormat="1"/>
    <row r="3852" s="27" customFormat="1"/>
    <row r="3853" s="27" customFormat="1"/>
    <row r="3854" s="27" customFormat="1"/>
    <row r="3855" s="27" customFormat="1"/>
    <row r="3856" s="27" customFormat="1"/>
    <row r="3857" s="27" customFormat="1"/>
    <row r="3858" s="27" customFormat="1"/>
    <row r="3859" s="27" customFormat="1"/>
    <row r="3860" s="27" customFormat="1"/>
    <row r="3861" s="27" customFormat="1"/>
    <row r="3862" s="27" customFormat="1"/>
    <row r="3863" s="27" customFormat="1"/>
    <row r="3864" s="27" customFormat="1"/>
    <row r="3865" s="27" customFormat="1"/>
    <row r="3866" s="27" customFormat="1"/>
    <row r="3867" s="27" customFormat="1"/>
    <row r="3868" s="27" customFormat="1"/>
    <row r="3869" s="27" customFormat="1"/>
    <row r="3870" s="27" customFormat="1"/>
    <row r="3871" s="27" customFormat="1"/>
    <row r="3872" s="27" customFormat="1"/>
    <row r="3873" s="27" customFormat="1"/>
    <row r="3874" s="27" customFormat="1"/>
    <row r="3875" s="27" customFormat="1"/>
    <row r="3876" s="27" customFormat="1"/>
    <row r="3877" s="27" customFormat="1"/>
    <row r="3878" s="27" customFormat="1"/>
    <row r="3879" s="27" customFormat="1"/>
    <row r="3880" s="27" customFormat="1"/>
    <row r="3881" s="27" customFormat="1"/>
    <row r="3882" s="27" customFormat="1"/>
    <row r="3883" s="27" customFormat="1"/>
    <row r="3884" s="27" customFormat="1"/>
    <row r="3885" s="27" customFormat="1"/>
    <row r="3886" s="27" customFormat="1"/>
    <row r="3887" s="27" customFormat="1"/>
    <row r="3888" s="27" customFormat="1"/>
    <row r="3889" s="27" customFormat="1"/>
    <row r="3890" s="27" customFormat="1"/>
    <row r="3891" s="27" customFormat="1"/>
    <row r="3892" s="27" customFormat="1"/>
    <row r="3893" s="27" customFormat="1"/>
    <row r="3894" s="27" customFormat="1"/>
    <row r="3895" s="27" customFormat="1"/>
    <row r="3896" s="27" customFormat="1"/>
    <row r="3897" s="27" customFormat="1"/>
    <row r="3898" s="27" customFormat="1"/>
    <row r="3899" s="27" customFormat="1"/>
    <row r="3900" s="27" customFormat="1"/>
    <row r="3901" s="27" customFormat="1"/>
    <row r="3902" s="27" customFormat="1"/>
    <row r="3903" s="27" customFormat="1"/>
    <row r="3904" s="27" customFormat="1"/>
    <row r="3905" s="27" customFormat="1"/>
    <row r="3906" s="27" customFormat="1"/>
    <row r="3907" s="27" customFormat="1"/>
    <row r="3908" s="27" customFormat="1"/>
    <row r="3909" s="27" customFormat="1"/>
    <row r="3910" s="27" customFormat="1"/>
    <row r="3911" s="27" customFormat="1"/>
    <row r="3912" s="27" customFormat="1"/>
    <row r="3913" s="27" customFormat="1"/>
    <row r="3914" s="27" customFormat="1"/>
    <row r="3915" s="27" customFormat="1"/>
    <row r="3916" s="27" customFormat="1"/>
    <row r="3917" s="27" customFormat="1"/>
    <row r="3918" s="27" customFormat="1"/>
    <row r="3919" s="27" customFormat="1"/>
    <row r="3920" s="27" customFormat="1"/>
    <row r="3921" s="27" customFormat="1"/>
    <row r="3922" s="27" customFormat="1"/>
    <row r="3923" s="27" customFormat="1"/>
    <row r="3924" s="27" customFormat="1"/>
    <row r="3925" s="27" customFormat="1"/>
    <row r="3926" s="27" customFormat="1"/>
    <row r="3927" s="27" customFormat="1"/>
    <row r="3928" s="27" customFormat="1"/>
    <row r="3929" s="27" customFormat="1"/>
    <row r="3930" s="27" customFormat="1"/>
    <row r="3931" s="27" customFormat="1"/>
    <row r="3932" s="27" customFormat="1"/>
    <row r="3933" s="27" customFormat="1"/>
    <row r="3934" s="27" customFormat="1"/>
    <row r="3935" s="27" customFormat="1"/>
    <row r="3936" s="27" customFormat="1"/>
    <row r="3937" s="27" customFormat="1"/>
    <row r="3938" s="27" customFormat="1"/>
    <row r="3939" s="27" customFormat="1"/>
    <row r="3940" s="27" customFormat="1"/>
    <row r="3941" s="27" customFormat="1"/>
    <row r="3942" s="27" customFormat="1"/>
    <row r="3943" s="27" customFormat="1"/>
    <row r="3944" s="27" customFormat="1"/>
    <row r="3945" s="27" customFormat="1"/>
    <row r="3946" s="27" customFormat="1"/>
    <row r="3947" s="27" customFormat="1"/>
    <row r="3948" s="27" customFormat="1"/>
    <row r="3949" s="27" customFormat="1"/>
    <row r="3950" s="27" customFormat="1"/>
    <row r="3951" s="27" customFormat="1"/>
    <row r="3952" s="27" customFormat="1"/>
    <row r="3953" s="27" customFormat="1"/>
    <row r="3954" s="27" customFormat="1"/>
    <row r="3955" s="27" customFormat="1"/>
    <row r="3956" s="27" customFormat="1"/>
    <row r="3957" s="27" customFormat="1"/>
    <row r="3958" s="27" customFormat="1"/>
    <row r="3959" s="27" customFormat="1"/>
    <row r="3960" s="27" customFormat="1"/>
    <row r="3961" s="27" customFormat="1"/>
    <row r="3962" s="27" customFormat="1"/>
    <row r="3963" s="27" customFormat="1"/>
    <row r="3964" s="27" customFormat="1"/>
    <row r="3965" s="27" customFormat="1"/>
    <row r="3966" s="27" customFormat="1"/>
    <row r="3967" s="27" customFormat="1"/>
    <row r="3968" s="27" customFormat="1"/>
    <row r="3969" s="27" customFormat="1"/>
    <row r="3970" s="27" customFormat="1"/>
    <row r="3971" s="27" customFormat="1"/>
    <row r="3972" s="27" customFormat="1"/>
    <row r="3973" s="27" customFormat="1"/>
    <row r="3974" s="27" customFormat="1"/>
    <row r="3975" s="27" customFormat="1"/>
    <row r="3976" s="27" customFormat="1"/>
    <row r="3977" s="27" customFormat="1"/>
    <row r="3978" s="27" customFormat="1"/>
    <row r="3979" s="27" customFormat="1"/>
    <row r="3980" s="27" customFormat="1"/>
    <row r="3981" s="27" customFormat="1"/>
    <row r="3982" s="27" customFormat="1"/>
    <row r="3983" s="27" customFormat="1"/>
    <row r="3984" s="27" customFormat="1"/>
    <row r="3985" s="27" customFormat="1"/>
    <row r="3986" s="27" customFormat="1"/>
    <row r="3987" s="27" customFormat="1"/>
    <row r="3988" s="27" customFormat="1"/>
    <row r="3989" s="27" customFormat="1"/>
    <row r="3990" s="27" customFormat="1"/>
    <row r="3991" s="27" customFormat="1"/>
    <row r="3992" s="27" customFormat="1"/>
    <row r="3993" s="27" customFormat="1"/>
    <row r="3994" s="27" customFormat="1"/>
    <row r="3995" s="27" customFormat="1"/>
    <row r="3996" s="27" customFormat="1"/>
    <row r="3997" s="27" customFormat="1"/>
    <row r="3998" s="27" customFormat="1"/>
    <row r="3999" s="27" customFormat="1"/>
    <row r="4000" s="27" customFormat="1"/>
    <row r="4001" s="27" customFormat="1"/>
    <row r="4002" s="27" customFormat="1"/>
    <row r="4003" s="27" customFormat="1"/>
    <row r="4004" s="27" customFormat="1"/>
    <row r="4005" s="27" customFormat="1"/>
    <row r="4006" s="27" customFormat="1"/>
    <row r="4007" s="27" customFormat="1"/>
    <row r="4008" s="27" customFormat="1"/>
    <row r="4009" s="27" customFormat="1"/>
    <row r="4010" s="27" customFormat="1"/>
    <row r="4011" s="27" customFormat="1"/>
    <row r="4012" s="27" customFormat="1"/>
    <row r="4013" s="27" customFormat="1"/>
    <row r="4014" s="27" customFormat="1"/>
    <row r="4015" s="27" customFormat="1"/>
    <row r="4016" s="27" customFormat="1"/>
    <row r="4017" s="27" customFormat="1"/>
    <row r="4018" s="27" customFormat="1"/>
    <row r="4019" s="27" customFormat="1"/>
    <row r="4020" s="27" customFormat="1"/>
    <row r="4021" s="27" customFormat="1"/>
    <row r="4022" s="27" customFormat="1"/>
    <row r="4023" s="27" customFormat="1"/>
    <row r="4024" s="27" customFormat="1"/>
    <row r="4025" s="27" customFormat="1"/>
    <row r="4026" s="27" customFormat="1"/>
    <row r="4027" s="27" customFormat="1"/>
    <row r="4028" s="27" customFormat="1"/>
    <row r="4029" s="27" customFormat="1"/>
    <row r="4030" s="27" customFormat="1"/>
    <row r="4031" s="27" customFormat="1"/>
    <row r="4032" s="27" customFormat="1"/>
    <row r="4033" s="27" customFormat="1"/>
    <row r="4034" s="27" customFormat="1"/>
    <row r="4035" s="27" customFormat="1"/>
    <row r="4036" s="27" customFormat="1"/>
    <row r="4037" s="27" customFormat="1"/>
    <row r="4038" s="27" customFormat="1"/>
    <row r="4039" s="27" customFormat="1"/>
    <row r="4040" s="27" customFormat="1"/>
    <row r="4041" s="27" customFormat="1"/>
    <row r="4042" s="27" customFormat="1"/>
    <row r="4043" s="27" customFormat="1"/>
    <row r="4044" s="27" customFormat="1"/>
    <row r="4045" s="27" customFormat="1"/>
    <row r="4046" s="27" customFormat="1"/>
    <row r="4047" s="27" customFormat="1"/>
    <row r="4048" s="27" customFormat="1"/>
    <row r="4049" s="27" customFormat="1"/>
    <row r="4050" s="27" customFormat="1"/>
    <row r="4051" s="27" customFormat="1"/>
    <row r="4052" s="27" customFormat="1"/>
    <row r="4053" s="27" customFormat="1"/>
    <row r="4054" s="27" customFormat="1"/>
    <row r="4055" s="27" customFormat="1"/>
    <row r="4056" s="27" customFormat="1"/>
    <row r="4057" s="27" customFormat="1"/>
    <row r="4058" s="27" customFormat="1"/>
    <row r="4059" s="27" customFormat="1"/>
    <row r="4060" s="27" customFormat="1"/>
    <row r="4061" s="27" customFormat="1"/>
    <row r="4062" s="27" customFormat="1"/>
    <row r="4063" s="27" customFormat="1"/>
    <row r="4064" s="27" customFormat="1"/>
    <row r="4065" s="27" customFormat="1"/>
    <row r="4066" s="27" customFormat="1"/>
    <row r="4067" s="27" customFormat="1"/>
    <row r="4068" s="27" customFormat="1"/>
    <row r="4069" s="27" customFormat="1"/>
    <row r="4070" s="27" customFormat="1"/>
    <row r="4071" s="27" customFormat="1"/>
    <row r="4072" s="27" customFormat="1"/>
    <row r="4073" s="27" customFormat="1"/>
    <row r="4074" s="27" customFormat="1"/>
    <row r="4075" s="27" customFormat="1"/>
    <row r="4076" s="27" customFormat="1"/>
    <row r="4077" s="27" customFormat="1"/>
    <row r="4078" s="27" customFormat="1"/>
    <row r="4079" s="27" customFormat="1"/>
    <row r="4080" s="27" customFormat="1"/>
    <row r="4081" s="27" customFormat="1"/>
    <row r="4082" s="27" customFormat="1"/>
    <row r="4083" s="27" customFormat="1"/>
    <row r="4084" s="27" customFormat="1"/>
    <row r="4085" s="27" customFormat="1"/>
    <row r="4086" s="27" customFormat="1"/>
    <row r="4087" s="27" customFormat="1"/>
    <row r="4088" s="27" customFormat="1"/>
    <row r="4089" s="27" customFormat="1"/>
    <row r="4090" s="27" customFormat="1"/>
    <row r="4091" s="27" customFormat="1"/>
    <row r="4092" s="27" customFormat="1"/>
    <row r="4093" s="27" customFormat="1"/>
    <row r="4094" s="27" customFormat="1"/>
    <row r="4095" s="27" customFormat="1"/>
    <row r="4096" s="27" customFormat="1"/>
    <row r="4097" s="27" customFormat="1"/>
    <row r="4098" s="27" customFormat="1"/>
    <row r="4099" s="27" customFormat="1"/>
    <row r="4100" s="27" customFormat="1"/>
    <row r="4101" s="27" customFormat="1"/>
    <row r="4102" s="27" customFormat="1"/>
    <row r="4103" s="27" customFormat="1"/>
    <row r="4104" s="27" customFormat="1"/>
    <row r="4105" s="27" customFormat="1"/>
    <row r="4106" s="27" customFormat="1"/>
    <row r="4107" s="27" customFormat="1"/>
    <row r="4108" s="27" customFormat="1"/>
    <row r="4109" s="27" customFormat="1"/>
    <row r="4110" s="27" customFormat="1"/>
    <row r="4111" s="27" customFormat="1"/>
    <row r="4112" s="27" customFormat="1"/>
    <row r="4113" s="27" customFormat="1"/>
    <row r="4114" s="27" customFormat="1"/>
    <row r="4115" s="27" customFormat="1"/>
    <row r="4116" s="27" customFormat="1"/>
    <row r="4117" s="27" customFormat="1"/>
    <row r="4118" s="27" customFormat="1"/>
    <row r="4119" s="27" customFormat="1"/>
    <row r="4120" s="27" customFormat="1"/>
    <row r="4121" s="27" customFormat="1"/>
    <row r="4122" s="27" customFormat="1"/>
    <row r="4123" s="27" customFormat="1"/>
    <row r="4124" s="27" customFormat="1"/>
    <row r="4125" s="27" customFormat="1"/>
    <row r="4126" s="27" customFormat="1"/>
    <row r="4127" s="27" customFormat="1"/>
    <row r="4128" s="27" customFormat="1"/>
    <row r="4129" s="27" customFormat="1"/>
    <row r="4130" s="27" customFormat="1"/>
    <row r="4131" s="27" customFormat="1"/>
    <row r="4132" s="27" customFormat="1"/>
    <row r="4133" s="27" customFormat="1"/>
    <row r="4134" s="27" customFormat="1"/>
    <row r="4135" s="27" customFormat="1"/>
    <row r="4136" s="27" customFormat="1"/>
    <row r="4137" s="27" customFormat="1"/>
    <row r="4138" s="27" customFormat="1"/>
    <row r="4139" s="27" customFormat="1"/>
    <row r="4140" s="27" customFormat="1"/>
    <row r="4141" s="27" customFormat="1"/>
    <row r="4142" s="27" customFormat="1"/>
    <row r="4143" s="27" customFormat="1"/>
    <row r="4144" s="27" customFormat="1"/>
    <row r="4145" s="27" customFormat="1"/>
    <row r="4146" s="27" customFormat="1"/>
    <row r="4147" s="27" customFormat="1"/>
    <row r="4148" s="27" customFormat="1"/>
    <row r="4149" s="27" customFormat="1"/>
    <row r="4150" s="27" customFormat="1"/>
    <row r="4151" s="27" customFormat="1"/>
    <row r="4152" s="27" customFormat="1"/>
    <row r="4153" s="27" customFormat="1"/>
    <row r="4154" s="27" customFormat="1"/>
    <row r="4155" s="27" customFormat="1"/>
    <row r="4156" s="27" customFormat="1"/>
    <row r="4157" s="27" customFormat="1"/>
    <row r="4158" s="27" customFormat="1"/>
    <row r="4159" s="27" customFormat="1"/>
    <row r="4160" s="27" customFormat="1"/>
    <row r="4161" s="27" customFormat="1"/>
    <row r="4162" s="27" customFormat="1"/>
    <row r="4163" s="27" customFormat="1"/>
    <row r="4164" s="27" customFormat="1"/>
    <row r="4165" s="27" customFormat="1"/>
    <row r="4166" s="27" customFormat="1"/>
    <row r="4167" s="27" customFormat="1"/>
    <row r="4168" s="27" customFormat="1"/>
    <row r="4169" s="27" customFormat="1"/>
    <row r="4170" s="27" customFormat="1"/>
    <row r="4171" s="27" customFormat="1"/>
    <row r="4172" s="27" customFormat="1"/>
    <row r="4173" s="27" customFormat="1"/>
    <row r="4174" s="27" customFormat="1"/>
    <row r="4175" s="27" customFormat="1"/>
    <row r="4176" s="27" customFormat="1"/>
    <row r="4177" s="27" customFormat="1"/>
    <row r="4178" s="27" customFormat="1"/>
    <row r="4179" s="27" customFormat="1"/>
    <row r="4180" s="27" customFormat="1"/>
    <row r="4181" s="27" customFormat="1"/>
    <row r="4182" s="27" customFormat="1"/>
    <row r="4183" s="27" customFormat="1"/>
    <row r="4184" s="27" customFormat="1"/>
    <row r="4185" s="27" customFormat="1"/>
    <row r="4186" s="27" customFormat="1"/>
    <row r="4187" s="27" customFormat="1"/>
    <row r="4188" s="27" customFormat="1"/>
    <row r="4189" s="27" customFormat="1"/>
    <row r="4190" s="27" customFormat="1"/>
    <row r="4191" s="27" customFormat="1"/>
    <row r="4192" s="27" customFormat="1"/>
    <row r="4193" s="27" customFormat="1"/>
    <row r="4194" s="27" customFormat="1"/>
    <row r="4195" s="27" customFormat="1"/>
    <row r="4196" s="27" customFormat="1"/>
    <row r="4197" s="27" customFormat="1"/>
    <row r="4198" s="27" customFormat="1"/>
    <row r="4199" s="27" customFormat="1"/>
    <row r="4200" s="27" customFormat="1"/>
    <row r="4201" s="27" customFormat="1"/>
    <row r="4202" s="27" customFormat="1"/>
    <row r="4203" s="27" customFormat="1"/>
    <row r="4204" s="27" customFormat="1"/>
    <row r="4205" s="27" customFormat="1"/>
    <row r="4206" s="27" customFormat="1"/>
    <row r="4207" s="27" customFormat="1"/>
    <row r="4208" s="27" customFormat="1"/>
    <row r="4209" s="27" customFormat="1"/>
    <row r="4210" s="27" customFormat="1"/>
    <row r="4211" s="27" customFormat="1"/>
    <row r="4212" s="27" customFormat="1"/>
    <row r="4213" s="27" customFormat="1"/>
    <row r="4214" s="27" customFormat="1"/>
    <row r="4215" s="27" customFormat="1"/>
    <row r="4216" s="27" customFormat="1"/>
    <row r="4217" s="27" customFormat="1"/>
    <row r="4218" s="27" customFormat="1"/>
    <row r="4219" s="27" customFormat="1"/>
    <row r="4220" s="27" customFormat="1"/>
    <row r="4221" s="27" customFormat="1"/>
    <row r="4222" s="27" customFormat="1"/>
    <row r="4223" s="27" customFormat="1"/>
    <row r="4224" s="27" customFormat="1"/>
    <row r="4225" s="27" customFormat="1"/>
    <row r="4226" s="27" customFormat="1"/>
    <row r="4227" s="27" customFormat="1"/>
    <row r="4228" s="27" customFormat="1"/>
    <row r="4229" s="27" customFormat="1"/>
    <row r="4230" s="27" customFormat="1"/>
    <row r="4231" s="27" customFormat="1"/>
    <row r="4232" s="27" customFormat="1"/>
    <row r="4233" s="27" customFormat="1"/>
    <row r="4234" s="27" customFormat="1"/>
    <row r="4235" s="27" customFormat="1"/>
    <row r="4236" s="27" customFormat="1"/>
    <row r="4237" s="27" customFormat="1"/>
    <row r="4238" s="27" customFormat="1"/>
    <row r="4239" s="27" customFormat="1"/>
    <row r="4240" s="27" customFormat="1"/>
    <row r="4241" s="27" customFormat="1"/>
    <row r="4242" s="27" customFormat="1"/>
    <row r="4243" s="27" customFormat="1"/>
    <row r="4244" s="27" customFormat="1"/>
    <row r="4245" s="27" customFormat="1"/>
    <row r="4246" s="27" customFormat="1"/>
    <row r="4247" s="27" customFormat="1"/>
    <row r="4248" s="27" customFormat="1"/>
    <row r="4249" s="27" customFormat="1"/>
    <row r="4250" s="27" customFormat="1"/>
    <row r="4251" s="27" customFormat="1"/>
    <row r="4252" s="27" customFormat="1"/>
    <row r="4253" s="27" customFormat="1"/>
    <row r="4254" s="27" customFormat="1"/>
    <row r="4255" s="27" customFormat="1"/>
    <row r="4256" s="27" customFormat="1"/>
    <row r="4257" s="27" customFormat="1"/>
    <row r="4258" s="27" customFormat="1"/>
    <row r="4259" s="27" customFormat="1"/>
    <row r="4260" s="27" customFormat="1"/>
    <row r="4261" s="27" customFormat="1"/>
    <row r="4262" s="27" customFormat="1"/>
    <row r="4263" s="27" customFormat="1"/>
    <row r="4264" s="27" customFormat="1"/>
    <row r="4265" s="27" customFormat="1"/>
    <row r="4266" s="27" customFormat="1"/>
    <row r="4267" s="27" customFormat="1"/>
    <row r="4268" s="27" customFormat="1"/>
    <row r="4269" s="27" customFormat="1"/>
    <row r="4270" s="27" customFormat="1"/>
    <row r="4271" s="27" customFormat="1"/>
    <row r="4272" s="27" customFormat="1"/>
    <row r="4273" s="27" customFormat="1"/>
    <row r="4274" s="27" customFormat="1"/>
    <row r="4275" s="27" customFormat="1"/>
    <row r="4276" s="27" customFormat="1"/>
    <row r="4277" s="27" customFormat="1"/>
    <row r="4278" s="27" customFormat="1"/>
    <row r="4279" s="27" customFormat="1"/>
    <row r="4280" s="27" customFormat="1"/>
    <row r="4281" s="27" customFormat="1"/>
    <row r="4282" s="27" customFormat="1"/>
    <row r="4283" s="27" customFormat="1"/>
    <row r="4284" s="27" customFormat="1"/>
    <row r="4285" s="27" customFormat="1"/>
    <row r="4286" s="27" customFormat="1"/>
    <row r="4287" s="27" customFormat="1"/>
    <row r="4288" s="27" customFormat="1"/>
    <row r="4289" s="27" customFormat="1"/>
    <row r="4290" s="27" customFormat="1"/>
    <row r="4291" s="27" customFormat="1"/>
    <row r="4292" s="27" customFormat="1"/>
    <row r="4293" s="27" customFormat="1"/>
    <row r="4294" s="27" customFormat="1"/>
    <row r="4295" s="27" customFormat="1"/>
    <row r="4296" s="27" customFormat="1"/>
    <row r="4297" s="27" customFormat="1"/>
    <row r="4298" s="27" customFormat="1"/>
    <row r="4299" s="27" customFormat="1"/>
    <row r="4300" s="27" customFormat="1"/>
    <row r="4301" s="27" customFormat="1"/>
    <row r="4302" s="27" customFormat="1"/>
    <row r="4303" s="27" customFormat="1"/>
    <row r="4304" s="27" customFormat="1"/>
    <row r="4305" s="27" customFormat="1"/>
    <row r="4306" s="27" customFormat="1"/>
    <row r="4307" s="27" customFormat="1"/>
    <row r="4308" s="27" customFormat="1"/>
    <row r="4309" s="27" customFormat="1"/>
    <row r="4310" s="27" customFormat="1"/>
    <row r="4311" s="27" customFormat="1"/>
    <row r="4312" s="27" customFormat="1"/>
    <row r="4313" s="27" customFormat="1"/>
    <row r="4314" s="27" customFormat="1"/>
    <row r="4315" s="27" customFormat="1"/>
    <row r="4316" s="27" customFormat="1"/>
    <row r="4317" s="27" customFormat="1"/>
    <row r="4318" s="27" customFormat="1"/>
    <row r="4319" s="27" customFormat="1"/>
    <row r="4320" s="27" customFormat="1"/>
    <row r="4321" s="27" customFormat="1"/>
    <row r="4322" s="27" customFormat="1"/>
    <row r="4323" s="27" customFormat="1"/>
    <row r="4324" s="27" customFormat="1"/>
    <row r="4325" s="27" customFormat="1"/>
    <row r="4326" s="27" customFormat="1"/>
    <row r="4327" s="27" customFormat="1"/>
    <row r="4328" s="27" customFormat="1"/>
    <row r="4329" s="27" customFormat="1"/>
    <row r="4330" s="27" customFormat="1"/>
    <row r="4331" s="27" customFormat="1"/>
    <row r="4332" s="27" customFormat="1"/>
    <row r="4333" s="27" customFormat="1"/>
    <row r="4334" s="27" customFormat="1"/>
    <row r="4335" s="27" customFormat="1"/>
    <row r="4336" s="27" customFormat="1"/>
    <row r="4337" s="27" customFormat="1"/>
    <row r="4338" s="27" customFormat="1"/>
    <row r="4339" s="27" customFormat="1"/>
    <row r="4340" s="27" customFormat="1"/>
    <row r="4341" s="27" customFormat="1"/>
    <row r="4342" s="27" customFormat="1"/>
    <row r="4343" s="27" customFormat="1"/>
    <row r="4344" s="27" customFormat="1"/>
    <row r="4345" s="27" customFormat="1"/>
    <row r="4346" s="27" customFormat="1"/>
    <row r="4347" s="27" customFormat="1"/>
    <row r="4348" s="27" customFormat="1"/>
    <row r="4349" s="27" customFormat="1"/>
    <row r="4350" s="27" customFormat="1"/>
    <row r="4351" s="27" customFormat="1"/>
    <row r="4352" s="27" customFormat="1"/>
    <row r="4353" s="27" customFormat="1"/>
    <row r="4354" s="27" customFormat="1"/>
    <row r="4355" s="27" customFormat="1"/>
    <row r="4356" s="27" customFormat="1"/>
    <row r="4357" s="27" customFormat="1"/>
    <row r="4358" s="27" customFormat="1"/>
    <row r="4359" s="27" customFormat="1"/>
    <row r="4360" s="27" customFormat="1"/>
    <row r="4361" s="27" customFormat="1"/>
    <row r="4362" s="27" customFormat="1"/>
    <row r="4363" s="27" customFormat="1"/>
    <row r="4364" s="27" customFormat="1"/>
    <row r="4365" s="27" customFormat="1"/>
    <row r="4366" s="27" customFormat="1"/>
    <row r="4367" s="27" customFormat="1"/>
    <row r="4368" s="27" customFormat="1"/>
    <row r="4369" s="27" customFormat="1"/>
    <row r="4370" s="27" customFormat="1"/>
    <row r="4371" s="27" customFormat="1"/>
    <row r="4372" s="27" customFormat="1"/>
    <row r="4373" s="27" customFormat="1"/>
    <row r="4374" s="27" customFormat="1"/>
    <row r="4375" s="27" customFormat="1"/>
    <row r="4376" s="27" customFormat="1"/>
    <row r="4377" s="27" customFormat="1"/>
    <row r="4378" s="27" customFormat="1"/>
    <row r="4379" s="27" customFormat="1"/>
    <row r="4380" s="27" customFormat="1"/>
    <row r="4381" s="27" customFormat="1"/>
    <row r="4382" s="27" customFormat="1"/>
    <row r="4383" s="27" customFormat="1"/>
    <row r="4384" s="27" customFormat="1"/>
    <row r="4385" s="27" customFormat="1"/>
    <row r="4386" s="27" customFormat="1"/>
    <row r="4387" s="27" customFormat="1"/>
    <row r="4388" s="27" customFormat="1"/>
    <row r="4389" s="27" customFormat="1"/>
    <row r="4390" s="27" customFormat="1"/>
    <row r="4391" s="27" customFormat="1"/>
    <row r="4392" s="27" customFormat="1"/>
    <row r="4393" s="27" customFormat="1"/>
    <row r="4394" s="27" customFormat="1"/>
    <row r="4395" s="27" customFormat="1"/>
    <row r="4396" s="27" customFormat="1"/>
    <row r="4397" s="27" customFormat="1"/>
    <row r="4398" s="27" customFormat="1"/>
    <row r="4399" s="27" customFormat="1"/>
    <row r="4400" s="27" customFormat="1"/>
    <row r="4401" s="27" customFormat="1"/>
    <row r="4402" s="27" customFormat="1"/>
    <row r="4403" s="27" customFormat="1"/>
    <row r="4404" s="27" customFormat="1"/>
    <row r="4405" s="27" customFormat="1"/>
    <row r="4406" s="27" customFormat="1"/>
    <row r="4407" s="27" customFormat="1"/>
    <row r="4408" s="27" customFormat="1"/>
    <row r="4409" s="27" customFormat="1"/>
    <row r="4410" s="27" customFormat="1"/>
    <row r="4411" s="27" customFormat="1"/>
    <row r="4412" s="27" customFormat="1"/>
    <row r="4413" s="27" customFormat="1"/>
    <row r="4414" s="27" customFormat="1"/>
    <row r="4415" s="27" customFormat="1"/>
    <row r="4416" s="27" customFormat="1"/>
    <row r="4417" s="27" customFormat="1"/>
    <row r="4418" s="27" customFormat="1"/>
    <row r="4419" s="27" customFormat="1"/>
    <row r="4420" s="27" customFormat="1"/>
    <row r="4421" s="27" customFormat="1"/>
    <row r="4422" s="27" customFormat="1"/>
    <row r="4423" s="27" customFormat="1"/>
    <row r="4424" s="27" customFormat="1"/>
    <row r="4425" s="27" customFormat="1"/>
    <row r="4426" s="27" customFormat="1"/>
    <row r="4427" s="27" customFormat="1"/>
    <row r="4428" s="27" customFormat="1"/>
    <row r="4429" s="27" customFormat="1"/>
    <row r="4430" s="27" customFormat="1"/>
    <row r="4431" s="27" customFormat="1"/>
    <row r="4432" s="27" customFormat="1"/>
    <row r="4433" s="27" customFormat="1"/>
    <row r="4434" s="27" customFormat="1"/>
    <row r="4435" s="27" customFormat="1"/>
    <row r="4436" s="27" customFormat="1"/>
    <row r="4437" s="27" customFormat="1"/>
    <row r="4438" s="27" customFormat="1"/>
    <row r="4439" s="27" customFormat="1"/>
    <row r="4440" s="27" customFormat="1"/>
    <row r="4441" s="27" customFormat="1"/>
    <row r="4442" s="27" customFormat="1"/>
    <row r="4443" s="27" customFormat="1"/>
    <row r="4444" s="27" customFormat="1"/>
    <row r="4445" s="27" customFormat="1"/>
    <row r="4446" s="27" customFormat="1"/>
    <row r="4447" s="27" customFormat="1"/>
    <row r="4448" s="27" customFormat="1"/>
    <row r="4449" s="27" customFormat="1"/>
    <row r="4450" s="27" customFormat="1"/>
    <row r="4451" s="27" customFormat="1"/>
    <row r="4452" s="27" customFormat="1"/>
    <row r="4453" s="27" customFormat="1"/>
    <row r="4454" s="27" customFormat="1"/>
    <row r="4455" s="27" customFormat="1"/>
    <row r="4456" s="27" customFormat="1"/>
    <row r="4457" s="27" customFormat="1"/>
    <row r="4458" s="27" customFormat="1"/>
    <row r="4459" s="27" customFormat="1"/>
    <row r="4460" s="27" customFormat="1"/>
    <row r="4461" s="27" customFormat="1"/>
    <row r="4462" s="27" customFormat="1"/>
    <row r="4463" s="27" customFormat="1"/>
    <row r="4464" s="27" customFormat="1"/>
    <row r="4465" s="27" customFormat="1"/>
    <row r="4466" s="27" customFormat="1"/>
    <row r="4467" s="27" customFormat="1"/>
    <row r="4468" s="27" customFormat="1"/>
    <row r="4469" s="27" customFormat="1"/>
    <row r="4470" s="27" customFormat="1"/>
    <row r="4471" s="27" customFormat="1"/>
    <row r="4472" s="27" customFormat="1"/>
    <row r="4473" s="27" customFormat="1"/>
    <row r="4474" s="27" customFormat="1"/>
    <row r="4475" s="27" customFormat="1"/>
    <row r="4476" s="27" customFormat="1"/>
    <row r="4477" s="27" customFormat="1"/>
    <row r="4478" s="27" customFormat="1"/>
    <row r="4479" s="27" customFormat="1"/>
    <row r="4480" s="27" customFormat="1"/>
    <row r="4481" s="27" customFormat="1"/>
    <row r="4482" s="27" customFormat="1"/>
    <row r="4483" s="27" customFormat="1"/>
    <row r="4484" s="27" customFormat="1"/>
    <row r="4485" s="27" customFormat="1"/>
    <row r="4486" s="27" customFormat="1"/>
    <row r="4487" s="27" customFormat="1"/>
    <row r="4488" s="27" customFormat="1"/>
    <row r="4489" s="27" customFormat="1"/>
    <row r="4490" s="27" customFormat="1"/>
    <row r="4491" s="27" customFormat="1"/>
    <row r="4492" s="27" customFormat="1"/>
    <row r="4493" s="27" customFormat="1"/>
    <row r="4494" s="27" customFormat="1"/>
    <row r="4495" s="27" customFormat="1"/>
    <row r="4496" s="27" customFormat="1"/>
    <row r="4497" s="27" customFormat="1"/>
    <row r="4498" s="27" customFormat="1"/>
    <row r="4499" s="27" customFormat="1"/>
    <row r="4500" s="27" customFormat="1"/>
    <row r="4501" s="27" customFormat="1"/>
    <row r="4502" s="27" customFormat="1"/>
    <row r="4503" s="27" customFormat="1"/>
    <row r="4504" s="27" customFormat="1"/>
    <row r="4505" s="27" customFormat="1"/>
    <row r="4506" s="27" customFormat="1"/>
    <row r="4507" s="27" customFormat="1"/>
    <row r="4508" s="27" customFormat="1"/>
    <row r="4509" s="27" customFormat="1"/>
    <row r="4510" s="27" customFormat="1"/>
    <row r="4511" s="27" customFormat="1"/>
    <row r="4512" s="27" customFormat="1"/>
    <row r="4513" s="27" customFormat="1"/>
    <row r="4514" s="27" customFormat="1"/>
    <row r="4515" s="27" customFormat="1"/>
    <row r="4516" s="27" customFormat="1"/>
    <row r="4517" s="27" customFormat="1"/>
    <row r="4518" s="27" customFormat="1"/>
    <row r="4519" s="27" customFormat="1"/>
    <row r="4520" s="27" customFormat="1"/>
    <row r="4521" s="27" customFormat="1"/>
    <row r="4522" s="27" customFormat="1"/>
    <row r="4523" s="27" customFormat="1"/>
    <row r="4524" s="27" customFormat="1"/>
    <row r="4525" s="27" customFormat="1"/>
    <row r="4526" s="27" customFormat="1"/>
    <row r="4527" s="27" customFormat="1"/>
    <row r="4528" s="27" customFormat="1"/>
    <row r="4529" s="27" customFormat="1"/>
    <row r="4530" s="27" customFormat="1"/>
    <row r="4531" s="27" customFormat="1"/>
    <row r="4532" s="27" customFormat="1"/>
    <row r="4533" s="27" customFormat="1"/>
    <row r="4534" s="27" customFormat="1"/>
    <row r="4535" s="27" customFormat="1"/>
    <row r="4536" s="27" customFormat="1"/>
    <row r="4537" s="27" customFormat="1"/>
    <row r="4538" s="27" customFormat="1"/>
    <row r="4539" s="27" customFormat="1"/>
    <row r="4540" s="27" customFormat="1"/>
    <row r="4541" s="27" customFormat="1"/>
    <row r="4542" s="27" customFormat="1"/>
    <row r="4543" s="27" customFormat="1"/>
    <row r="4544" s="27" customFormat="1"/>
    <row r="4545" s="27" customFormat="1"/>
    <row r="4546" s="27" customFormat="1"/>
    <row r="4547" s="27" customFormat="1"/>
    <row r="4548" s="27" customFormat="1"/>
    <row r="4549" s="27" customFormat="1"/>
    <row r="4550" s="27" customFormat="1"/>
    <row r="4551" s="27" customFormat="1"/>
    <row r="4552" s="27" customFormat="1"/>
    <row r="4553" s="27" customFormat="1"/>
    <row r="4554" s="27" customFormat="1"/>
    <row r="4555" s="27" customFormat="1"/>
    <row r="4556" s="27" customFormat="1"/>
    <row r="4557" s="27" customFormat="1"/>
    <row r="4558" s="27" customFormat="1"/>
    <row r="4559" s="27" customFormat="1"/>
    <row r="4560" s="27" customFormat="1"/>
    <row r="4561" s="27" customFormat="1"/>
    <row r="4562" s="27" customFormat="1"/>
    <row r="4563" s="27" customFormat="1"/>
    <row r="4564" s="27" customFormat="1"/>
    <row r="4565" s="27" customFormat="1"/>
    <row r="4566" s="27" customFormat="1"/>
    <row r="4567" s="27" customFormat="1"/>
    <row r="4568" s="27" customFormat="1"/>
    <row r="4569" s="27" customFormat="1"/>
    <row r="4570" s="27" customFormat="1"/>
    <row r="4571" s="27" customFormat="1"/>
    <row r="4572" s="27" customFormat="1"/>
    <row r="4573" s="27" customFormat="1"/>
    <row r="4574" s="27" customFormat="1"/>
    <row r="4575" s="27" customFormat="1"/>
    <row r="4576" s="27" customFormat="1"/>
    <row r="4577" s="27" customFormat="1"/>
    <row r="4578" s="27" customFormat="1"/>
    <row r="4579" s="27" customFormat="1"/>
    <row r="4580" s="27" customFormat="1"/>
    <row r="4581" s="27" customFormat="1"/>
    <row r="4582" s="27" customFormat="1"/>
    <row r="4583" s="27" customFormat="1"/>
    <row r="4584" s="27" customFormat="1"/>
    <row r="4585" s="27" customFormat="1"/>
    <row r="4586" s="27" customFormat="1"/>
    <row r="4587" s="27" customFormat="1"/>
    <row r="4588" s="27" customFormat="1"/>
    <row r="4589" s="27" customFormat="1"/>
    <row r="4590" s="27" customFormat="1"/>
    <row r="4591" s="27" customFormat="1"/>
    <row r="4592" s="27" customFormat="1"/>
    <row r="4593" s="27" customFormat="1"/>
    <row r="4594" s="27" customFormat="1"/>
    <row r="4595" s="27" customFormat="1"/>
    <row r="4596" s="27" customFormat="1"/>
    <row r="4597" s="27" customFormat="1"/>
    <row r="4598" s="27" customFormat="1"/>
    <row r="4599" s="27" customFormat="1"/>
    <row r="4600" s="27" customFormat="1"/>
    <row r="4601" s="27" customFormat="1"/>
    <row r="4602" s="27" customFormat="1"/>
    <row r="4603" s="27" customFormat="1"/>
    <row r="4604" s="27" customFormat="1"/>
    <row r="4605" s="27" customFormat="1"/>
    <row r="4606" s="27" customFormat="1"/>
    <row r="4607" s="27" customFormat="1"/>
    <row r="4608" s="27" customFormat="1"/>
    <row r="4609" s="27" customFormat="1"/>
    <row r="4610" s="27" customFormat="1"/>
    <row r="4611" s="27" customFormat="1"/>
    <row r="4612" s="27" customFormat="1"/>
    <row r="4613" s="27" customFormat="1"/>
    <row r="4614" s="27" customFormat="1"/>
    <row r="4615" s="27" customFormat="1"/>
    <row r="4616" s="27" customFormat="1"/>
    <row r="4617" s="27" customFormat="1"/>
    <row r="4618" s="27" customFormat="1"/>
    <row r="4619" s="27" customFormat="1"/>
    <row r="4620" s="27" customFormat="1"/>
    <row r="4621" s="27" customFormat="1"/>
    <row r="4622" s="27" customFormat="1"/>
    <row r="4623" s="27" customFormat="1"/>
    <row r="4624" s="27" customFormat="1"/>
    <row r="4625" s="27" customFormat="1"/>
    <row r="4626" s="27" customFormat="1"/>
    <row r="4627" s="27" customFormat="1"/>
    <row r="4628" s="27" customFormat="1"/>
    <row r="4629" s="27" customFormat="1"/>
    <row r="4630" s="27" customFormat="1"/>
    <row r="4631" s="27" customFormat="1"/>
    <row r="4632" s="27" customFormat="1"/>
    <row r="4633" s="27" customFormat="1"/>
    <row r="4634" s="27" customFormat="1"/>
    <row r="4635" s="27" customFormat="1"/>
    <row r="4636" s="27" customFormat="1"/>
    <row r="4637" s="27" customFormat="1"/>
    <row r="4638" s="27" customFormat="1"/>
    <row r="4639" s="27" customFormat="1"/>
    <row r="4640" s="27" customFormat="1"/>
    <row r="4641" s="27" customFormat="1"/>
    <row r="4642" s="27" customFormat="1"/>
    <row r="4643" s="27" customFormat="1"/>
    <row r="4644" s="27" customFormat="1"/>
    <row r="4645" s="27" customFormat="1"/>
    <row r="4646" s="27" customFormat="1"/>
    <row r="4647" s="27" customFormat="1"/>
    <row r="4648" s="27" customFormat="1"/>
    <row r="4649" s="27" customFormat="1"/>
    <row r="4650" s="27" customFormat="1"/>
    <row r="4651" s="27" customFormat="1"/>
    <row r="4652" s="27" customFormat="1"/>
    <row r="4653" s="27" customFormat="1"/>
    <row r="4654" s="27" customFormat="1"/>
    <row r="4655" s="27" customFormat="1"/>
    <row r="4656" s="27" customFormat="1"/>
    <row r="4657" s="27" customFormat="1"/>
    <row r="4658" s="27" customFormat="1"/>
    <row r="4659" s="27" customFormat="1"/>
    <row r="4660" s="27" customFormat="1"/>
    <row r="4661" s="27" customFormat="1"/>
    <row r="4662" s="27" customFormat="1"/>
    <row r="4663" s="27" customFormat="1"/>
    <row r="4664" s="27" customFormat="1"/>
    <row r="4665" s="27" customFormat="1"/>
    <row r="4666" s="27" customFormat="1"/>
    <row r="4667" s="27" customFormat="1"/>
    <row r="4668" s="27" customFormat="1"/>
    <row r="4669" s="27" customFormat="1"/>
    <row r="4670" s="27" customFormat="1"/>
    <row r="4671" s="27" customFormat="1"/>
    <row r="4672" s="27" customFormat="1"/>
    <row r="4673" s="27" customFormat="1"/>
    <row r="4674" s="27" customFormat="1"/>
    <row r="4675" s="27" customFormat="1"/>
    <row r="4676" s="27" customFormat="1"/>
    <row r="4677" s="27" customFormat="1"/>
    <row r="4678" s="27" customFormat="1"/>
    <row r="4679" s="27" customFormat="1"/>
    <row r="4680" s="27" customFormat="1"/>
    <row r="4681" s="27" customFormat="1"/>
    <row r="4682" s="27" customFormat="1"/>
    <row r="4683" s="27" customFormat="1"/>
    <row r="4684" s="27" customFormat="1"/>
    <row r="4685" s="27" customFormat="1"/>
    <row r="4686" s="27" customFormat="1"/>
    <row r="4687" s="27" customFormat="1"/>
    <row r="4688" s="27" customFormat="1"/>
    <row r="4689" s="27" customFormat="1"/>
    <row r="4690" s="27" customFormat="1"/>
    <row r="4691" s="27" customFormat="1"/>
    <row r="4692" s="27" customFormat="1"/>
    <row r="4693" s="27" customFormat="1"/>
    <row r="4694" s="27" customFormat="1"/>
    <row r="4695" s="27" customFormat="1"/>
    <row r="4696" s="27" customFormat="1"/>
    <row r="4697" s="27" customFormat="1"/>
    <row r="4698" s="27" customFormat="1"/>
    <row r="4699" s="27" customFormat="1"/>
    <row r="4700" s="27" customFormat="1"/>
    <row r="4701" s="27" customFormat="1"/>
    <row r="4702" s="27" customFormat="1"/>
    <row r="4703" s="27" customFormat="1"/>
    <row r="4704" s="27" customFormat="1"/>
    <row r="4705" s="27" customFormat="1"/>
    <row r="4706" s="27" customFormat="1"/>
    <row r="4707" s="27" customFormat="1"/>
    <row r="4708" s="27" customFormat="1"/>
    <row r="4709" s="27" customFormat="1"/>
    <row r="4710" s="27" customFormat="1"/>
    <row r="4711" s="27" customFormat="1"/>
    <row r="4712" s="27" customFormat="1"/>
    <row r="4713" s="27" customFormat="1"/>
    <row r="4714" s="27" customFormat="1"/>
    <row r="4715" s="27" customFormat="1"/>
    <row r="4716" s="27" customFormat="1"/>
    <row r="4717" s="27" customFormat="1"/>
    <row r="4718" s="27" customFormat="1"/>
    <row r="4719" s="27" customFormat="1"/>
    <row r="4720" s="27" customFormat="1"/>
    <row r="4721" s="27" customFormat="1"/>
    <row r="4722" s="27" customFormat="1"/>
    <row r="4723" s="27" customFormat="1"/>
    <row r="4724" s="27" customFormat="1"/>
    <row r="4725" s="27" customFormat="1"/>
    <row r="4726" s="27" customFormat="1"/>
    <row r="4727" s="27" customFormat="1"/>
    <row r="4728" s="27" customFormat="1"/>
    <row r="4729" s="27" customFormat="1"/>
    <row r="4730" s="27" customFormat="1"/>
    <row r="4731" s="27" customFormat="1"/>
    <row r="4732" s="27" customFormat="1"/>
    <row r="4733" s="27" customFormat="1"/>
    <row r="4734" s="27" customFormat="1"/>
    <row r="4735" s="27" customFormat="1"/>
    <row r="4736" s="27" customFormat="1"/>
    <row r="4737" s="27" customFormat="1"/>
    <row r="4738" s="27" customFormat="1"/>
    <row r="4739" s="27" customFormat="1"/>
    <row r="4740" s="27" customFormat="1"/>
    <row r="4741" s="27" customFormat="1"/>
    <row r="4742" s="27" customFormat="1"/>
    <row r="4743" s="27" customFormat="1"/>
    <row r="4744" s="27" customFormat="1"/>
    <row r="4745" s="27" customFormat="1"/>
    <row r="4746" s="27" customFormat="1"/>
    <row r="4747" s="27" customFormat="1"/>
    <row r="4748" s="27" customFormat="1"/>
    <row r="4749" s="27" customFormat="1"/>
    <row r="4750" s="27" customFormat="1"/>
    <row r="4751" s="27" customFormat="1"/>
    <row r="4752" s="27" customFormat="1"/>
    <row r="4753" s="27" customFormat="1"/>
    <row r="4754" s="27" customFormat="1"/>
    <row r="4755" s="27" customFormat="1"/>
    <row r="4756" s="27" customFormat="1"/>
    <row r="4757" s="27" customFormat="1"/>
    <row r="4758" s="27" customFormat="1"/>
    <row r="4759" s="27" customFormat="1"/>
    <row r="4760" s="27" customFormat="1"/>
    <row r="4761" s="27" customFormat="1"/>
    <row r="4762" s="27" customFormat="1"/>
    <row r="4763" s="27" customFormat="1"/>
    <row r="4764" s="27" customFormat="1"/>
    <row r="4765" s="27" customFormat="1"/>
    <row r="4766" s="27" customFormat="1"/>
    <row r="4767" s="27" customFormat="1"/>
    <row r="4768" s="27" customFormat="1"/>
    <row r="4769" s="27" customFormat="1"/>
    <row r="4770" s="27" customFormat="1"/>
    <row r="4771" s="27" customFormat="1"/>
    <row r="4772" s="27" customFormat="1"/>
    <row r="4773" s="27" customFormat="1"/>
    <row r="4774" s="27" customFormat="1"/>
    <row r="4775" s="27" customFormat="1"/>
    <row r="4776" s="27" customFormat="1"/>
    <row r="4777" s="27" customFormat="1"/>
    <row r="4778" s="27" customFormat="1"/>
    <row r="4779" s="27" customFormat="1"/>
    <row r="4780" s="27" customFormat="1"/>
    <row r="4781" s="27" customFormat="1"/>
    <row r="4782" s="27" customFormat="1"/>
    <row r="4783" s="27" customFormat="1"/>
    <row r="4784" s="27" customFormat="1"/>
    <row r="4785" s="27" customFormat="1"/>
    <row r="4786" s="27" customFormat="1"/>
    <row r="4787" s="27" customFormat="1"/>
    <row r="4788" s="27" customFormat="1"/>
    <row r="4789" s="27" customFormat="1"/>
    <row r="4790" s="27" customFormat="1"/>
    <row r="4791" s="27" customFormat="1"/>
    <row r="4792" s="27" customFormat="1"/>
    <row r="4793" s="27" customFormat="1"/>
    <row r="4794" s="27" customFormat="1"/>
    <row r="4795" s="27" customFormat="1"/>
    <row r="4796" s="27" customFormat="1"/>
    <row r="4797" s="27" customFormat="1"/>
    <row r="4798" s="27" customFormat="1"/>
    <row r="4799" s="27" customFormat="1"/>
    <row r="4800" s="27" customFormat="1"/>
    <row r="4801" s="27" customFormat="1"/>
    <row r="4802" s="27" customFormat="1"/>
    <row r="4803" s="27" customFormat="1"/>
    <row r="4804" s="27" customFormat="1"/>
    <row r="4805" s="27" customFormat="1"/>
    <row r="4806" s="27" customFormat="1"/>
    <row r="4807" s="27" customFormat="1"/>
    <row r="4808" s="27" customFormat="1"/>
    <row r="4809" s="27" customFormat="1"/>
    <row r="4810" s="27" customFormat="1"/>
    <row r="4811" s="27" customFormat="1"/>
    <row r="4812" s="27" customFormat="1"/>
    <row r="4813" s="27" customFormat="1"/>
    <row r="4814" s="27" customFormat="1"/>
    <row r="4815" s="27" customFormat="1"/>
    <row r="4816" s="27" customFormat="1"/>
    <row r="4817" s="27" customFormat="1"/>
    <row r="4818" s="27" customFormat="1"/>
    <row r="4819" s="27" customFormat="1"/>
    <row r="4820" s="27" customFormat="1"/>
    <row r="4821" s="27" customFormat="1"/>
    <row r="4822" s="27" customFormat="1"/>
    <row r="4823" s="27" customFormat="1"/>
    <row r="4824" s="27" customFormat="1"/>
    <row r="4825" s="27" customFormat="1"/>
    <row r="4826" s="27" customFormat="1"/>
    <row r="4827" s="27" customFormat="1"/>
    <row r="4828" s="27" customFormat="1"/>
    <row r="4829" s="27" customFormat="1"/>
    <row r="4830" s="27" customFormat="1"/>
    <row r="4831" s="27" customFormat="1"/>
    <row r="4832" s="27" customFormat="1"/>
    <row r="4833" s="27" customFormat="1"/>
    <row r="4834" s="27" customFormat="1"/>
    <row r="4835" s="27" customFormat="1"/>
    <row r="4836" s="27" customFormat="1"/>
    <row r="4837" s="27" customFormat="1"/>
    <row r="4838" s="27" customFormat="1"/>
    <row r="4839" s="27" customFormat="1"/>
    <row r="4840" s="27" customFormat="1"/>
    <row r="4841" s="27" customFormat="1"/>
    <row r="4842" s="27" customFormat="1"/>
    <row r="4843" s="27" customFormat="1"/>
    <row r="4844" s="27" customFormat="1"/>
    <row r="4845" s="27" customFormat="1"/>
    <row r="4846" s="27" customFormat="1"/>
    <row r="4847" s="27" customFormat="1"/>
    <row r="4848" s="27" customFormat="1"/>
    <row r="4849" s="27" customFormat="1"/>
    <row r="4850" s="27" customFormat="1"/>
    <row r="4851" s="27" customFormat="1"/>
    <row r="4852" s="27" customFormat="1"/>
    <row r="4853" s="27" customFormat="1"/>
    <row r="4854" s="27" customFormat="1"/>
    <row r="4855" s="27" customFormat="1"/>
    <row r="4856" s="27" customFormat="1"/>
    <row r="4857" s="27" customFormat="1"/>
    <row r="4858" s="27" customFormat="1"/>
    <row r="4859" s="27" customFormat="1"/>
    <row r="4860" s="27" customFormat="1"/>
    <row r="4861" s="27" customFormat="1"/>
    <row r="4862" s="27" customFormat="1"/>
    <row r="4863" s="27" customFormat="1"/>
    <row r="4864" s="27" customFormat="1"/>
    <row r="4865" s="27" customFormat="1"/>
    <row r="4866" s="27" customFormat="1"/>
    <row r="4867" s="27" customFormat="1"/>
    <row r="4868" s="27" customFormat="1"/>
    <row r="4869" s="27" customFormat="1"/>
    <row r="4870" s="27" customFormat="1"/>
    <row r="4871" s="27" customFormat="1"/>
    <row r="4872" s="27" customFormat="1"/>
    <row r="4873" s="27" customFormat="1"/>
    <row r="4874" s="27" customFormat="1"/>
    <row r="4875" s="27" customFormat="1"/>
    <row r="4876" s="27" customFormat="1"/>
    <row r="4877" s="27" customFormat="1"/>
    <row r="4878" s="27" customFormat="1"/>
    <row r="4879" s="27" customFormat="1"/>
    <row r="4880" s="27" customFormat="1"/>
    <row r="4881" s="27" customFormat="1"/>
    <row r="4882" s="27" customFormat="1"/>
    <row r="4883" s="27" customFormat="1"/>
    <row r="4884" s="27" customFormat="1"/>
    <row r="4885" s="27" customFormat="1"/>
    <row r="4886" s="27" customFormat="1"/>
    <row r="4887" s="27" customFormat="1"/>
    <row r="4888" s="27" customFormat="1"/>
    <row r="4889" s="27" customFormat="1"/>
    <row r="4890" s="27" customFormat="1"/>
    <row r="4891" s="27" customFormat="1"/>
    <row r="4892" s="27" customFormat="1"/>
    <row r="4893" s="27" customFormat="1"/>
    <row r="4894" s="27" customFormat="1"/>
    <row r="4895" s="27" customFormat="1"/>
    <row r="4896" s="27" customFormat="1"/>
    <row r="4897" s="27" customFormat="1"/>
    <row r="4898" s="27" customFormat="1"/>
    <row r="4899" s="27" customFormat="1"/>
    <row r="4900" s="27" customFormat="1"/>
    <row r="4901" s="27" customFormat="1"/>
    <row r="4902" s="27" customFormat="1"/>
    <row r="4903" s="27" customFormat="1"/>
    <row r="4904" s="27" customFormat="1"/>
    <row r="4905" s="27" customFormat="1"/>
    <row r="4906" s="27" customFormat="1"/>
    <row r="4907" s="27" customFormat="1"/>
    <row r="4908" s="27" customFormat="1"/>
    <row r="4909" s="27" customFormat="1"/>
    <row r="4910" s="27" customFormat="1"/>
    <row r="4911" s="27" customFormat="1"/>
    <row r="4912" s="27" customFormat="1"/>
    <row r="4913" s="27" customFormat="1"/>
    <row r="4914" s="27" customFormat="1"/>
    <row r="4915" s="27" customFormat="1"/>
    <row r="4916" s="27" customFormat="1"/>
    <row r="4917" s="27" customFormat="1"/>
    <row r="4918" s="27" customFormat="1"/>
    <row r="4919" s="27" customFormat="1"/>
    <row r="4920" s="27" customFormat="1"/>
    <row r="4921" s="27" customFormat="1"/>
    <row r="4922" s="27" customFormat="1"/>
    <row r="4923" s="27" customFormat="1"/>
    <row r="4924" s="27" customFormat="1"/>
    <row r="4925" s="27" customFormat="1"/>
    <row r="4926" s="27" customFormat="1"/>
    <row r="4927" s="27" customFormat="1"/>
    <row r="4928" s="27" customFormat="1"/>
    <row r="4929" s="27" customFormat="1"/>
    <row r="4930" s="27" customFormat="1"/>
    <row r="4931" s="27" customFormat="1"/>
    <row r="4932" s="27" customFormat="1"/>
    <row r="4933" s="27" customFormat="1"/>
    <row r="4934" s="27" customFormat="1"/>
    <row r="4935" s="27" customFormat="1"/>
    <row r="4936" s="27" customFormat="1"/>
    <row r="4937" s="27" customFormat="1"/>
    <row r="4938" s="27" customFormat="1"/>
    <row r="4939" s="27" customFormat="1"/>
    <row r="4940" s="27" customFormat="1"/>
    <row r="4941" s="27" customFormat="1"/>
    <row r="4942" s="27" customFormat="1"/>
    <row r="4943" s="27" customFormat="1"/>
    <row r="4944" s="27" customFormat="1"/>
    <row r="4945" s="27" customFormat="1"/>
    <row r="4946" s="27" customFormat="1"/>
    <row r="4947" s="27" customFormat="1"/>
    <row r="4948" s="27" customFormat="1"/>
    <row r="4949" s="27" customFormat="1"/>
    <row r="4950" s="27" customFormat="1"/>
    <row r="4951" s="27" customFormat="1"/>
    <row r="4952" s="27" customFormat="1"/>
    <row r="4953" s="27" customFormat="1"/>
    <row r="4954" s="27" customFormat="1"/>
    <row r="4955" s="27" customFormat="1"/>
    <row r="4956" s="27" customFormat="1"/>
    <row r="4957" s="27" customFormat="1"/>
    <row r="4958" s="27" customFormat="1"/>
    <row r="4959" s="27" customFormat="1"/>
    <row r="4960" s="27" customFormat="1"/>
    <row r="4961" s="27" customFormat="1"/>
    <row r="4962" s="27" customFormat="1"/>
    <row r="4963" s="27" customFormat="1"/>
    <row r="4964" s="27" customFormat="1"/>
    <row r="4965" s="27" customFormat="1"/>
    <row r="4966" s="27" customFormat="1"/>
    <row r="4967" s="27" customFormat="1"/>
    <row r="4968" s="27" customFormat="1"/>
    <row r="4969" s="27" customFormat="1"/>
    <row r="4970" s="27" customFormat="1"/>
    <row r="4971" s="27" customFormat="1"/>
    <row r="4972" s="27" customFormat="1"/>
    <row r="4973" s="27" customFormat="1"/>
    <row r="4974" s="27" customFormat="1"/>
    <row r="4975" s="27" customFormat="1"/>
    <row r="4976" s="27" customFormat="1"/>
    <row r="4977" s="27" customFormat="1"/>
    <row r="4978" s="27" customFormat="1"/>
    <row r="4979" s="27" customFormat="1"/>
    <row r="4980" s="27" customFormat="1"/>
    <row r="4981" s="27" customFormat="1"/>
    <row r="4982" s="27" customFormat="1"/>
    <row r="4983" s="27" customFormat="1"/>
    <row r="4984" s="27" customFormat="1"/>
    <row r="4985" s="27" customFormat="1"/>
    <row r="4986" s="27" customFormat="1"/>
    <row r="4987" s="27" customFormat="1"/>
    <row r="4988" s="27" customFormat="1"/>
    <row r="4989" s="27" customFormat="1"/>
    <row r="4990" s="27" customFormat="1"/>
    <row r="4991" s="27" customFormat="1"/>
    <row r="4992" s="27" customFormat="1"/>
    <row r="4993" s="27" customFormat="1"/>
    <row r="4994" s="27" customFormat="1"/>
    <row r="4995" s="27" customFormat="1"/>
    <row r="4996" s="27" customFormat="1"/>
    <row r="4997" s="27" customFormat="1"/>
    <row r="4998" s="27" customFormat="1"/>
    <row r="4999" s="27" customFormat="1"/>
    <row r="5000" s="27" customFormat="1"/>
    <row r="5001" s="27" customFormat="1"/>
    <row r="5002" s="27" customFormat="1"/>
    <row r="5003" s="27" customFormat="1"/>
    <row r="5004" s="27" customFormat="1"/>
    <row r="5005" s="27" customFormat="1"/>
    <row r="5006" s="27" customFormat="1"/>
    <row r="5007" s="27" customFormat="1"/>
    <row r="5008" s="27" customFormat="1"/>
    <row r="5009" s="27" customFormat="1"/>
    <row r="5010" s="27" customFormat="1"/>
    <row r="5011" s="27" customFormat="1"/>
    <row r="5012" s="27" customFormat="1"/>
    <row r="5013" s="27" customFormat="1"/>
    <row r="5014" s="27" customFormat="1"/>
    <row r="5015" s="27" customFormat="1"/>
    <row r="5016" s="27" customFormat="1"/>
    <row r="5017" s="27" customFormat="1"/>
    <row r="5018" s="27" customFormat="1"/>
    <row r="5019" s="27" customFormat="1"/>
    <row r="5020" s="27" customFormat="1"/>
    <row r="5021" s="27" customFormat="1"/>
    <row r="5022" s="27" customFormat="1"/>
    <row r="5023" s="27" customFormat="1"/>
    <row r="5024" s="27" customFormat="1"/>
    <row r="5025" s="27" customFormat="1"/>
    <row r="5026" s="27" customFormat="1"/>
    <row r="5027" s="27" customFormat="1"/>
    <row r="5028" s="27" customFormat="1"/>
    <row r="5029" s="27" customFormat="1"/>
    <row r="5030" s="27" customFormat="1"/>
    <row r="5031" s="27" customFormat="1"/>
    <row r="5032" s="27" customFormat="1"/>
    <row r="5033" s="27" customFormat="1"/>
    <row r="5034" s="27" customFormat="1"/>
    <row r="5035" s="27" customFormat="1"/>
    <row r="5036" s="27" customFormat="1"/>
    <row r="5037" s="27" customFormat="1"/>
    <row r="5038" s="27" customFormat="1"/>
    <row r="5039" s="27" customFormat="1"/>
    <row r="5040" s="27" customFormat="1"/>
    <row r="5041" s="27" customFormat="1"/>
    <row r="5042" s="27" customFormat="1"/>
    <row r="5043" s="27" customFormat="1"/>
    <row r="5044" s="27" customFormat="1"/>
    <row r="5045" s="27" customFormat="1"/>
    <row r="5046" s="27" customFormat="1"/>
    <row r="5047" s="27" customFormat="1"/>
    <row r="5048" s="27" customFormat="1"/>
    <row r="5049" s="27" customFormat="1"/>
    <row r="5050" s="27" customFormat="1"/>
    <row r="5051" s="27" customFormat="1"/>
    <row r="5052" s="27" customFormat="1"/>
    <row r="5053" s="27" customFormat="1"/>
    <row r="5054" s="27" customFormat="1"/>
    <row r="5055" s="27" customFormat="1"/>
    <row r="5056" s="27" customFormat="1"/>
    <row r="5057" s="27" customFormat="1"/>
    <row r="5058" s="27" customFormat="1"/>
    <row r="5059" s="27" customFormat="1"/>
    <row r="5060" s="27" customFormat="1"/>
    <row r="5061" s="27" customFormat="1"/>
    <row r="5062" s="27" customFormat="1"/>
    <row r="5063" s="27" customFormat="1"/>
    <row r="5064" s="27" customFormat="1"/>
    <row r="5065" s="27" customFormat="1"/>
    <row r="5066" s="27" customFormat="1"/>
    <row r="5067" s="27" customFormat="1"/>
    <row r="5068" s="27" customFormat="1"/>
    <row r="5069" s="27" customFormat="1"/>
    <row r="5070" s="27" customFormat="1"/>
    <row r="5071" s="27" customFormat="1"/>
    <row r="5072" s="27" customFormat="1"/>
    <row r="5073" s="27" customFormat="1"/>
    <row r="5074" s="27" customFormat="1"/>
    <row r="5075" s="27" customFormat="1"/>
    <row r="5076" s="27" customFormat="1"/>
    <row r="5077" s="27" customFormat="1"/>
    <row r="5078" s="27" customFormat="1"/>
    <row r="5079" s="27" customFormat="1"/>
    <row r="5080" s="27" customFormat="1"/>
    <row r="5081" s="27" customFormat="1"/>
    <row r="5082" s="27" customFormat="1"/>
    <row r="5083" s="27" customFormat="1"/>
    <row r="5084" s="27" customFormat="1"/>
    <row r="5085" s="27" customFormat="1"/>
    <row r="5086" s="27" customFormat="1"/>
    <row r="5087" s="27" customFormat="1"/>
    <row r="5088" s="27" customFormat="1"/>
    <row r="5089" s="27" customFormat="1"/>
    <row r="5090" s="27" customFormat="1"/>
    <row r="5091" s="27" customFormat="1"/>
    <row r="5092" s="27" customFormat="1"/>
    <row r="5093" s="27" customFormat="1"/>
    <row r="5094" s="27" customFormat="1"/>
    <row r="5095" s="27" customFormat="1"/>
    <row r="5096" s="27" customFormat="1"/>
    <row r="5097" s="27" customFormat="1"/>
    <row r="5098" s="27" customFormat="1"/>
    <row r="5099" s="27" customFormat="1"/>
    <row r="5100" s="27" customFormat="1"/>
    <row r="5101" s="27" customFormat="1"/>
    <row r="5102" s="27" customFormat="1"/>
    <row r="5103" s="27" customFormat="1"/>
    <row r="5104" s="27" customFormat="1"/>
    <row r="5105" s="27" customFormat="1"/>
    <row r="5106" s="27" customFormat="1"/>
    <row r="5107" s="27" customFormat="1"/>
    <row r="5108" s="27" customFormat="1"/>
    <row r="5109" s="27" customFormat="1"/>
    <row r="5110" s="27" customFormat="1"/>
    <row r="5111" s="27" customFormat="1"/>
    <row r="5112" s="27" customFormat="1"/>
    <row r="5113" s="27" customFormat="1"/>
    <row r="5114" s="27" customFormat="1"/>
    <row r="5115" s="27" customFormat="1"/>
    <row r="5116" s="27" customFormat="1"/>
    <row r="5117" s="27" customFormat="1"/>
    <row r="5118" s="27" customFormat="1"/>
    <row r="5119" s="27" customFormat="1"/>
    <row r="5120" s="27" customFormat="1"/>
    <row r="5121" s="27" customFormat="1"/>
    <row r="5122" s="27" customFormat="1"/>
    <row r="5123" s="27" customFormat="1"/>
    <row r="5124" s="27" customFormat="1"/>
    <row r="5125" s="27" customFormat="1"/>
    <row r="5126" s="27" customFormat="1"/>
    <row r="5127" s="27" customFormat="1"/>
    <row r="5128" s="27" customFormat="1"/>
    <row r="5129" s="27" customFormat="1"/>
    <row r="5130" s="27" customFormat="1"/>
    <row r="5131" s="27" customFormat="1"/>
    <row r="5132" s="27" customFormat="1"/>
    <row r="5133" s="27" customFormat="1"/>
    <row r="5134" s="27" customFormat="1"/>
    <row r="5135" s="27" customFormat="1"/>
    <row r="5136" s="27" customFormat="1"/>
    <row r="5137" s="27" customFormat="1"/>
    <row r="5138" s="27" customFormat="1"/>
    <row r="5139" s="27" customFormat="1"/>
    <row r="5140" s="27" customFormat="1"/>
    <row r="5141" s="27" customFormat="1"/>
    <row r="5142" s="27" customFormat="1"/>
    <row r="5143" s="27" customFormat="1"/>
    <row r="5144" s="27" customFormat="1"/>
    <row r="5145" s="27" customFormat="1"/>
    <row r="5146" s="27" customFormat="1"/>
    <row r="5147" s="27" customFormat="1"/>
    <row r="5148" s="27" customFormat="1"/>
    <row r="5149" s="27" customFormat="1"/>
    <row r="5150" s="27" customFormat="1"/>
    <row r="5151" s="27" customFormat="1"/>
    <row r="5152" s="27" customFormat="1"/>
    <row r="5153" s="27" customFormat="1"/>
    <row r="5154" s="27" customFormat="1"/>
    <row r="5155" s="27" customFormat="1"/>
    <row r="5156" s="27" customFormat="1"/>
    <row r="5157" s="27" customFormat="1"/>
    <row r="5158" s="27" customFormat="1"/>
    <row r="5159" s="27" customFormat="1"/>
    <row r="5160" s="27" customFormat="1"/>
    <row r="5161" s="27" customFormat="1"/>
    <row r="5162" s="27" customFormat="1"/>
    <row r="5163" s="27" customFormat="1"/>
    <row r="5164" s="27" customFormat="1"/>
    <row r="5165" s="27" customFormat="1"/>
    <row r="5166" s="27" customFormat="1"/>
    <row r="5167" s="27" customFormat="1"/>
    <row r="5168" s="27" customFormat="1"/>
    <row r="5169" s="27" customFormat="1"/>
    <row r="5170" s="27" customFormat="1"/>
    <row r="5171" s="27" customFormat="1"/>
    <row r="5172" s="27" customFormat="1"/>
    <row r="5173" s="27" customFormat="1"/>
    <row r="5174" s="27" customFormat="1"/>
    <row r="5175" s="27" customFormat="1"/>
    <row r="5176" s="27" customFormat="1"/>
    <row r="5177" s="27" customFormat="1"/>
    <row r="5178" s="27" customFormat="1"/>
    <row r="5179" s="27" customFormat="1"/>
    <row r="5180" s="27" customFormat="1"/>
    <row r="5181" s="27" customFormat="1"/>
    <row r="5182" s="27" customFormat="1"/>
    <row r="5183" s="27" customFormat="1"/>
    <row r="5184" s="27" customFormat="1"/>
    <row r="5185" s="27" customFormat="1"/>
    <row r="5186" s="27" customFormat="1"/>
    <row r="5187" s="27" customFormat="1"/>
    <row r="5188" s="27" customFormat="1"/>
    <row r="5189" s="27" customFormat="1"/>
    <row r="5190" s="27" customFormat="1"/>
    <row r="5191" s="27" customFormat="1"/>
    <row r="5192" s="27" customFormat="1"/>
    <row r="5193" s="27" customFormat="1"/>
    <row r="5194" s="27" customFormat="1"/>
    <row r="5195" s="27" customFormat="1"/>
    <row r="5196" s="27" customFormat="1"/>
    <row r="5197" s="27" customFormat="1"/>
    <row r="5198" s="27" customFormat="1"/>
    <row r="5199" s="27" customFormat="1"/>
    <row r="5200" s="27" customFormat="1"/>
    <row r="5201" s="27" customFormat="1"/>
    <row r="5202" s="27" customFormat="1"/>
    <row r="5203" s="27" customFormat="1"/>
    <row r="5204" s="27" customFormat="1"/>
    <row r="5205" s="27" customFormat="1"/>
    <row r="5206" s="27" customFormat="1"/>
    <row r="5207" s="27" customFormat="1"/>
    <row r="5208" s="27" customFormat="1"/>
    <row r="5209" s="27" customFormat="1"/>
    <row r="5210" s="27" customFormat="1"/>
    <row r="5211" s="27" customFormat="1"/>
    <row r="5212" s="27" customFormat="1"/>
    <row r="5213" s="27" customFormat="1"/>
    <row r="5214" s="27" customFormat="1"/>
    <row r="5215" s="27" customFormat="1"/>
    <row r="5216" s="27" customFormat="1"/>
    <row r="5217" s="27" customFormat="1"/>
    <row r="5218" s="27" customFormat="1"/>
    <row r="5219" s="27" customFormat="1"/>
    <row r="5220" s="27" customFormat="1"/>
    <row r="5221" s="27" customFormat="1"/>
    <row r="5222" s="27" customFormat="1"/>
    <row r="5223" s="27" customFormat="1"/>
    <row r="5224" s="27" customFormat="1"/>
    <row r="5225" s="27" customFormat="1"/>
    <row r="5226" s="27" customFormat="1"/>
    <row r="5227" s="27" customFormat="1"/>
    <row r="5228" s="27" customFormat="1"/>
    <row r="5229" s="27" customFormat="1"/>
    <row r="5230" s="27" customFormat="1"/>
    <row r="5231" s="27" customFormat="1"/>
    <row r="5232" s="27" customFormat="1"/>
    <row r="5233" s="27" customFormat="1"/>
    <row r="5234" s="27" customFormat="1"/>
    <row r="5235" s="27" customFormat="1"/>
    <row r="5236" s="27" customFormat="1"/>
    <row r="5237" s="27" customFormat="1"/>
    <row r="5238" s="27" customFormat="1"/>
    <row r="5239" s="27" customFormat="1"/>
    <row r="5240" s="27" customFormat="1"/>
    <row r="5241" s="27" customFormat="1"/>
    <row r="5242" s="27" customFormat="1"/>
    <row r="5243" s="27" customFormat="1"/>
    <row r="5244" s="27" customFormat="1"/>
    <row r="5245" s="27" customFormat="1"/>
    <row r="5246" s="27" customFormat="1"/>
    <row r="5247" s="27" customFormat="1"/>
    <row r="5248" s="27" customFormat="1"/>
    <row r="5249" s="27" customFormat="1"/>
    <row r="5250" s="27" customFormat="1"/>
    <row r="5251" s="27" customFormat="1"/>
    <row r="5252" s="27" customFormat="1"/>
    <row r="5253" s="27" customFormat="1"/>
    <row r="5254" s="27" customFormat="1"/>
    <row r="5255" s="27" customFormat="1"/>
    <row r="5256" s="27" customFormat="1"/>
    <row r="5257" s="27" customFormat="1"/>
    <row r="5258" s="27" customFormat="1"/>
    <row r="5259" s="27" customFormat="1"/>
    <row r="5260" s="27" customFormat="1"/>
    <row r="5261" s="27" customFormat="1"/>
    <row r="5262" s="27" customFormat="1"/>
    <row r="5263" s="27" customFormat="1"/>
    <row r="5264" s="27" customFormat="1"/>
    <row r="5265" s="27" customFormat="1"/>
    <row r="5266" s="27" customFormat="1"/>
    <row r="5267" s="27" customFormat="1"/>
    <row r="5268" s="27" customFormat="1"/>
    <row r="5269" s="27" customFormat="1"/>
    <row r="5270" s="27" customFormat="1"/>
    <row r="5271" s="27" customFormat="1"/>
    <row r="5272" s="27" customFormat="1"/>
    <row r="5273" s="27" customFormat="1"/>
    <row r="5274" s="27" customFormat="1"/>
    <row r="5275" s="27" customFormat="1"/>
    <row r="5276" s="27" customFormat="1"/>
    <row r="5277" s="27" customFormat="1"/>
    <row r="5278" s="27" customFormat="1"/>
    <row r="5279" s="27" customFormat="1"/>
    <row r="5280" s="27" customFormat="1"/>
    <row r="5281" s="27" customFormat="1"/>
    <row r="5282" s="27" customFormat="1"/>
    <row r="5283" s="27" customFormat="1"/>
    <row r="5284" s="27" customFormat="1"/>
    <row r="5285" s="27" customFormat="1"/>
    <row r="5286" s="27" customFormat="1"/>
    <row r="5287" s="27" customFormat="1"/>
    <row r="5288" s="27" customFormat="1"/>
    <row r="5289" s="27" customFormat="1"/>
    <row r="5290" s="27" customFormat="1"/>
    <row r="5291" s="27" customFormat="1"/>
    <row r="5292" s="27" customFormat="1"/>
    <row r="5293" s="27" customFormat="1"/>
    <row r="5294" s="27" customFormat="1"/>
    <row r="5295" s="27" customFormat="1"/>
    <row r="5296" s="27" customFormat="1"/>
    <row r="5297" s="27" customFormat="1"/>
    <row r="5298" s="27" customFormat="1"/>
    <row r="5299" s="27" customFormat="1"/>
    <row r="5300" s="27" customFormat="1"/>
    <row r="5301" s="27" customFormat="1"/>
    <row r="5302" s="27" customFormat="1"/>
    <row r="5303" s="27" customFormat="1"/>
    <row r="5304" s="27" customFormat="1"/>
    <row r="5305" s="27" customFormat="1"/>
    <row r="5306" s="27" customFormat="1"/>
    <row r="5307" s="27" customFormat="1"/>
    <row r="5308" s="27" customFormat="1"/>
    <row r="5309" s="27" customFormat="1"/>
    <row r="5310" s="27" customFormat="1"/>
    <row r="5311" s="27" customFormat="1"/>
    <row r="5312" s="27" customFormat="1"/>
    <row r="5313" s="27" customFormat="1"/>
    <row r="5314" s="27" customFormat="1"/>
    <row r="5315" s="27" customFormat="1"/>
    <row r="5316" s="27" customFormat="1"/>
    <row r="5317" s="27" customFormat="1"/>
    <row r="5318" s="27" customFormat="1"/>
    <row r="5319" s="27" customFormat="1"/>
    <row r="5320" s="27" customFormat="1"/>
    <row r="5321" s="27" customFormat="1"/>
    <row r="5322" s="27" customFormat="1"/>
    <row r="5323" s="27" customFormat="1"/>
    <row r="5324" s="27" customFormat="1"/>
    <row r="5325" s="27" customFormat="1"/>
    <row r="5326" s="27" customFormat="1"/>
    <row r="5327" s="27" customFormat="1"/>
    <row r="5328" s="27" customFormat="1"/>
    <row r="5329" s="27" customFormat="1"/>
    <row r="5330" s="27" customFormat="1"/>
    <row r="5331" s="27" customFormat="1"/>
    <row r="5332" s="27" customFormat="1"/>
    <row r="5333" s="27" customFormat="1"/>
    <row r="5334" s="27" customFormat="1"/>
    <row r="5335" s="27" customFormat="1"/>
    <row r="5336" s="27" customFormat="1"/>
    <row r="5337" s="27" customFormat="1"/>
    <row r="5338" s="27" customFormat="1"/>
    <row r="5339" s="27" customFormat="1"/>
    <row r="5340" s="27" customFormat="1"/>
    <row r="5341" s="27" customFormat="1"/>
    <row r="5342" s="27" customFormat="1"/>
    <row r="5343" s="27" customFormat="1"/>
    <row r="5344" s="27" customFormat="1"/>
    <row r="5345" s="27" customFormat="1"/>
    <row r="5346" s="27" customFormat="1"/>
    <row r="5347" s="27" customFormat="1"/>
    <row r="5348" s="27" customFormat="1"/>
    <row r="5349" s="27" customFormat="1"/>
    <row r="5350" s="27" customFormat="1"/>
    <row r="5351" s="27" customFormat="1"/>
    <row r="5352" s="27" customFormat="1"/>
    <row r="5353" s="27" customFormat="1"/>
    <row r="5354" s="27" customFormat="1"/>
    <row r="5355" s="27" customFormat="1"/>
    <row r="5356" s="27" customFormat="1"/>
    <row r="5357" s="27" customFormat="1"/>
    <row r="5358" s="27" customFormat="1"/>
    <row r="5359" s="27" customFormat="1"/>
    <row r="5360" s="27" customFormat="1"/>
    <row r="5361" s="27" customFormat="1"/>
    <row r="5362" s="27" customFormat="1"/>
    <row r="5363" s="27" customFormat="1"/>
    <row r="5364" s="27" customFormat="1"/>
    <row r="5365" s="27" customFormat="1"/>
    <row r="5366" s="27" customFormat="1"/>
    <row r="5367" s="27" customFormat="1"/>
    <row r="5368" s="27" customFormat="1"/>
    <row r="5369" s="27" customFormat="1"/>
    <row r="5370" s="27" customFormat="1"/>
    <row r="5371" s="27" customFormat="1"/>
    <row r="5372" s="27" customFormat="1"/>
    <row r="5373" s="27" customFormat="1"/>
    <row r="5374" s="27" customFormat="1"/>
    <row r="5375" s="27" customFormat="1"/>
    <row r="5376" s="27" customFormat="1"/>
    <row r="5377" s="27" customFormat="1"/>
    <row r="5378" s="27" customFormat="1"/>
    <row r="5379" s="27" customFormat="1"/>
    <row r="5380" s="27" customFormat="1"/>
    <row r="5381" s="27" customFormat="1"/>
    <row r="5382" s="27" customFormat="1"/>
    <row r="5383" s="27" customFormat="1"/>
    <row r="5384" s="27" customFormat="1"/>
    <row r="5385" s="27" customFormat="1"/>
    <row r="5386" s="27" customFormat="1"/>
    <row r="5387" s="27" customFormat="1"/>
    <row r="5388" s="27" customFormat="1"/>
    <row r="5389" s="27" customFormat="1"/>
    <row r="5390" s="27" customFormat="1"/>
    <row r="5391" s="27" customFormat="1"/>
    <row r="5392" s="27" customFormat="1"/>
    <row r="5393" s="27" customFormat="1"/>
    <row r="5394" s="27" customFormat="1"/>
    <row r="5395" s="27" customFormat="1"/>
    <row r="5396" s="27" customFormat="1"/>
    <row r="5397" s="27" customFormat="1"/>
    <row r="5398" s="27" customFormat="1"/>
    <row r="5399" s="27" customFormat="1"/>
    <row r="5400" s="27" customFormat="1"/>
    <row r="5401" s="27" customFormat="1"/>
    <row r="5402" s="27" customFormat="1"/>
    <row r="5403" s="27" customFormat="1"/>
    <row r="5404" s="27" customFormat="1"/>
    <row r="5405" s="27" customFormat="1"/>
    <row r="5406" s="27" customFormat="1"/>
    <row r="5407" s="27" customFormat="1"/>
    <row r="5408" s="27" customFormat="1"/>
    <row r="5409" s="27" customFormat="1"/>
    <row r="5410" s="27" customFormat="1"/>
    <row r="5411" s="27" customFormat="1"/>
    <row r="5412" s="27" customFormat="1"/>
    <row r="5413" s="27" customFormat="1"/>
    <row r="5414" s="27" customFormat="1"/>
    <row r="5415" s="27" customFormat="1"/>
    <row r="5416" s="27" customFormat="1"/>
    <row r="5417" s="27" customFormat="1"/>
    <row r="5418" s="27" customFormat="1"/>
    <row r="5419" s="27" customFormat="1"/>
    <row r="5420" s="27" customFormat="1"/>
    <row r="5421" s="27" customFormat="1"/>
    <row r="5422" s="27" customFormat="1"/>
    <row r="5423" s="27" customFormat="1"/>
    <row r="5424" s="27" customFormat="1"/>
    <row r="5425" s="27" customFormat="1"/>
    <row r="5426" s="27" customFormat="1"/>
    <row r="5427" s="27" customFormat="1"/>
    <row r="5428" s="27" customFormat="1"/>
    <row r="5429" s="27" customFormat="1"/>
    <row r="5430" s="27" customFormat="1"/>
    <row r="5431" s="27" customFormat="1"/>
    <row r="5432" s="27" customFormat="1"/>
    <row r="5433" s="27" customFormat="1"/>
    <row r="5434" s="27" customFormat="1"/>
    <row r="5435" s="27" customFormat="1"/>
    <row r="5436" s="27" customFormat="1"/>
    <row r="5437" s="27" customFormat="1"/>
    <row r="5438" s="27" customFormat="1"/>
    <row r="5439" s="27" customFormat="1"/>
    <row r="5440" s="27" customFormat="1"/>
    <row r="5441" s="27" customFormat="1"/>
    <row r="5442" s="27" customFormat="1"/>
    <row r="5443" s="27" customFormat="1"/>
    <row r="5444" s="27" customFormat="1"/>
    <row r="5445" s="27" customFormat="1"/>
    <row r="5446" s="27" customFormat="1"/>
    <row r="5447" s="27" customFormat="1"/>
    <row r="5448" s="27" customFormat="1"/>
    <row r="5449" s="27" customFormat="1"/>
    <row r="5450" s="27" customFormat="1"/>
    <row r="5451" s="27" customFormat="1"/>
    <row r="5452" s="27" customFormat="1"/>
    <row r="5453" s="27" customFormat="1"/>
    <row r="5454" s="27" customFormat="1"/>
    <row r="5455" s="27" customFormat="1"/>
    <row r="5456" s="27" customFormat="1"/>
    <row r="5457" s="27" customFormat="1"/>
    <row r="5458" s="27" customFormat="1"/>
    <row r="5459" s="27" customFormat="1"/>
    <row r="5460" s="27" customFormat="1"/>
    <row r="5461" s="27" customFormat="1"/>
    <row r="5462" s="27" customFormat="1"/>
    <row r="5463" s="27" customFormat="1"/>
    <row r="5464" s="27" customFormat="1"/>
    <row r="5465" s="27" customFormat="1"/>
    <row r="5466" s="27" customFormat="1"/>
    <row r="5467" s="27" customFormat="1"/>
    <row r="5468" s="27" customFormat="1"/>
    <row r="5469" s="27" customFormat="1"/>
    <row r="5470" s="27" customFormat="1"/>
    <row r="5471" s="27" customFormat="1"/>
    <row r="5472" s="27" customFormat="1"/>
    <row r="5473" s="27" customFormat="1"/>
    <row r="5474" s="27" customFormat="1"/>
    <row r="5475" s="27" customFormat="1"/>
    <row r="5476" s="27" customFormat="1"/>
    <row r="5477" s="27" customFormat="1"/>
    <row r="5478" s="27" customFormat="1"/>
    <row r="5479" s="27" customFormat="1"/>
    <row r="5480" s="27" customFormat="1"/>
    <row r="5481" s="27" customFormat="1"/>
    <row r="5482" s="27" customFormat="1"/>
    <row r="5483" s="27" customFormat="1"/>
    <row r="5484" s="27" customFormat="1"/>
    <row r="5485" s="27" customFormat="1"/>
    <row r="5486" s="27" customFormat="1"/>
    <row r="5487" s="27" customFormat="1"/>
    <row r="5488" s="27" customFormat="1"/>
    <row r="5489" s="27" customFormat="1"/>
    <row r="5490" s="27" customFormat="1"/>
    <row r="5491" s="27" customFormat="1"/>
    <row r="5492" s="27" customFormat="1"/>
    <row r="5493" s="27" customFormat="1"/>
    <row r="5494" s="27" customFormat="1"/>
    <row r="5495" s="27" customFormat="1"/>
    <row r="5496" s="27" customFormat="1"/>
    <row r="5497" s="27" customFormat="1"/>
    <row r="5498" s="27" customFormat="1"/>
    <row r="5499" s="27" customFormat="1"/>
    <row r="5500" s="27" customFormat="1"/>
    <row r="5501" s="27" customFormat="1"/>
    <row r="5502" s="27" customFormat="1"/>
    <row r="5503" s="27" customFormat="1"/>
    <row r="5504" s="27" customFormat="1"/>
    <row r="5505" s="27" customFormat="1"/>
    <row r="5506" s="27" customFormat="1"/>
    <row r="5507" s="27" customFormat="1"/>
    <row r="5508" s="27" customFormat="1"/>
    <row r="5509" s="27" customFormat="1"/>
    <row r="5510" s="27" customFormat="1"/>
    <row r="5511" s="27" customFormat="1"/>
    <row r="5512" s="27" customFormat="1"/>
    <row r="5513" s="27" customFormat="1"/>
    <row r="5514" s="27" customFormat="1"/>
    <row r="5515" s="27" customFormat="1"/>
    <row r="5516" s="27" customFormat="1"/>
    <row r="5517" s="27" customFormat="1"/>
    <row r="5518" s="27" customFormat="1"/>
    <row r="5519" s="27" customFormat="1"/>
    <row r="5520" s="27" customFormat="1"/>
    <row r="5521" s="27" customFormat="1"/>
    <row r="5522" s="27" customFormat="1"/>
    <row r="5523" s="27" customFormat="1"/>
    <row r="5524" s="27" customFormat="1"/>
    <row r="5525" s="27" customFormat="1"/>
    <row r="5526" s="27" customFormat="1"/>
    <row r="5527" s="27" customFormat="1"/>
    <row r="5528" s="27" customFormat="1"/>
    <row r="5529" s="27" customFormat="1"/>
    <row r="5530" s="27" customFormat="1"/>
    <row r="5531" s="27" customFormat="1"/>
    <row r="5532" s="27" customFormat="1"/>
    <row r="5533" s="27" customFormat="1"/>
    <row r="5534" s="27" customFormat="1"/>
    <row r="5535" s="27" customFormat="1"/>
    <row r="5536" s="27" customFormat="1"/>
    <row r="5537" s="27" customFormat="1"/>
    <row r="5538" s="27" customFormat="1"/>
    <row r="5539" s="27" customFormat="1"/>
    <row r="5540" s="27" customFormat="1"/>
    <row r="5541" s="27" customFormat="1"/>
    <row r="5542" s="27" customFormat="1"/>
    <row r="5543" s="27" customFormat="1"/>
    <row r="5544" s="27" customFormat="1"/>
    <row r="5545" s="27" customFormat="1"/>
    <row r="5546" s="27" customFormat="1"/>
    <row r="5547" s="27" customFormat="1"/>
    <row r="5548" s="27" customFormat="1"/>
    <row r="5549" s="27" customFormat="1"/>
    <row r="5550" s="27" customFormat="1"/>
    <row r="5551" s="27" customFormat="1"/>
    <row r="5552" s="27" customFormat="1"/>
    <row r="5553" s="27" customFormat="1"/>
    <row r="5554" s="27" customFormat="1"/>
    <row r="5555" s="27" customFormat="1"/>
    <row r="5556" s="27" customFormat="1"/>
    <row r="5557" s="27" customFormat="1"/>
    <row r="5558" s="27" customFormat="1"/>
    <row r="5559" s="27" customFormat="1"/>
    <row r="5560" s="27" customFormat="1"/>
    <row r="5561" s="27" customFormat="1"/>
    <row r="5562" s="27" customFormat="1"/>
    <row r="5563" s="27" customFormat="1"/>
    <row r="5564" s="27" customFormat="1"/>
    <row r="5565" s="27" customFormat="1"/>
    <row r="5566" s="27" customFormat="1"/>
    <row r="5567" s="27" customFormat="1"/>
    <row r="5568" s="27" customFormat="1"/>
    <row r="5569" s="27" customFormat="1"/>
    <row r="5570" s="27" customFormat="1"/>
    <row r="5571" s="27" customFormat="1"/>
    <row r="5572" s="27" customFormat="1"/>
    <row r="5573" s="27" customFormat="1"/>
    <row r="5574" s="27" customFormat="1"/>
    <row r="5575" s="27" customFormat="1"/>
    <row r="5576" s="27" customFormat="1"/>
    <row r="5577" s="27" customFormat="1"/>
    <row r="5578" s="27" customFormat="1"/>
    <row r="5579" s="27" customFormat="1"/>
    <row r="5580" s="27" customFormat="1"/>
    <row r="5581" s="27" customFormat="1"/>
    <row r="5582" s="27" customFormat="1"/>
    <row r="5583" s="27" customFormat="1"/>
    <row r="5584" s="27" customFormat="1"/>
    <row r="5585" s="27" customFormat="1"/>
    <row r="5586" s="27" customFormat="1"/>
    <row r="5587" s="27" customFormat="1"/>
    <row r="5588" s="27" customFormat="1"/>
    <row r="5589" s="27" customFormat="1"/>
    <row r="5590" s="27" customFormat="1"/>
    <row r="5591" s="27" customFormat="1"/>
    <row r="5592" s="27" customFormat="1"/>
    <row r="5593" s="27" customFormat="1"/>
    <row r="5594" s="27" customFormat="1"/>
    <row r="5595" s="27" customFormat="1"/>
    <row r="5596" s="27" customFormat="1"/>
    <row r="5597" s="27" customFormat="1"/>
  </sheetData>
  <sheetProtection selectLockedCells="1" selectUnlockedCells="1"/>
  <pageMargins left="0.511811024" right="0.511811024" top="0.78740157499999996" bottom="0.78740157499999996" header="0.31496062000000002" footer="0.31496062000000002"/>
  <pageSetup orientation="portrait" horizontalDpi="300" verticalDpi="0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tCadastro"/>
  <dimension ref="D1:AV49"/>
  <sheetViews>
    <sheetView showRowColHeaders="0" zoomScale="90" zoomScaleNormal="90" workbookViewId="0">
      <selection activeCell="I11" sqref="I11:AE11"/>
    </sheetView>
  </sheetViews>
  <sheetFormatPr defaultRowHeight="15"/>
  <cols>
    <col min="1" max="1" width="10.42578125" style="11" customWidth="1"/>
    <col min="2" max="5" width="9.85546875" style="11" customWidth="1"/>
    <col min="6" max="6" width="0.85546875" style="11" customWidth="1"/>
    <col min="7" max="7" width="6" style="11" customWidth="1"/>
    <col min="8" max="8" width="23.42578125" style="11" customWidth="1"/>
    <col min="9" max="9" width="3.85546875" style="10" customWidth="1"/>
    <col min="10" max="32" width="3.85546875" style="11" customWidth="1"/>
    <col min="33" max="33" width="0.85546875" style="11" customWidth="1"/>
    <col min="34" max="45" width="3.7109375" style="11" customWidth="1"/>
    <col min="46" max="46" width="9.140625" style="11"/>
    <col min="47" max="47" width="9.140625" style="11" hidden="1" customWidth="1"/>
    <col min="48" max="16384" width="9.140625" style="11"/>
  </cols>
  <sheetData>
    <row r="1" spans="4:48" s="146" customFormat="1">
      <c r="I1" s="147"/>
      <c r="AR1" s="148"/>
      <c r="AS1" s="148"/>
      <c r="AT1" s="148"/>
      <c r="AU1" s="154"/>
      <c r="AV1" s="148"/>
    </row>
    <row r="2" spans="4:48" s="146" customFormat="1">
      <c r="I2" s="147"/>
      <c r="AR2" s="148"/>
      <c r="AS2" s="148"/>
      <c r="AT2" s="148"/>
      <c r="AU2" s="155">
        <v>2</v>
      </c>
      <c r="AV2" s="148"/>
    </row>
    <row r="3" spans="4:48" s="146" customFormat="1">
      <c r="I3" s="213">
        <f ca="1">TODAY()</f>
        <v>43599</v>
      </c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R3" s="148"/>
      <c r="AS3" s="148"/>
      <c r="AT3" s="148"/>
      <c r="AU3" s="148"/>
      <c r="AV3" s="148"/>
    </row>
    <row r="4" spans="4:48" s="152" customFormat="1" ht="7.5" customHeight="1">
      <c r="I4" s="153"/>
    </row>
    <row r="5" spans="4:48" s="1" customFormat="1">
      <c r="I5" s="8"/>
    </row>
    <row r="6" spans="4:48" s="1" customFormat="1">
      <c r="I6" s="8"/>
    </row>
    <row r="7" spans="4:48" s="157" customFormat="1" ht="21" customHeight="1" thickBot="1">
      <c r="D7" s="156"/>
      <c r="I7" s="158"/>
      <c r="AU7" s="159">
        <v>1</v>
      </c>
    </row>
    <row r="8" spans="4:48" ht="18" customHeight="1">
      <c r="H8" s="9"/>
    </row>
    <row r="9" spans="4:48" ht="34.5" customHeight="1" thickBot="1">
      <c r="G9" s="12"/>
      <c r="H9" s="180" t="s">
        <v>14</v>
      </c>
      <c r="I9" s="181"/>
      <c r="J9" s="182"/>
      <c r="K9" s="182"/>
      <c r="L9" s="182"/>
      <c r="M9" s="182"/>
      <c r="N9" s="182"/>
      <c r="O9" s="182"/>
      <c r="P9" s="182"/>
      <c r="Q9" s="182"/>
      <c r="R9" s="182"/>
      <c r="S9" s="182"/>
      <c r="T9" s="182"/>
      <c r="U9" s="182"/>
      <c r="V9" s="182"/>
      <c r="W9" s="182"/>
      <c r="X9" s="182"/>
      <c r="Y9" s="182"/>
      <c r="Z9" s="182"/>
      <c r="AA9" s="182"/>
      <c r="AB9" s="182"/>
      <c r="AC9" s="182"/>
      <c r="AD9" s="182"/>
      <c r="AE9" s="182"/>
      <c r="AF9" s="12"/>
    </row>
    <row r="10" spans="4:48" ht="18" customHeight="1">
      <c r="G10" s="12"/>
      <c r="H10" s="19"/>
      <c r="I10" s="20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4:48" ht="18" customHeight="1">
      <c r="G11" s="12"/>
      <c r="H11" s="17" t="s">
        <v>15</v>
      </c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  <c r="AA11" s="214"/>
      <c r="AB11" s="214"/>
      <c r="AC11" s="214"/>
      <c r="AD11" s="214"/>
      <c r="AE11" s="214"/>
      <c r="AF11" s="12"/>
    </row>
    <row r="12" spans="4:48" ht="18" customHeight="1">
      <c r="G12" s="12"/>
      <c r="H12" s="17" t="s">
        <v>16</v>
      </c>
      <c r="I12" s="215"/>
      <c r="J12" s="215"/>
      <c r="K12" s="215"/>
      <c r="L12" s="215"/>
      <c r="M12" s="215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12"/>
    </row>
    <row r="13" spans="4:48" ht="18" customHeight="1">
      <c r="G13" s="12"/>
      <c r="H13" s="17" t="s">
        <v>17</v>
      </c>
      <c r="I13" s="214"/>
      <c r="J13" s="214"/>
      <c r="K13" s="214"/>
      <c r="L13" s="214"/>
      <c r="M13" s="214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12"/>
    </row>
    <row r="14" spans="4:48" ht="18" customHeight="1">
      <c r="G14" s="12"/>
      <c r="H14" s="17" t="s">
        <v>18</v>
      </c>
      <c r="I14" s="223"/>
      <c r="J14" s="223"/>
      <c r="K14" s="223"/>
      <c r="L14" s="223"/>
      <c r="M14" s="223"/>
      <c r="N14" s="223"/>
      <c r="O14" s="24"/>
      <c r="P14" s="24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12"/>
    </row>
    <row r="15" spans="4:48" ht="18" customHeight="1">
      <c r="G15" s="12"/>
      <c r="H15" s="17" t="s">
        <v>19</v>
      </c>
      <c r="I15" s="224"/>
      <c r="J15" s="224"/>
      <c r="K15" s="224"/>
      <c r="L15" s="224"/>
      <c r="M15" s="224"/>
      <c r="N15" s="224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12"/>
    </row>
    <row r="16" spans="4:48" ht="18" customHeight="1">
      <c r="G16" s="12"/>
      <c r="H16" s="17" t="s">
        <v>28</v>
      </c>
      <c r="I16" s="214"/>
      <c r="J16" s="214"/>
      <c r="K16" s="214"/>
      <c r="L16" s="214"/>
      <c r="M16" s="214"/>
      <c r="N16" s="214"/>
      <c r="O16" s="214"/>
      <c r="P16" s="214"/>
      <c r="Q16" s="214"/>
      <c r="R16" s="214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12"/>
    </row>
    <row r="17" spans="7:32" ht="18" customHeight="1">
      <c r="G17" s="12"/>
      <c r="H17" s="17" t="s">
        <v>20</v>
      </c>
      <c r="I17" s="214"/>
      <c r="J17" s="214"/>
      <c r="K17" s="214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12"/>
    </row>
    <row r="18" spans="7:32" ht="18" customHeight="1">
      <c r="G18" s="12"/>
      <c r="H18" s="17" t="s">
        <v>21</v>
      </c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12"/>
    </row>
    <row r="19" spans="7:32" ht="18" customHeight="1">
      <c r="G19" s="12"/>
      <c r="H19" s="17" t="s">
        <v>22</v>
      </c>
      <c r="I19" s="214"/>
      <c r="J19" s="214"/>
      <c r="K19" s="214"/>
      <c r="L19" s="214"/>
      <c r="M19" s="214"/>
      <c r="N19" s="214"/>
      <c r="O19" s="214"/>
      <c r="P19" s="214"/>
      <c r="Q19" s="214"/>
      <c r="R19" s="214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12"/>
    </row>
    <row r="20" spans="7:32" ht="18" customHeight="1">
      <c r="G20" s="12"/>
      <c r="H20" s="17" t="s">
        <v>23</v>
      </c>
      <c r="I20" s="219"/>
      <c r="J20" s="219"/>
      <c r="K20" s="219"/>
      <c r="L20" s="219"/>
      <c r="M20" s="219"/>
      <c r="N20" s="219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12"/>
    </row>
    <row r="21" spans="7:32" ht="18" customHeight="1">
      <c r="G21" s="12"/>
      <c r="H21" s="17" t="s">
        <v>24</v>
      </c>
      <c r="I21" s="214"/>
      <c r="J21" s="214"/>
      <c r="K21" s="214"/>
      <c r="L21" s="214"/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  <c r="AA21" s="21"/>
      <c r="AB21" s="21"/>
      <c r="AC21" s="21"/>
      <c r="AD21" s="21"/>
      <c r="AE21" s="21"/>
      <c r="AF21" s="12"/>
    </row>
    <row r="22" spans="7:32" ht="18" customHeight="1">
      <c r="G22" s="12"/>
      <c r="H22" s="17" t="s">
        <v>25</v>
      </c>
      <c r="I22" s="214"/>
      <c r="J22" s="214"/>
      <c r="K22" s="214"/>
      <c r="L22" s="214"/>
      <c r="M22" s="214"/>
      <c r="N22" s="214"/>
      <c r="O22" s="214"/>
      <c r="P22" s="214"/>
      <c r="Q22" s="214"/>
      <c r="R22" s="214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12"/>
    </row>
    <row r="23" spans="7:32" ht="18" customHeight="1">
      <c r="G23" s="12"/>
      <c r="H23" s="17" t="s">
        <v>26</v>
      </c>
      <c r="I23" s="217"/>
      <c r="J23" s="217"/>
      <c r="K23" s="217"/>
      <c r="L23" s="217"/>
      <c r="M23" s="217"/>
      <c r="N23" s="217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12"/>
    </row>
    <row r="24" spans="7:32" ht="18" customHeight="1">
      <c r="G24" s="12"/>
      <c r="H24" s="17" t="s">
        <v>27</v>
      </c>
      <c r="I24" s="218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"/>
      <c r="AA24" s="21"/>
      <c r="AB24" s="21"/>
      <c r="AC24" s="21"/>
      <c r="AD24" s="21"/>
      <c r="AE24" s="21"/>
      <c r="AF24" s="12"/>
    </row>
    <row r="25" spans="7:32" ht="18" customHeight="1">
      <c r="G25" s="12"/>
      <c r="H25" s="17" t="s">
        <v>5489</v>
      </c>
      <c r="I25" s="225"/>
      <c r="J25" s="225"/>
      <c r="K25" s="225"/>
      <c r="L25" s="225"/>
      <c r="M25" s="225"/>
      <c r="N25" s="225"/>
      <c r="O25" s="225"/>
      <c r="P25" s="225"/>
      <c r="Q25" s="225"/>
      <c r="R25" s="225"/>
      <c r="S25" s="225"/>
      <c r="T25" s="225"/>
      <c r="U25" s="225"/>
      <c r="V25" s="225"/>
      <c r="W25" s="225"/>
      <c r="X25" s="225"/>
      <c r="Y25" s="225"/>
      <c r="Z25" s="225"/>
      <c r="AA25" s="225"/>
      <c r="AB25" s="225"/>
      <c r="AC25" s="225"/>
      <c r="AD25" s="225"/>
      <c r="AE25" s="21"/>
      <c r="AF25" s="12"/>
    </row>
    <row r="26" spans="7:32" ht="18" customHeight="1">
      <c r="G26" s="12"/>
      <c r="H26" s="12"/>
      <c r="I26" s="225"/>
      <c r="J26" s="225"/>
      <c r="K26" s="225"/>
      <c r="L26" s="225"/>
      <c r="M26" s="225"/>
      <c r="N26" s="225"/>
      <c r="O26" s="225"/>
      <c r="P26" s="225"/>
      <c r="Q26" s="225"/>
      <c r="R26" s="225"/>
      <c r="S26" s="225"/>
      <c r="T26" s="225"/>
      <c r="U26" s="225"/>
      <c r="V26" s="225"/>
      <c r="W26" s="225"/>
      <c r="X26" s="225"/>
      <c r="Y26" s="225"/>
      <c r="Z26" s="225"/>
      <c r="AA26" s="225"/>
      <c r="AB26" s="225"/>
      <c r="AC26" s="225"/>
      <c r="AD26" s="225"/>
      <c r="AE26" s="21"/>
      <c r="AF26" s="12"/>
    </row>
    <row r="27" spans="7:32" ht="18" customHeight="1">
      <c r="G27" s="12"/>
      <c r="H27" s="17" t="s">
        <v>29</v>
      </c>
      <c r="I27" s="215"/>
      <c r="J27" s="215"/>
      <c r="K27" s="215"/>
      <c r="L27" s="215"/>
      <c r="M27" s="215"/>
      <c r="N27" s="215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</row>
    <row r="28" spans="7:32" ht="18" customHeight="1">
      <c r="G28" s="12"/>
      <c r="H28" s="12"/>
      <c r="I28" s="20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</row>
    <row r="29" spans="7:32" ht="18" hidden="1" customHeight="1"/>
    <row r="30" spans="7:32" ht="18" hidden="1" customHeight="1"/>
    <row r="31" spans="7:32" ht="18" hidden="1" customHeight="1"/>
    <row r="32" spans="7:32" ht="36.75" hidden="1" customHeight="1" thickBot="1">
      <c r="G32" s="12"/>
      <c r="H32" s="180" t="s">
        <v>5484</v>
      </c>
      <c r="I32" s="183"/>
      <c r="J32" s="184"/>
      <c r="K32" s="184"/>
      <c r="L32" s="184"/>
      <c r="M32" s="184"/>
      <c r="N32" s="184"/>
      <c r="O32" s="184"/>
      <c r="P32" s="184"/>
      <c r="Q32" s="184"/>
      <c r="R32" s="184"/>
      <c r="S32" s="184"/>
      <c r="T32" s="184"/>
      <c r="U32" s="184"/>
      <c r="V32" s="184"/>
      <c r="W32" s="184"/>
      <c r="X32" s="184"/>
      <c r="Y32" s="184"/>
      <c r="Z32" s="184"/>
      <c r="AA32" s="184"/>
      <c r="AB32" s="184"/>
      <c r="AC32" s="184"/>
      <c r="AD32" s="184"/>
      <c r="AE32" s="184"/>
      <c r="AF32" s="13"/>
    </row>
    <row r="33" spans="7:32" ht="18" hidden="1" customHeight="1">
      <c r="G33" s="12"/>
      <c r="H33" s="14"/>
      <c r="I33" s="15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</row>
    <row r="34" spans="7:32" ht="18" hidden="1" customHeight="1">
      <c r="G34" s="12"/>
      <c r="H34" s="17" t="s">
        <v>5485</v>
      </c>
      <c r="I34" s="214"/>
      <c r="J34" s="214"/>
      <c r="K34" s="214"/>
      <c r="L34" s="214"/>
      <c r="M34" s="214"/>
      <c r="N34" s="214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3"/>
      <c r="AC34" s="13"/>
      <c r="AD34" s="13"/>
      <c r="AE34" s="13"/>
      <c r="AF34" s="13"/>
    </row>
    <row r="35" spans="7:32" ht="18" hidden="1" customHeight="1">
      <c r="G35" s="12"/>
      <c r="H35" s="17" t="s">
        <v>5486</v>
      </c>
      <c r="I35" s="214"/>
      <c r="J35" s="214"/>
      <c r="K35" s="214"/>
      <c r="L35" s="214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</row>
    <row r="36" spans="7:32" ht="18" hidden="1" customHeight="1">
      <c r="G36" s="12"/>
      <c r="H36" s="17" t="s">
        <v>5487</v>
      </c>
      <c r="I36" s="214"/>
      <c r="J36" s="214"/>
      <c r="K36" s="214"/>
      <c r="L36" s="214"/>
      <c r="M36" s="214"/>
      <c r="N36" s="214"/>
      <c r="O36" s="214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</row>
    <row r="37" spans="7:32" ht="18" hidden="1" customHeight="1">
      <c r="G37" s="12"/>
      <c r="H37" s="17" t="s">
        <v>5488</v>
      </c>
      <c r="I37" s="215"/>
      <c r="J37" s="215"/>
      <c r="K37" s="215"/>
      <c r="L37" s="215"/>
      <c r="M37" s="215"/>
      <c r="N37" s="215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</row>
    <row r="38" spans="7:32" ht="18" hidden="1" customHeight="1">
      <c r="G38" s="12"/>
      <c r="H38" s="17" t="s">
        <v>5491</v>
      </c>
      <c r="I38" s="216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13"/>
      <c r="X38" s="13"/>
      <c r="Y38" s="13"/>
      <c r="Z38" s="13"/>
      <c r="AA38" s="13"/>
      <c r="AB38" s="13"/>
      <c r="AC38" s="13"/>
      <c r="AD38" s="13"/>
      <c r="AE38" s="13"/>
      <c r="AF38" s="13"/>
    </row>
    <row r="39" spans="7:32" ht="18" hidden="1" customHeight="1">
      <c r="G39" s="12"/>
      <c r="H39" s="17"/>
      <c r="I39" s="220"/>
      <c r="J39" s="220"/>
      <c r="K39" s="220"/>
      <c r="L39" s="220"/>
      <c r="M39" s="220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</row>
    <row r="40" spans="7:32" ht="18" hidden="1" customHeight="1">
      <c r="H40" s="206"/>
      <c r="I40" s="221"/>
      <c r="J40" s="221"/>
      <c r="K40" s="221"/>
      <c r="L40" s="221"/>
      <c r="M40" s="221"/>
      <c r="N40" s="207"/>
      <c r="O40" s="207"/>
      <c r="P40" s="207"/>
      <c r="Q40" s="207"/>
      <c r="R40" s="207"/>
      <c r="S40" s="207"/>
      <c r="T40" s="207"/>
      <c r="U40" s="207"/>
      <c r="V40" s="207"/>
      <c r="W40" s="207"/>
      <c r="X40" s="207"/>
      <c r="Y40" s="207"/>
      <c r="Z40" s="207"/>
      <c r="AA40" s="207"/>
      <c r="AB40" s="207"/>
      <c r="AC40" s="207"/>
      <c r="AD40" s="207"/>
      <c r="AE40" s="207"/>
      <c r="AF40" s="207"/>
    </row>
    <row r="41" spans="7:32" ht="15.75" hidden="1">
      <c r="H41" s="206"/>
      <c r="I41" s="222"/>
      <c r="J41" s="222"/>
      <c r="K41" s="222"/>
      <c r="L41" s="222"/>
      <c r="M41" s="222"/>
      <c r="N41" s="222"/>
      <c r="O41" s="222"/>
      <c r="P41" s="207"/>
      <c r="Q41" s="207"/>
      <c r="R41" s="207"/>
      <c r="S41" s="207"/>
      <c r="T41" s="207"/>
      <c r="U41" s="207"/>
      <c r="V41" s="207"/>
      <c r="W41" s="207"/>
      <c r="X41" s="207"/>
      <c r="Y41" s="207"/>
      <c r="Z41" s="207"/>
      <c r="AA41" s="207"/>
      <c r="AB41" s="207"/>
      <c r="AC41" s="207"/>
      <c r="AD41" s="207"/>
      <c r="AE41" s="207"/>
      <c r="AF41" s="207"/>
    </row>
    <row r="42" spans="7:32" ht="15.75" hidden="1">
      <c r="H42" s="206"/>
      <c r="I42" s="210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  <c r="X42" s="208"/>
      <c r="Y42" s="208"/>
      <c r="Z42" s="208"/>
      <c r="AA42" s="208"/>
      <c r="AB42" s="208"/>
      <c r="AC42" s="208"/>
      <c r="AD42" s="208"/>
      <c r="AE42" s="209"/>
      <c r="AF42" s="209"/>
    </row>
    <row r="43" spans="7:32" ht="18" hidden="1" customHeight="1">
      <c r="H43" s="207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  <c r="X43" s="208"/>
      <c r="Y43" s="208"/>
      <c r="Z43" s="208"/>
      <c r="AA43" s="208"/>
      <c r="AB43" s="208"/>
      <c r="AC43" s="208"/>
      <c r="AD43" s="208"/>
      <c r="AE43" s="207"/>
      <c r="AF43" s="207"/>
    </row>
    <row r="44" spans="7:32" ht="18" hidden="1" customHeight="1"/>
    <row r="45" spans="7:32" hidden="1"/>
    <row r="46" spans="7:32" ht="18" customHeight="1"/>
    <row r="47" spans="7:32" ht="18" customHeight="1"/>
    <row r="48" spans="7:32" ht="18" customHeight="1"/>
    <row r="49" ht="18" customHeight="1"/>
  </sheetData>
  <sheetProtection sheet="1" objects="1" scenarios="1"/>
  <mergeCells count="25">
    <mergeCell ref="I39:M39"/>
    <mergeCell ref="I40:M40"/>
    <mergeCell ref="I41:O41"/>
    <mergeCell ref="I12:M12"/>
    <mergeCell ref="I14:N14"/>
    <mergeCell ref="I15:N15"/>
    <mergeCell ref="I17:K17"/>
    <mergeCell ref="I16:R16"/>
    <mergeCell ref="I13:M13"/>
    <mergeCell ref="I22:R22"/>
    <mergeCell ref="I25:AD26"/>
    <mergeCell ref="I34:N34"/>
    <mergeCell ref="I3:Z3"/>
    <mergeCell ref="I11:AE11"/>
    <mergeCell ref="I36:O36"/>
    <mergeCell ref="I37:N37"/>
    <mergeCell ref="I38:V38"/>
    <mergeCell ref="I23:N23"/>
    <mergeCell ref="I24:Y24"/>
    <mergeCell ref="I27:N27"/>
    <mergeCell ref="I35:L35"/>
    <mergeCell ref="I18:R18"/>
    <mergeCell ref="I19:R19"/>
    <mergeCell ref="I20:N20"/>
    <mergeCell ref="I21:Z21"/>
  </mergeCells>
  <dataValidations count="5">
    <dataValidation type="date" operator="lessThanOrEqual" allowBlank="1" showInputMessage="1" showErrorMessage="1" sqref="I27:N27">
      <formula1>TODAY()</formula1>
    </dataValidation>
    <dataValidation type="list" allowBlank="1" showInputMessage="1" showErrorMessage="1" sqref="I13:M13">
      <formula1>"Feminino, Masculino"</formula1>
    </dataValidation>
    <dataValidation type="list" allowBlank="1" showInputMessage="1" showErrorMessage="1" sqref="I17:K17">
      <formula1>UF</formula1>
    </dataValidation>
    <dataValidation type="list" allowBlank="1" showInputMessage="1" showErrorMessage="1" sqref="I18:R18">
      <formula1>INDIRECT(Cad_7)</formula1>
    </dataValidation>
    <dataValidation type="list" allowBlank="1" showInputMessage="1" showErrorMessage="1" sqref="I16:R16">
      <formula1>formacao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legacyDrawing r:id="rId3"/>
  <controls>
    <control shapeId="1027" r:id="rId4" name="FotoCliente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tDados"/>
  <dimension ref="A1:AC75"/>
  <sheetViews>
    <sheetView showRowColHeaders="0" zoomScale="90" zoomScaleNormal="90" workbookViewId="0">
      <selection activeCell="A10" sqref="A10"/>
    </sheetView>
  </sheetViews>
  <sheetFormatPr defaultRowHeight="15"/>
  <cols>
    <col min="1" max="1" width="9.28515625" style="139" customWidth="1"/>
    <col min="2" max="2" width="43.140625" style="11" bestFit="1" customWidth="1"/>
    <col min="3" max="3" width="20.85546875" style="11" customWidth="1"/>
    <col min="4" max="4" width="10.42578125" style="11" bestFit="1" customWidth="1"/>
    <col min="5" max="5" width="15.5703125" style="11" bestFit="1" customWidth="1"/>
    <col min="6" max="6" width="12.7109375" style="10" bestFit="1" customWidth="1"/>
    <col min="7" max="7" width="11.85546875" style="11" bestFit="1" customWidth="1"/>
    <col min="8" max="8" width="9.140625" style="11" bestFit="1" customWidth="1"/>
    <col min="9" max="9" width="13.5703125" style="11" bestFit="1" customWidth="1"/>
    <col min="10" max="10" width="14.140625" style="11" bestFit="1" customWidth="1"/>
    <col min="11" max="11" width="10.5703125" style="11" bestFit="1" customWidth="1"/>
    <col min="12" max="12" width="31.140625" style="11" bestFit="1" customWidth="1"/>
    <col min="13" max="13" width="15.85546875" style="11" customWidth="1"/>
    <col min="14" max="14" width="16.28515625" style="11" bestFit="1" customWidth="1"/>
    <col min="15" max="15" width="29.140625" style="11" customWidth="1"/>
    <col min="16" max="16" width="21" style="11" customWidth="1"/>
    <col min="17" max="17" width="18" style="11" customWidth="1"/>
    <col min="18" max="18" width="9.7109375" style="11" bestFit="1" customWidth="1"/>
    <col min="19" max="19" width="8.85546875" style="11" bestFit="1" customWidth="1"/>
    <col min="20" max="20" width="13.5703125" style="11" bestFit="1" customWidth="1"/>
    <col min="21" max="21" width="15" style="11" customWidth="1"/>
    <col min="22" max="22" width="12" style="11" customWidth="1"/>
    <col min="23" max="23" width="14.5703125" style="11" hidden="1" customWidth="1"/>
    <col min="24" max="24" width="12.140625" style="11" hidden="1" customWidth="1"/>
    <col min="25" max="25" width="18.7109375" style="11" hidden="1" customWidth="1"/>
    <col min="26" max="26" width="13.42578125" style="11" hidden="1" customWidth="1"/>
    <col min="27" max="27" width="40.42578125" style="11" bestFit="1" customWidth="1"/>
    <col min="28" max="28" width="13.140625" style="11" hidden="1" customWidth="1"/>
    <col min="29" max="29" width="18.7109375" style="11" hidden="1" customWidth="1"/>
    <col min="30" max="33" width="7.7109375" style="11" customWidth="1"/>
    <col min="34" max="40" width="3.7109375" style="11" customWidth="1"/>
    <col min="41" max="16384" width="9.140625" style="11"/>
  </cols>
  <sheetData>
    <row r="1" spans="1:29" s="146" customFormat="1">
      <c r="A1" s="161"/>
      <c r="F1" s="147"/>
    </row>
    <row r="2" spans="1:29" s="146" customFormat="1">
      <c r="A2" s="161"/>
      <c r="F2" s="147"/>
    </row>
    <row r="3" spans="1:29" s="146" customFormat="1">
      <c r="A3" s="161"/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9" s="152" customFormat="1" ht="7.5" customHeight="1">
      <c r="A4" s="160"/>
      <c r="F4" s="153"/>
    </row>
    <row r="5" spans="1:29" s="1" customFormat="1">
      <c r="A5" s="138"/>
      <c r="F5" s="8"/>
    </row>
    <row r="6" spans="1:29" s="1" customFormat="1">
      <c r="A6" s="138"/>
      <c r="F6" s="8"/>
    </row>
    <row r="7" spans="1:29" s="157" customFormat="1" ht="21" customHeight="1" thickBot="1">
      <c r="A7" s="163"/>
      <c r="F7" s="158"/>
    </row>
    <row r="8" spans="1:29" ht="18" customHeight="1">
      <c r="E8" s="9"/>
    </row>
    <row r="9" spans="1:29" s="25" customFormat="1">
      <c r="A9" s="50" t="s">
        <v>32</v>
      </c>
      <c r="B9" s="22" t="s">
        <v>33</v>
      </c>
      <c r="C9" s="22" t="s">
        <v>34</v>
      </c>
      <c r="D9" s="22" t="s">
        <v>35</v>
      </c>
      <c r="E9" s="22" t="s">
        <v>36</v>
      </c>
      <c r="F9" s="23" t="s">
        <v>37</v>
      </c>
      <c r="G9" s="22" t="s">
        <v>38</v>
      </c>
      <c r="H9" s="22" t="s">
        <v>39</v>
      </c>
      <c r="I9" s="22" t="s">
        <v>40</v>
      </c>
      <c r="J9" s="22" t="s">
        <v>41</v>
      </c>
      <c r="K9" s="22" t="s">
        <v>42</v>
      </c>
      <c r="L9" s="22" t="s">
        <v>43</v>
      </c>
      <c r="M9" s="22" t="s">
        <v>44</v>
      </c>
      <c r="N9" s="22" t="s">
        <v>45</v>
      </c>
      <c r="O9" s="22" t="s">
        <v>46</v>
      </c>
      <c r="P9" s="22" t="s">
        <v>5490</v>
      </c>
      <c r="Q9" s="22" t="s">
        <v>47</v>
      </c>
      <c r="R9" s="22" t="s">
        <v>5495</v>
      </c>
      <c r="S9" s="22" t="s">
        <v>5494</v>
      </c>
      <c r="T9" s="22" t="s">
        <v>5493</v>
      </c>
      <c r="U9" s="22" t="s">
        <v>5492</v>
      </c>
      <c r="V9" s="22" t="s">
        <v>5500</v>
      </c>
      <c r="W9" s="22" t="s">
        <v>5496</v>
      </c>
      <c r="X9" s="22" t="s">
        <v>5497</v>
      </c>
      <c r="Y9" s="22" t="s">
        <v>5498</v>
      </c>
      <c r="Z9" s="22" t="s">
        <v>5398</v>
      </c>
      <c r="AA9" s="22" t="s">
        <v>55</v>
      </c>
      <c r="AB9" s="22" t="s">
        <v>5458</v>
      </c>
      <c r="AC9" s="22" t="s">
        <v>5397</v>
      </c>
    </row>
    <row r="10" spans="1:29">
      <c r="A10" s="109"/>
      <c r="B10" s="110"/>
      <c r="C10" s="111"/>
      <c r="D10" s="61"/>
      <c r="E10" s="112"/>
      <c r="F10" s="113"/>
      <c r="G10" s="61"/>
      <c r="H10" s="61"/>
      <c r="I10" s="61"/>
      <c r="J10" s="61"/>
      <c r="K10" s="114"/>
      <c r="L10" s="50"/>
      <c r="M10" s="50"/>
      <c r="N10" s="115"/>
      <c r="O10" s="50"/>
      <c r="P10" s="50"/>
      <c r="Q10" s="50"/>
      <c r="R10" s="29"/>
      <c r="S10" s="30"/>
      <c r="T10" s="30"/>
      <c r="U10" s="116"/>
      <c r="V10" s="30"/>
      <c r="W10" s="117"/>
      <c r="X10" s="117"/>
      <c r="Y10" s="118"/>
      <c r="Z10" s="50"/>
      <c r="AA10" s="50"/>
      <c r="AB10" s="31"/>
      <c r="AC10" s="30"/>
    </row>
    <row r="11" spans="1:29">
      <c r="A11" s="109"/>
      <c r="B11" s="110"/>
      <c r="C11" s="165"/>
      <c r="D11" s="61"/>
      <c r="E11" s="112"/>
      <c r="F11" s="113"/>
      <c r="G11" s="61"/>
      <c r="H11" s="61"/>
      <c r="I11" s="61"/>
      <c r="J11" s="61"/>
      <c r="K11" s="114"/>
      <c r="L11" s="50"/>
      <c r="M11" s="50"/>
      <c r="N11" s="115"/>
      <c r="O11" s="50"/>
      <c r="P11" s="50"/>
      <c r="Q11" s="50"/>
      <c r="R11" s="29"/>
      <c r="S11" s="30"/>
      <c r="T11" s="30"/>
      <c r="U11" s="116"/>
      <c r="V11" s="30"/>
      <c r="W11" s="117"/>
      <c r="X11" s="117"/>
      <c r="Y11" s="118"/>
      <c r="Z11" s="50"/>
      <c r="AA11" s="50"/>
      <c r="AB11" s="32"/>
      <c r="AC11" s="30"/>
    </row>
    <row r="12" spans="1:29">
      <c r="A12" s="109"/>
      <c r="B12" s="119"/>
      <c r="C12" s="61"/>
      <c r="D12" s="61"/>
      <c r="E12" s="112"/>
      <c r="F12" s="113"/>
      <c r="G12" s="61"/>
      <c r="H12" s="61"/>
      <c r="I12" s="61"/>
      <c r="J12" s="61"/>
      <c r="K12" s="114"/>
      <c r="L12" s="50"/>
      <c r="M12" s="50"/>
      <c r="N12" s="115"/>
      <c r="O12" s="50"/>
      <c r="P12" s="50"/>
      <c r="Q12" s="50"/>
      <c r="R12" s="29"/>
      <c r="S12" s="30"/>
      <c r="T12" s="30"/>
      <c r="U12" s="120"/>
      <c r="V12" s="121"/>
      <c r="W12" s="122"/>
      <c r="X12" s="122"/>
      <c r="Y12" s="118"/>
      <c r="Z12" s="50"/>
      <c r="AA12" s="50"/>
      <c r="AB12" s="33"/>
      <c r="AC12" s="30"/>
    </row>
    <row r="13" spans="1:29">
      <c r="A13" s="109"/>
      <c r="B13" s="110"/>
      <c r="C13" s="123"/>
      <c r="D13" s="61"/>
      <c r="E13" s="124"/>
      <c r="F13" s="125"/>
      <c r="G13" s="123"/>
      <c r="H13" s="123"/>
      <c r="I13" s="123"/>
      <c r="J13" s="123"/>
      <c r="K13" s="114"/>
      <c r="L13" s="50"/>
      <c r="M13" s="50"/>
      <c r="N13" s="115"/>
      <c r="O13" s="50"/>
      <c r="P13" s="50"/>
      <c r="Q13" s="50"/>
      <c r="R13" s="29"/>
      <c r="S13" s="126"/>
      <c r="T13" s="30"/>
      <c r="U13" s="116"/>
      <c r="V13" s="126"/>
      <c r="W13" s="127"/>
      <c r="X13" s="117"/>
      <c r="Y13" s="128"/>
      <c r="Z13" s="50"/>
      <c r="AA13" s="50"/>
      <c r="AB13" s="31"/>
      <c r="AC13" s="30"/>
    </row>
    <row r="14" spans="1:29">
      <c r="A14" s="109"/>
      <c r="B14" s="110"/>
      <c r="C14" s="123"/>
      <c r="D14" s="61"/>
      <c r="E14" s="124"/>
      <c r="F14" s="125"/>
      <c r="G14" s="123"/>
      <c r="H14" s="123"/>
      <c r="I14" s="123"/>
      <c r="J14" s="123"/>
      <c r="K14" s="114"/>
      <c r="L14" s="50"/>
      <c r="M14" s="50"/>
      <c r="N14" s="115"/>
      <c r="O14" s="50"/>
      <c r="P14" s="50"/>
      <c r="Q14" s="50"/>
      <c r="R14" s="29"/>
      <c r="S14" s="30"/>
      <c r="T14" s="30"/>
      <c r="U14" s="116"/>
      <c r="V14" s="30"/>
      <c r="W14" s="117"/>
      <c r="X14" s="117"/>
      <c r="Y14" s="118"/>
      <c r="Z14" s="50"/>
      <c r="AA14" s="50"/>
      <c r="AB14" s="32"/>
      <c r="AC14" s="30"/>
    </row>
    <row r="15" spans="1:29">
      <c r="A15" s="109"/>
      <c r="B15" s="110"/>
      <c r="C15" s="123"/>
      <c r="D15" s="61"/>
      <c r="E15" s="124"/>
      <c r="F15" s="125"/>
      <c r="G15" s="123"/>
      <c r="H15" s="123"/>
      <c r="I15" s="123"/>
      <c r="J15" s="123"/>
      <c r="K15" s="114"/>
      <c r="L15" s="50"/>
      <c r="M15" s="50"/>
      <c r="N15" s="115"/>
      <c r="O15" s="50"/>
      <c r="P15" s="50"/>
      <c r="Q15" s="50"/>
      <c r="R15" s="29"/>
      <c r="S15" s="30"/>
      <c r="T15" s="30"/>
      <c r="U15" s="116"/>
      <c r="V15" s="30"/>
      <c r="W15" s="117"/>
      <c r="X15" s="117"/>
      <c r="Y15" s="118"/>
      <c r="Z15" s="50"/>
      <c r="AA15" s="50"/>
      <c r="AB15" s="32"/>
      <c r="AC15" s="30"/>
    </row>
    <row r="16" spans="1:29">
      <c r="A16" s="109"/>
      <c r="B16" s="110"/>
      <c r="C16" s="123"/>
      <c r="D16" s="61"/>
      <c r="E16" s="124"/>
      <c r="F16" s="125"/>
      <c r="G16" s="123"/>
      <c r="H16" s="123"/>
      <c r="I16" s="123"/>
      <c r="J16" s="123"/>
      <c r="K16" s="114"/>
      <c r="L16" s="50"/>
      <c r="M16" s="50"/>
      <c r="N16" s="115"/>
      <c r="O16" s="50"/>
      <c r="P16" s="50"/>
      <c r="Q16" s="50"/>
      <c r="R16" s="29"/>
      <c r="S16" s="126"/>
      <c r="T16" s="30"/>
      <c r="U16" s="116"/>
      <c r="V16" s="126"/>
      <c r="W16" s="127"/>
      <c r="X16" s="117"/>
      <c r="Y16" s="128"/>
      <c r="Z16" s="50"/>
      <c r="AA16" s="50"/>
      <c r="AB16" s="31"/>
      <c r="AC16" s="30"/>
    </row>
    <row r="17" spans="1:29">
      <c r="A17" s="109"/>
      <c r="B17" s="110"/>
      <c r="C17" s="123"/>
      <c r="D17" s="61"/>
      <c r="E17" s="124"/>
      <c r="F17" s="125"/>
      <c r="G17" s="123"/>
      <c r="H17" s="123"/>
      <c r="I17" s="123"/>
      <c r="J17" s="123"/>
      <c r="K17" s="114"/>
      <c r="L17" s="50"/>
      <c r="M17" s="50"/>
      <c r="N17" s="115"/>
      <c r="O17" s="50"/>
      <c r="P17" s="50"/>
      <c r="Q17" s="50"/>
      <c r="R17" s="29"/>
      <c r="S17" s="30"/>
      <c r="T17" s="30"/>
      <c r="U17" s="116"/>
      <c r="V17" s="30"/>
      <c r="W17" s="117"/>
      <c r="X17" s="117"/>
      <c r="Y17" s="118"/>
      <c r="Z17" s="50"/>
      <c r="AA17" s="50"/>
      <c r="AB17" s="32"/>
      <c r="AC17" s="30"/>
    </row>
    <row r="18" spans="1:29">
      <c r="A18" s="109"/>
      <c r="B18" s="110"/>
      <c r="C18" s="123"/>
      <c r="D18" s="61"/>
      <c r="E18" s="124"/>
      <c r="F18" s="125"/>
      <c r="G18" s="123"/>
      <c r="H18" s="123"/>
      <c r="I18" s="123"/>
      <c r="J18" s="123"/>
      <c r="K18" s="114"/>
      <c r="L18" s="50"/>
      <c r="M18" s="50"/>
      <c r="N18" s="115"/>
      <c r="O18" s="50"/>
      <c r="P18" s="50"/>
      <c r="Q18" s="50"/>
      <c r="R18" s="29"/>
      <c r="S18" s="30"/>
      <c r="T18" s="30"/>
      <c r="U18" s="116"/>
      <c r="V18" s="30"/>
      <c r="W18" s="117"/>
      <c r="X18" s="117"/>
      <c r="Y18" s="118"/>
      <c r="Z18" s="50"/>
      <c r="AA18" s="50"/>
      <c r="AB18" s="32"/>
      <c r="AC18" s="30"/>
    </row>
    <row r="19" spans="1:29">
      <c r="A19" s="109"/>
      <c r="B19" s="110"/>
      <c r="C19" s="123"/>
      <c r="D19" s="61"/>
      <c r="E19" s="124"/>
      <c r="F19" s="125"/>
      <c r="G19" s="123"/>
      <c r="H19" s="123"/>
      <c r="I19" s="123"/>
      <c r="J19" s="123"/>
      <c r="K19" s="114"/>
      <c r="L19" s="50"/>
      <c r="M19" s="50"/>
      <c r="N19" s="115"/>
      <c r="O19" s="50"/>
      <c r="P19" s="50"/>
      <c r="Q19" s="50"/>
      <c r="R19" s="29"/>
      <c r="S19" s="30"/>
      <c r="T19" s="30"/>
      <c r="U19" s="116"/>
      <c r="V19" s="30"/>
      <c r="W19" s="117"/>
      <c r="X19" s="117"/>
      <c r="Y19" s="118"/>
      <c r="Z19" s="50"/>
      <c r="AA19" s="50"/>
      <c r="AB19" s="32"/>
      <c r="AC19" s="30"/>
    </row>
    <row r="20" spans="1:29">
      <c r="A20" s="109"/>
      <c r="B20" s="129"/>
      <c r="C20" s="123"/>
      <c r="D20" s="50"/>
      <c r="E20" s="124"/>
      <c r="F20" s="125"/>
      <c r="G20" s="123"/>
      <c r="H20" s="123"/>
      <c r="I20" s="123"/>
      <c r="J20" s="123"/>
      <c r="K20" s="114"/>
      <c r="L20" s="50"/>
      <c r="M20" s="50"/>
      <c r="N20" s="115"/>
      <c r="O20" s="50"/>
      <c r="P20" s="50"/>
      <c r="Q20" s="50"/>
      <c r="R20" s="29"/>
      <c r="S20" s="30"/>
      <c r="T20" s="30"/>
      <c r="U20" s="130"/>
      <c r="V20" s="131"/>
      <c r="W20" s="132"/>
      <c r="X20" s="132"/>
      <c r="Y20" s="128"/>
      <c r="Z20" s="50"/>
      <c r="AA20" s="50"/>
      <c r="AB20" s="31"/>
      <c r="AC20" s="30"/>
    </row>
    <row r="21" spans="1:29">
      <c r="A21" s="109"/>
      <c r="B21" s="133"/>
      <c r="C21" s="123"/>
      <c r="D21" s="61"/>
      <c r="E21" s="124"/>
      <c r="F21" s="125"/>
      <c r="G21" s="123"/>
      <c r="H21" s="123"/>
      <c r="I21" s="123"/>
      <c r="J21" s="123"/>
      <c r="K21" s="114"/>
      <c r="L21" s="50"/>
      <c r="M21" s="50"/>
      <c r="N21" s="115"/>
      <c r="O21" s="50"/>
      <c r="P21" s="50"/>
      <c r="Q21" s="50"/>
      <c r="R21" s="29"/>
      <c r="S21" s="30"/>
      <c r="T21" s="30"/>
      <c r="U21" s="130"/>
      <c r="V21" s="134"/>
      <c r="W21" s="117"/>
      <c r="X21" s="117"/>
      <c r="Y21" s="128"/>
      <c r="Z21" s="50"/>
      <c r="AA21" s="50"/>
      <c r="AB21" s="31"/>
      <c r="AC21" s="30"/>
    </row>
    <row r="22" spans="1:29">
      <c r="A22" s="109"/>
      <c r="B22" s="110"/>
      <c r="C22" s="123"/>
      <c r="D22" s="61"/>
      <c r="E22" s="124"/>
      <c r="F22" s="125"/>
      <c r="G22" s="123"/>
      <c r="H22" s="123"/>
      <c r="I22" s="123"/>
      <c r="J22" s="123"/>
      <c r="K22" s="114"/>
      <c r="L22" s="50"/>
      <c r="M22" s="50"/>
      <c r="N22" s="115"/>
      <c r="O22" s="50"/>
      <c r="P22" s="50"/>
      <c r="Q22" s="50"/>
      <c r="R22" s="29"/>
      <c r="S22" s="30"/>
      <c r="T22" s="30"/>
      <c r="U22" s="116"/>
      <c r="V22" s="30"/>
      <c r="W22" s="117"/>
      <c r="X22" s="117"/>
      <c r="Y22" s="118"/>
      <c r="Z22" s="50"/>
      <c r="AA22" s="50"/>
      <c r="AB22" s="32"/>
      <c r="AC22" s="30"/>
    </row>
    <row r="23" spans="1:29">
      <c r="A23" s="109"/>
      <c r="B23" s="110"/>
      <c r="C23" s="123"/>
      <c r="D23" s="61"/>
      <c r="E23" s="124"/>
      <c r="F23" s="125"/>
      <c r="G23" s="123"/>
      <c r="H23" s="123"/>
      <c r="I23" s="123"/>
      <c r="J23" s="123"/>
      <c r="K23" s="114"/>
      <c r="L23" s="50"/>
      <c r="M23" s="50"/>
      <c r="N23" s="115"/>
      <c r="O23" s="50"/>
      <c r="P23" s="50"/>
      <c r="Q23" s="50"/>
      <c r="R23" s="29"/>
      <c r="S23" s="30"/>
      <c r="T23" s="30"/>
      <c r="U23" s="116"/>
      <c r="V23" s="30"/>
      <c r="W23" s="117"/>
      <c r="X23" s="117"/>
      <c r="Y23" s="118"/>
      <c r="Z23" s="50"/>
      <c r="AA23" s="50"/>
      <c r="AB23" s="32"/>
      <c r="AC23" s="30"/>
    </row>
    <row r="24" spans="1:29">
      <c r="A24" s="109"/>
      <c r="B24" s="110"/>
      <c r="C24" s="123"/>
      <c r="D24" s="61"/>
      <c r="E24" s="124"/>
      <c r="F24" s="125"/>
      <c r="G24" s="123"/>
      <c r="H24" s="123"/>
      <c r="I24" s="123"/>
      <c r="J24" s="123"/>
      <c r="K24" s="114"/>
      <c r="L24" s="50"/>
      <c r="M24" s="50"/>
      <c r="N24" s="115"/>
      <c r="O24" s="50"/>
      <c r="P24" s="50"/>
      <c r="Q24" s="50"/>
      <c r="R24" s="29"/>
      <c r="S24" s="30"/>
      <c r="T24" s="30"/>
      <c r="U24" s="116"/>
      <c r="V24" s="30"/>
      <c r="W24" s="117"/>
      <c r="X24" s="117"/>
      <c r="Y24" s="118"/>
      <c r="Z24" s="50"/>
      <c r="AA24" s="50"/>
      <c r="AB24" s="32"/>
      <c r="AC24" s="30"/>
    </row>
    <row r="25" spans="1:29">
      <c r="A25" s="109"/>
      <c r="B25" s="110"/>
      <c r="C25" s="123"/>
      <c r="D25" s="61"/>
      <c r="E25" s="124"/>
      <c r="F25" s="125"/>
      <c r="G25" s="123"/>
      <c r="H25" s="123"/>
      <c r="I25" s="123"/>
      <c r="J25" s="123"/>
      <c r="K25" s="114"/>
      <c r="L25" s="50"/>
      <c r="M25" s="50"/>
      <c r="N25" s="115"/>
      <c r="O25" s="50"/>
      <c r="P25" s="50"/>
      <c r="Q25" s="50"/>
      <c r="R25" s="29"/>
      <c r="S25" s="126"/>
      <c r="T25" s="30"/>
      <c r="U25" s="116"/>
      <c r="V25" s="126"/>
      <c r="W25" s="127"/>
      <c r="X25" s="132"/>
      <c r="Y25" s="128"/>
      <c r="Z25" s="50"/>
      <c r="AA25" s="50"/>
      <c r="AB25" s="31"/>
      <c r="AC25" s="30"/>
    </row>
    <row r="26" spans="1:29">
      <c r="A26" s="109"/>
      <c r="B26" s="110"/>
      <c r="C26" s="123"/>
      <c r="D26" s="61"/>
      <c r="E26" s="124"/>
      <c r="F26" s="125"/>
      <c r="G26" s="123"/>
      <c r="H26" s="123"/>
      <c r="I26" s="123"/>
      <c r="J26" s="123"/>
      <c r="K26" s="114"/>
      <c r="L26" s="50"/>
      <c r="M26" s="50"/>
      <c r="N26" s="115"/>
      <c r="O26" s="50"/>
      <c r="P26" s="50"/>
      <c r="Q26" s="50"/>
      <c r="R26" s="29"/>
      <c r="S26" s="30"/>
      <c r="T26" s="30"/>
      <c r="U26" s="116"/>
      <c r="V26" s="30"/>
      <c r="W26" s="117"/>
      <c r="X26" s="117"/>
      <c r="Y26" s="118"/>
      <c r="Z26" s="50"/>
      <c r="AA26" s="50"/>
      <c r="AB26" s="32"/>
      <c r="AC26" s="30"/>
    </row>
    <row r="27" spans="1:29">
      <c r="A27" s="109"/>
      <c r="B27" s="135"/>
      <c r="C27" s="123"/>
      <c r="D27" s="61"/>
      <c r="E27" s="124"/>
      <c r="F27" s="125"/>
      <c r="G27" s="123"/>
      <c r="H27" s="123"/>
      <c r="I27" s="123"/>
      <c r="J27" s="123"/>
      <c r="K27" s="114"/>
      <c r="L27" s="50"/>
      <c r="M27" s="50"/>
      <c r="N27" s="115"/>
      <c r="O27" s="50"/>
      <c r="P27" s="50"/>
      <c r="Q27" s="50"/>
      <c r="R27" s="29"/>
      <c r="S27" s="30"/>
      <c r="T27" s="30"/>
      <c r="U27" s="130"/>
      <c r="V27" s="131"/>
      <c r="W27" s="132"/>
      <c r="X27" s="132"/>
      <c r="Y27" s="128"/>
      <c r="Z27" s="50"/>
      <c r="AA27" s="50"/>
      <c r="AB27" s="31"/>
      <c r="AC27" s="30"/>
    </row>
    <row r="28" spans="1:29">
      <c r="A28" s="109"/>
      <c r="B28" s="110"/>
      <c r="C28" s="123"/>
      <c r="D28" s="61"/>
      <c r="E28" s="124"/>
      <c r="F28" s="125"/>
      <c r="G28" s="123"/>
      <c r="H28" s="123"/>
      <c r="I28" s="123"/>
      <c r="J28" s="123"/>
      <c r="K28" s="114"/>
      <c r="L28" s="50"/>
      <c r="M28" s="50"/>
      <c r="N28" s="115"/>
      <c r="O28" s="50"/>
      <c r="P28" s="50"/>
      <c r="Q28" s="50"/>
      <c r="R28" s="29"/>
      <c r="S28" s="30"/>
      <c r="T28" s="30"/>
      <c r="U28" s="116"/>
      <c r="V28" s="30"/>
      <c r="W28" s="117"/>
      <c r="X28" s="117"/>
      <c r="Y28" s="118"/>
      <c r="Z28" s="50"/>
      <c r="AA28" s="50"/>
      <c r="AB28" s="32"/>
      <c r="AC28" s="30"/>
    </row>
    <row r="29" spans="1:29">
      <c r="A29" s="109"/>
      <c r="B29" s="136"/>
      <c r="C29" s="123"/>
      <c r="D29" s="61"/>
      <c r="E29" s="124"/>
      <c r="F29" s="125"/>
      <c r="G29" s="123"/>
      <c r="H29" s="123"/>
      <c r="I29" s="123"/>
      <c r="J29" s="123"/>
      <c r="K29" s="114"/>
      <c r="L29" s="50"/>
      <c r="M29" s="50"/>
      <c r="N29" s="115"/>
      <c r="O29" s="50"/>
      <c r="P29" s="50"/>
      <c r="Q29" s="50"/>
      <c r="R29" s="29"/>
      <c r="S29" s="30"/>
      <c r="T29" s="30"/>
      <c r="U29" s="130"/>
      <c r="V29" s="131"/>
      <c r="W29" s="132"/>
      <c r="X29" s="132"/>
      <c r="Y29" s="191"/>
      <c r="Z29" s="50"/>
      <c r="AA29" s="50"/>
      <c r="AB29" s="31"/>
      <c r="AC29" s="30"/>
    </row>
    <row r="30" spans="1:29">
      <c r="A30" s="109"/>
      <c r="B30" s="110"/>
      <c r="C30" s="123"/>
      <c r="D30" s="61"/>
      <c r="E30" s="124"/>
      <c r="F30" s="125"/>
      <c r="G30" s="123"/>
      <c r="H30" s="123"/>
      <c r="I30" s="123"/>
      <c r="J30" s="123"/>
      <c r="K30" s="114"/>
      <c r="L30" s="50"/>
      <c r="M30" s="50"/>
      <c r="N30" s="115"/>
      <c r="O30" s="50"/>
      <c r="P30" s="50"/>
      <c r="Q30" s="50"/>
      <c r="R30" s="29"/>
      <c r="S30" s="30"/>
      <c r="T30" s="30"/>
      <c r="U30" s="116"/>
      <c r="V30" s="30"/>
      <c r="W30" s="117"/>
      <c r="X30" s="117"/>
      <c r="Y30" s="118"/>
      <c r="Z30" s="50"/>
      <c r="AA30" s="50"/>
      <c r="AB30" s="32"/>
      <c r="AC30" s="30"/>
    </row>
    <row r="31" spans="1:29">
      <c r="A31" s="109"/>
      <c r="B31" s="110"/>
      <c r="C31" s="123"/>
      <c r="D31" s="61"/>
      <c r="E31" s="124"/>
      <c r="F31" s="125"/>
      <c r="G31" s="123"/>
      <c r="H31" s="123"/>
      <c r="I31" s="123"/>
      <c r="J31" s="123"/>
      <c r="K31" s="114"/>
      <c r="L31" s="50"/>
      <c r="M31" s="50"/>
      <c r="N31" s="115"/>
      <c r="O31" s="50"/>
      <c r="P31" s="50"/>
      <c r="Q31" s="50"/>
      <c r="R31" s="29"/>
      <c r="S31" s="30"/>
      <c r="T31" s="30"/>
      <c r="U31" s="116"/>
      <c r="V31" s="30"/>
      <c r="W31" s="117"/>
      <c r="X31" s="117"/>
      <c r="Y31" s="118"/>
      <c r="Z31" s="50"/>
      <c r="AA31" s="50"/>
      <c r="AB31" s="32"/>
      <c r="AC31" s="30"/>
    </row>
    <row r="32" spans="1:29">
      <c r="A32" s="109"/>
      <c r="B32" s="110"/>
      <c r="C32" s="123"/>
      <c r="D32" s="61"/>
      <c r="E32" s="124"/>
      <c r="F32" s="125"/>
      <c r="G32" s="123"/>
      <c r="H32" s="123"/>
      <c r="I32" s="123"/>
      <c r="J32" s="123"/>
      <c r="K32" s="114"/>
      <c r="L32" s="50"/>
      <c r="M32" s="50"/>
      <c r="N32" s="115"/>
      <c r="O32" s="50"/>
      <c r="P32" s="50"/>
      <c r="Q32" s="50"/>
      <c r="R32" s="29"/>
      <c r="S32" s="30"/>
      <c r="T32" s="30"/>
      <c r="U32" s="116"/>
      <c r="V32" s="30"/>
      <c r="W32" s="117"/>
      <c r="X32" s="117"/>
      <c r="Y32" s="118"/>
      <c r="Z32" s="50"/>
      <c r="AA32" s="50"/>
      <c r="AB32" s="32"/>
      <c r="AC32" s="30"/>
    </row>
    <row r="33" spans="1:29">
      <c r="A33" s="109"/>
      <c r="B33" s="110"/>
      <c r="C33" s="123"/>
      <c r="D33" s="61"/>
      <c r="E33" s="124"/>
      <c r="F33" s="125"/>
      <c r="G33" s="123"/>
      <c r="H33" s="123"/>
      <c r="I33" s="123"/>
      <c r="J33" s="123"/>
      <c r="K33" s="114"/>
      <c r="L33" s="50"/>
      <c r="M33" s="50"/>
      <c r="N33" s="115"/>
      <c r="O33" s="50"/>
      <c r="P33" s="50"/>
      <c r="Q33" s="50"/>
      <c r="R33" s="29"/>
      <c r="S33" s="30"/>
      <c r="T33" s="30"/>
      <c r="U33" s="116"/>
      <c r="V33" s="30"/>
      <c r="W33" s="117"/>
      <c r="X33" s="117"/>
      <c r="Y33" s="118"/>
      <c r="Z33" s="50"/>
      <c r="AA33" s="50"/>
      <c r="AB33" s="32"/>
      <c r="AC33" s="30"/>
    </row>
    <row r="34" spans="1:29">
      <c r="A34" s="109"/>
      <c r="B34" s="110"/>
      <c r="C34" s="123"/>
      <c r="D34" s="61"/>
      <c r="E34" s="124"/>
      <c r="F34" s="125"/>
      <c r="G34" s="123"/>
      <c r="H34" s="123"/>
      <c r="I34" s="123"/>
      <c r="J34" s="123"/>
      <c r="K34" s="114"/>
      <c r="L34" s="50"/>
      <c r="M34" s="50"/>
      <c r="N34" s="115"/>
      <c r="O34" s="50"/>
      <c r="P34" s="50"/>
      <c r="Q34" s="50"/>
      <c r="R34" s="29"/>
      <c r="S34" s="30"/>
      <c r="T34" s="30"/>
      <c r="U34" s="116"/>
      <c r="V34" s="30"/>
      <c r="W34" s="117"/>
      <c r="X34" s="117"/>
      <c r="Y34" s="118"/>
      <c r="Z34" s="50"/>
      <c r="AA34" s="50"/>
      <c r="AB34" s="32"/>
      <c r="AC34" s="30"/>
    </row>
    <row r="35" spans="1:29">
      <c r="A35" s="109"/>
      <c r="B35" s="110"/>
      <c r="C35" s="123"/>
      <c r="D35" s="61"/>
      <c r="E35" s="124"/>
      <c r="F35" s="125"/>
      <c r="G35" s="123"/>
      <c r="H35" s="123"/>
      <c r="I35" s="123"/>
      <c r="J35" s="123"/>
      <c r="K35" s="114"/>
      <c r="L35" s="50"/>
      <c r="M35" s="50"/>
      <c r="N35" s="115"/>
      <c r="O35" s="50"/>
      <c r="P35" s="50"/>
      <c r="Q35" s="50"/>
      <c r="R35" s="29"/>
      <c r="S35" s="30"/>
      <c r="T35" s="30"/>
      <c r="U35" s="116"/>
      <c r="V35" s="30"/>
      <c r="W35" s="117"/>
      <c r="X35" s="117"/>
      <c r="Y35" s="118"/>
      <c r="Z35" s="50"/>
      <c r="AA35" s="50"/>
      <c r="AB35" s="32"/>
      <c r="AC35" s="30"/>
    </row>
    <row r="36" spans="1:29">
      <c r="A36" s="109"/>
      <c r="B36" s="110"/>
      <c r="C36" s="123"/>
      <c r="D36" s="61"/>
      <c r="E36" s="124"/>
      <c r="F36" s="125"/>
      <c r="G36" s="123"/>
      <c r="H36" s="123"/>
      <c r="I36" s="123"/>
      <c r="J36" s="123"/>
      <c r="K36" s="114"/>
      <c r="L36" s="50"/>
      <c r="M36" s="50"/>
      <c r="N36" s="115"/>
      <c r="O36" s="50"/>
      <c r="P36" s="50"/>
      <c r="Q36" s="50"/>
      <c r="R36" s="29"/>
      <c r="S36" s="126"/>
      <c r="T36" s="30"/>
      <c r="U36" s="116"/>
      <c r="V36" s="126"/>
      <c r="W36" s="127"/>
      <c r="X36" s="117"/>
      <c r="Y36" s="128"/>
      <c r="Z36" s="50"/>
      <c r="AA36" s="50"/>
      <c r="AB36" s="31"/>
      <c r="AC36" s="30"/>
    </row>
    <row r="37" spans="1:29">
      <c r="A37" s="109"/>
      <c r="B37" s="110"/>
      <c r="C37" s="123"/>
      <c r="D37" s="61"/>
      <c r="E37" s="124"/>
      <c r="F37" s="125"/>
      <c r="G37" s="123"/>
      <c r="H37" s="123"/>
      <c r="I37" s="123"/>
      <c r="J37" s="123"/>
      <c r="K37" s="114"/>
      <c r="L37" s="50"/>
      <c r="M37" s="50"/>
      <c r="N37" s="115"/>
      <c r="O37" s="50"/>
      <c r="P37" s="50"/>
      <c r="Q37" s="50"/>
      <c r="R37" s="29"/>
      <c r="S37" s="30"/>
      <c r="T37" s="30"/>
      <c r="U37" s="116"/>
      <c r="V37" s="30"/>
      <c r="W37" s="117"/>
      <c r="X37" s="117"/>
      <c r="Y37" s="118"/>
      <c r="Z37" s="50"/>
      <c r="AA37" s="50"/>
      <c r="AB37" s="32"/>
      <c r="AC37" s="30"/>
    </row>
    <row r="38" spans="1:29">
      <c r="A38" s="109"/>
      <c r="B38" s="110"/>
      <c r="C38" s="123"/>
      <c r="D38" s="61"/>
      <c r="E38" s="124"/>
      <c r="F38" s="125"/>
      <c r="G38" s="123"/>
      <c r="H38" s="123"/>
      <c r="I38" s="123"/>
      <c r="J38" s="123"/>
      <c r="K38" s="114"/>
      <c r="L38" s="50"/>
      <c r="M38" s="50"/>
      <c r="N38" s="115"/>
      <c r="O38" s="50"/>
      <c r="P38" s="50"/>
      <c r="Q38" s="50"/>
      <c r="R38" s="29"/>
      <c r="S38" s="30"/>
      <c r="T38" s="30"/>
      <c r="U38" s="116"/>
      <c r="V38" s="30"/>
      <c r="W38" s="117"/>
      <c r="X38" s="117"/>
      <c r="Y38" s="118"/>
      <c r="Z38" s="50"/>
      <c r="AA38" s="50"/>
      <c r="AB38" s="32"/>
      <c r="AC38" s="30"/>
    </row>
    <row r="39" spans="1:29">
      <c r="A39" s="109"/>
      <c r="B39" s="136"/>
      <c r="C39" s="123"/>
      <c r="D39" s="61"/>
      <c r="E39" s="124"/>
      <c r="F39" s="125"/>
      <c r="G39" s="123"/>
      <c r="H39" s="123"/>
      <c r="I39" s="123"/>
      <c r="J39" s="123"/>
      <c r="K39" s="114"/>
      <c r="L39" s="50"/>
      <c r="M39" s="50"/>
      <c r="N39" s="115"/>
      <c r="O39" s="50"/>
      <c r="P39" s="50"/>
      <c r="Q39" s="50"/>
      <c r="R39" s="29"/>
      <c r="S39" s="30"/>
      <c r="T39" s="30"/>
      <c r="U39" s="130"/>
      <c r="V39" s="131"/>
      <c r="W39" s="132"/>
      <c r="X39" s="132"/>
      <c r="Y39" s="128"/>
      <c r="Z39" s="50"/>
      <c r="AA39" s="50"/>
      <c r="AB39" s="31"/>
      <c r="AC39" s="30"/>
    </row>
    <row r="40" spans="1:29">
      <c r="A40" s="109"/>
      <c r="B40" s="110"/>
      <c r="C40" s="123"/>
      <c r="D40" s="61"/>
      <c r="E40" s="124"/>
      <c r="F40" s="125"/>
      <c r="G40" s="123"/>
      <c r="H40" s="123"/>
      <c r="I40" s="123"/>
      <c r="J40" s="123"/>
      <c r="K40" s="114"/>
      <c r="L40" s="50"/>
      <c r="M40" s="50"/>
      <c r="N40" s="115"/>
      <c r="O40" s="50"/>
      <c r="P40" s="50"/>
      <c r="Q40" s="50"/>
      <c r="R40" s="29"/>
      <c r="S40" s="30"/>
      <c r="T40" s="30"/>
      <c r="U40" s="116"/>
      <c r="V40" s="30"/>
      <c r="W40" s="117"/>
      <c r="X40" s="117"/>
      <c r="Y40" s="118"/>
      <c r="Z40" s="50"/>
      <c r="AA40" s="50"/>
      <c r="AB40" s="32"/>
      <c r="AC40" s="30"/>
    </row>
    <row r="41" spans="1:29">
      <c r="A41" s="109"/>
      <c r="B41" s="110"/>
      <c r="C41" s="123"/>
      <c r="D41" s="61"/>
      <c r="E41" s="124"/>
      <c r="F41" s="125"/>
      <c r="G41" s="123"/>
      <c r="H41" s="123"/>
      <c r="I41" s="123"/>
      <c r="J41" s="123"/>
      <c r="K41" s="114"/>
      <c r="L41" s="50"/>
      <c r="M41" s="50"/>
      <c r="N41" s="115"/>
      <c r="O41" s="50"/>
      <c r="P41" s="50"/>
      <c r="Q41" s="50"/>
      <c r="R41" s="29"/>
      <c r="S41" s="30"/>
      <c r="T41" s="30"/>
      <c r="U41" s="116"/>
      <c r="V41" s="30"/>
      <c r="W41" s="117"/>
      <c r="X41" s="117"/>
      <c r="Y41" s="118"/>
      <c r="Z41" s="50"/>
      <c r="AA41" s="50"/>
      <c r="AB41" s="32"/>
      <c r="AC41" s="30"/>
    </row>
    <row r="42" spans="1:29">
      <c r="A42" s="109"/>
      <c r="B42" s="110"/>
      <c r="C42" s="123"/>
      <c r="D42" s="61"/>
      <c r="E42" s="124"/>
      <c r="F42" s="125"/>
      <c r="G42" s="123"/>
      <c r="H42" s="123"/>
      <c r="I42" s="123"/>
      <c r="J42" s="123"/>
      <c r="K42" s="114"/>
      <c r="L42" s="50"/>
      <c r="M42" s="50"/>
      <c r="N42" s="115"/>
      <c r="O42" s="50"/>
      <c r="P42" s="50"/>
      <c r="Q42" s="50"/>
      <c r="R42" s="29"/>
      <c r="S42" s="30"/>
      <c r="T42" s="30"/>
      <c r="U42" s="116"/>
      <c r="V42" s="30"/>
      <c r="W42" s="117"/>
      <c r="X42" s="117"/>
      <c r="Y42" s="118"/>
      <c r="Z42" s="50"/>
      <c r="AA42" s="50"/>
      <c r="AB42" s="32"/>
      <c r="AC42" s="30"/>
    </row>
    <row r="43" spans="1:29">
      <c r="A43" s="109"/>
      <c r="B43" s="110"/>
      <c r="C43" s="123"/>
      <c r="D43" s="50"/>
      <c r="E43" s="124"/>
      <c r="F43" s="125"/>
      <c r="G43" s="123"/>
      <c r="H43" s="123"/>
      <c r="I43" s="123"/>
      <c r="J43" s="123"/>
      <c r="K43" s="114"/>
      <c r="L43" s="50"/>
      <c r="M43" s="50"/>
      <c r="N43" s="115"/>
      <c r="O43" s="50"/>
      <c r="P43" s="50"/>
      <c r="Q43" s="50"/>
      <c r="R43" s="29"/>
      <c r="S43" s="30"/>
      <c r="T43" s="30"/>
      <c r="U43" s="116"/>
      <c r="V43" s="30"/>
      <c r="W43" s="117"/>
      <c r="X43" s="117"/>
      <c r="Y43" s="118"/>
      <c r="Z43" s="50"/>
      <c r="AA43" s="50"/>
      <c r="AB43" s="32"/>
      <c r="AC43" s="30"/>
    </row>
    <row r="44" spans="1:29">
      <c r="A44" s="109"/>
      <c r="B44" s="136"/>
      <c r="C44" s="123"/>
      <c r="D44" s="61"/>
      <c r="E44" s="124"/>
      <c r="F44" s="125"/>
      <c r="G44" s="123"/>
      <c r="H44" s="123"/>
      <c r="I44" s="123"/>
      <c r="J44" s="123"/>
      <c r="K44" s="114"/>
      <c r="L44" s="50"/>
      <c r="M44" s="50"/>
      <c r="N44" s="115"/>
      <c r="O44" s="50"/>
      <c r="P44" s="50"/>
      <c r="Q44" s="50"/>
      <c r="R44" s="29"/>
      <c r="S44" s="30"/>
      <c r="T44" s="30"/>
      <c r="U44" s="130"/>
      <c r="V44" s="131"/>
      <c r="W44" s="132"/>
      <c r="X44" s="132"/>
      <c r="Y44" s="128"/>
      <c r="Z44" s="50"/>
      <c r="AA44" s="50"/>
      <c r="AB44" s="31"/>
      <c r="AC44" s="30"/>
    </row>
    <row r="45" spans="1:29">
      <c r="A45" s="109"/>
      <c r="B45" s="110"/>
      <c r="C45" s="123"/>
      <c r="D45" s="61"/>
      <c r="E45" s="124"/>
      <c r="F45" s="125"/>
      <c r="G45" s="123"/>
      <c r="H45" s="123"/>
      <c r="I45" s="123"/>
      <c r="J45" s="123"/>
      <c r="K45" s="114"/>
      <c r="L45" s="50"/>
      <c r="M45" s="50"/>
      <c r="N45" s="115"/>
      <c r="O45" s="50"/>
      <c r="P45" s="50"/>
      <c r="Q45" s="50"/>
      <c r="R45" s="29"/>
      <c r="S45" s="30"/>
      <c r="T45" s="30"/>
      <c r="U45" s="116"/>
      <c r="V45" s="30"/>
      <c r="W45" s="117"/>
      <c r="X45" s="117"/>
      <c r="Y45" s="118"/>
      <c r="Z45" s="50"/>
      <c r="AA45" s="50"/>
      <c r="AB45" s="32"/>
      <c r="AC45" s="30"/>
    </row>
    <row r="46" spans="1:29">
      <c r="A46" s="109"/>
      <c r="B46" s="110"/>
      <c r="C46" s="123"/>
      <c r="D46" s="61"/>
      <c r="E46" s="124"/>
      <c r="F46" s="125"/>
      <c r="G46" s="123"/>
      <c r="H46" s="123"/>
      <c r="I46" s="123"/>
      <c r="J46" s="123"/>
      <c r="K46" s="114"/>
      <c r="L46" s="50"/>
      <c r="M46" s="50"/>
      <c r="N46" s="115"/>
      <c r="O46" s="50"/>
      <c r="P46" s="50"/>
      <c r="Q46" s="50"/>
      <c r="R46" s="29"/>
      <c r="S46" s="30"/>
      <c r="T46" s="30"/>
      <c r="U46" s="116"/>
      <c r="V46" s="30"/>
      <c r="W46" s="117"/>
      <c r="X46" s="117"/>
      <c r="Y46" s="118"/>
      <c r="Z46" s="50"/>
      <c r="AA46" s="50"/>
      <c r="AB46" s="32"/>
      <c r="AC46" s="30"/>
    </row>
    <row r="47" spans="1:29">
      <c r="A47" s="109"/>
      <c r="B47" s="110"/>
      <c r="C47" s="123"/>
      <c r="D47" s="61"/>
      <c r="E47" s="124"/>
      <c r="F47" s="125"/>
      <c r="G47" s="123"/>
      <c r="H47" s="123"/>
      <c r="I47" s="123"/>
      <c r="J47" s="123"/>
      <c r="K47" s="114"/>
      <c r="L47" s="50"/>
      <c r="M47" s="50"/>
      <c r="N47" s="115"/>
      <c r="O47" s="50"/>
      <c r="P47" s="50"/>
      <c r="Q47" s="50"/>
      <c r="R47" s="29"/>
      <c r="S47" s="30"/>
      <c r="T47" s="30"/>
      <c r="U47" s="116"/>
      <c r="V47" s="30"/>
      <c r="W47" s="117"/>
      <c r="X47" s="117"/>
      <c r="Y47" s="118"/>
      <c r="Z47" s="50"/>
      <c r="AA47" s="50"/>
      <c r="AB47" s="32"/>
      <c r="AC47" s="30"/>
    </row>
    <row r="48" spans="1:29">
      <c r="A48" s="109"/>
      <c r="B48" s="110"/>
      <c r="C48" s="123"/>
      <c r="D48" s="61"/>
      <c r="E48" s="124"/>
      <c r="F48" s="125"/>
      <c r="G48" s="123"/>
      <c r="H48" s="123"/>
      <c r="I48" s="123"/>
      <c r="J48" s="123"/>
      <c r="K48" s="114"/>
      <c r="L48" s="50"/>
      <c r="M48" s="50"/>
      <c r="N48" s="115"/>
      <c r="O48" s="50"/>
      <c r="P48" s="50"/>
      <c r="Q48" s="50"/>
      <c r="R48" s="29"/>
      <c r="S48" s="30"/>
      <c r="T48" s="30"/>
      <c r="U48" s="116"/>
      <c r="V48" s="30"/>
      <c r="W48" s="117"/>
      <c r="X48" s="117"/>
      <c r="Y48" s="118"/>
      <c r="Z48" s="50"/>
      <c r="AA48" s="50"/>
      <c r="AB48" s="32"/>
      <c r="AC48" s="30"/>
    </row>
    <row r="49" spans="1:29">
      <c r="A49" s="109"/>
      <c r="B49" s="110"/>
      <c r="C49" s="123"/>
      <c r="D49" s="61"/>
      <c r="E49" s="124"/>
      <c r="F49" s="125"/>
      <c r="G49" s="123"/>
      <c r="H49" s="123"/>
      <c r="I49" s="123"/>
      <c r="J49" s="123"/>
      <c r="K49" s="114"/>
      <c r="L49" s="50"/>
      <c r="M49" s="50"/>
      <c r="N49" s="115"/>
      <c r="O49" s="50"/>
      <c r="P49" s="50"/>
      <c r="Q49" s="50"/>
      <c r="R49" s="29"/>
      <c r="S49" s="30"/>
      <c r="T49" s="30"/>
      <c r="U49" s="116"/>
      <c r="V49" s="30"/>
      <c r="W49" s="117"/>
      <c r="X49" s="117"/>
      <c r="Y49" s="118"/>
      <c r="Z49" s="50"/>
      <c r="AA49" s="50"/>
      <c r="AB49" s="32"/>
      <c r="AC49" s="30"/>
    </row>
    <row r="50" spans="1:29">
      <c r="A50" s="109"/>
      <c r="B50" s="110"/>
      <c r="C50" s="123"/>
      <c r="D50" s="61"/>
      <c r="E50" s="124"/>
      <c r="F50" s="125"/>
      <c r="G50" s="123"/>
      <c r="H50" s="123"/>
      <c r="I50" s="123"/>
      <c r="J50" s="123"/>
      <c r="K50" s="114"/>
      <c r="L50" s="50"/>
      <c r="M50" s="50"/>
      <c r="N50" s="115"/>
      <c r="O50" s="50"/>
      <c r="P50" s="50"/>
      <c r="Q50" s="50"/>
      <c r="R50" s="29"/>
      <c r="S50" s="30"/>
      <c r="T50" s="30"/>
      <c r="U50" s="116"/>
      <c r="V50" s="30"/>
      <c r="W50" s="117"/>
      <c r="X50" s="117"/>
      <c r="Y50" s="118"/>
      <c r="Z50" s="50"/>
      <c r="AA50" s="50"/>
      <c r="AB50" s="32"/>
      <c r="AC50" s="30"/>
    </row>
    <row r="51" spans="1:29">
      <c r="A51" s="109"/>
      <c r="B51" s="110"/>
      <c r="C51" s="123"/>
      <c r="D51" s="61"/>
      <c r="E51" s="124"/>
      <c r="F51" s="125"/>
      <c r="G51" s="123"/>
      <c r="H51" s="123"/>
      <c r="I51" s="123"/>
      <c r="J51" s="123"/>
      <c r="K51" s="114"/>
      <c r="L51" s="50"/>
      <c r="M51" s="50"/>
      <c r="N51" s="115"/>
      <c r="O51" s="50"/>
      <c r="P51" s="50"/>
      <c r="Q51" s="50"/>
      <c r="R51" s="29"/>
      <c r="S51" s="30"/>
      <c r="T51" s="30"/>
      <c r="U51" s="116"/>
      <c r="V51" s="30"/>
      <c r="W51" s="117"/>
      <c r="X51" s="117"/>
      <c r="Y51" s="118"/>
      <c r="Z51" s="50"/>
      <c r="AA51" s="50"/>
      <c r="AB51" s="32"/>
      <c r="AC51" s="30"/>
    </row>
    <row r="52" spans="1:29">
      <c r="A52" s="109"/>
      <c r="B52" s="110"/>
      <c r="C52" s="123"/>
      <c r="D52" s="61"/>
      <c r="E52" s="124"/>
      <c r="F52" s="125"/>
      <c r="G52" s="123"/>
      <c r="H52" s="123"/>
      <c r="I52" s="123"/>
      <c r="J52" s="123"/>
      <c r="K52" s="114"/>
      <c r="L52" s="50"/>
      <c r="M52" s="50"/>
      <c r="N52" s="115"/>
      <c r="O52" s="50"/>
      <c r="P52" s="50"/>
      <c r="Q52" s="50"/>
      <c r="R52" s="29"/>
      <c r="S52" s="30"/>
      <c r="T52" s="30"/>
      <c r="U52" s="116"/>
      <c r="V52" s="30"/>
      <c r="W52" s="117"/>
      <c r="X52" s="117"/>
      <c r="Y52" s="118"/>
      <c r="Z52" s="50"/>
      <c r="AA52" s="50"/>
      <c r="AB52" s="32"/>
      <c r="AC52" s="30"/>
    </row>
    <row r="53" spans="1:29">
      <c r="A53" s="109"/>
      <c r="B53" s="110"/>
      <c r="C53" s="123"/>
      <c r="D53" s="61"/>
      <c r="E53" s="124"/>
      <c r="F53" s="125"/>
      <c r="G53" s="123"/>
      <c r="H53" s="123"/>
      <c r="I53" s="123"/>
      <c r="J53" s="123"/>
      <c r="K53" s="114"/>
      <c r="L53" s="50"/>
      <c r="M53" s="50"/>
      <c r="N53" s="115"/>
      <c r="O53" s="50"/>
      <c r="P53" s="50"/>
      <c r="Q53" s="50"/>
      <c r="R53" s="29"/>
      <c r="S53" s="30"/>
      <c r="T53" s="30"/>
      <c r="U53" s="116"/>
      <c r="V53" s="30"/>
      <c r="W53" s="117"/>
      <c r="X53" s="117"/>
      <c r="Y53" s="118"/>
      <c r="Z53" s="50"/>
      <c r="AA53" s="50"/>
      <c r="AB53" s="32"/>
      <c r="AC53" s="30"/>
    </row>
    <row r="54" spans="1:29">
      <c r="A54" s="109"/>
      <c r="B54" s="110"/>
      <c r="C54" s="123"/>
      <c r="D54" s="61"/>
      <c r="E54" s="124"/>
      <c r="F54" s="125"/>
      <c r="G54" s="123"/>
      <c r="H54" s="123"/>
      <c r="I54" s="123"/>
      <c r="J54" s="123"/>
      <c r="K54" s="114"/>
      <c r="L54" s="50"/>
      <c r="M54" s="50"/>
      <c r="N54" s="115"/>
      <c r="O54" s="50"/>
      <c r="P54" s="50"/>
      <c r="Q54" s="50"/>
      <c r="R54" s="29"/>
      <c r="S54" s="30"/>
      <c r="T54" s="30"/>
      <c r="U54" s="116"/>
      <c r="V54" s="30"/>
      <c r="W54" s="117"/>
      <c r="X54" s="117"/>
      <c r="Y54" s="118"/>
      <c r="Z54" s="50"/>
      <c r="AA54" s="50"/>
      <c r="AB54" s="32"/>
      <c r="AC54" s="30"/>
    </row>
    <row r="55" spans="1:29">
      <c r="A55" s="109"/>
      <c r="B55" s="110"/>
      <c r="C55" s="123"/>
      <c r="D55" s="61"/>
      <c r="E55" s="124"/>
      <c r="F55" s="125"/>
      <c r="G55" s="123"/>
      <c r="H55" s="123"/>
      <c r="I55" s="123"/>
      <c r="J55" s="123"/>
      <c r="K55" s="114"/>
      <c r="L55" s="50"/>
      <c r="M55" s="50"/>
      <c r="N55" s="115"/>
      <c r="O55" s="50"/>
      <c r="P55" s="50"/>
      <c r="Q55" s="50"/>
      <c r="R55" s="29"/>
      <c r="S55" s="30"/>
      <c r="T55" s="30"/>
      <c r="U55" s="116"/>
      <c r="V55" s="30"/>
      <c r="W55" s="117"/>
      <c r="X55" s="117"/>
      <c r="Y55" s="118"/>
      <c r="Z55" s="50"/>
      <c r="AA55" s="50"/>
      <c r="AB55" s="32"/>
      <c r="AC55" s="30"/>
    </row>
    <row r="56" spans="1:29">
      <c r="A56" s="109"/>
      <c r="B56" s="110"/>
      <c r="C56" s="123"/>
      <c r="D56" s="61"/>
      <c r="E56" s="124"/>
      <c r="F56" s="125"/>
      <c r="G56" s="123"/>
      <c r="H56" s="123"/>
      <c r="I56" s="123"/>
      <c r="J56" s="123"/>
      <c r="K56" s="114"/>
      <c r="L56" s="50"/>
      <c r="M56" s="50"/>
      <c r="N56" s="115"/>
      <c r="O56" s="50"/>
      <c r="P56" s="50"/>
      <c r="Q56" s="50"/>
      <c r="R56" s="29"/>
      <c r="S56" s="30"/>
      <c r="T56" s="30"/>
      <c r="U56" s="116"/>
      <c r="V56" s="30"/>
      <c r="W56" s="117"/>
      <c r="X56" s="117"/>
      <c r="Y56" s="118"/>
      <c r="Z56" s="50"/>
      <c r="AA56" s="50"/>
      <c r="AB56" s="32"/>
      <c r="AC56" s="30"/>
    </row>
    <row r="57" spans="1:29">
      <c r="A57" s="109"/>
      <c r="B57" s="110"/>
      <c r="C57" s="123"/>
      <c r="D57" s="61"/>
      <c r="E57" s="124"/>
      <c r="F57" s="125"/>
      <c r="G57" s="123"/>
      <c r="H57" s="123"/>
      <c r="I57" s="123"/>
      <c r="J57" s="123"/>
      <c r="K57" s="114"/>
      <c r="L57" s="50"/>
      <c r="M57" s="50"/>
      <c r="N57" s="115"/>
      <c r="O57" s="50"/>
      <c r="P57" s="50"/>
      <c r="Q57" s="50"/>
      <c r="R57" s="29"/>
      <c r="S57" s="30"/>
      <c r="T57" s="30"/>
      <c r="U57" s="116"/>
      <c r="V57" s="30"/>
      <c r="W57" s="117"/>
      <c r="X57" s="117"/>
      <c r="Y57" s="118"/>
      <c r="Z57" s="50"/>
      <c r="AA57" s="50"/>
      <c r="AB57" s="32"/>
      <c r="AC57" s="30"/>
    </row>
    <row r="58" spans="1:29">
      <c r="A58" s="109"/>
      <c r="B58" s="110"/>
      <c r="C58" s="123"/>
      <c r="D58" s="61"/>
      <c r="E58" s="124"/>
      <c r="F58" s="125"/>
      <c r="G58" s="123"/>
      <c r="H58" s="123"/>
      <c r="I58" s="123"/>
      <c r="J58" s="123"/>
      <c r="K58" s="114"/>
      <c r="L58" s="50"/>
      <c r="M58" s="50"/>
      <c r="N58" s="115"/>
      <c r="O58" s="50"/>
      <c r="P58" s="50"/>
      <c r="Q58" s="50"/>
      <c r="R58" s="29"/>
      <c r="S58" s="30"/>
      <c r="T58" s="30"/>
      <c r="U58" s="116"/>
      <c r="V58" s="30"/>
      <c r="W58" s="117"/>
      <c r="X58" s="117"/>
      <c r="Y58" s="118"/>
      <c r="Z58" s="50"/>
      <c r="AA58" s="50"/>
      <c r="AB58" s="32"/>
      <c r="AC58" s="30"/>
    </row>
    <row r="59" spans="1:29">
      <c r="A59" s="109"/>
      <c r="B59" s="110"/>
      <c r="C59" s="123"/>
      <c r="D59" s="50"/>
      <c r="E59" s="124"/>
      <c r="F59" s="125"/>
      <c r="G59" s="123"/>
      <c r="H59" s="123"/>
      <c r="I59" s="123"/>
      <c r="J59" s="123"/>
      <c r="K59" s="114"/>
      <c r="L59" s="50"/>
      <c r="M59" s="50"/>
      <c r="N59" s="115"/>
      <c r="O59" s="50"/>
      <c r="P59" s="50"/>
      <c r="Q59" s="50"/>
      <c r="R59" s="29"/>
      <c r="S59" s="30"/>
      <c r="T59" s="30"/>
      <c r="U59" s="116"/>
      <c r="V59" s="30"/>
      <c r="W59" s="117"/>
      <c r="X59" s="117"/>
      <c r="Y59" s="118"/>
      <c r="Z59" s="50"/>
      <c r="AA59" s="50"/>
      <c r="AB59" s="32"/>
      <c r="AC59" s="30"/>
    </row>
    <row r="60" spans="1:29">
      <c r="A60" s="109"/>
      <c r="B60" s="110"/>
      <c r="C60" s="123"/>
      <c r="D60" s="50"/>
      <c r="E60" s="124"/>
      <c r="F60" s="125"/>
      <c r="G60" s="123"/>
      <c r="H60" s="123"/>
      <c r="I60" s="123"/>
      <c r="J60" s="123"/>
      <c r="K60" s="114"/>
      <c r="L60" s="50"/>
      <c r="M60" s="50"/>
      <c r="N60" s="115"/>
      <c r="O60" s="50"/>
      <c r="P60" s="50"/>
      <c r="Q60" s="50"/>
      <c r="R60" s="29"/>
      <c r="S60" s="30"/>
      <c r="T60" s="30"/>
      <c r="U60" s="116"/>
      <c r="V60" s="30"/>
      <c r="W60" s="117"/>
      <c r="X60" s="117"/>
      <c r="Y60" s="118"/>
      <c r="Z60" s="50"/>
      <c r="AA60" s="50"/>
      <c r="AB60" s="32"/>
      <c r="AC60" s="30"/>
    </row>
    <row r="61" spans="1:29">
      <c r="A61" s="109"/>
      <c r="B61" s="110"/>
      <c r="C61" s="123"/>
      <c r="D61" s="50"/>
      <c r="E61" s="124"/>
      <c r="F61" s="125"/>
      <c r="G61" s="123"/>
      <c r="H61" s="123"/>
      <c r="I61" s="123"/>
      <c r="J61" s="123"/>
      <c r="K61" s="114"/>
      <c r="L61" s="50"/>
      <c r="M61" s="50"/>
      <c r="N61" s="115"/>
      <c r="O61" s="50"/>
      <c r="P61" s="50"/>
      <c r="Q61" s="50"/>
      <c r="R61" s="29"/>
      <c r="S61" s="30"/>
      <c r="T61" s="30"/>
      <c r="U61" s="116"/>
      <c r="V61" s="30"/>
      <c r="W61" s="117"/>
      <c r="X61" s="117"/>
      <c r="Y61" s="118"/>
      <c r="Z61" s="50"/>
      <c r="AA61" s="50"/>
      <c r="AB61" s="32"/>
      <c r="AC61" s="30"/>
    </row>
    <row r="62" spans="1:29">
      <c r="A62" s="109"/>
      <c r="B62" s="110"/>
      <c r="C62" s="123"/>
      <c r="D62" s="50"/>
      <c r="E62" s="124"/>
      <c r="F62" s="125"/>
      <c r="G62" s="123"/>
      <c r="H62" s="123"/>
      <c r="I62" s="123"/>
      <c r="J62" s="123"/>
      <c r="K62" s="114"/>
      <c r="L62" s="50"/>
      <c r="M62" s="50"/>
      <c r="N62" s="115"/>
      <c r="O62" s="50"/>
      <c r="P62" s="50"/>
      <c r="Q62" s="50"/>
      <c r="R62" s="29"/>
      <c r="S62" s="30"/>
      <c r="T62" s="30"/>
      <c r="U62" s="116"/>
      <c r="V62" s="30"/>
      <c r="W62" s="117"/>
      <c r="X62" s="117"/>
      <c r="Y62" s="118"/>
      <c r="Z62" s="50"/>
      <c r="AA62" s="50"/>
      <c r="AB62" s="32"/>
      <c r="AC62" s="30"/>
    </row>
    <row r="63" spans="1:29">
      <c r="A63" s="109"/>
      <c r="B63" s="110"/>
      <c r="C63" s="123"/>
      <c r="D63" s="50"/>
      <c r="E63" s="124"/>
      <c r="F63" s="125"/>
      <c r="G63" s="123"/>
      <c r="H63" s="123"/>
      <c r="I63" s="123"/>
      <c r="J63" s="123"/>
      <c r="K63" s="114"/>
      <c r="L63" s="50"/>
      <c r="M63" s="50"/>
      <c r="N63" s="115"/>
      <c r="O63" s="50"/>
      <c r="P63" s="50"/>
      <c r="Q63" s="50"/>
      <c r="R63" s="29"/>
      <c r="S63" s="30"/>
      <c r="T63" s="30"/>
      <c r="U63" s="116"/>
      <c r="V63" s="30"/>
      <c r="W63" s="117"/>
      <c r="X63" s="117"/>
      <c r="Y63" s="118"/>
      <c r="Z63" s="50"/>
      <c r="AA63" s="50"/>
      <c r="AB63" s="32"/>
      <c r="AC63" s="30"/>
    </row>
    <row r="64" spans="1:29">
      <c r="A64" s="109"/>
      <c r="B64" s="110"/>
      <c r="C64" s="123"/>
      <c r="D64" s="50"/>
      <c r="E64" s="124"/>
      <c r="F64" s="125"/>
      <c r="G64" s="123"/>
      <c r="H64" s="123"/>
      <c r="I64" s="123"/>
      <c r="J64" s="123"/>
      <c r="K64" s="114"/>
      <c r="L64" s="50"/>
      <c r="M64" s="50"/>
      <c r="N64" s="115"/>
      <c r="O64" s="50"/>
      <c r="P64" s="50"/>
      <c r="Q64" s="50"/>
      <c r="R64" s="29"/>
      <c r="S64" s="30"/>
      <c r="T64" s="30"/>
      <c r="U64" s="116"/>
      <c r="V64" s="30"/>
      <c r="W64" s="117"/>
      <c r="X64" s="117"/>
      <c r="Y64" s="118"/>
      <c r="Z64" s="50"/>
      <c r="AA64" s="50"/>
      <c r="AB64" s="32"/>
      <c r="AC64" s="30"/>
    </row>
    <row r="65" spans="1:29">
      <c r="A65" s="109"/>
      <c r="B65" s="110"/>
      <c r="C65" s="123"/>
      <c r="D65" s="50"/>
      <c r="E65" s="124"/>
      <c r="F65" s="125"/>
      <c r="G65" s="123"/>
      <c r="H65" s="123"/>
      <c r="I65" s="123"/>
      <c r="J65" s="123"/>
      <c r="K65" s="114"/>
      <c r="L65" s="50"/>
      <c r="M65" s="50"/>
      <c r="N65" s="115"/>
      <c r="O65" s="50"/>
      <c r="P65" s="50"/>
      <c r="Q65" s="50"/>
      <c r="R65" s="29"/>
      <c r="S65" s="30"/>
      <c r="T65" s="30"/>
      <c r="U65" s="116"/>
      <c r="V65" s="30"/>
      <c r="W65" s="117"/>
      <c r="X65" s="117"/>
      <c r="Y65" s="118"/>
      <c r="Z65" s="50"/>
      <c r="AA65" s="50"/>
      <c r="AB65" s="32"/>
      <c r="AC65" s="30"/>
    </row>
    <row r="66" spans="1:29">
      <c r="A66" s="109"/>
      <c r="B66" s="110"/>
      <c r="C66" s="123"/>
      <c r="D66" s="50"/>
      <c r="E66" s="124"/>
      <c r="F66" s="125"/>
      <c r="G66" s="123"/>
      <c r="H66" s="123"/>
      <c r="I66" s="123"/>
      <c r="J66" s="123"/>
      <c r="K66" s="114"/>
      <c r="L66" s="50"/>
      <c r="M66" s="50"/>
      <c r="N66" s="115"/>
      <c r="O66" s="50"/>
      <c r="P66" s="50"/>
      <c r="Q66" s="50"/>
      <c r="R66" s="29"/>
      <c r="S66" s="30"/>
      <c r="T66" s="30"/>
      <c r="U66" s="116"/>
      <c r="V66" s="30"/>
      <c r="W66" s="117"/>
      <c r="X66" s="117"/>
      <c r="Y66" s="118"/>
      <c r="Z66" s="50"/>
      <c r="AA66" s="50"/>
      <c r="AB66" s="32"/>
      <c r="AC66" s="30"/>
    </row>
    <row r="67" spans="1:29">
      <c r="A67" s="109"/>
      <c r="B67" s="110"/>
      <c r="C67" s="123"/>
      <c r="D67" s="50"/>
      <c r="E67" s="124"/>
      <c r="F67" s="125"/>
      <c r="G67" s="123"/>
      <c r="H67" s="123"/>
      <c r="I67" s="123"/>
      <c r="J67" s="123"/>
      <c r="K67" s="114"/>
      <c r="L67" s="50"/>
      <c r="M67" s="50"/>
      <c r="N67" s="115"/>
      <c r="O67" s="50"/>
      <c r="P67" s="50"/>
      <c r="Q67" s="50"/>
      <c r="R67" s="29"/>
      <c r="S67" s="30"/>
      <c r="T67" s="30"/>
      <c r="U67" s="116"/>
      <c r="V67" s="30"/>
      <c r="W67" s="117"/>
      <c r="X67" s="117"/>
      <c r="Y67" s="118"/>
      <c r="Z67" s="50"/>
      <c r="AA67" s="50"/>
      <c r="AB67" s="32"/>
      <c r="AC67" s="30"/>
    </row>
    <row r="68" spans="1:29">
      <c r="A68" s="109"/>
      <c r="B68" s="110"/>
      <c r="C68" s="123"/>
      <c r="D68" s="50"/>
      <c r="E68" s="124"/>
      <c r="F68" s="125"/>
      <c r="G68" s="123"/>
      <c r="H68" s="123"/>
      <c r="I68" s="123"/>
      <c r="J68" s="123"/>
      <c r="K68" s="114"/>
      <c r="L68" s="50"/>
      <c r="M68" s="50"/>
      <c r="N68" s="115"/>
      <c r="O68" s="50"/>
      <c r="P68" s="50"/>
      <c r="Q68" s="50"/>
      <c r="R68" s="29"/>
      <c r="S68" s="30"/>
      <c r="T68" s="30"/>
      <c r="U68" s="116"/>
      <c r="V68" s="30"/>
      <c r="W68" s="117"/>
      <c r="X68" s="117"/>
      <c r="Y68" s="118"/>
      <c r="Z68" s="50"/>
      <c r="AA68" s="50"/>
      <c r="AB68" s="32"/>
      <c r="AC68" s="30"/>
    </row>
    <row r="69" spans="1:29">
      <c r="A69" s="109"/>
      <c r="B69" s="110"/>
      <c r="C69" s="123"/>
      <c r="D69" s="50"/>
      <c r="E69" s="124"/>
      <c r="F69" s="125"/>
      <c r="G69" s="123"/>
      <c r="H69" s="123"/>
      <c r="I69" s="123"/>
      <c r="J69" s="123"/>
      <c r="K69" s="114"/>
      <c r="L69" s="50"/>
      <c r="M69" s="50"/>
      <c r="N69" s="115"/>
      <c r="O69" s="50"/>
      <c r="P69" s="50"/>
      <c r="Q69" s="50"/>
      <c r="R69" s="29"/>
      <c r="S69" s="30"/>
      <c r="T69" s="30"/>
      <c r="U69" s="116"/>
      <c r="V69" s="30"/>
      <c r="W69" s="117"/>
      <c r="X69" s="117"/>
      <c r="Y69" s="118"/>
      <c r="Z69" s="50"/>
      <c r="AA69" s="50"/>
      <c r="AB69" s="32"/>
      <c r="AC69" s="30"/>
    </row>
    <row r="70" spans="1:29">
      <c r="A70" s="109"/>
      <c r="B70" s="110"/>
      <c r="C70" s="123"/>
      <c r="D70" s="50"/>
      <c r="E70" s="124"/>
      <c r="F70" s="125"/>
      <c r="G70" s="123"/>
      <c r="H70" s="123"/>
      <c r="I70" s="123"/>
      <c r="J70" s="123"/>
      <c r="K70" s="114"/>
      <c r="L70" s="50"/>
      <c r="M70" s="50"/>
      <c r="N70" s="115"/>
      <c r="O70" s="50"/>
      <c r="P70" s="50"/>
      <c r="Q70" s="50"/>
      <c r="R70" s="29"/>
      <c r="S70" s="30"/>
      <c r="T70" s="30"/>
      <c r="U70" s="116"/>
      <c r="V70" s="30"/>
      <c r="W70" s="117"/>
      <c r="X70" s="117"/>
      <c r="Y70" s="118"/>
      <c r="Z70" s="50"/>
      <c r="AA70" s="50"/>
      <c r="AB70" s="32"/>
      <c r="AC70" s="30"/>
    </row>
    <row r="71" spans="1:29">
      <c r="A71" s="109"/>
      <c r="B71" s="110"/>
      <c r="C71" s="123"/>
      <c r="D71" s="50"/>
      <c r="E71" s="124"/>
      <c r="F71" s="125"/>
      <c r="G71" s="123"/>
      <c r="H71" s="123"/>
      <c r="I71" s="123"/>
      <c r="J71" s="123"/>
      <c r="K71" s="114"/>
      <c r="L71" s="50"/>
      <c r="M71" s="50"/>
      <c r="N71" s="115"/>
      <c r="O71" s="50"/>
      <c r="P71" s="50"/>
      <c r="Q71" s="50"/>
      <c r="R71" s="29"/>
      <c r="S71" s="30"/>
      <c r="T71" s="30"/>
      <c r="U71" s="116"/>
      <c r="V71" s="30"/>
      <c r="W71" s="117"/>
      <c r="X71" s="117"/>
      <c r="Y71" s="118"/>
      <c r="Z71" s="50"/>
      <c r="AA71" s="50"/>
      <c r="AB71" s="32"/>
      <c r="AC71" s="30"/>
    </row>
    <row r="72" spans="1:29">
      <c r="A72" s="109"/>
      <c r="B72" s="110"/>
      <c r="C72" s="123"/>
      <c r="D72" s="50"/>
      <c r="E72" s="124"/>
      <c r="F72" s="125"/>
      <c r="G72" s="123"/>
      <c r="H72" s="123"/>
      <c r="I72" s="123"/>
      <c r="J72" s="123"/>
      <c r="K72" s="114"/>
      <c r="L72" s="50"/>
      <c r="M72" s="50"/>
      <c r="N72" s="115"/>
      <c r="O72" s="50"/>
      <c r="P72" s="50"/>
      <c r="Q72" s="50"/>
      <c r="R72" s="29"/>
      <c r="S72" s="30"/>
      <c r="T72" s="30"/>
      <c r="U72" s="116"/>
      <c r="V72" s="30"/>
      <c r="W72" s="117"/>
      <c r="X72" s="117"/>
      <c r="Y72" s="118"/>
      <c r="Z72" s="50"/>
      <c r="AA72" s="50"/>
      <c r="AB72" s="32"/>
      <c r="AC72" s="30"/>
    </row>
    <row r="73" spans="1:29">
      <c r="A73" s="109"/>
      <c r="B73" s="133"/>
      <c r="C73" s="123"/>
      <c r="D73" s="50"/>
      <c r="E73" s="124"/>
      <c r="F73" s="125"/>
      <c r="G73" s="123"/>
      <c r="H73" s="123"/>
      <c r="I73" s="123"/>
      <c r="J73" s="123"/>
      <c r="K73" s="114"/>
      <c r="L73" s="50"/>
      <c r="M73" s="50"/>
      <c r="N73" s="115"/>
      <c r="O73" s="50"/>
      <c r="P73" s="50"/>
      <c r="Q73" s="50"/>
      <c r="R73" s="29"/>
      <c r="S73" s="30"/>
      <c r="T73" s="30"/>
      <c r="U73" s="130"/>
      <c r="V73" s="134"/>
      <c r="W73" s="117"/>
      <c r="X73" s="117"/>
      <c r="Y73" s="128"/>
      <c r="Z73" s="50"/>
      <c r="AA73" s="50"/>
      <c r="AB73" s="31"/>
      <c r="AC73" s="30"/>
    </row>
    <row r="74" spans="1:29">
      <c r="A74" s="109"/>
      <c r="B74" s="110"/>
      <c r="C74" s="123"/>
      <c r="D74" s="50"/>
      <c r="E74" s="124"/>
      <c r="F74" s="125"/>
      <c r="G74" s="123"/>
      <c r="H74" s="123"/>
      <c r="I74" s="123"/>
      <c r="J74" s="123"/>
      <c r="K74" s="114"/>
      <c r="L74" s="50"/>
      <c r="M74" s="50"/>
      <c r="N74" s="115"/>
      <c r="O74" s="50"/>
      <c r="P74" s="50"/>
      <c r="Q74" s="50"/>
      <c r="R74" s="29"/>
      <c r="S74" s="30"/>
      <c r="T74" s="30"/>
      <c r="U74" s="116"/>
      <c r="V74" s="30"/>
      <c r="W74" s="117"/>
      <c r="X74" s="117"/>
      <c r="Y74" s="118"/>
      <c r="Z74" s="50"/>
      <c r="AA74" s="50"/>
      <c r="AB74" s="32"/>
      <c r="AC74" s="30"/>
    </row>
    <row r="75" spans="1:29">
      <c r="A75" s="192"/>
      <c r="B75" s="193"/>
      <c r="C75" s="193"/>
      <c r="D75" s="193"/>
      <c r="E75" s="194"/>
      <c r="F75" s="195"/>
      <c r="G75" s="193"/>
      <c r="H75" s="193"/>
      <c r="I75" s="193"/>
      <c r="J75" s="193"/>
      <c r="K75" s="196"/>
      <c r="L75" s="197"/>
      <c r="M75" s="197"/>
      <c r="N75" s="198"/>
      <c r="O75" s="197"/>
      <c r="P75" s="197"/>
      <c r="Q75" s="197"/>
      <c r="R75" s="199"/>
      <c r="S75" s="200"/>
      <c r="T75" s="199"/>
      <c r="U75" s="201"/>
      <c r="V75" s="200"/>
      <c r="W75" s="202"/>
      <c r="X75" s="202"/>
      <c r="Y75" s="203"/>
      <c r="Z75" s="197"/>
      <c r="AA75" s="197"/>
      <c r="AB75" s="204"/>
      <c r="AC75" s="199"/>
    </row>
  </sheetData>
  <sheetProtection selectLockedCells="1"/>
  <conditionalFormatting sqref="Y10:Y75">
    <cfRule type="iconSet" priority="14">
      <iconSet iconSet="3Symbols">
        <cfvo type="percent" val="0"/>
        <cfvo type="percent" val="33"/>
        <cfvo type="percent" val="67"/>
      </iconSet>
    </cfRule>
  </conditionalFormatting>
  <dataValidations count="4">
    <dataValidation type="list" allowBlank="1" showInputMessage="1" showErrorMessage="1" sqref="V37:V43 V10:V13">
      <formula1>Vendedores</formula1>
    </dataValidation>
    <dataValidation type="decimal" operator="greaterThan" allowBlank="1" showInputMessage="1" showErrorMessage="1" sqref="W33:W36">
      <formula1>0</formula1>
      <formula2>0</formula2>
    </dataValidation>
    <dataValidation type="list" allowBlank="1" showInputMessage="1" showErrorMessage="1" sqref="V14:V36">
      <formula1>z</formula1>
      <formula2>0</formula2>
    </dataValidation>
    <dataValidation type="list" allowBlank="1" showInputMessage="1" showErrorMessage="1" sqref="S10:S75">
      <formula1>Turmas</formula1>
    </dataValidation>
  </dataValidation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tFuncionarios"/>
  <dimension ref="A1:W74"/>
  <sheetViews>
    <sheetView showGridLines="0" showRowColHeaders="0" zoomScale="90" zoomScaleNormal="90" workbookViewId="0">
      <selection activeCell="L20" sqref="L20"/>
    </sheetView>
  </sheetViews>
  <sheetFormatPr defaultRowHeight="15"/>
  <cols>
    <col min="1" max="1" width="2.7109375" style="41" customWidth="1"/>
    <col min="2" max="2" width="15.5703125" style="41" bestFit="1" customWidth="1"/>
    <col min="3" max="3" width="9.85546875" style="41" bestFit="1" customWidth="1"/>
    <col min="4" max="4" width="1.140625" style="41" customWidth="1"/>
    <col min="5" max="5" width="22.42578125" style="41" bestFit="1" customWidth="1"/>
    <col min="6" max="6" width="19.140625" style="41" bestFit="1" customWidth="1"/>
    <col min="7" max="7" width="16.5703125" style="41" bestFit="1" customWidth="1"/>
    <col min="8" max="8" width="1.140625" style="41" customWidth="1"/>
    <col min="9" max="9" width="26" style="41" bestFit="1" customWidth="1"/>
    <col min="10" max="10" width="9.28515625" style="41" bestFit="1" customWidth="1"/>
    <col min="11" max="11" width="1.140625" style="41" customWidth="1"/>
    <col min="12" max="12" width="31.28515625" style="41" bestFit="1" customWidth="1"/>
    <col min="13" max="13" width="1.140625" style="41" customWidth="1"/>
    <col min="14" max="14" width="20.42578125" style="41" bestFit="1" customWidth="1"/>
    <col min="15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11" customFormat="1" ht="18" customHeight="1">
      <c r="E8" s="9"/>
      <c r="F8" s="10"/>
    </row>
    <row r="9" spans="1:23" s="45" customFormat="1">
      <c r="E9" s="52" t="s">
        <v>5405</v>
      </c>
      <c r="F9" s="53" t="s">
        <v>5443</v>
      </c>
      <c r="G9" s="53" t="s">
        <v>5444</v>
      </c>
      <c r="I9" s="61" t="s">
        <v>5445</v>
      </c>
      <c r="J9" s="61" t="s">
        <v>5446</v>
      </c>
      <c r="L9" s="50" t="s">
        <v>5431</v>
      </c>
      <c r="N9" s="50" t="s">
        <v>5425</v>
      </c>
    </row>
    <row r="10" spans="1:23" s="45" customFormat="1">
      <c r="E10" s="54" t="s">
        <v>5447</v>
      </c>
      <c r="F10" s="55" t="s">
        <v>5448</v>
      </c>
      <c r="G10" s="56">
        <f>IFERROR(INDEX(Especialidade[Valor],MATCH(NomesProfessor[[#This Row],[Especialidade]],Especialidade[Especialidade],0)),"")</f>
        <v>50</v>
      </c>
      <c r="I10" s="62" t="s">
        <v>5395</v>
      </c>
      <c r="J10" s="63">
        <f>COUNTIFS(TabelaDados[Hora/aula],NomesVendedorDivulgador[[#This Row],[Vendedor Divulgador]],TabelaDados[Colunas3],"Matriculado")</f>
        <v>0</v>
      </c>
      <c r="L10" s="62" t="s">
        <v>5416</v>
      </c>
      <c r="N10" s="62" t="s">
        <v>5417</v>
      </c>
    </row>
    <row r="11" spans="1:23" s="45" customFormat="1">
      <c r="E11" s="54" t="s">
        <v>5449</v>
      </c>
      <c r="F11" s="55" t="s">
        <v>5450</v>
      </c>
      <c r="G11" s="56">
        <f>IFERROR(INDEX(Especialidade[Valor],MATCH(NomesProfessor[[#This Row],[Especialidade]],Especialidade[Especialidade],0)),"")</f>
        <v>70</v>
      </c>
      <c r="I11" s="62" t="s">
        <v>5393</v>
      </c>
      <c r="J11" s="63">
        <f>COUNTIFS(TabelaDados[Hora/aula],NomesVendedorDivulgador[[#This Row],[Vendedor Divulgador]],TabelaDados[Colunas3],"Matriculado")</f>
        <v>0</v>
      </c>
      <c r="L11" s="62" t="s">
        <v>5434</v>
      </c>
    </row>
    <row r="12" spans="1:23" s="45" customFormat="1">
      <c r="B12" s="50" t="s">
        <v>5443</v>
      </c>
      <c r="C12" s="50" t="s">
        <v>5426</v>
      </c>
      <c r="E12" s="57" t="s">
        <v>5418</v>
      </c>
      <c r="F12" s="58" t="s">
        <v>5451</v>
      </c>
      <c r="G12" s="59">
        <f>IFERROR(INDEX(Especialidade[Valor],MATCH(NomesProfessor[[#This Row],[Especialidade]],Especialidade[Especialidade],0)),"")</f>
        <v>60</v>
      </c>
      <c r="I12" s="57" t="s">
        <v>5394</v>
      </c>
      <c r="J12" s="63">
        <f>COUNTIFS(TabelaDados[Hora/aula],NomesVendedorDivulgador[[#This Row],[Vendedor Divulgador]],TabelaDados[Colunas3],"Matriculado")</f>
        <v>0</v>
      </c>
      <c r="L12" s="65" t="s">
        <v>5437</v>
      </c>
    </row>
    <row r="13" spans="1:23" s="45" customFormat="1">
      <c r="B13" s="50" t="s">
        <v>5448</v>
      </c>
      <c r="C13" s="51">
        <v>50</v>
      </c>
      <c r="E13" s="54" t="s">
        <v>5412</v>
      </c>
      <c r="F13" s="60" t="s">
        <v>5451</v>
      </c>
      <c r="G13" s="59">
        <f>IFERROR(INDEX(Especialidade[Valor],MATCH(NomesProfessor[[#This Row],[Especialidade]],Especialidade[Especialidade],0)),"")</f>
        <v>60</v>
      </c>
      <c r="I13" s="62" t="s">
        <v>5396</v>
      </c>
      <c r="J13" s="63">
        <f>COUNTIFS(TabelaDados[Hora/aula],NomesVendedorDivulgador[[#This Row],[Vendedor Divulgador]],TabelaDados[Colunas3],"Matriculado")</f>
        <v>0</v>
      </c>
    </row>
    <row r="14" spans="1:23" s="45" customFormat="1">
      <c r="B14" s="50" t="s">
        <v>5451</v>
      </c>
      <c r="C14" s="51">
        <v>60</v>
      </c>
      <c r="E14" s="54" t="s">
        <v>5408</v>
      </c>
      <c r="F14" s="60" t="s">
        <v>5448</v>
      </c>
      <c r="G14" s="59">
        <f>IFERROR(INDEX(Especialidade[Valor],MATCH(NomesProfessor[[#This Row],[Especialidade]],Especialidade[Especialidade],0)),"")</f>
        <v>50</v>
      </c>
      <c r="I14" s="62" t="s">
        <v>5392</v>
      </c>
      <c r="J14" s="137">
        <f>COUNTIFS(TabelaDados[Hora/aula],NomesVendedorDivulgador[[#This Row],[Vendedor Divulgador]],TabelaDados[Colunas3],"Matriculado")</f>
        <v>0</v>
      </c>
    </row>
    <row r="15" spans="1:23" s="45" customFormat="1">
      <c r="B15" s="50" t="s">
        <v>5450</v>
      </c>
      <c r="C15" s="51">
        <v>70</v>
      </c>
      <c r="E15" s="54" t="s">
        <v>5409</v>
      </c>
      <c r="F15" s="55" t="s">
        <v>5448</v>
      </c>
      <c r="G15" s="56">
        <f>IFERROR(INDEX(Especialidade[Valor],MATCH(NomesProfessor[[#This Row],[Especialidade]],Especialidade[Especialidade],0)),"")</f>
        <v>50</v>
      </c>
      <c r="I15" s="62" t="s">
        <v>5480</v>
      </c>
      <c r="J15" s="137">
        <f>COUNTIFS(TabelaDados[Hora/aula],NomesVendedorDivulgador[[#This Row],[Vendedor Divulgador]],TabelaDados[Colunas3],"Matriculado")</f>
        <v>0</v>
      </c>
    </row>
    <row r="16" spans="1:23" s="45" customFormat="1">
      <c r="B16" s="50" t="s">
        <v>5479</v>
      </c>
      <c r="C16" s="51">
        <v>100</v>
      </c>
      <c r="E16" s="54" t="s">
        <v>5415</v>
      </c>
      <c r="F16" s="55" t="s">
        <v>5450</v>
      </c>
      <c r="G16" s="56">
        <f>IFERROR(INDEX(Especialidade[Valor],MATCH(NomesProfessor[[#This Row],[Especialidade]],Especialidade[Especialidade],0)),"")</f>
        <v>70</v>
      </c>
      <c r="L16" s="166"/>
    </row>
    <row r="17" spans="5:10" s="45" customFormat="1">
      <c r="E17" s="57" t="s">
        <v>5413</v>
      </c>
      <c r="F17" s="58" t="s">
        <v>5448</v>
      </c>
      <c r="G17" s="59">
        <f>IFERROR(INDEX(Especialidade[Valor],MATCH(NomesProfessor[[#This Row],[Especialidade]],Especialidade[Especialidade],0)),"")</f>
        <v>50</v>
      </c>
    </row>
    <row r="18" spans="5:10" s="45" customFormat="1">
      <c r="E18" s="57" t="s">
        <v>5452</v>
      </c>
      <c r="F18" s="58" t="s">
        <v>5448</v>
      </c>
      <c r="G18" s="59">
        <f>IFERROR(INDEX(Especialidade[Valor],MATCH(NomesProfessor[[#This Row],[Especialidade]],Especialidade[Especialidade],0)),"")</f>
        <v>50</v>
      </c>
    </row>
    <row r="19" spans="5:10" s="45" customFormat="1">
      <c r="E19" s="57" t="s">
        <v>5416</v>
      </c>
      <c r="F19" s="60" t="s">
        <v>5451</v>
      </c>
      <c r="G19" s="59">
        <f>IFERROR(INDEX(Especialidade[Valor],MATCH(NomesProfessor[[#This Row],[Especialidade]],Especialidade[Especialidade],0)),"")</f>
        <v>60</v>
      </c>
      <c r="J19" s="47"/>
    </row>
    <row r="20" spans="5:10" s="45" customFormat="1">
      <c r="E20" s="57" t="s">
        <v>5417</v>
      </c>
      <c r="F20" s="60" t="s">
        <v>5451</v>
      </c>
      <c r="G20" s="59">
        <f>IFERROR(INDEX(Especialidade[Valor],MATCH(NomesProfessor[[#This Row],[Especialidade]],Especialidade[Especialidade],0)),"")</f>
        <v>60</v>
      </c>
      <c r="J20" s="47"/>
    </row>
    <row r="21" spans="5:10" s="45" customFormat="1">
      <c r="E21" s="57" t="s">
        <v>5410</v>
      </c>
      <c r="F21" s="60" t="s">
        <v>5450</v>
      </c>
      <c r="G21" s="59">
        <f>IFERROR(INDEX(Especialidade[Valor],MATCH(NomesProfessor[[#This Row],[Especialidade]],Especialidade[Especialidade],0)),"")</f>
        <v>70</v>
      </c>
      <c r="J21" s="47"/>
    </row>
    <row r="22" spans="5:10" s="45" customFormat="1">
      <c r="E22" s="57" t="s">
        <v>5411</v>
      </c>
      <c r="F22" s="58" t="s">
        <v>5450</v>
      </c>
      <c r="G22" s="59">
        <f>IFERROR(INDEX(Especialidade[Valor],MATCH(NomesProfessor[[#This Row],[Especialidade]],Especialidade[Especialidade],0)),"")</f>
        <v>70</v>
      </c>
      <c r="J22" s="47"/>
    </row>
    <row r="23" spans="5:10" s="45" customFormat="1">
      <c r="E23" s="57" t="s">
        <v>5414</v>
      </c>
      <c r="F23" s="60" t="s">
        <v>5448</v>
      </c>
      <c r="G23" s="59">
        <f>IFERROR(INDEX(Especialidade[Valor],MATCH(NomesProfessor[[#This Row],[Especialidade]],Especialidade[Especialidade],0)),"")</f>
        <v>50</v>
      </c>
      <c r="J23" s="47"/>
    </row>
    <row r="24" spans="5:10" s="45" customFormat="1">
      <c r="E24" s="57" t="s">
        <v>5419</v>
      </c>
      <c r="F24" s="60" t="s">
        <v>5448</v>
      </c>
      <c r="G24" s="59">
        <f>IFERROR(INDEX(Especialidade[Valor],MATCH(NomesProfessor[[#This Row],[Especialidade]],Especialidade[Especialidade],0)),"")</f>
        <v>50</v>
      </c>
      <c r="J24" s="47"/>
    </row>
    <row r="25" spans="5:10" s="45" customFormat="1">
      <c r="E25" s="62" t="s">
        <v>5469</v>
      </c>
      <c r="F25" s="190" t="s">
        <v>5451</v>
      </c>
      <c r="G25" s="59">
        <f>IFERROR(INDEX(Especialidade[Valor],MATCH(NomesProfessor[[#This Row],[Especialidade]],Especialidade[Especialidade],0)),"")</f>
        <v>60</v>
      </c>
      <c r="I25" s="48"/>
      <c r="J25" s="49"/>
    </row>
    <row r="26" spans="5:10" s="45" customFormat="1"/>
    <row r="27" spans="5:10" s="45" customFormat="1"/>
    <row r="28" spans="5:10" s="45" customFormat="1"/>
    <row r="29" spans="5:10" s="45" customFormat="1"/>
    <row r="30" spans="5:10" s="45" customFormat="1"/>
    <row r="31" spans="5:10" s="45" customFormat="1"/>
    <row r="32" spans="5:10" s="45" customFormat="1"/>
    <row r="33" s="45" customFormat="1"/>
    <row r="34" s="45" customFormat="1"/>
    <row r="35" s="45" customFormat="1"/>
    <row r="36" s="45" customFormat="1"/>
    <row r="37" s="45" customFormat="1"/>
    <row r="38" s="45" customFormat="1"/>
    <row r="39" s="45" customFormat="1"/>
    <row r="40" s="45" customFormat="1"/>
    <row r="41" s="45" customFormat="1"/>
    <row r="42" s="45" customFormat="1"/>
    <row r="43" s="45" customFormat="1"/>
    <row r="44" s="45" customFormat="1"/>
    <row r="45" s="45" customFormat="1"/>
    <row r="46" s="45" customFormat="1"/>
    <row r="47" s="45" customFormat="1"/>
    <row r="48" s="45" customFormat="1"/>
    <row r="49" s="45" customFormat="1"/>
    <row r="50" s="45" customFormat="1"/>
    <row r="51" s="45" customFormat="1"/>
    <row r="52" s="45" customFormat="1"/>
    <row r="53" s="45" customFormat="1"/>
    <row r="54" s="45" customFormat="1"/>
    <row r="55" s="45" customFormat="1"/>
    <row r="56" s="45" customFormat="1"/>
    <row r="57" s="45" customFormat="1"/>
    <row r="58" s="45" customFormat="1"/>
    <row r="59" s="45" customFormat="1"/>
    <row r="60" s="45" customFormat="1"/>
    <row r="61" s="45" customFormat="1"/>
    <row r="62" s="45" customFormat="1"/>
    <row r="63" s="45" customFormat="1"/>
    <row r="64" s="45" customFormat="1"/>
    <row r="65" spans="2:10" s="45" customFormat="1"/>
    <row r="66" spans="2:10" s="45" customFormat="1"/>
    <row r="67" spans="2:10" s="45" customFormat="1"/>
    <row r="68" spans="2:10" s="45" customFormat="1"/>
    <row r="69" spans="2:10" s="45" customFormat="1"/>
    <row r="70" spans="2:10" s="45" customFormat="1"/>
    <row r="71" spans="2:10" s="45" customFormat="1"/>
    <row r="72" spans="2:10" s="45" customFormat="1"/>
    <row r="73" spans="2:10" s="45" customFormat="1"/>
    <row r="74" spans="2:10">
      <c r="B74" s="45"/>
      <c r="C74" s="45"/>
      <c r="I74" s="45"/>
      <c r="J74" s="45"/>
    </row>
  </sheetData>
  <sheetProtection autoFilter="0"/>
  <dataValidations count="1">
    <dataValidation type="list" allowBlank="1" showInputMessage="1" showErrorMessage="1" sqref="F10:F25">
      <formula1>"Especialista,Mestre,Doutor"</formula1>
    </dataValidation>
  </dataValidations>
  <pageMargins left="0.7" right="0.7" top="0.75" bottom="0.75" header="0.3" footer="0.3"/>
  <drawing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tTurmas"/>
  <dimension ref="A1:W67"/>
  <sheetViews>
    <sheetView showGridLines="0" showRowColHeaders="0" topLeftCell="A5" zoomScale="90" zoomScaleNormal="90" workbookViewId="0">
      <selection activeCell="I31" sqref="I31"/>
    </sheetView>
  </sheetViews>
  <sheetFormatPr defaultRowHeight="15"/>
  <cols>
    <col min="1" max="2" width="9.140625" style="41"/>
    <col min="3" max="3" width="15.140625" style="41" customWidth="1"/>
    <col min="4" max="4" width="10.42578125" style="41" bestFit="1" customWidth="1"/>
    <col min="5" max="6" width="15.5703125" style="41" bestFit="1" customWidth="1"/>
    <col min="7" max="7" width="12.28515625" style="41" bestFit="1" customWidth="1"/>
    <col min="8" max="8" width="13.7109375" style="41" customWidth="1"/>
    <col min="9" max="9" width="14.85546875" style="41" bestFit="1" customWidth="1"/>
    <col min="10" max="10" width="13.85546875" style="41" bestFit="1" customWidth="1"/>
    <col min="11" max="11" width="9.140625" style="41"/>
    <col min="12" max="12" width="31.28515625" style="41" bestFit="1" customWidth="1"/>
    <col min="13" max="13" width="10.7109375" style="41" bestFit="1" customWidth="1"/>
    <col min="14" max="16384" width="9.140625" style="41"/>
  </cols>
  <sheetData>
    <row r="1" spans="1:23" s="146" customFormat="1">
      <c r="F1" s="147"/>
    </row>
    <row r="2" spans="1:23" s="146" customFormat="1">
      <c r="F2" s="147"/>
    </row>
    <row r="3" spans="1:23" s="146" customFormat="1">
      <c r="F3" s="147"/>
      <c r="K3" s="149"/>
      <c r="L3" s="164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3" s="152" customFormat="1" ht="7.5" customHeight="1">
      <c r="F4" s="153"/>
    </row>
    <row r="5" spans="1:23" s="1" customFormat="1">
      <c r="F5" s="8"/>
    </row>
    <row r="6" spans="1:23" s="1" customFormat="1">
      <c r="F6" s="8"/>
    </row>
    <row r="7" spans="1:23" s="157" customFormat="1" ht="21" customHeight="1" thickBot="1">
      <c r="A7" s="162"/>
      <c r="F7" s="158"/>
    </row>
    <row r="8" spans="1:23" s="27" customFormat="1" ht="18" customHeight="1">
      <c r="E8" s="86"/>
      <c r="F8" s="39"/>
    </row>
    <row r="9" spans="1:23" s="45" customFormat="1"/>
    <row r="10" spans="1:23" s="87" customFormat="1" ht="30">
      <c r="E10" s="66" t="s">
        <v>50</v>
      </c>
      <c r="F10" s="66" t="s">
        <v>5422</v>
      </c>
      <c r="G10" s="66" t="s">
        <v>5423</v>
      </c>
      <c r="H10" s="66" t="s">
        <v>5424</v>
      </c>
      <c r="I10" s="67" t="s">
        <v>5425</v>
      </c>
      <c r="J10" s="66" t="s">
        <v>5426</v>
      </c>
    </row>
    <row r="11" spans="1:23" s="45" customFormat="1">
      <c r="E11" s="50" t="s">
        <v>2136</v>
      </c>
      <c r="F11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500</v>
      </c>
      <c r="G11" s="68" t="str">
        <f>IF(COUNTIFS(TabelaTurma[Pólo],TabelaPolo[[#This Row],[Pólo]],TabelaTurma[Turma Formada?],"Sim")&gt;=1,"Sim","Não")</f>
        <v>Sim</v>
      </c>
      <c r="H11" s="51">
        <f>IF(TabelaPolo[[#This Row],[Formado?]]="Sim",IF(TabelaPolo[[#This Row],[Pólo]]="Santa Bárbara",200,IF(TabelaPolo[[#This Row],[Pólo]]="OAB","200 por dia de aula",IF(TabelaPolo[[#This Row],[Pólo]]="Itaguaí",0,0))),0)</f>
        <v>200</v>
      </c>
      <c r="I11" s="62" t="s">
        <v>5417</v>
      </c>
      <c r="J11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500</v>
      </c>
    </row>
    <row r="12" spans="1:23" s="45" customFormat="1">
      <c r="E12" s="50" t="s">
        <v>5427</v>
      </c>
      <c r="F12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2" s="68" t="str">
        <f>IF(COUNTIFS(TabelaTurma[Pólo],TabelaPolo[[#This Row],[Pólo]],TabelaTurma[Turma Formada?],"Sim")&gt;=1,"Sim","Não")</f>
        <v>Não</v>
      </c>
      <c r="H12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2" s="62" t="s">
        <v>5417</v>
      </c>
      <c r="J12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  <c r="M12" s="89"/>
    </row>
    <row r="13" spans="1:23" s="45" customFormat="1">
      <c r="E13" s="50" t="s">
        <v>3124</v>
      </c>
      <c r="F13" s="51">
        <f>IF(TabelaPolo[[#This Row],[Formado?]]="Sim",IF(TabelaPolo[[#This Row],[Pólo]]="Santa Bárbara",500+300*(COUNTIFS(TabelaTurma[Turma Formada?],"Sim",TabelaTurma[Pólo],"Santa Bárbara")-1),IF(TabelaPolo[[#This Row],[Pólo]]="OAB","10% da mensalidade dos alunos matriculados",IF(TabelaPolo[[#This Row],[Pólo]]="Itaguaí",0,0))),0)</f>
        <v>0</v>
      </c>
      <c r="G13" s="68" t="str">
        <f>IF(COUNTIFS(TabelaTurma[Pólo],TabelaPolo[[#This Row],[Pólo]],TabelaTurma[Turma Formada?],"Sim")&gt;=1,"Sim","Não")</f>
        <v>Não</v>
      </c>
      <c r="H13" s="51">
        <f>IF(TabelaPolo[[#This Row],[Formado?]]="Sim",IF(TabelaPolo[[#This Row],[Pólo]]="Santa Bárbara",200,IF(TabelaPolo[[#This Row],[Pólo]]="OAB","200 por dia de aula",IF(TabelaPolo[[#This Row],[Pólo]]="Itaguaí",0,0))),0)</f>
        <v>0</v>
      </c>
      <c r="I13" s="62" t="s">
        <v>5417</v>
      </c>
      <c r="J13" s="51">
        <f>IF([Formado?]="Sim", 500+(COUNTIFS(TabelaTurma[Pólo],TabelaPolo[[#This Row],[Pólo]],TabelaTurma[Turma Formada?],"Sim")-1)*250,0)+20*SUMIFS(TabelaTurma[Aluno Extra],TabelaTurma[Pólo],TabelaPolo[[#This Row],[Pólo]],TabelaTurma[Turma Formada?],"Sim")</f>
        <v>0</v>
      </c>
    </row>
    <row r="14" spans="1:23" s="45" customFormat="1">
      <c r="B14" s="90"/>
      <c r="C14" s="91"/>
      <c r="D14" s="91"/>
      <c r="M14" s="89"/>
    </row>
    <row r="15" spans="1:23" s="87" customFormat="1" ht="30">
      <c r="B15" s="92"/>
      <c r="C15" s="71" t="s">
        <v>33</v>
      </c>
      <c r="D15" s="69" t="s">
        <v>48</v>
      </c>
      <c r="E15" s="69" t="s">
        <v>5428</v>
      </c>
      <c r="F15" s="69" t="s">
        <v>5429</v>
      </c>
      <c r="G15" s="70" t="s">
        <v>5430</v>
      </c>
      <c r="H15" s="70" t="s">
        <v>5423</v>
      </c>
      <c r="I15" s="70" t="s">
        <v>5431</v>
      </c>
      <c r="J15" s="71" t="s">
        <v>5426</v>
      </c>
    </row>
    <row r="16" spans="1:23" s="45" customFormat="1">
      <c r="C16" s="50" t="s">
        <v>5461</v>
      </c>
      <c r="D16" s="72" t="s">
        <v>5432</v>
      </c>
      <c r="E16" s="68">
        <f>COUNTIFS(TabelaTurma[Curso],TabelaCurso[[#This Row],[Curso]],TabelaTurma[Turma Formada?],"Sim")</f>
        <v>0</v>
      </c>
      <c r="F16" s="73">
        <v>10</v>
      </c>
      <c r="G16" s="73">
        <v>30</v>
      </c>
      <c r="H16" s="68" t="str">
        <f>IF(COUNTIFS(TabelaTurma[Curso],TabelaCurso[[#This Row],[Curso]],TabelaTurma[Turma Formada?],"Sim")&gt;=1,"Sim","Não")</f>
        <v>Não</v>
      </c>
      <c r="I16" s="62" t="s">
        <v>5416</v>
      </c>
      <c r="J16" s="51">
        <f ca="1">IF([Formado?]="Sim",IF(COUNTIFS(OFFSET($I$16:I16,-1,0),TabelaCurso[[#This Row],[Coordenador Acadêmico]],OFFSET($H$16:H16,-1,0),"Sim")=0,400+400*TabelaCurso[[#This Row],[N Turmas]],0),0)+IF([Formado?]="Sim",IF(COUNTIFS(OFFSET($I$16:I16,-1,0),TabelaCurso[[#This Row],[Coordenador Acadêmico]],OFFSET($H$16:H16,-1,0),"Sim")&gt;0,400*TabelaCurso[[#This Row],[N Turmas]],0),0)+25*SUMIFS(TabelaTurma[Aluno Extra],TabelaTurma[Curso],TabelaCurso[[#This Row],[Curso]],TabelaTurma[Turma Formada?],"Sim")</f>
        <v>0</v>
      </c>
    </row>
    <row r="17" spans="2:10" s="45" customFormat="1">
      <c r="C17" s="50" t="s">
        <v>5462</v>
      </c>
      <c r="D17" s="72" t="s">
        <v>5433</v>
      </c>
      <c r="E17" s="68">
        <f>COUNTIFS(TabelaTurma[Curso],TabelaCurso[[#This Row],[Curso]],TabelaTurma[Turma Formada?],"Sim")</f>
        <v>0</v>
      </c>
      <c r="F17" s="73">
        <v>10</v>
      </c>
      <c r="G17" s="73">
        <v>30</v>
      </c>
      <c r="H17" s="68" t="str">
        <f>IF(COUNTIFS(TabelaTurma[Curso],TabelaCurso[[#This Row],[Curso]],TabelaTurma[Turma Formada?],"Sim")&gt;=1,"Sim","Não")</f>
        <v>Não</v>
      </c>
      <c r="I17" s="62" t="s">
        <v>5434</v>
      </c>
      <c r="J17" s="51">
        <f ca="1">IF([Formado?]="Sim",IF(COUNTIFS(OFFSET($I$16:I17,-1,0),TabelaCurso[[#This Row],[Coordenador Acadêmico]],OFFSET($H$16:H17,-1,0),"Sim")=0,400+400*TabelaCurso[[#This Row],[N Turmas]],0),0)+IF([Formado?]="Sim",IF(COUNTIFS(OFFSET($I$16:I17,-1,0),TabelaCurso[[#This Row],[Coordenador Acadêmico]],OFFSET($H$16:H17,-1,0),"Sim")&gt;0,400*TabelaCurso[[#This Row],[N Turmas]],0),0)+25*SUMIFS(TabelaTurma[Aluno Extra],TabelaTurma[Curso],TabelaCurso[[#This Row],[Curso]],TabelaTurma[Turma Formada?],"Sim")</f>
        <v>0</v>
      </c>
    </row>
    <row r="18" spans="2:10" s="45" customFormat="1">
      <c r="B18" s="93"/>
      <c r="C18" s="50" t="s">
        <v>5466</v>
      </c>
      <c r="D18" s="74" t="s">
        <v>5435</v>
      </c>
      <c r="E18" s="75">
        <f>COUNTIFS(TabelaTurma[Curso],TabelaCurso[[#This Row],[Curso]],TabelaTurma[Turma Formada?],"Sim")</f>
        <v>0</v>
      </c>
      <c r="F18" s="76">
        <v>10</v>
      </c>
      <c r="G18" s="73">
        <v>30</v>
      </c>
      <c r="H18" s="68" t="str">
        <f>IF(COUNTIFS(TabelaTurma[Curso],TabelaCurso[[#This Row],[Curso]],TabelaTurma[Turma Formada?],"Sim")&gt;=1,"Sim","Não")</f>
        <v>Não</v>
      </c>
      <c r="I18" s="62" t="s">
        <v>5434</v>
      </c>
      <c r="J18" s="51">
        <f ca="1">IF([Formado?]="Sim",IF(COUNTIFS(OFFSET($I$16:I18,-1,0),TabelaCurso[[#This Row],[Coordenador Acadêmico]],OFFSET($H$16:H18,-1,0),"Sim")=0,400+400*TabelaCurso[[#This Row],[N Turmas]],0),0)+IF([Formado?]="Sim",IF(COUNTIFS(OFFSET($I$16:I18,-1,0),TabelaCurso[[#This Row],[Coordenador Acadêmico]],OFFSET($H$16:H18,-1,0),"Sim")&gt;0,400*TabelaCurso[[#This Row],[N Turmas]],0),0)+25*SUMIFS(TabelaTurma[Aluno Extra],TabelaTurma[Curso],TabelaCurso[[#This Row],[Curso]],TabelaTurma[Turma Formada?],"Sim")</f>
        <v>0</v>
      </c>
    </row>
    <row r="19" spans="2:10" s="45" customFormat="1">
      <c r="B19" s="91"/>
      <c r="C19" s="50" t="s">
        <v>5463</v>
      </c>
      <c r="D19" s="77" t="s">
        <v>5436</v>
      </c>
      <c r="E19" s="78">
        <f>COUNTIFS(TabelaTurma[Curso],TabelaCurso[[#This Row],[Curso]],TabelaTurma[Turma Formada?],"Sim")</f>
        <v>0</v>
      </c>
      <c r="F19" s="76">
        <v>12</v>
      </c>
      <c r="G19" s="73">
        <v>5</v>
      </c>
      <c r="H19" s="68" t="str">
        <f>IF(COUNTIFS(TabelaTurma[Curso],TabelaCurso[[#This Row],[Curso]],TabelaTurma[Turma Formada?],"Sim")&gt;=1,"Sim","Não")</f>
        <v>Não</v>
      </c>
      <c r="I19" s="62" t="s">
        <v>5437</v>
      </c>
      <c r="J19" s="51">
        <f ca="1">IF([Formado?]="Sim",IF(COUNTIFS(OFFSET($I$16:I19,-1,0),TabelaCurso[[#This Row],[Coordenador Acadêmico]],OFFSET($H$16:H19,-1,0),"Sim")=0,400+400*TabelaCurso[[#This Row],[N Turmas]],0),0)+IF([Formado?]="Sim",IF(COUNTIFS(OFFSET($I$16:I19,-1,0),TabelaCurso[[#This Row],[Coordenador Acadêmico]],OFFSET($H$16:H19,-1,0),"Sim")&gt;0,400*TabelaCurso[[#This Row],[N Turmas]],0),0)+25*SUMIFS(TabelaTurma[Aluno Extra],TabelaTurma[Curso],TabelaCurso[[#This Row],[Curso]],TabelaTurma[Turma Formada?],"Sim")</f>
        <v>0</v>
      </c>
    </row>
    <row r="20" spans="2:10" s="45" customFormat="1">
      <c r="B20" s="93"/>
      <c r="C20" s="50" t="s">
        <v>5464</v>
      </c>
      <c r="D20" s="77" t="s">
        <v>5438</v>
      </c>
      <c r="E20" s="78">
        <f>COUNTIFS(TabelaTurma[Curso],TabelaCurso[[#This Row],[Curso]],TabelaTurma[Turma Formada?],"Sim")</f>
        <v>0</v>
      </c>
      <c r="F20" s="76">
        <v>13</v>
      </c>
      <c r="G20" s="73">
        <v>20</v>
      </c>
      <c r="H20" s="68" t="str">
        <f>IF(COUNTIFS(TabelaTurma[Curso],TabelaCurso[[#This Row],[Curso]],TabelaTurma[Turma Formada?],"Sim")&gt;=1,"Sim","Não")</f>
        <v>Não</v>
      </c>
      <c r="I20" s="62" t="s">
        <v>5416</v>
      </c>
      <c r="J20" s="51">
        <f ca="1">IF([Formado?]="Sim",IF(COUNTIFS(OFFSET($I$16:I20,-1,0),TabelaCurso[[#This Row],[Coordenador Acadêmico]],OFFSET($H$16:H20,-1,0),"Sim")=0,400+400*TabelaCurso[[#This Row],[N Turmas]],0),0)+IF([Formado?]="Sim",IF(COUNTIFS(OFFSET($I$16:I20,-1,0),TabelaCurso[[#This Row],[Coordenador Acadêmico]],OFFSET($H$16:H20,-1,0),"Sim")&gt;0,400*TabelaCurso[[#This Row],[N Turmas]],0),0)+25*SUMIFS(TabelaTurma[Aluno Extra],TabelaTurma[Curso],TabelaCurso[[#This Row],[Curso]],TabelaTurma[Turma Formada?],"Sim")</f>
        <v>0</v>
      </c>
    </row>
    <row r="21" spans="2:10" s="45" customFormat="1">
      <c r="B21" s="93"/>
      <c r="C21" s="50" t="s">
        <v>5465</v>
      </c>
      <c r="D21" s="77" t="s">
        <v>5439</v>
      </c>
      <c r="E21" s="78">
        <f>COUNTIFS(TabelaTurma[Curso],TabelaCurso[[#This Row],[Curso]],TabelaTurma[Turma Formada?],"Sim")</f>
        <v>0</v>
      </c>
      <c r="F21" s="76">
        <v>10</v>
      </c>
      <c r="G21" s="73">
        <v>30</v>
      </c>
      <c r="H21" s="68" t="str">
        <f>IF(COUNTIFS(TabelaTurma[Curso],TabelaCurso[[#This Row],[Curso]],TabelaTurma[Turma Formada?],"Sim")&gt;=1,"Sim","Não")</f>
        <v>Não</v>
      </c>
      <c r="I21" s="62" t="s">
        <v>5416</v>
      </c>
      <c r="J21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2" spans="2:10" s="45" customFormat="1">
      <c r="B22" s="93"/>
      <c r="C22" s="50" t="s">
        <v>5472</v>
      </c>
      <c r="D22" s="106" t="s">
        <v>5474</v>
      </c>
      <c r="E22" s="107">
        <f>COUNTIFS(TabelaTurma[Curso],TabelaCurso[[#This Row],[Curso]],TabelaTurma[Turma Formada?],"Sim")</f>
        <v>0</v>
      </c>
      <c r="F22" s="76">
        <v>13</v>
      </c>
      <c r="G22" s="73">
        <v>20</v>
      </c>
      <c r="H22" s="68" t="str">
        <f>IF(COUNTIFS(TabelaTurma[Curso],TabelaCurso[[#This Row],[Curso]],TabelaTurma[Turma Formada?],"Sim")&gt;=1,"Sim","Não")</f>
        <v>Não</v>
      </c>
      <c r="I22" s="62" t="s">
        <v>5417</v>
      </c>
      <c r="J22" s="51">
        <f ca="1">IF([Formado?]="Sim",IF(COUNTIFS(OFFSET($I$16:I22,-1,0),TabelaCurso[[#This Row],[Coordenador Acadêmico]],OFFSET($H$16:H22,-1,0),"Sim")=0,400+400*TabelaCurso[[#This Row],[N Turmas]],0),0)+IF([Formado?]="Sim",IF(COUNTIFS(OFFSET($I$16:I22,-1,0),TabelaCurso[[#This Row],[Coordenador Acadêmico]],OFFSET($H$16:H22,-1,0),"Sim")&gt;0,400*TabelaCurso[[#This Row],[N Turmas]],0),0)+25*SUMIFS(TabelaTurma[Aluno Extra],TabelaTurma[Curso],TabelaCurso[[#This Row],[Curso]],TabelaTurma[Turma Formada?],"Sim")</f>
        <v>0</v>
      </c>
    </row>
    <row r="23" spans="2:10" s="45" customFormat="1">
      <c r="B23" s="91"/>
      <c r="C23" s="50" t="s">
        <v>5476</v>
      </c>
      <c r="D23" s="106" t="s">
        <v>5477</v>
      </c>
      <c r="E23" s="107">
        <f>COUNTIFS(TabelaTurma[Curso],TabelaCurso[[#This Row],[Curso]],TabelaTurma[Turma Formada?],"Sim")</f>
        <v>1</v>
      </c>
      <c r="F23" s="76"/>
      <c r="G23" s="73"/>
      <c r="H23" s="68" t="str">
        <f>IF(COUNTIFS(TabelaTurma[Curso],TabelaCurso[[#This Row],[Curso]],TabelaTurma[Turma Formada?],"Sim")&gt;=1,"Sim","Não")</f>
        <v>Sim</v>
      </c>
      <c r="I23" s="62"/>
      <c r="J23" s="51">
        <f ca="1">IF([Formado?]="Sim",IF(COUNTIFS(OFFSET($I$16:I23,-1,0),TabelaCurso[[#This Row],[Coordenador Acadêmico]],OFFSET($H$16:H23,-1,0),"Sim")=0,400+400*TabelaCurso[[#This Row],[N Turmas]],0),0)+IF([Formado?]="Sim",IF(COUNTIFS(OFFSET($I$16:I23,-1,0),TabelaCurso[[#This Row],[Coordenador Acadêmico]],OFFSET($H$16:H23,-1,0),"Sim")&gt;0,400*TabelaCurso[[#This Row],[N Turmas]],0),0)+25*SUMIFS(TabelaTurma[Aluno Extra],TabelaTurma[Curso],TabelaCurso[[#This Row],[Curso]],TabelaTurma[Turma Formada?],"Sim")</f>
        <v>800</v>
      </c>
    </row>
    <row r="24" spans="2:10" s="87" customFormat="1">
      <c r="B24" s="96"/>
      <c r="C24" s="94"/>
      <c r="D24" s="95"/>
      <c r="E24" s="47"/>
      <c r="F24" s="45"/>
      <c r="G24" s="88"/>
      <c r="H24" s="45"/>
      <c r="I24" s="45"/>
      <c r="J24" s="45"/>
    </row>
    <row r="25" spans="2:10" s="45" customFormat="1" ht="30">
      <c r="C25" s="79" t="s">
        <v>49</v>
      </c>
      <c r="D25" s="69" t="s">
        <v>48</v>
      </c>
      <c r="E25" s="70" t="s">
        <v>50</v>
      </c>
      <c r="F25" s="70" t="s">
        <v>5440</v>
      </c>
      <c r="G25" s="70" t="s">
        <v>5441</v>
      </c>
      <c r="H25" s="80" t="s">
        <v>5442</v>
      </c>
      <c r="I25" s="87"/>
      <c r="J25" s="87"/>
    </row>
    <row r="26" spans="2:10" s="45" customFormat="1">
      <c r="C26" s="62" t="s">
        <v>5420</v>
      </c>
      <c r="D26" s="81" t="s">
        <v>5432</v>
      </c>
      <c r="E26" s="82" t="s">
        <v>2136</v>
      </c>
      <c r="F26" s="82">
        <f>COUNTIF(TabelaDados[Agência],TabelaTurma[[#This Row],[Turma]])</f>
        <v>0</v>
      </c>
      <c r="G26" s="82" t="str">
        <f>IF(COUNTIF(TabelaDados[Agência],TabelaTurma[[#This Row],[Turma]])&gt;=INDEX(TabelaCurso[N Min Alunos],MATCH(TabelaTurma[[#This Row],[Curso]],TabelaCurso[Curso],0)),"Sim","Não")</f>
        <v>Não</v>
      </c>
      <c r="H26" s="83">
        <f>IF(TabelaTurma[[#This Row],[N Alunos]]&gt;=35,TabelaTurma[[#This Row],[N Alunos]]-35,0)</f>
        <v>0</v>
      </c>
    </row>
    <row r="27" spans="2:10" s="45" customFormat="1">
      <c r="C27" s="62" t="s">
        <v>5421</v>
      </c>
      <c r="D27" s="84" t="s">
        <v>5433</v>
      </c>
      <c r="E27" s="82" t="s">
        <v>2136</v>
      </c>
      <c r="F27" s="82">
        <f>COUNTIF(TabelaDados[Agência],TabelaTurma[[#This Row],[Turma]])</f>
        <v>0</v>
      </c>
      <c r="G27" s="82" t="str">
        <f>IF(COUNTIF(TabelaDados[Agência],TabelaTurma[[#This Row],[Turma]])&gt;=INDEX(TabelaCurso[N Min Alunos],MATCH(TabelaTurma[[#This Row],[Curso]],TabelaCurso[Curso],0)),"Sim","Não")</f>
        <v>Não</v>
      </c>
      <c r="H27" s="83">
        <f>IF(TabelaTurma[[#This Row],[N Alunos]]&gt;=35,TabelaTurma[[#This Row],[N Alunos]]-35,0)</f>
        <v>0</v>
      </c>
    </row>
    <row r="28" spans="2:10" s="45" customFormat="1">
      <c r="C28" s="62" t="s">
        <v>5391</v>
      </c>
      <c r="D28" s="85" t="s">
        <v>5435</v>
      </c>
      <c r="E28" s="82" t="s">
        <v>3124</v>
      </c>
      <c r="F28" s="82">
        <f>COUNTIF(TabelaDados[Agência],TabelaTurma[[#This Row],[Turma]])</f>
        <v>0</v>
      </c>
      <c r="G28" s="82" t="str">
        <f>IF(COUNTIF(TabelaDados[Agência],TabelaTurma[[#This Row],[Turma]])&gt;=INDEX(TabelaCurso[N Min Alunos],MATCH(TabelaTurma[[#This Row],[Curso]],TabelaCurso[Curso],0)),"Sim","Não")</f>
        <v>Não</v>
      </c>
      <c r="H28" s="83">
        <f>IF(TabelaTurma[[#This Row],[N Alunos]]&gt;=35,TabelaTurma[[#This Row],[N Alunos]]-35,0)</f>
        <v>0</v>
      </c>
    </row>
    <row r="29" spans="2:10" s="45" customFormat="1">
      <c r="C29" s="62" t="s">
        <v>5390</v>
      </c>
      <c r="D29" s="85" t="s">
        <v>5436</v>
      </c>
      <c r="E29" s="82" t="s">
        <v>2136</v>
      </c>
      <c r="F29" s="82">
        <f>COUNTIF(TabelaDados[Agência],TabelaTurma[[#This Row],[Turma]])</f>
        <v>0</v>
      </c>
      <c r="G29" s="82" t="str">
        <f>IF(COUNTIF(TabelaDados[Agência],TabelaTurma[[#This Row],[Turma]])&gt;=INDEX(TabelaCurso[N Min Alunos],MATCH(TabelaTurma[[#This Row],[Curso]],TabelaCurso[Curso],0)),"Sim","Não")</f>
        <v>Não</v>
      </c>
      <c r="H29" s="83">
        <f>IF(TabelaTurma[[#This Row],[N Alunos]]&gt;=35,TabelaTurma[[#This Row],[N Alunos]]-35,0)</f>
        <v>0</v>
      </c>
    </row>
    <row r="30" spans="2:10" s="45" customFormat="1">
      <c r="C30" s="62" t="s">
        <v>5389</v>
      </c>
      <c r="D30" s="85" t="s">
        <v>5438</v>
      </c>
      <c r="E30" s="82" t="s">
        <v>2136</v>
      </c>
      <c r="F30" s="82">
        <f>COUNTIF(TabelaDados[Agência],TabelaTurma[[#This Row],[Turma]])</f>
        <v>0</v>
      </c>
      <c r="G30" s="82" t="str">
        <f>IF(COUNTIF(TabelaDados[Agência],TabelaTurma[[#This Row],[Turma]])&gt;=INDEX(TabelaCurso[N Min Alunos],MATCH(TabelaTurma[[#This Row],[Curso]],TabelaCurso[Curso],0)),"Sim","Não")</f>
        <v>Não</v>
      </c>
      <c r="H30" s="83">
        <f>IF(TabelaTurma[[#This Row],[N Alunos]]&gt;=35,TabelaTurma[[#This Row],[N Alunos]]-35,0)</f>
        <v>0</v>
      </c>
    </row>
    <row r="31" spans="2:10" s="45" customFormat="1">
      <c r="C31" s="62" t="s">
        <v>5388</v>
      </c>
      <c r="D31" s="85" t="s">
        <v>5439</v>
      </c>
      <c r="E31" s="82" t="s">
        <v>2136</v>
      </c>
      <c r="F31" s="82">
        <f>COUNTIF(TabelaDados[Agência],TabelaTurma[[#This Row],[Turma]])</f>
        <v>0</v>
      </c>
      <c r="G31" s="82" t="str">
        <f>IF(COUNTIF(TabelaDados[Agência],TabelaTurma[[#This Row],[Turma]])&gt;=INDEX(TabelaCurso[N Min Alunos],MATCH(TabelaTurma[[#This Row],[Curso]],TabelaCurso[Curso],0)),"Sim","Não")</f>
        <v>Não</v>
      </c>
      <c r="H31" s="83">
        <f>IF(TabelaTurma[[#This Row],[N Alunos]]&gt;=35,TabelaTurma[[#This Row],[N Alunos]]-35,0)</f>
        <v>0</v>
      </c>
    </row>
    <row r="32" spans="2:10" s="45" customFormat="1">
      <c r="C32" s="62" t="s">
        <v>5470</v>
      </c>
      <c r="D32" s="108" t="s">
        <v>5439</v>
      </c>
      <c r="E32" s="82" t="s">
        <v>2136</v>
      </c>
      <c r="F32" s="83">
        <f>COUNTIF(TabelaDados[Agência],TabelaTurma[[#This Row],[Turma]])</f>
        <v>0</v>
      </c>
      <c r="G32" s="83" t="str">
        <f>IF(COUNTIF(TabelaDados[Agência],TabelaTurma[[#This Row],[Turma]])&gt;=INDEX(TabelaCurso[N Min Alunos],MATCH(TabelaTurma[[#This Row],[Curso]],TabelaCurso[Curso],0)),"Sim","Não")</f>
        <v>Não</v>
      </c>
      <c r="H32" s="83">
        <f>IF(TabelaTurma[[#This Row],[N Alunos]]&gt;=35,TabelaTurma[[#This Row],[N Alunos]]-35,0)</f>
        <v>0</v>
      </c>
    </row>
    <row r="33" spans="3:8" s="45" customFormat="1">
      <c r="C33" s="62" t="s">
        <v>5471</v>
      </c>
      <c r="D33" s="108" t="s">
        <v>5438</v>
      </c>
      <c r="E33" s="82" t="s">
        <v>2136</v>
      </c>
      <c r="F33" s="83">
        <f>COUNTIF(TabelaDados[Agência],TabelaTurma[[#This Row],[Turma]])</f>
        <v>0</v>
      </c>
      <c r="G33" s="83" t="str">
        <f>IF(COUNTIF(TabelaDados[Agência],TabelaTurma[[#This Row],[Turma]])&gt;=INDEX(TabelaCurso[N Min Alunos],MATCH(TabelaTurma[[#This Row],[Curso]],TabelaCurso[Curso],0)),"Sim","Não")</f>
        <v>Não</v>
      </c>
      <c r="H33" s="83">
        <f>IF(TabelaTurma[[#This Row],[N Alunos]]&gt;=35,TabelaTurma[[#This Row],[N Alunos]]-35,0)</f>
        <v>0</v>
      </c>
    </row>
    <row r="34" spans="3:8" s="45" customFormat="1">
      <c r="C34" s="62" t="s">
        <v>5473</v>
      </c>
      <c r="D34" s="108" t="s">
        <v>5475</v>
      </c>
      <c r="E34" s="82" t="s">
        <v>2136</v>
      </c>
      <c r="F34" s="83">
        <f>COUNTIF(TabelaDados[Agência],TabelaTurma[[#This Row],[Turma]])</f>
        <v>0</v>
      </c>
      <c r="G34" s="83" t="e">
        <f>IF(COUNTIF(TabelaDados[Agência],TabelaTurma[[#This Row],[Turma]])&gt;=INDEX(TabelaCurso[N Min Alunos],MATCH(TabelaTurma[[#This Row],[Curso]],TabelaCurso[Curso],0)),"Sim","Não")</f>
        <v>#N/A</v>
      </c>
      <c r="H34" s="83">
        <f>IF(TabelaTurma[[#This Row],[N Alunos]]&gt;=35,TabelaTurma[[#This Row],[N Alunos]]-35,0)</f>
        <v>0</v>
      </c>
    </row>
    <row r="35" spans="3:8" s="45" customFormat="1">
      <c r="C35" s="62" t="s">
        <v>5478</v>
      </c>
      <c r="D35" s="108" t="s">
        <v>5477</v>
      </c>
      <c r="E35" s="82" t="s">
        <v>2136</v>
      </c>
      <c r="F35" s="83">
        <f>COUNTIF(TabelaDados[Agência],TabelaTurma[[#This Row],[Turma]])</f>
        <v>0</v>
      </c>
      <c r="G35" s="83" t="str">
        <f>IF(COUNTIF(TabelaDados[Agência],TabelaTurma[[#This Row],[Turma]])&gt;=INDEX(TabelaCurso[N Min Alunos],MATCH(TabelaTurma[[#This Row],[Curso]],TabelaCurso[Curso],0)),"Sim","Não")</f>
        <v>Sim</v>
      </c>
      <c r="H35" s="83">
        <f>IF(TabelaTurma[[#This Row],[N Alunos]]&gt;=35,TabelaTurma[[#This Row],[N Alunos]]-35,0)</f>
        <v>0</v>
      </c>
    </row>
    <row r="36" spans="3:8" s="45" customFormat="1">
      <c r="C36" s="62" t="s">
        <v>5481</v>
      </c>
      <c r="D36" s="108" t="s">
        <v>5438</v>
      </c>
      <c r="E36" s="82" t="s">
        <v>2136</v>
      </c>
      <c r="F36" s="83">
        <f>COUNTIF(TabelaDados[Agência],TabelaTurma[[#This Row],[Turma]])</f>
        <v>0</v>
      </c>
      <c r="G36" s="83" t="str">
        <f>IF(COUNTIF(TabelaDados[Agência],TabelaTurma[[#This Row],[Turma]])&gt;=INDEX(TabelaCurso[N Min Alunos],MATCH(TabelaTurma[[#This Row],[Curso]],TabelaCurso[Curso],0)),"Sim","Não")</f>
        <v>Não</v>
      </c>
      <c r="H36" s="83">
        <f>IF(TabelaTurma[[#This Row],[N Alunos]]&gt;=35,TabelaTurma[[#This Row],[N Alunos]]-35,0)</f>
        <v>0</v>
      </c>
    </row>
    <row r="37" spans="3:8" s="45" customFormat="1">
      <c r="C37" s="62" t="s">
        <v>5482</v>
      </c>
      <c r="D37" s="108" t="s">
        <v>5439</v>
      </c>
      <c r="E37" s="82" t="s">
        <v>2136</v>
      </c>
      <c r="F37" s="83">
        <f>COUNTIF(TabelaDados[Agência],TabelaTurma[[#This Row],[Turma]])</f>
        <v>0</v>
      </c>
      <c r="G37" s="83" t="str">
        <f>IF(COUNTIF(TabelaDados[Agência],TabelaTurma[[#This Row],[Turma]])&gt;=INDEX(TabelaCurso[N Min Alunos],MATCH(TabelaTurma[[#This Row],[Curso]],TabelaCurso[Curso],0)),"Sim","Não")</f>
        <v>Não</v>
      </c>
      <c r="H37" s="83">
        <f>IF(TabelaTurma[[#This Row],[N Alunos]]&gt;=35,TabelaTurma[[#This Row],[N Alunos]]-35,0)</f>
        <v>0</v>
      </c>
    </row>
    <row r="38" spans="3:8" s="45" customFormat="1"/>
    <row r="39" spans="3:8" s="45" customFormat="1"/>
    <row r="40" spans="3:8" s="45" customFormat="1"/>
    <row r="41" spans="3:8" s="45" customFormat="1"/>
    <row r="42" spans="3:8" s="45" customFormat="1"/>
    <row r="43" spans="3:8" s="45" customFormat="1"/>
    <row r="44" spans="3:8" s="45" customFormat="1"/>
    <row r="45" spans="3:8" s="45" customFormat="1"/>
    <row r="46" spans="3:8" s="45" customFormat="1"/>
    <row r="47" spans="3:8" s="45" customFormat="1"/>
    <row r="48" spans="3:8" s="45" customFormat="1"/>
    <row r="49" spans="3:10" s="45" customFormat="1"/>
    <row r="50" spans="3:10" s="45" customFormat="1"/>
    <row r="51" spans="3:10" s="45" customFormat="1"/>
    <row r="52" spans="3:10" s="45" customFormat="1"/>
    <row r="53" spans="3:10" s="45" customFormat="1"/>
    <row r="54" spans="3:10" s="45" customFormat="1"/>
    <row r="55" spans="3:10" s="45" customFormat="1"/>
    <row r="56" spans="3:10" s="45" customFormat="1"/>
    <row r="57" spans="3:10" s="45" customFormat="1"/>
    <row r="58" spans="3:10" s="45" customFormat="1"/>
    <row r="59" spans="3:10" s="45" customFormat="1"/>
    <row r="60" spans="3:10" s="45" customFormat="1"/>
    <row r="61" spans="3:10" s="45" customFormat="1"/>
    <row r="62" spans="3:10">
      <c r="C62" s="45"/>
      <c r="D62" s="45"/>
      <c r="E62" s="45"/>
      <c r="F62" s="45"/>
      <c r="G62" s="45"/>
      <c r="H62" s="45"/>
      <c r="I62" s="45"/>
      <c r="J62" s="45"/>
    </row>
    <row r="63" spans="3:10">
      <c r="C63" s="45"/>
      <c r="D63" s="45"/>
      <c r="E63" s="45"/>
      <c r="F63" s="45"/>
      <c r="G63" s="45"/>
      <c r="H63" s="45"/>
    </row>
    <row r="64" spans="3:10">
      <c r="C64" s="45"/>
      <c r="D64" s="45"/>
      <c r="E64" s="45"/>
      <c r="F64" s="45"/>
      <c r="G64" s="45"/>
      <c r="H64" s="45"/>
    </row>
    <row r="65" spans="3:8">
      <c r="C65" s="45"/>
      <c r="D65" s="45"/>
      <c r="E65" s="45"/>
      <c r="F65" s="45"/>
      <c r="G65" s="45"/>
      <c r="H65" s="45"/>
    </row>
    <row r="66" spans="3:8">
      <c r="C66" s="45"/>
      <c r="D66" s="45"/>
      <c r="E66" s="45"/>
      <c r="F66" s="45"/>
      <c r="G66" s="45"/>
      <c r="H66" s="45"/>
    </row>
    <row r="67" spans="3:8">
      <c r="C67" s="45"/>
      <c r="D67" s="45"/>
      <c r="E67" s="45"/>
      <c r="F67" s="45"/>
      <c r="G67" s="45"/>
      <c r="H67" s="45"/>
    </row>
  </sheetData>
  <sheetProtection autoFilter="0"/>
  <dataValidations count="1">
    <dataValidation type="list" allowBlank="1" showInputMessage="1" showErrorMessage="1" sqref="E26:E37">
      <formula1>NomesPolo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3"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genda"/>
  <dimension ref="A1:U996"/>
  <sheetViews>
    <sheetView showRowColHeaders="0" zoomScale="90" zoomScaleNormal="90" workbookViewId="0"/>
  </sheetViews>
  <sheetFormatPr defaultRowHeight="15"/>
  <cols>
    <col min="1" max="1" width="22" customWidth="1"/>
    <col min="2" max="2" width="9.140625" bestFit="1" customWidth="1"/>
    <col min="3" max="3" width="22.85546875" bestFit="1" customWidth="1"/>
    <col min="4" max="4" width="8.5703125" bestFit="1" customWidth="1"/>
    <col min="5" max="5" width="11" customWidth="1"/>
    <col min="6" max="6" width="13.5703125" customWidth="1"/>
    <col min="7" max="7" width="14.42578125" customWidth="1"/>
    <col min="8" max="8" width="13.5703125" bestFit="1" customWidth="1"/>
    <col min="9" max="9" width="11" customWidth="1"/>
    <col min="10" max="10" width="29" bestFit="1" customWidth="1"/>
    <col min="11" max="11" width="3.85546875" customWidth="1"/>
    <col min="12" max="30" width="4.140625" customWidth="1"/>
    <col min="31" max="33" width="7.7109375" customWidth="1"/>
    <col min="34" max="40" width="3.7109375" customWidth="1"/>
  </cols>
  <sheetData>
    <row r="1" spans="1:21" s="146" customFormat="1">
      <c r="F1" s="147"/>
    </row>
    <row r="2" spans="1:21" s="146" customFormat="1">
      <c r="F2" s="147"/>
    </row>
    <row r="3" spans="1:21" s="146" customFormat="1">
      <c r="F3" s="147"/>
      <c r="J3" s="164">
        <f ca="1">TODAY()</f>
        <v>43599</v>
      </c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</row>
    <row r="4" spans="1:21" s="152" customFormat="1" ht="7.5" customHeight="1">
      <c r="F4" s="153"/>
    </row>
    <row r="5" spans="1:21" s="1" customFormat="1">
      <c r="F5" s="8"/>
    </row>
    <row r="6" spans="1:21" s="1" customFormat="1">
      <c r="F6" s="8"/>
    </row>
    <row r="7" spans="1:21" s="157" customFormat="1" ht="19.5" thickBot="1">
      <c r="A7" s="162"/>
      <c r="F7" s="158"/>
    </row>
    <row r="8" spans="1:21" s="27" customFormat="1">
      <c r="F8" s="39"/>
    </row>
    <row r="9" spans="1:21" s="27" customFormat="1">
      <c r="A9" s="188" t="s">
        <v>5406</v>
      </c>
      <c r="B9" s="62" t="s">
        <v>49</v>
      </c>
      <c r="C9" s="62" t="s">
        <v>5405</v>
      </c>
      <c r="D9" s="62" t="s">
        <v>5404</v>
      </c>
      <c r="E9" s="22" t="s">
        <v>48</v>
      </c>
      <c r="F9" s="22" t="s">
        <v>5403</v>
      </c>
      <c r="G9" s="22" t="s">
        <v>5407</v>
      </c>
      <c r="H9" s="22" t="s">
        <v>5402</v>
      </c>
      <c r="I9" s="22" t="s">
        <v>5426</v>
      </c>
    </row>
    <row r="10" spans="1:21" s="27" customFormat="1">
      <c r="A10" s="167">
        <v>43155</v>
      </c>
      <c r="B10" s="73" t="s">
        <v>5390</v>
      </c>
      <c r="C10" s="73"/>
      <c r="D10" s="73"/>
      <c r="E10" s="64" t="str">
        <f>IFERROR(INDEX(TabelaTurma[Curso],MATCH(TabelaAulas[[#This Row],[Turma]],TabelaTurma[Turma],0)),"")</f>
        <v>DAP</v>
      </c>
      <c r="F10" s="64" t="str">
        <f>IFERROR(INDEX(TabelaTurma[Pólo],MATCH(TabelaAulas[[#This Row],[Turma]],TabelaTurma[Turma],0)),"")</f>
        <v>Santa Bárbara</v>
      </c>
      <c r="G10" s="73"/>
      <c r="H10" s="73" t="s">
        <v>5459</v>
      </c>
      <c r="I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M10" s="40"/>
    </row>
    <row r="11" spans="1:21" s="27" customFormat="1">
      <c r="A11" s="167">
        <v>43155</v>
      </c>
      <c r="B11" s="73" t="s">
        <v>5420</v>
      </c>
      <c r="C11" s="73"/>
      <c r="D11" s="73"/>
      <c r="E11" s="64" t="str">
        <f>IFERROR(INDEX(TabelaTurma[Curso],MATCH(TabelaAulas[[#This Row],[Turma]],TabelaTurma[Turma],0)),"")</f>
        <v>GA</v>
      </c>
      <c r="F11" s="64" t="str">
        <f>IFERROR(INDEX(TabelaTurma[Pólo],MATCH(TabelaAulas[[#This Row],[Turma]],TabelaTurma[Turma],0)),"")</f>
        <v>Santa Bárbara</v>
      </c>
      <c r="G11" s="73"/>
      <c r="H11" s="73" t="s">
        <v>5459</v>
      </c>
      <c r="I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  <c r="Q11" s="189"/>
    </row>
    <row r="12" spans="1:21" s="27" customFormat="1">
      <c r="A12" s="167">
        <v>43155</v>
      </c>
      <c r="B12" s="73" t="s">
        <v>5391</v>
      </c>
      <c r="C12" s="73"/>
      <c r="D12" s="73"/>
      <c r="E12" s="64" t="str">
        <f>IFERROR(INDEX(TabelaTurma[Curso],MATCH(TabelaAulas[[#This Row],[Turma]],TabelaTurma[Turma],0)),"")</f>
        <v>GP</v>
      </c>
      <c r="F12" s="64" t="str">
        <f>IFERROR(INDEX(TabelaTurma[Pólo],MATCH(TabelaAulas[[#This Row],[Turma]],TabelaTurma[Turma],0)),"")</f>
        <v>Itaguaí</v>
      </c>
      <c r="G12" s="73"/>
      <c r="H12" s="73" t="s">
        <v>5459</v>
      </c>
      <c r="I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" spans="1:21" s="27" customFormat="1">
      <c r="A13" s="167">
        <v>43155</v>
      </c>
      <c r="B13" s="73" t="s">
        <v>5421</v>
      </c>
      <c r="C13" s="73"/>
      <c r="D13" s="73"/>
      <c r="E13" s="64" t="str">
        <f>IFERROR(INDEX(TabelaTurma[Curso],MATCH(TabelaAulas[[#This Row],[Turma]],TabelaTurma[Turma],0)),"")</f>
        <v>ME</v>
      </c>
      <c r="F13" s="64" t="str">
        <f>IFERROR(INDEX(TabelaTurma[Pólo],MATCH(TabelaAulas[[#This Row],[Turma]],TabelaTurma[Turma],0)),"")</f>
        <v>Santa Bárbara</v>
      </c>
      <c r="G13" s="73"/>
      <c r="H13" s="73" t="s">
        <v>5459</v>
      </c>
      <c r="I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" spans="1:21" s="27" customFormat="1">
      <c r="A14" s="167">
        <v>43155</v>
      </c>
      <c r="B14" s="73" t="s">
        <v>5388</v>
      </c>
      <c r="C14" s="73"/>
      <c r="D14" s="73"/>
      <c r="E14" s="64" t="str">
        <f>IFERROR(INDEX(TabelaTurma[Curso],MATCH(TabelaAulas[[#This Row],[Turma]],TabelaTurma[Turma],0)),"")</f>
        <v>NC</v>
      </c>
      <c r="F14" s="64" t="str">
        <f>IFERROR(INDEX(TabelaTurma[Pólo],MATCH(TabelaAulas[[#This Row],[Turma]],TabelaTurma[Turma],0)),"")</f>
        <v>Santa Bárbara</v>
      </c>
      <c r="G14" s="73"/>
      <c r="H14" s="73" t="s">
        <v>5460</v>
      </c>
      <c r="I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" spans="1:21" s="27" customFormat="1">
      <c r="A15" s="167">
        <v>43155</v>
      </c>
      <c r="B15" s="73" t="s">
        <v>5389</v>
      </c>
      <c r="C15" s="73"/>
      <c r="D15" s="73"/>
      <c r="E15" s="64" t="str">
        <f>IFERROR(INDEX(TabelaTurma[Curso],MATCH(TabelaAulas[[#This Row],[Turma]],TabelaTurma[Turma],0)),"")</f>
        <v>PIC</v>
      </c>
      <c r="F15" s="64" t="str">
        <f>IFERROR(INDEX(TabelaTurma[Pólo],MATCH(TabelaAulas[[#This Row],[Turma]],TabelaTurma[Turma],0)),"")</f>
        <v>Santa Bárbara</v>
      </c>
      <c r="G15" s="73"/>
      <c r="H15" s="73" t="s">
        <v>5460</v>
      </c>
      <c r="I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" spans="1:21" s="27" customFormat="1">
      <c r="A16" s="167">
        <v>43162</v>
      </c>
      <c r="B16" s="73" t="s">
        <v>5390</v>
      </c>
      <c r="C16" s="73" t="s">
        <v>5410</v>
      </c>
      <c r="D16" s="73">
        <v>4</v>
      </c>
      <c r="E16" s="64" t="str">
        <f>IFERROR(INDEX(TabelaTurma[Curso],MATCH(TabelaAulas[[#This Row],[Turma]],TabelaTurma[Turma],0)),"")</f>
        <v>DAP</v>
      </c>
      <c r="F16" s="64" t="str">
        <f>IFERROR(INDEX(TabelaTurma[Pólo],MATCH(TabelaAulas[[#This Row],[Turma]],TabelaTurma[Turma],0)),"")</f>
        <v>Santa Bárbara</v>
      </c>
      <c r="G16" s="73" t="s">
        <v>5460</v>
      </c>
      <c r="H16" s="73" t="s">
        <v>5459</v>
      </c>
      <c r="I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" spans="1:9" s="27" customFormat="1">
      <c r="A17" s="167">
        <v>43162</v>
      </c>
      <c r="B17" s="73" t="s">
        <v>5420</v>
      </c>
      <c r="C17" s="73" t="s">
        <v>5410</v>
      </c>
      <c r="D17" s="73">
        <v>4</v>
      </c>
      <c r="E17" s="64" t="str">
        <f>IFERROR(INDEX(TabelaTurma[Curso],MATCH(TabelaAulas[[#This Row],[Turma]],TabelaTurma[Turma],0)),"")</f>
        <v>GA</v>
      </c>
      <c r="F17" s="64" t="str">
        <f>IFERROR(INDEX(TabelaTurma[Pólo],MATCH(TabelaAulas[[#This Row],[Turma]],TabelaTurma[Turma],0)),"")</f>
        <v>Santa Bárbara</v>
      </c>
      <c r="G17" s="73" t="s">
        <v>5460</v>
      </c>
      <c r="H17" s="73" t="s">
        <v>5459</v>
      </c>
      <c r="I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" spans="1:9" s="27" customFormat="1">
      <c r="A18" s="167">
        <v>43162</v>
      </c>
      <c r="B18" s="73" t="s">
        <v>5391</v>
      </c>
      <c r="C18" s="73" t="s">
        <v>5410</v>
      </c>
      <c r="D18" s="73">
        <v>4</v>
      </c>
      <c r="E18" s="64" t="str">
        <f>IFERROR(INDEX(TabelaTurma[Curso],MATCH(TabelaAulas[[#This Row],[Turma]],TabelaTurma[Turma],0)),"")</f>
        <v>GP</v>
      </c>
      <c r="F18" s="64" t="str">
        <f>IFERROR(INDEX(TabelaTurma[Pólo],MATCH(TabelaAulas[[#This Row],[Turma]],TabelaTurma[Turma],0)),"")</f>
        <v>Itaguaí</v>
      </c>
      <c r="G18" s="73" t="s">
        <v>5460</v>
      </c>
      <c r="H18" s="73" t="s">
        <v>5459</v>
      </c>
      <c r="I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" spans="1:9" s="27" customFormat="1">
      <c r="A19" s="167">
        <v>43162</v>
      </c>
      <c r="B19" s="73" t="s">
        <v>5421</v>
      </c>
      <c r="C19" s="73" t="s">
        <v>5410</v>
      </c>
      <c r="D19" s="73">
        <v>4</v>
      </c>
      <c r="E19" s="64" t="str">
        <f>IFERROR(INDEX(TabelaTurma[Curso],MATCH(TabelaAulas[[#This Row],[Turma]],TabelaTurma[Turma],0)),"")</f>
        <v>ME</v>
      </c>
      <c r="F19" s="64" t="str">
        <f>IFERROR(INDEX(TabelaTurma[Pólo],MATCH(TabelaAulas[[#This Row],[Turma]],TabelaTurma[Turma],0)),"")</f>
        <v>Santa Bárbara</v>
      </c>
      <c r="G19" s="73" t="s">
        <v>5460</v>
      </c>
      <c r="H19" s="73" t="s">
        <v>5459</v>
      </c>
      <c r="I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0" spans="1:9" s="27" customFormat="1">
      <c r="A20" s="167">
        <v>43162</v>
      </c>
      <c r="B20" s="73" t="s">
        <v>5388</v>
      </c>
      <c r="C20" s="73" t="s">
        <v>5410</v>
      </c>
      <c r="D20" s="73">
        <v>4</v>
      </c>
      <c r="E20" s="64" t="str">
        <f>IFERROR(INDEX(TabelaTurma[Curso],MATCH(TabelaAulas[[#This Row],[Turma]],TabelaTurma[Turma],0)),"")</f>
        <v>NC</v>
      </c>
      <c r="F20" s="64" t="str">
        <f>IFERROR(INDEX(TabelaTurma[Pólo],MATCH(TabelaAulas[[#This Row],[Turma]],TabelaTurma[Turma],0)),"")</f>
        <v>Santa Bárbara</v>
      </c>
      <c r="G20" s="73" t="s">
        <v>5460</v>
      </c>
      <c r="H20" s="73" t="s">
        <v>5460</v>
      </c>
      <c r="I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1" spans="1:9" s="27" customFormat="1">
      <c r="A21" s="167">
        <v>43162</v>
      </c>
      <c r="B21" s="73" t="s">
        <v>5389</v>
      </c>
      <c r="C21" s="73" t="s">
        <v>5410</v>
      </c>
      <c r="D21" s="73">
        <v>4</v>
      </c>
      <c r="E21" s="64" t="str">
        <f>IFERROR(INDEX(TabelaTurma[Curso],MATCH(TabelaAulas[[#This Row],[Turma]],TabelaTurma[Turma],0)),"")</f>
        <v>PIC</v>
      </c>
      <c r="F21" s="64" t="str">
        <f>IFERROR(INDEX(TabelaTurma[Pólo],MATCH(TabelaAulas[[#This Row],[Turma]],TabelaTurma[Turma],0)),"")</f>
        <v>Santa Bárbara</v>
      </c>
      <c r="G21" s="73" t="s">
        <v>5460</v>
      </c>
      <c r="H21" s="73" t="s">
        <v>5460</v>
      </c>
      <c r="I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2" spans="1:9" s="27" customFormat="1">
      <c r="A22" s="167">
        <v>43176</v>
      </c>
      <c r="B22" s="73" t="s">
        <v>5420</v>
      </c>
      <c r="C22" s="73" t="s">
        <v>5408</v>
      </c>
      <c r="D22" s="73">
        <v>7</v>
      </c>
      <c r="E22" s="64" t="str">
        <f>IFERROR(INDEX(TabelaTurma[Curso],MATCH(TabelaAulas[[#This Row],[Turma]],TabelaTurma[Turma],0)),"")</f>
        <v>GA</v>
      </c>
      <c r="F22" s="64" t="str">
        <f>IFERROR(INDEX(TabelaTurma[Pólo],MATCH(TabelaAulas[[#This Row],[Turma]],TabelaTurma[Turma],0)),"")</f>
        <v>Santa Bárbara</v>
      </c>
      <c r="G22" s="73" t="s">
        <v>5460</v>
      </c>
      <c r="H22" s="73" t="s">
        <v>5459</v>
      </c>
      <c r="I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3" spans="1:9" s="27" customFormat="1">
      <c r="A23" s="167">
        <v>43176</v>
      </c>
      <c r="B23" s="73" t="s">
        <v>5421</v>
      </c>
      <c r="C23" s="73" t="s">
        <v>5408</v>
      </c>
      <c r="D23" s="73">
        <v>7</v>
      </c>
      <c r="E23" s="64" t="str">
        <f>IFERROR(INDEX(TabelaTurma[Curso],MATCH(TabelaAulas[[#This Row],[Turma]],TabelaTurma[Turma],0)),"")</f>
        <v>ME</v>
      </c>
      <c r="F23" s="64" t="str">
        <f>IFERROR(INDEX(TabelaTurma[Pólo],MATCH(TabelaAulas[[#This Row],[Turma]],TabelaTurma[Turma],0)),"")</f>
        <v>Santa Bárbara</v>
      </c>
      <c r="G23" s="73" t="s">
        <v>5460</v>
      </c>
      <c r="H23" s="73" t="s">
        <v>5459</v>
      </c>
      <c r="I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4" spans="1:9" s="27" customFormat="1">
      <c r="A24" s="167">
        <v>43176</v>
      </c>
      <c r="B24" s="73" t="s">
        <v>5388</v>
      </c>
      <c r="C24" s="73" t="s">
        <v>5409</v>
      </c>
      <c r="D24" s="73">
        <v>7</v>
      </c>
      <c r="E24" s="64" t="str">
        <f>IFERROR(INDEX(TabelaTurma[Curso],MATCH(TabelaAulas[[#This Row],[Turma]],TabelaTurma[Turma],0)),"")</f>
        <v>NC</v>
      </c>
      <c r="F24" s="64" t="str">
        <f>IFERROR(INDEX(TabelaTurma[Pólo],MATCH(TabelaAulas[[#This Row],[Turma]],TabelaTurma[Turma],0)),"")</f>
        <v>Santa Bárbara</v>
      </c>
      <c r="G24" s="73" t="s">
        <v>5460</v>
      </c>
      <c r="H24" s="73" t="s">
        <v>5460</v>
      </c>
      <c r="I2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5" spans="1:9" s="27" customFormat="1">
      <c r="A25" s="167">
        <v>43176</v>
      </c>
      <c r="B25" s="73" t="s">
        <v>5389</v>
      </c>
      <c r="C25" s="73" t="s">
        <v>5409</v>
      </c>
      <c r="D25" s="73">
        <v>7</v>
      </c>
      <c r="E25" s="64" t="str">
        <f>IFERROR(INDEX(TabelaTurma[Curso],MATCH(TabelaAulas[[#This Row],[Turma]],TabelaTurma[Turma],0)),"")</f>
        <v>PIC</v>
      </c>
      <c r="F25" s="64" t="str">
        <f>IFERROR(INDEX(TabelaTurma[Pólo],MATCH(TabelaAulas[[#This Row],[Turma]],TabelaTurma[Turma],0)),"")</f>
        <v>Santa Bárbara</v>
      </c>
      <c r="G25" s="73" t="s">
        <v>5460</v>
      </c>
      <c r="H25" s="73" t="s">
        <v>5460</v>
      </c>
      <c r="I2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6" spans="1:9" s="27" customFormat="1">
      <c r="A26" s="167">
        <v>43176</v>
      </c>
      <c r="B26" s="73" t="s">
        <v>5390</v>
      </c>
      <c r="C26" s="73" t="s">
        <v>5411</v>
      </c>
      <c r="D26" s="73"/>
      <c r="E26" s="64" t="str">
        <f>IFERROR(INDEX(TabelaTurma[Curso],MATCH(TabelaAulas[[#This Row],[Turma]],TabelaTurma[Turma],0)),"")</f>
        <v>DAP</v>
      </c>
      <c r="F26" s="64" t="str">
        <f>IFERROR(INDEX(TabelaTurma[Pólo],MATCH(TabelaAulas[[#This Row],[Turma]],TabelaTurma[Turma],0)),"")</f>
        <v>Santa Bárbara</v>
      </c>
      <c r="G26" s="73"/>
      <c r="H26" s="73" t="s">
        <v>5459</v>
      </c>
      <c r="I2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7" spans="1:9" s="27" customFormat="1">
      <c r="A27" s="167">
        <v>43176</v>
      </c>
      <c r="B27" s="73" t="s">
        <v>5391</v>
      </c>
      <c r="C27" s="73"/>
      <c r="D27" s="73"/>
      <c r="E27" s="64" t="str">
        <f>IFERROR(INDEX(TabelaTurma[Curso],MATCH(TabelaAulas[[#This Row],[Turma]],TabelaTurma[Turma],0)),"")</f>
        <v>GP</v>
      </c>
      <c r="F27" s="64" t="str">
        <f>IFERROR(INDEX(TabelaTurma[Pólo],MATCH(TabelaAulas[[#This Row],[Turma]],TabelaTurma[Turma],0)),"")</f>
        <v>Itaguaí</v>
      </c>
      <c r="G27" s="73"/>
      <c r="H27" s="73" t="s">
        <v>5459</v>
      </c>
      <c r="I2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8" spans="1:9" s="27" customFormat="1">
      <c r="A28" s="167">
        <v>43190</v>
      </c>
      <c r="B28" s="73" t="s">
        <v>5420</v>
      </c>
      <c r="C28" s="73" t="s">
        <v>5408</v>
      </c>
      <c r="D28" s="73">
        <v>7</v>
      </c>
      <c r="E28" s="64" t="str">
        <f>IFERROR(INDEX(TabelaTurma[Curso],MATCH(TabelaAulas[[#This Row],[Turma]],TabelaTurma[Turma],0)),"")</f>
        <v>GA</v>
      </c>
      <c r="F28" s="64" t="str">
        <f>IFERROR(INDEX(TabelaTurma[Pólo],MATCH(TabelaAulas[[#This Row],[Turma]],TabelaTurma[Turma],0)),"")</f>
        <v>Santa Bárbara</v>
      </c>
      <c r="G28" s="73"/>
      <c r="H28" s="73" t="s">
        <v>5459</v>
      </c>
      <c r="I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29" spans="1:9" s="27" customFormat="1">
      <c r="A29" s="167">
        <v>43190</v>
      </c>
      <c r="B29" s="73" t="s">
        <v>5421</v>
      </c>
      <c r="C29" s="73" t="s">
        <v>5408</v>
      </c>
      <c r="D29" s="73">
        <v>7</v>
      </c>
      <c r="E29" s="64" t="str">
        <f>IFERROR(INDEX(TabelaTurma[Curso],MATCH(TabelaAulas[[#This Row],[Turma]],TabelaTurma[Turma],0)),"")</f>
        <v>ME</v>
      </c>
      <c r="F29" s="64" t="str">
        <f>IFERROR(INDEX(TabelaTurma[Pólo],MATCH(TabelaAulas[[#This Row],[Turma]],TabelaTurma[Turma],0)),"")</f>
        <v>Santa Bárbara</v>
      </c>
      <c r="G29" s="73"/>
      <c r="H29" s="73" t="s">
        <v>5459</v>
      </c>
      <c r="I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0" spans="1:9" s="27" customFormat="1">
      <c r="A30" s="167">
        <v>43190</v>
      </c>
      <c r="B30" s="73" t="s">
        <v>5388</v>
      </c>
      <c r="C30" s="73" t="s">
        <v>5409</v>
      </c>
      <c r="D30" s="73">
        <v>7</v>
      </c>
      <c r="E30" s="64" t="str">
        <f>IFERROR(INDEX(TabelaTurma[Curso],MATCH(TabelaAulas[[#This Row],[Turma]],TabelaTurma[Turma],0)),"")</f>
        <v>NC</v>
      </c>
      <c r="F30" s="64" t="str">
        <f>IFERROR(INDEX(TabelaTurma[Pólo],MATCH(TabelaAulas[[#This Row],[Turma]],TabelaTurma[Turma],0)),"")</f>
        <v>Santa Bárbara</v>
      </c>
      <c r="G30" s="73" t="s">
        <v>5460</v>
      </c>
      <c r="H30" s="73" t="s">
        <v>5460</v>
      </c>
      <c r="I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1" spans="1:9" s="27" customFormat="1">
      <c r="A31" s="167">
        <v>43190</v>
      </c>
      <c r="B31" s="73" t="s">
        <v>5389</v>
      </c>
      <c r="C31" s="73" t="s">
        <v>5409</v>
      </c>
      <c r="D31" s="73">
        <v>7</v>
      </c>
      <c r="E31" s="64" t="str">
        <f>IFERROR(INDEX(TabelaTurma[Curso],MATCH(TabelaAulas[[#This Row],[Turma]],TabelaTurma[Turma],0)),"")</f>
        <v>PIC</v>
      </c>
      <c r="F31" s="64" t="str">
        <f>IFERROR(INDEX(TabelaTurma[Pólo],MATCH(TabelaAulas[[#This Row],[Turma]],TabelaTurma[Turma],0)),"")</f>
        <v>Santa Bárbara</v>
      </c>
      <c r="G31" s="73" t="s">
        <v>5460</v>
      </c>
      <c r="H31" s="73" t="s">
        <v>5460</v>
      </c>
      <c r="I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2" spans="1:9" s="27" customFormat="1">
      <c r="A32" s="167">
        <v>43190</v>
      </c>
      <c r="B32" s="73" t="s">
        <v>5390</v>
      </c>
      <c r="C32" s="73" t="s">
        <v>5411</v>
      </c>
      <c r="D32" s="73"/>
      <c r="E32" s="64" t="str">
        <f>IFERROR(INDEX(TabelaTurma[Curso],MATCH(TabelaAulas[[#This Row],[Turma]],TabelaTurma[Turma],0)),"")</f>
        <v>DAP</v>
      </c>
      <c r="F32" s="64" t="str">
        <f>IFERROR(INDEX(TabelaTurma[Pólo],MATCH(TabelaAulas[[#This Row],[Turma]],TabelaTurma[Turma],0)),"")</f>
        <v>Santa Bárbara</v>
      </c>
      <c r="G32" s="73"/>
      <c r="H32" s="73" t="s">
        <v>5459</v>
      </c>
      <c r="I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3" spans="1:9" s="27" customFormat="1">
      <c r="A33" s="167">
        <v>43190</v>
      </c>
      <c r="B33" s="73" t="s">
        <v>5391</v>
      </c>
      <c r="C33" s="73"/>
      <c r="D33" s="73"/>
      <c r="E33" s="64" t="str">
        <f>IFERROR(INDEX(TabelaTurma[Curso],MATCH(TabelaAulas[[#This Row],[Turma]],TabelaTurma[Turma],0)),"")</f>
        <v>GP</v>
      </c>
      <c r="F33" s="64" t="str">
        <f>IFERROR(INDEX(TabelaTurma[Pólo],MATCH(TabelaAulas[[#This Row],[Turma]],TabelaTurma[Turma],0)),"")</f>
        <v>Itaguaí</v>
      </c>
      <c r="G33" s="73"/>
      <c r="H33" s="73" t="s">
        <v>5459</v>
      </c>
      <c r="I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4" spans="1:9" s="27" customFormat="1">
      <c r="A34" s="167">
        <v>43197</v>
      </c>
      <c r="B34" s="73" t="s">
        <v>5391</v>
      </c>
      <c r="C34" s="73" t="s">
        <v>5412</v>
      </c>
      <c r="D34" s="73">
        <v>7</v>
      </c>
      <c r="E34" s="64" t="str">
        <f>IFERROR(INDEX(TabelaTurma[Curso],MATCH(TabelaAulas[[#This Row],[Turma]],TabelaTurma[Turma],0)),"")</f>
        <v>GP</v>
      </c>
      <c r="F34" s="64" t="str">
        <f>IFERROR(INDEX(TabelaTurma[Pólo],MATCH(TabelaAulas[[#This Row],[Turma]],TabelaTurma[Turma],0)),"")</f>
        <v>Itaguaí</v>
      </c>
      <c r="G34" s="73" t="s">
        <v>5459</v>
      </c>
      <c r="H34" s="73" t="s">
        <v>5459</v>
      </c>
      <c r="I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5" spans="1:9" s="27" customFormat="1">
      <c r="A35" s="167">
        <v>43197</v>
      </c>
      <c r="B35" s="73" t="s">
        <v>5420</v>
      </c>
      <c r="C35" s="73" t="s">
        <v>5409</v>
      </c>
      <c r="D35" s="73">
        <v>7</v>
      </c>
      <c r="E35" s="64" t="str">
        <f>IFERROR(INDEX(TabelaTurma[Curso],MATCH(TabelaAulas[[#This Row],[Turma]],TabelaTurma[Turma],0)),"")</f>
        <v>GA</v>
      </c>
      <c r="F35" s="64" t="str">
        <f>IFERROR(INDEX(TabelaTurma[Pólo],MATCH(TabelaAulas[[#This Row],[Turma]],TabelaTurma[Turma],0)),"")</f>
        <v>Santa Bárbara</v>
      </c>
      <c r="G35" s="73" t="s">
        <v>5460</v>
      </c>
      <c r="H35" s="73" t="s">
        <v>5459</v>
      </c>
      <c r="I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6" spans="1:9" s="27" customFormat="1">
      <c r="A36" s="167">
        <v>43197</v>
      </c>
      <c r="B36" s="73" t="s">
        <v>5421</v>
      </c>
      <c r="C36" s="73" t="s">
        <v>5409</v>
      </c>
      <c r="D36" s="73">
        <v>7</v>
      </c>
      <c r="E36" s="64" t="str">
        <f>IFERROR(INDEX(TabelaTurma[Curso],MATCH(TabelaAulas[[#This Row],[Turma]],TabelaTurma[Turma],0)),"")</f>
        <v>ME</v>
      </c>
      <c r="F36" s="64" t="str">
        <f>IFERROR(INDEX(TabelaTurma[Pólo],MATCH(TabelaAulas[[#This Row],[Turma]],TabelaTurma[Turma],0)),"")</f>
        <v>Santa Bárbara</v>
      </c>
      <c r="G36" s="73" t="s">
        <v>5460</v>
      </c>
      <c r="H36" s="73" t="s">
        <v>5459</v>
      </c>
      <c r="I3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7" spans="1:9" s="27" customFormat="1">
      <c r="A37" s="167">
        <v>43197</v>
      </c>
      <c r="B37" s="73" t="s">
        <v>5389</v>
      </c>
      <c r="C37" s="73" t="s">
        <v>5413</v>
      </c>
      <c r="D37" s="73">
        <v>7</v>
      </c>
      <c r="E37" s="64" t="str">
        <f>IFERROR(INDEX(TabelaTurma[Curso],MATCH(TabelaAulas[[#This Row],[Turma]],TabelaTurma[Turma],0)),"")</f>
        <v>PIC</v>
      </c>
      <c r="F37" s="64" t="str">
        <f>IFERROR(INDEX(TabelaTurma[Pólo],MATCH(TabelaAulas[[#This Row],[Turma]],TabelaTurma[Turma],0)),"")</f>
        <v>Santa Bárbara</v>
      </c>
      <c r="G37" s="73" t="s">
        <v>5459</v>
      </c>
      <c r="H37" s="73" t="s">
        <v>5460</v>
      </c>
      <c r="I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8" spans="1:9" s="27" customFormat="1">
      <c r="A38" s="167">
        <v>43197</v>
      </c>
      <c r="B38" s="73" t="s">
        <v>5390</v>
      </c>
      <c r="C38" s="73" t="s">
        <v>5411</v>
      </c>
      <c r="D38" s="73">
        <v>7</v>
      </c>
      <c r="E38" s="64" t="str">
        <f>IFERROR(INDEX(TabelaTurma[Curso],MATCH(TabelaAulas[[#This Row],[Turma]],TabelaTurma[Turma],0)),"")</f>
        <v>DAP</v>
      </c>
      <c r="F38" s="64" t="str">
        <f>IFERROR(INDEX(TabelaTurma[Pólo],MATCH(TabelaAulas[[#This Row],[Turma]],TabelaTurma[Turma],0)),"")</f>
        <v>Santa Bárbara</v>
      </c>
      <c r="G38" s="73" t="s">
        <v>5459</v>
      </c>
      <c r="H38" s="73" t="s">
        <v>5459</v>
      </c>
      <c r="I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39" spans="1:9" s="27" customFormat="1">
      <c r="A39" s="167">
        <v>43197</v>
      </c>
      <c r="B39" s="73" t="s">
        <v>5388</v>
      </c>
      <c r="C39" s="73" t="s">
        <v>5414</v>
      </c>
      <c r="D39" s="73">
        <v>7</v>
      </c>
      <c r="E39" s="64" t="str">
        <f>IFERROR(INDEX(TabelaTurma[Curso],MATCH(TabelaAulas[[#This Row],[Turma]],TabelaTurma[Turma],0)),"")</f>
        <v>NC</v>
      </c>
      <c r="F39" s="64" t="str">
        <f>IFERROR(INDEX(TabelaTurma[Pólo],MATCH(TabelaAulas[[#This Row],[Turma]],TabelaTurma[Turma],0)),"")</f>
        <v>Santa Bárbara</v>
      </c>
      <c r="G39" s="73" t="s">
        <v>5459</v>
      </c>
      <c r="H39" s="73" t="s">
        <v>5460</v>
      </c>
      <c r="I3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0" spans="1:9" s="27" customFormat="1">
      <c r="A40" s="167">
        <v>43204</v>
      </c>
      <c r="B40" s="73" t="s">
        <v>5391</v>
      </c>
      <c r="C40" s="73" t="s">
        <v>5412</v>
      </c>
      <c r="D40" s="73">
        <v>7</v>
      </c>
      <c r="E40" s="64" t="str">
        <f>IFERROR(INDEX(TabelaTurma[Curso],MATCH(TabelaAulas[[#This Row],[Turma]],TabelaTurma[Turma],0)),"")</f>
        <v>GP</v>
      </c>
      <c r="F40" s="64" t="str">
        <f>IFERROR(INDEX(TabelaTurma[Pólo],MATCH(TabelaAulas[[#This Row],[Turma]],TabelaTurma[Turma],0)),"")</f>
        <v>Itaguaí</v>
      </c>
      <c r="G40" s="73" t="s">
        <v>5459</v>
      </c>
      <c r="H40" s="73" t="s">
        <v>5459</v>
      </c>
      <c r="I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1" spans="1:9" s="27" customFormat="1">
      <c r="A41" s="167">
        <v>43204</v>
      </c>
      <c r="B41" s="73" t="s">
        <v>5420</v>
      </c>
      <c r="C41" s="73" t="s">
        <v>5409</v>
      </c>
      <c r="D41" s="73">
        <v>7</v>
      </c>
      <c r="E41" s="64" t="str">
        <f>IFERROR(INDEX(TabelaTurma[Curso],MATCH(TabelaAulas[[#This Row],[Turma]],TabelaTurma[Turma],0)),"")</f>
        <v>GA</v>
      </c>
      <c r="F41" s="64" t="str">
        <f>IFERROR(INDEX(TabelaTurma[Pólo],MATCH(TabelaAulas[[#This Row],[Turma]],TabelaTurma[Turma],0)),"")</f>
        <v>Santa Bárbara</v>
      </c>
      <c r="G41" s="73" t="s">
        <v>5460</v>
      </c>
      <c r="H41" s="73" t="s">
        <v>5459</v>
      </c>
      <c r="I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2" spans="1:9" s="27" customFormat="1">
      <c r="A42" s="167">
        <v>43204</v>
      </c>
      <c r="B42" s="73" t="s">
        <v>5421</v>
      </c>
      <c r="C42" s="73" t="s">
        <v>5409</v>
      </c>
      <c r="D42" s="73">
        <v>7</v>
      </c>
      <c r="E42" s="64" t="str">
        <f>IFERROR(INDEX(TabelaTurma[Curso],MATCH(TabelaAulas[[#This Row],[Turma]],TabelaTurma[Turma],0)),"")</f>
        <v>ME</v>
      </c>
      <c r="F42" s="64" t="str">
        <f>IFERROR(INDEX(TabelaTurma[Pólo],MATCH(TabelaAulas[[#This Row],[Turma]],TabelaTurma[Turma],0)),"")</f>
        <v>Santa Bárbara</v>
      </c>
      <c r="G42" s="73" t="s">
        <v>5460</v>
      </c>
      <c r="H42" s="73" t="s">
        <v>5459</v>
      </c>
      <c r="I4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3" spans="1:9" s="27" customFormat="1">
      <c r="A43" s="167">
        <v>43204</v>
      </c>
      <c r="B43" s="73" t="s">
        <v>5389</v>
      </c>
      <c r="C43" s="73" t="s">
        <v>5413</v>
      </c>
      <c r="D43" s="73">
        <v>7</v>
      </c>
      <c r="E43" s="64" t="str">
        <f>IFERROR(INDEX(TabelaTurma[Curso],MATCH(TabelaAulas[[#This Row],[Turma]],TabelaTurma[Turma],0)),"")</f>
        <v>PIC</v>
      </c>
      <c r="F43" s="64" t="str">
        <f>IFERROR(INDEX(TabelaTurma[Pólo],MATCH(TabelaAulas[[#This Row],[Turma]],TabelaTurma[Turma],0)),"")</f>
        <v>Santa Bárbara</v>
      </c>
      <c r="G43" s="73" t="s">
        <v>5459</v>
      </c>
      <c r="H43" s="73" t="s">
        <v>5460</v>
      </c>
      <c r="I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4" spans="1:9" s="27" customFormat="1">
      <c r="A44" s="167">
        <v>43204</v>
      </c>
      <c r="B44" s="73" t="s">
        <v>5390</v>
      </c>
      <c r="C44" s="73" t="s">
        <v>5411</v>
      </c>
      <c r="D44" s="73">
        <v>7</v>
      </c>
      <c r="E44" s="64" t="str">
        <f>IFERROR(INDEX(TabelaTurma[Curso],MATCH(TabelaAulas[[#This Row],[Turma]],TabelaTurma[Turma],0)),"")</f>
        <v>DAP</v>
      </c>
      <c r="F44" s="64" t="str">
        <f>IFERROR(INDEX(TabelaTurma[Pólo],MATCH(TabelaAulas[[#This Row],[Turma]],TabelaTurma[Turma],0)),"")</f>
        <v>Santa Bárbara</v>
      </c>
      <c r="G44" s="73" t="s">
        <v>5459</v>
      </c>
      <c r="H44" s="73" t="s">
        <v>5459</v>
      </c>
      <c r="I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5" spans="1:9" s="27" customFormat="1">
      <c r="A45" s="167">
        <v>43204</v>
      </c>
      <c r="B45" s="73" t="s">
        <v>5388</v>
      </c>
      <c r="C45" s="73" t="s">
        <v>5414</v>
      </c>
      <c r="D45" s="73">
        <v>7</v>
      </c>
      <c r="E45" s="64" t="str">
        <f>IFERROR(INDEX(TabelaTurma[Curso],MATCH(TabelaAulas[[#This Row],[Turma]],TabelaTurma[Turma],0)),"")</f>
        <v>NC</v>
      </c>
      <c r="F45" s="64" t="str">
        <f>IFERROR(INDEX(TabelaTurma[Pólo],MATCH(TabelaAulas[[#This Row],[Turma]],TabelaTurma[Turma],0)),"")</f>
        <v>Santa Bárbara</v>
      </c>
      <c r="G45" s="73" t="s">
        <v>5459</v>
      </c>
      <c r="H45" s="73" t="s">
        <v>5460</v>
      </c>
      <c r="I4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6" spans="1:9" s="27" customFormat="1">
      <c r="A46" s="167">
        <v>43225</v>
      </c>
      <c r="B46" s="73" t="s">
        <v>5390</v>
      </c>
      <c r="C46" s="73" t="s">
        <v>5412</v>
      </c>
      <c r="D46" s="73">
        <v>7</v>
      </c>
      <c r="E46" s="64" t="str">
        <f>IFERROR(INDEX(TabelaTurma[Curso],MATCH(TabelaAulas[[#This Row],[Turma]],TabelaTurma[Turma],0)),"")</f>
        <v>DAP</v>
      </c>
      <c r="F46" s="64" t="str">
        <f>IFERROR(INDEX(TabelaTurma[Pólo],MATCH(TabelaAulas[[#This Row],[Turma]],TabelaTurma[Turma],0)),"")</f>
        <v>Santa Bárbara</v>
      </c>
      <c r="G46" s="73" t="s">
        <v>5459</v>
      </c>
      <c r="H46" s="73" t="s">
        <v>5459</v>
      </c>
      <c r="I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7" spans="1:9" s="27" customFormat="1">
      <c r="A47" s="167">
        <v>43225</v>
      </c>
      <c r="B47" s="73" t="s">
        <v>5420</v>
      </c>
      <c r="C47" s="73" t="s">
        <v>5415</v>
      </c>
      <c r="D47" s="73">
        <v>7</v>
      </c>
      <c r="E47" s="64" t="str">
        <f>IFERROR(INDEX(TabelaTurma[Curso],MATCH(TabelaAulas[[#This Row],[Turma]],TabelaTurma[Turma],0)),"")</f>
        <v>GA</v>
      </c>
      <c r="F47" s="64" t="str">
        <f>IFERROR(INDEX(TabelaTurma[Pólo],MATCH(TabelaAulas[[#This Row],[Turma]],TabelaTurma[Turma],0)),"")</f>
        <v>Santa Bárbara</v>
      </c>
      <c r="G47" s="73" t="s">
        <v>5460</v>
      </c>
      <c r="H47" s="73" t="s">
        <v>5459</v>
      </c>
      <c r="I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8" spans="1:9" s="27" customFormat="1">
      <c r="A48" s="167">
        <v>43225</v>
      </c>
      <c r="B48" s="73" t="s">
        <v>5421</v>
      </c>
      <c r="C48" s="73" t="s">
        <v>5415</v>
      </c>
      <c r="D48" s="73">
        <v>7</v>
      </c>
      <c r="E48" s="64" t="str">
        <f>IFERROR(INDEX(TabelaTurma[Curso],MATCH(TabelaAulas[[#This Row],[Turma]],TabelaTurma[Turma],0)),"")</f>
        <v>ME</v>
      </c>
      <c r="F48" s="64" t="str">
        <f>IFERROR(INDEX(TabelaTurma[Pólo],MATCH(TabelaAulas[[#This Row],[Turma]],TabelaTurma[Turma],0)),"")</f>
        <v>Santa Bárbara</v>
      </c>
      <c r="G48" s="73" t="s">
        <v>5460</v>
      </c>
      <c r="H48" s="73" t="s">
        <v>5459</v>
      </c>
      <c r="I4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49" spans="1:9" s="27" customFormat="1">
      <c r="A49" s="167">
        <v>43225</v>
      </c>
      <c r="B49" s="73" t="s">
        <v>5389</v>
      </c>
      <c r="C49" s="73" t="s">
        <v>5413</v>
      </c>
      <c r="D49" s="73">
        <v>7</v>
      </c>
      <c r="E49" s="64" t="str">
        <f>IFERROR(INDEX(TabelaTurma[Curso],MATCH(TabelaAulas[[#This Row],[Turma]],TabelaTurma[Turma],0)),"")</f>
        <v>PIC</v>
      </c>
      <c r="F49" s="64" t="str">
        <f>IFERROR(INDEX(TabelaTurma[Pólo],MATCH(TabelaAulas[[#This Row],[Turma]],TabelaTurma[Turma],0)),"")</f>
        <v>Santa Bárbara</v>
      </c>
      <c r="G49" s="73" t="s">
        <v>5459</v>
      </c>
      <c r="H49" s="73" t="s">
        <v>5460</v>
      </c>
      <c r="I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0" spans="1:9" s="27" customFormat="1">
      <c r="A50" s="167">
        <v>43225</v>
      </c>
      <c r="B50" s="73" t="s">
        <v>5391</v>
      </c>
      <c r="C50" s="73" t="s">
        <v>5417</v>
      </c>
      <c r="D50" s="73">
        <v>7</v>
      </c>
      <c r="E50" s="64" t="str">
        <f>IFERROR(INDEX(TabelaTurma[Curso],MATCH(TabelaAulas[[#This Row],[Turma]],TabelaTurma[Turma],0)),"")</f>
        <v>GP</v>
      </c>
      <c r="F50" s="64" t="str">
        <f>IFERROR(INDEX(TabelaTurma[Pólo],MATCH(TabelaAulas[[#This Row],[Turma]],TabelaTurma[Turma],0)),"")</f>
        <v>Itaguaí</v>
      </c>
      <c r="G50" s="73" t="s">
        <v>5459</v>
      </c>
      <c r="H50" s="73" t="s">
        <v>5459</v>
      </c>
      <c r="I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1" spans="1:9" s="27" customFormat="1">
      <c r="A51" s="167">
        <v>43225</v>
      </c>
      <c r="B51" s="73" t="s">
        <v>5388</v>
      </c>
      <c r="C51" s="73" t="s">
        <v>5414</v>
      </c>
      <c r="D51" s="73">
        <v>7</v>
      </c>
      <c r="E51" s="64" t="str">
        <f>IFERROR(INDEX(TabelaTurma[Curso],MATCH(TabelaAulas[[#This Row],[Turma]],TabelaTurma[Turma],0)),"")</f>
        <v>NC</v>
      </c>
      <c r="F51" s="64" t="str">
        <f>IFERROR(INDEX(TabelaTurma[Pólo],MATCH(TabelaAulas[[#This Row],[Turma]],TabelaTurma[Turma],0)),"")</f>
        <v>Santa Bárbara</v>
      </c>
      <c r="G51" s="73" t="s">
        <v>5459</v>
      </c>
      <c r="H51" s="73" t="s">
        <v>5460</v>
      </c>
      <c r="I5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2" spans="1:9" s="27" customFormat="1">
      <c r="A52" s="167">
        <v>43239</v>
      </c>
      <c r="B52" s="73" t="s">
        <v>5390</v>
      </c>
      <c r="C52" s="73" t="s">
        <v>5412</v>
      </c>
      <c r="D52" s="73">
        <v>7</v>
      </c>
      <c r="E52" s="64" t="str">
        <f>IFERROR(INDEX(TabelaTurma[Curso],MATCH(TabelaAulas[[#This Row],[Turma]],TabelaTurma[Turma],0)),"")</f>
        <v>DAP</v>
      </c>
      <c r="F52" s="64" t="str">
        <f>IFERROR(INDEX(TabelaTurma[Pólo],MATCH(TabelaAulas[[#This Row],[Turma]],TabelaTurma[Turma],0)),"")</f>
        <v>Santa Bárbara</v>
      </c>
      <c r="G52" s="73" t="s">
        <v>5459</v>
      </c>
      <c r="H52" s="73" t="s">
        <v>5459</v>
      </c>
      <c r="I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3" spans="1:9" s="27" customFormat="1">
      <c r="A53" s="167">
        <v>43239</v>
      </c>
      <c r="B53" s="73" t="s">
        <v>5420</v>
      </c>
      <c r="C53" s="73" t="s">
        <v>5415</v>
      </c>
      <c r="D53" s="73">
        <v>7</v>
      </c>
      <c r="E53" s="64" t="str">
        <f>IFERROR(INDEX(TabelaTurma[Curso],MATCH(TabelaAulas[[#This Row],[Turma]],TabelaTurma[Turma],0)),"")</f>
        <v>GA</v>
      </c>
      <c r="F53" s="64" t="str">
        <f>IFERROR(INDEX(TabelaTurma[Pólo],MATCH(TabelaAulas[[#This Row],[Turma]],TabelaTurma[Turma],0)),"")</f>
        <v>Santa Bárbara</v>
      </c>
      <c r="G53" s="73" t="s">
        <v>5460</v>
      </c>
      <c r="H53" s="73" t="s">
        <v>5459</v>
      </c>
      <c r="I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4" spans="1:9" s="27" customFormat="1">
      <c r="A54" s="167">
        <v>43239</v>
      </c>
      <c r="B54" s="73" t="s">
        <v>5421</v>
      </c>
      <c r="C54" s="73" t="s">
        <v>5415</v>
      </c>
      <c r="D54" s="73">
        <v>7</v>
      </c>
      <c r="E54" s="64" t="str">
        <f>IFERROR(INDEX(TabelaTurma[Curso],MATCH(TabelaAulas[[#This Row],[Turma]],TabelaTurma[Turma],0)),"")</f>
        <v>ME</v>
      </c>
      <c r="F54" s="64" t="str">
        <f>IFERROR(INDEX(TabelaTurma[Pólo],MATCH(TabelaAulas[[#This Row],[Turma]],TabelaTurma[Turma],0)),"")</f>
        <v>Santa Bárbara</v>
      </c>
      <c r="G54" s="73" t="s">
        <v>5460</v>
      </c>
      <c r="H54" s="73" t="s">
        <v>5459</v>
      </c>
      <c r="I5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5" spans="1:9" s="27" customFormat="1">
      <c r="A55" s="167">
        <v>43239</v>
      </c>
      <c r="B55" s="73" t="s">
        <v>5388</v>
      </c>
      <c r="C55" s="73" t="s">
        <v>5416</v>
      </c>
      <c r="D55" s="73">
        <v>7</v>
      </c>
      <c r="E55" s="64" t="str">
        <f>IFERROR(INDEX(TabelaTurma[Curso],MATCH(TabelaAulas[[#This Row],[Turma]],TabelaTurma[Turma],0)),"")</f>
        <v>NC</v>
      </c>
      <c r="F55" s="64" t="str">
        <f>IFERROR(INDEX(TabelaTurma[Pólo],MATCH(TabelaAulas[[#This Row],[Turma]],TabelaTurma[Turma],0)),"")</f>
        <v>Santa Bárbara</v>
      </c>
      <c r="G55" s="73" t="s">
        <v>5460</v>
      </c>
      <c r="H55" s="73" t="s">
        <v>5460</v>
      </c>
      <c r="I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6" spans="1:9" s="27" customFormat="1">
      <c r="A56" s="167">
        <v>43239</v>
      </c>
      <c r="B56" s="73" t="s">
        <v>5389</v>
      </c>
      <c r="C56" s="73" t="s">
        <v>5416</v>
      </c>
      <c r="D56" s="73">
        <v>7</v>
      </c>
      <c r="E56" s="64" t="str">
        <f>IFERROR(INDEX(TabelaTurma[Curso],MATCH(TabelaAulas[[#This Row],[Turma]],TabelaTurma[Turma],0)),"")</f>
        <v>PIC</v>
      </c>
      <c r="F56" s="64" t="str">
        <f>IFERROR(INDEX(TabelaTurma[Pólo],MATCH(TabelaAulas[[#This Row],[Turma]],TabelaTurma[Turma],0)),"")</f>
        <v>Santa Bárbara</v>
      </c>
      <c r="G56" s="73" t="s">
        <v>5460</v>
      </c>
      <c r="H56" s="73" t="s">
        <v>5460</v>
      </c>
      <c r="I5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7" spans="1:9" s="27" customFormat="1">
      <c r="A57" s="167">
        <v>43239</v>
      </c>
      <c r="B57" s="73" t="s">
        <v>5391</v>
      </c>
      <c r="C57" s="73" t="s">
        <v>5417</v>
      </c>
      <c r="D57" s="73">
        <v>7</v>
      </c>
      <c r="E57" s="64" t="str">
        <f>IFERROR(INDEX(TabelaTurma[Curso],MATCH(TabelaAulas[[#This Row],[Turma]],TabelaTurma[Turma],0)),"")</f>
        <v>GP</v>
      </c>
      <c r="F57" s="64" t="str">
        <f>IFERROR(INDEX(TabelaTurma[Pólo],MATCH(TabelaAulas[[#This Row],[Turma]],TabelaTurma[Turma],0)),"")</f>
        <v>Itaguaí</v>
      </c>
      <c r="G57" s="73" t="s">
        <v>5459</v>
      </c>
      <c r="H57" s="73" t="s">
        <v>5459</v>
      </c>
      <c r="I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8" spans="1:9" s="27" customFormat="1">
      <c r="A58" s="167">
        <v>43246</v>
      </c>
      <c r="B58" s="73" t="s">
        <v>5420</v>
      </c>
      <c r="C58" s="73" t="s">
        <v>5408</v>
      </c>
      <c r="D58" s="73">
        <v>7</v>
      </c>
      <c r="E58" s="64" t="str">
        <f>IFERROR(INDEX(TabelaTurma[Curso],MATCH(TabelaAulas[[#This Row],[Turma]],TabelaTurma[Turma],0)),"")</f>
        <v>GA</v>
      </c>
      <c r="F58" s="64" t="str">
        <f>IFERROR(INDEX(TabelaTurma[Pólo],MATCH(TabelaAulas[[#This Row],[Turma]],TabelaTurma[Turma],0)),"")</f>
        <v>Santa Bárbara</v>
      </c>
      <c r="G58" s="73" t="s">
        <v>5460</v>
      </c>
      <c r="H58" s="73" t="s">
        <v>5459</v>
      </c>
      <c r="I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59" spans="1:9" s="27" customFormat="1">
      <c r="A59" s="167">
        <v>43246</v>
      </c>
      <c r="B59" s="73" t="s">
        <v>5421</v>
      </c>
      <c r="C59" s="73" t="s">
        <v>5408</v>
      </c>
      <c r="D59" s="73">
        <v>7</v>
      </c>
      <c r="E59" s="64" t="str">
        <f>IFERROR(INDEX(TabelaTurma[Curso],MATCH(TabelaAulas[[#This Row],[Turma]],TabelaTurma[Turma],0)),"")</f>
        <v>ME</v>
      </c>
      <c r="F59" s="64" t="str">
        <f>IFERROR(INDEX(TabelaTurma[Pólo],MATCH(TabelaAulas[[#This Row],[Turma]],TabelaTurma[Turma],0)),"")</f>
        <v>Santa Bárbara</v>
      </c>
      <c r="G59" s="73" t="s">
        <v>5460</v>
      </c>
      <c r="H59" s="73" t="s">
        <v>5459</v>
      </c>
      <c r="I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0" spans="1:9" s="27" customFormat="1">
      <c r="A60" s="167">
        <v>43246</v>
      </c>
      <c r="B60" s="73" t="s">
        <v>5388</v>
      </c>
      <c r="C60" s="73" t="s">
        <v>5416</v>
      </c>
      <c r="D60" s="73">
        <v>7</v>
      </c>
      <c r="E60" s="64" t="str">
        <f>IFERROR(INDEX(TabelaTurma[Curso],MATCH(TabelaAulas[[#This Row],[Turma]],TabelaTurma[Turma],0)),"")</f>
        <v>NC</v>
      </c>
      <c r="F60" s="64" t="str">
        <f>IFERROR(INDEX(TabelaTurma[Pólo],MATCH(TabelaAulas[[#This Row],[Turma]],TabelaTurma[Turma],0)),"")</f>
        <v>Santa Bárbara</v>
      </c>
      <c r="G60" s="73" t="s">
        <v>5460</v>
      </c>
      <c r="H60" s="73" t="s">
        <v>5460</v>
      </c>
      <c r="I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1" spans="1:9" s="27" customFormat="1">
      <c r="A61" s="167">
        <v>43246</v>
      </c>
      <c r="B61" s="73" t="s">
        <v>5389</v>
      </c>
      <c r="C61" s="73" t="s">
        <v>5416</v>
      </c>
      <c r="D61" s="73">
        <v>7</v>
      </c>
      <c r="E61" s="64" t="str">
        <f>IFERROR(INDEX(TabelaTurma[Curso],MATCH(TabelaAulas[[#This Row],[Turma]],TabelaTurma[Turma],0)),"")</f>
        <v>PIC</v>
      </c>
      <c r="F61" s="64" t="str">
        <f>IFERROR(INDEX(TabelaTurma[Pólo],MATCH(TabelaAulas[[#This Row],[Turma]],TabelaTurma[Turma],0)),"")</f>
        <v>Santa Bárbara</v>
      </c>
      <c r="G61" s="73" t="s">
        <v>5460</v>
      </c>
      <c r="H61" s="73" t="s">
        <v>5460</v>
      </c>
      <c r="I6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2" spans="1:9" s="27" customFormat="1">
      <c r="A62" s="167">
        <v>43246</v>
      </c>
      <c r="B62" s="73" t="s">
        <v>5390</v>
      </c>
      <c r="C62" s="73"/>
      <c r="D62" s="73"/>
      <c r="E62" s="64" t="str">
        <f>IFERROR(INDEX(TabelaTurma[Curso],MATCH(TabelaAulas[[#This Row],[Turma]],TabelaTurma[Turma],0)),"")</f>
        <v>DAP</v>
      </c>
      <c r="F62" s="64" t="str">
        <f>IFERROR(INDEX(TabelaTurma[Pólo],MATCH(TabelaAulas[[#This Row],[Turma]],TabelaTurma[Turma],0)),"")</f>
        <v>Santa Bárbara</v>
      </c>
      <c r="G62" s="73"/>
      <c r="H62" s="73" t="s">
        <v>5459</v>
      </c>
      <c r="I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3" spans="1:9" s="27" customFormat="1">
      <c r="A63" s="167">
        <v>43246</v>
      </c>
      <c r="B63" s="73" t="s">
        <v>5391</v>
      </c>
      <c r="C63" s="73"/>
      <c r="D63" s="73"/>
      <c r="E63" s="64" t="str">
        <f>IFERROR(INDEX(TabelaTurma[Curso],MATCH(TabelaAulas[[#This Row],[Turma]],TabelaTurma[Turma],0)),"")</f>
        <v>GP</v>
      </c>
      <c r="F63" s="64" t="str">
        <f>IFERROR(INDEX(TabelaTurma[Pólo],MATCH(TabelaAulas[[#This Row],[Turma]],TabelaTurma[Turma],0)),"")</f>
        <v>Itaguaí</v>
      </c>
      <c r="G63" s="73"/>
      <c r="H63" s="73" t="s">
        <v>5459</v>
      </c>
      <c r="I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4" spans="1:9" s="27" customFormat="1">
      <c r="A64" s="167">
        <v>43260</v>
      </c>
      <c r="B64" s="73" t="s">
        <v>5420</v>
      </c>
      <c r="C64" s="73" t="s">
        <v>5408</v>
      </c>
      <c r="D64" s="73">
        <v>7</v>
      </c>
      <c r="E64" s="64" t="str">
        <f>IFERROR(INDEX(TabelaTurma[Curso],MATCH(TabelaAulas[[#This Row],[Turma]],TabelaTurma[Turma],0)),"")</f>
        <v>GA</v>
      </c>
      <c r="F64" s="64" t="str">
        <f>IFERROR(INDEX(TabelaTurma[Pólo],MATCH(TabelaAulas[[#This Row],[Turma]],TabelaTurma[Turma],0)),"")</f>
        <v>Santa Bárbara</v>
      </c>
      <c r="G64" s="73" t="s">
        <v>5460</v>
      </c>
      <c r="H64" s="73" t="s">
        <v>5459</v>
      </c>
      <c r="I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5" spans="1:9" s="27" customFormat="1">
      <c r="A65" s="167">
        <v>43260</v>
      </c>
      <c r="B65" s="73" t="s">
        <v>5421</v>
      </c>
      <c r="C65" s="73" t="s">
        <v>5408</v>
      </c>
      <c r="D65" s="73">
        <v>7</v>
      </c>
      <c r="E65" s="64" t="str">
        <f>IFERROR(INDEX(TabelaTurma[Curso],MATCH(TabelaAulas[[#This Row],[Turma]],TabelaTurma[Turma],0)),"")</f>
        <v>ME</v>
      </c>
      <c r="F65" s="64" t="str">
        <f>IFERROR(INDEX(TabelaTurma[Pólo],MATCH(TabelaAulas[[#This Row],[Turma]],TabelaTurma[Turma],0)),"")</f>
        <v>Santa Bárbara</v>
      </c>
      <c r="G65" s="73" t="s">
        <v>5460</v>
      </c>
      <c r="H65" s="73" t="s">
        <v>5459</v>
      </c>
      <c r="I6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6" spans="1:9" s="27" customFormat="1">
      <c r="A66" s="167">
        <v>43260</v>
      </c>
      <c r="B66" s="73" t="s">
        <v>5388</v>
      </c>
      <c r="C66" s="73" t="s">
        <v>5416</v>
      </c>
      <c r="D66" s="73">
        <v>7</v>
      </c>
      <c r="E66" s="64" t="str">
        <f>IFERROR(INDEX(TabelaTurma[Curso],MATCH(TabelaAulas[[#This Row],[Turma]],TabelaTurma[Turma],0)),"")</f>
        <v>NC</v>
      </c>
      <c r="F66" s="64" t="str">
        <f>IFERROR(INDEX(TabelaTurma[Pólo],MATCH(TabelaAulas[[#This Row],[Turma]],TabelaTurma[Turma],0)),"")</f>
        <v>Santa Bárbara</v>
      </c>
      <c r="G66" s="73" t="s">
        <v>5460</v>
      </c>
      <c r="H66" s="73" t="s">
        <v>5460</v>
      </c>
      <c r="I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7" spans="1:9" s="27" customFormat="1">
      <c r="A67" s="167">
        <v>43260</v>
      </c>
      <c r="B67" s="73" t="s">
        <v>5389</v>
      </c>
      <c r="C67" s="73" t="s">
        <v>5416</v>
      </c>
      <c r="D67" s="73">
        <v>7</v>
      </c>
      <c r="E67" s="64" t="str">
        <f>IFERROR(INDEX(TabelaTurma[Curso],MATCH(TabelaAulas[[#This Row],[Turma]],TabelaTurma[Turma],0)),"")</f>
        <v>PIC</v>
      </c>
      <c r="F67" s="64" t="str">
        <f>IFERROR(INDEX(TabelaTurma[Pólo],MATCH(TabelaAulas[[#This Row],[Turma]],TabelaTurma[Turma],0)),"")</f>
        <v>Santa Bárbara</v>
      </c>
      <c r="G67" s="73" t="s">
        <v>5460</v>
      </c>
      <c r="H67" s="73" t="s">
        <v>5460</v>
      </c>
      <c r="I6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8" spans="1:9" s="27" customFormat="1">
      <c r="A68" s="167">
        <v>43260</v>
      </c>
      <c r="B68" s="73" t="s">
        <v>5390</v>
      </c>
      <c r="C68" s="73"/>
      <c r="D68" s="73"/>
      <c r="E68" s="64" t="str">
        <f>IFERROR(INDEX(TabelaTurma[Curso],MATCH(TabelaAulas[[#This Row],[Turma]],TabelaTurma[Turma],0)),"")</f>
        <v>DAP</v>
      </c>
      <c r="F68" s="64" t="str">
        <f>IFERROR(INDEX(TabelaTurma[Pólo],MATCH(TabelaAulas[[#This Row],[Turma]],TabelaTurma[Turma],0)),"")</f>
        <v>Santa Bárbara</v>
      </c>
      <c r="G68" s="73"/>
      <c r="H68" s="73" t="s">
        <v>5459</v>
      </c>
      <c r="I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69" spans="1:9" s="27" customFormat="1">
      <c r="A69" s="167">
        <v>43260</v>
      </c>
      <c r="B69" s="73" t="s">
        <v>5391</v>
      </c>
      <c r="C69" s="73"/>
      <c r="D69" s="73"/>
      <c r="E69" s="64" t="str">
        <f>IFERROR(INDEX(TabelaTurma[Curso],MATCH(TabelaAulas[[#This Row],[Turma]],TabelaTurma[Turma],0)),"")</f>
        <v>GP</v>
      </c>
      <c r="F69" s="64" t="str">
        <f>IFERROR(INDEX(TabelaTurma[Pólo],MATCH(TabelaAulas[[#This Row],[Turma]],TabelaTurma[Turma],0)),"")</f>
        <v>Itaguaí</v>
      </c>
      <c r="G69" s="73"/>
      <c r="H69" s="73" t="s">
        <v>5459</v>
      </c>
      <c r="I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0" spans="1:9" s="27" customFormat="1">
      <c r="A70" s="167">
        <v>43288</v>
      </c>
      <c r="B70" s="73" t="s">
        <v>5389</v>
      </c>
      <c r="C70" s="73" t="s">
        <v>5418</v>
      </c>
      <c r="D70" s="73">
        <v>7</v>
      </c>
      <c r="E70" s="64" t="str">
        <f>IFERROR(INDEX(TabelaTurma[Curso],MATCH(TabelaAulas[[#This Row],[Turma]],TabelaTurma[Turma],0)),"")</f>
        <v>PIC</v>
      </c>
      <c r="F70" s="64" t="str">
        <f>IFERROR(INDEX(TabelaTurma[Pólo],MATCH(TabelaAulas[[#This Row],[Turma]],TabelaTurma[Turma],0)),"")</f>
        <v>Santa Bárbara</v>
      </c>
      <c r="G70" s="73"/>
      <c r="H70" s="73" t="s">
        <v>5460</v>
      </c>
      <c r="I7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1" spans="1:9" s="27" customFormat="1">
      <c r="A71" s="167">
        <v>43288</v>
      </c>
      <c r="B71" s="73" t="s">
        <v>5388</v>
      </c>
      <c r="C71" s="73" t="s">
        <v>5409</v>
      </c>
      <c r="D71" s="73">
        <v>7</v>
      </c>
      <c r="E71" s="64" t="str">
        <f>IFERROR(INDEX(TabelaTurma[Curso],MATCH(TabelaAulas[[#This Row],[Turma]],TabelaTurma[Turma],0)),"")</f>
        <v>NC</v>
      </c>
      <c r="F71" s="64" t="str">
        <f>IFERROR(INDEX(TabelaTurma[Pólo],MATCH(TabelaAulas[[#This Row],[Turma]],TabelaTurma[Turma],0)),"")</f>
        <v>Santa Bárbara</v>
      </c>
      <c r="G71" s="73"/>
      <c r="H71" s="73" t="s">
        <v>5460</v>
      </c>
      <c r="I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2" spans="1:9" s="27" customFormat="1">
      <c r="A72" s="167">
        <v>43288</v>
      </c>
      <c r="B72" s="73" t="s">
        <v>5420</v>
      </c>
      <c r="C72" s="73" t="s">
        <v>5414</v>
      </c>
      <c r="D72" s="73">
        <v>7</v>
      </c>
      <c r="E72" s="64" t="str">
        <f>IFERROR(INDEX(TabelaTurma[Curso],MATCH(TabelaAulas[[#This Row],[Turma]],TabelaTurma[Turma],0)),"")</f>
        <v>GA</v>
      </c>
      <c r="F72" s="64" t="str">
        <f>IFERROR(INDEX(TabelaTurma[Pólo],MATCH(TabelaAulas[[#This Row],[Turma]],TabelaTurma[Turma],0)),"")</f>
        <v>Santa Bárbara</v>
      </c>
      <c r="G72" s="73" t="s">
        <v>5460</v>
      </c>
      <c r="H72" s="73" t="s">
        <v>5459</v>
      </c>
      <c r="I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3" spans="1:9" s="27" customFormat="1">
      <c r="A73" s="167">
        <v>43288</v>
      </c>
      <c r="B73" s="73" t="s">
        <v>5421</v>
      </c>
      <c r="C73" s="73" t="s">
        <v>5414</v>
      </c>
      <c r="D73" s="73">
        <v>7</v>
      </c>
      <c r="E73" s="64" t="str">
        <f>IFERROR(INDEX(TabelaTurma[Curso],MATCH(TabelaAulas[[#This Row],[Turma]],TabelaTurma[Turma],0)),"")</f>
        <v>ME</v>
      </c>
      <c r="F73" s="64" t="str">
        <f>IFERROR(INDEX(TabelaTurma[Pólo],MATCH(TabelaAulas[[#This Row],[Turma]],TabelaTurma[Turma],0)),"")</f>
        <v>Santa Bárbara</v>
      </c>
      <c r="G73" s="73" t="s">
        <v>5459</v>
      </c>
      <c r="H73" s="73" t="s">
        <v>5459</v>
      </c>
      <c r="I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4" spans="1:9" s="27" customFormat="1">
      <c r="A74" s="167">
        <v>43288</v>
      </c>
      <c r="B74" s="73" t="s">
        <v>5390</v>
      </c>
      <c r="C74" s="73"/>
      <c r="D74" s="73"/>
      <c r="E74" s="64" t="str">
        <f>IFERROR(INDEX(TabelaTurma[Curso],MATCH(TabelaAulas[[#This Row],[Turma]],TabelaTurma[Turma],0)),"")</f>
        <v>DAP</v>
      </c>
      <c r="F74" s="64" t="str">
        <f>IFERROR(INDEX(TabelaTurma[Pólo],MATCH(TabelaAulas[[#This Row],[Turma]],TabelaTurma[Turma],0)),"")</f>
        <v>Santa Bárbara</v>
      </c>
      <c r="G74" s="73"/>
      <c r="H74" s="73" t="s">
        <v>5459</v>
      </c>
      <c r="I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5" spans="1:9" s="27" customFormat="1">
      <c r="A75" s="167">
        <v>43288</v>
      </c>
      <c r="B75" s="73" t="s">
        <v>5391</v>
      </c>
      <c r="C75" s="73"/>
      <c r="D75" s="73"/>
      <c r="E75" s="64" t="str">
        <f>IFERROR(INDEX(TabelaTurma[Curso],MATCH(TabelaAulas[[#This Row],[Turma]],TabelaTurma[Turma],0)),"")</f>
        <v>GP</v>
      </c>
      <c r="F75" s="64" t="str">
        <f>IFERROR(INDEX(TabelaTurma[Pólo],MATCH(TabelaAulas[[#This Row],[Turma]],TabelaTurma[Turma],0)),"")</f>
        <v>Itaguaí</v>
      </c>
      <c r="G75" s="73"/>
      <c r="H75" s="73" t="s">
        <v>5459</v>
      </c>
      <c r="I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6" spans="1:9" s="27" customFormat="1">
      <c r="A76" s="167">
        <v>43295</v>
      </c>
      <c r="B76" s="73" t="s">
        <v>5388</v>
      </c>
      <c r="C76" s="73" t="s">
        <v>5414</v>
      </c>
      <c r="D76" s="73">
        <v>7</v>
      </c>
      <c r="E76" s="64" t="str">
        <f>IFERROR(INDEX(TabelaTurma[Curso],MATCH(TabelaAulas[[#This Row],[Turma]],TabelaTurma[Turma],0)),"")</f>
        <v>NC</v>
      </c>
      <c r="F76" s="64" t="str">
        <f>IFERROR(INDEX(TabelaTurma[Pólo],MATCH(TabelaAulas[[#This Row],[Turma]],TabelaTurma[Turma],0)),"")</f>
        <v>Santa Bárbara</v>
      </c>
      <c r="G76" s="73" t="s">
        <v>5459</v>
      </c>
      <c r="H76" s="73" t="s">
        <v>5460</v>
      </c>
      <c r="I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7" spans="1:9" s="27" customFormat="1">
      <c r="A77" s="167">
        <v>43295</v>
      </c>
      <c r="B77" s="73" t="s">
        <v>5420</v>
      </c>
      <c r="C77" s="73" t="s">
        <v>5419</v>
      </c>
      <c r="D77" s="73">
        <v>7</v>
      </c>
      <c r="E77" s="64" t="str">
        <f>IFERROR(INDEX(TabelaTurma[Curso],MATCH(TabelaAulas[[#This Row],[Turma]],TabelaTurma[Turma],0)),"")</f>
        <v>GA</v>
      </c>
      <c r="F77" s="64" t="str">
        <f>IFERROR(INDEX(TabelaTurma[Pólo],MATCH(TabelaAulas[[#This Row],[Turma]],TabelaTurma[Turma],0)),"")</f>
        <v>Santa Bárbara</v>
      </c>
      <c r="G77" s="73" t="s">
        <v>5460</v>
      </c>
      <c r="H77" s="73" t="s">
        <v>5459</v>
      </c>
      <c r="I7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8" spans="1:9" s="27" customFormat="1">
      <c r="A78" s="167">
        <v>43295</v>
      </c>
      <c r="B78" s="73" t="s">
        <v>5421</v>
      </c>
      <c r="C78" s="73" t="s">
        <v>5419</v>
      </c>
      <c r="D78" s="73">
        <v>7</v>
      </c>
      <c r="E78" s="64" t="str">
        <f>IFERROR(INDEX(TabelaTurma[Curso],MATCH(TabelaAulas[[#This Row],[Turma]],TabelaTurma[Turma],0)),"")</f>
        <v>ME</v>
      </c>
      <c r="F78" s="64" t="str">
        <f>IFERROR(INDEX(TabelaTurma[Pólo],MATCH(TabelaAulas[[#This Row],[Turma]],TabelaTurma[Turma],0)),"")</f>
        <v>Santa Bárbara</v>
      </c>
      <c r="G78" s="73" t="s">
        <v>5460</v>
      </c>
      <c r="H78" s="73" t="s">
        <v>5459</v>
      </c>
      <c r="I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79" spans="1:9" s="27" customFormat="1">
      <c r="A79" s="167">
        <v>43295</v>
      </c>
      <c r="B79" s="73" t="s">
        <v>5390</v>
      </c>
      <c r="C79" s="73"/>
      <c r="D79" s="73"/>
      <c r="E79" s="64" t="str">
        <f>IFERROR(INDEX(TabelaTurma[Curso],MATCH(TabelaAulas[[#This Row],[Turma]],TabelaTurma[Turma],0)),"")</f>
        <v>DAP</v>
      </c>
      <c r="F79" s="64" t="str">
        <f>IFERROR(INDEX(TabelaTurma[Pólo],MATCH(TabelaAulas[[#This Row],[Turma]],TabelaTurma[Turma],0)),"")</f>
        <v>Santa Bárbara</v>
      </c>
      <c r="G79" s="73"/>
      <c r="H79" s="73" t="s">
        <v>5459</v>
      </c>
      <c r="I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0" spans="1:9" s="27" customFormat="1">
      <c r="A80" s="167">
        <v>43295</v>
      </c>
      <c r="B80" s="73" t="s">
        <v>5391</v>
      </c>
      <c r="C80" s="73"/>
      <c r="D80" s="73"/>
      <c r="E80" s="64" t="str">
        <f>IFERROR(INDEX(TabelaTurma[Curso],MATCH(TabelaAulas[[#This Row],[Turma]],TabelaTurma[Turma],0)),"")</f>
        <v>GP</v>
      </c>
      <c r="F80" s="64" t="str">
        <f>IFERROR(INDEX(TabelaTurma[Pólo],MATCH(TabelaAulas[[#This Row],[Turma]],TabelaTurma[Turma],0)),"")</f>
        <v>Itaguaí</v>
      </c>
      <c r="G80" s="73"/>
      <c r="H80" s="73" t="s">
        <v>5459</v>
      </c>
      <c r="I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1" spans="1:9" s="27" customFormat="1">
      <c r="A81" s="167">
        <v>43295</v>
      </c>
      <c r="B81" s="73" t="s">
        <v>5389</v>
      </c>
      <c r="C81" s="73"/>
      <c r="D81" s="73"/>
      <c r="E81" s="64" t="str">
        <f>IFERROR(INDEX(TabelaTurma[Curso],MATCH(TabelaAulas[[#This Row],[Turma]],TabelaTurma[Turma],0)),"")</f>
        <v>PIC</v>
      </c>
      <c r="F81" s="64" t="str">
        <f>IFERROR(INDEX(TabelaTurma[Pólo],MATCH(TabelaAulas[[#This Row],[Turma]],TabelaTurma[Turma],0)),"")</f>
        <v>Santa Bárbara</v>
      </c>
      <c r="G81" s="73"/>
      <c r="H81" s="73" t="s">
        <v>5460</v>
      </c>
      <c r="I8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2" spans="1:9" s="27" customFormat="1">
      <c r="A82" s="167">
        <v>43304</v>
      </c>
      <c r="B82" s="73" t="s">
        <v>5389</v>
      </c>
      <c r="C82" s="73" t="s">
        <v>5418</v>
      </c>
      <c r="D82" s="73">
        <v>7</v>
      </c>
      <c r="E82" s="64" t="str">
        <f>IFERROR(INDEX(TabelaTurma[Curso],MATCH(TabelaAulas[[#This Row],[Turma]],TabelaTurma[Turma],0)),"")</f>
        <v>PIC</v>
      </c>
      <c r="F82" s="64" t="str">
        <f>IFERROR(INDEX(TabelaTurma[Pólo],MATCH(TabelaAulas[[#This Row],[Turma]],TabelaTurma[Turma],0)),"")</f>
        <v>Santa Bárbara</v>
      </c>
      <c r="G82" s="73" t="s">
        <v>5459</v>
      </c>
      <c r="H82" s="73" t="s">
        <v>5460</v>
      </c>
      <c r="I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3" spans="1:9" s="27" customFormat="1">
      <c r="A83" s="167">
        <v>43304</v>
      </c>
      <c r="B83" s="73" t="s">
        <v>5388</v>
      </c>
      <c r="C83" s="73" t="s">
        <v>5409</v>
      </c>
      <c r="D83" s="73">
        <v>7</v>
      </c>
      <c r="E83" s="64" t="str">
        <f>IFERROR(INDEX(TabelaTurma[Curso],MATCH(TabelaAulas[[#This Row],[Turma]],TabelaTurma[Turma],0)),"")</f>
        <v>NC</v>
      </c>
      <c r="F83" s="64" t="str">
        <f>IFERROR(INDEX(TabelaTurma[Pólo],MATCH(TabelaAulas[[#This Row],[Turma]],TabelaTurma[Turma],0)),"")</f>
        <v>Santa Bárbara</v>
      </c>
      <c r="G83" s="73" t="s">
        <v>5459</v>
      </c>
      <c r="H83" s="73" t="s">
        <v>5460</v>
      </c>
      <c r="I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4" spans="1:9" s="27" customFormat="1">
      <c r="A84" s="167">
        <v>43304</v>
      </c>
      <c r="B84" s="73" t="s">
        <v>5420</v>
      </c>
      <c r="C84" s="73" t="s">
        <v>5414</v>
      </c>
      <c r="D84" s="73">
        <v>7</v>
      </c>
      <c r="E84" s="64" t="str">
        <f>IFERROR(INDEX(TabelaTurma[Curso],MATCH(TabelaAulas[[#This Row],[Turma]],TabelaTurma[Turma],0)),"")</f>
        <v>GA</v>
      </c>
      <c r="F84" s="64" t="str">
        <f>IFERROR(INDEX(TabelaTurma[Pólo],MATCH(TabelaAulas[[#This Row],[Turma]],TabelaTurma[Turma],0)),"")</f>
        <v>Santa Bárbara</v>
      </c>
      <c r="G84" s="73" t="s">
        <v>5460</v>
      </c>
      <c r="H84" s="73" t="s">
        <v>5459</v>
      </c>
      <c r="I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5" spans="1:9" s="27" customFormat="1">
      <c r="A85" s="167">
        <v>43304</v>
      </c>
      <c r="B85" s="73" t="s">
        <v>5421</v>
      </c>
      <c r="C85" s="73" t="s">
        <v>5414</v>
      </c>
      <c r="D85" s="73">
        <v>7</v>
      </c>
      <c r="E85" s="64" t="str">
        <f>IFERROR(INDEX(TabelaTurma[Curso],MATCH(TabelaAulas[[#This Row],[Turma]],TabelaTurma[Turma],0)),"")</f>
        <v>ME</v>
      </c>
      <c r="F85" s="64" t="str">
        <f>IFERROR(INDEX(TabelaTurma[Pólo],MATCH(TabelaAulas[[#This Row],[Turma]],TabelaTurma[Turma],0)),"")</f>
        <v>Santa Bárbara</v>
      </c>
      <c r="G85" s="73" t="s">
        <v>5460</v>
      </c>
      <c r="H85" s="73" t="s">
        <v>5459</v>
      </c>
      <c r="I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6" spans="1:9" s="27" customFormat="1">
      <c r="A86" s="167">
        <v>43304</v>
      </c>
      <c r="B86" s="73" t="s">
        <v>5390</v>
      </c>
      <c r="C86" s="73"/>
      <c r="D86" s="73"/>
      <c r="E86" s="64" t="str">
        <f>IFERROR(INDEX(TabelaTurma[Curso],MATCH(TabelaAulas[[#This Row],[Turma]],TabelaTurma[Turma],0)),"")</f>
        <v>DAP</v>
      </c>
      <c r="F86" s="64" t="str">
        <f>IFERROR(INDEX(TabelaTurma[Pólo],MATCH(TabelaAulas[[#This Row],[Turma]],TabelaTurma[Turma],0)),"")</f>
        <v>Santa Bárbara</v>
      </c>
      <c r="G86" s="73"/>
      <c r="H86" s="73" t="s">
        <v>5459</v>
      </c>
      <c r="I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7" spans="1:9" s="27" customFormat="1">
      <c r="A87" s="167">
        <v>43304</v>
      </c>
      <c r="B87" s="73" t="s">
        <v>5391</v>
      </c>
      <c r="C87" s="73"/>
      <c r="D87" s="73"/>
      <c r="E87" s="64" t="str">
        <f>IFERROR(INDEX(TabelaTurma[Curso],MATCH(TabelaAulas[[#This Row],[Turma]],TabelaTurma[Turma],0)),"")</f>
        <v>GP</v>
      </c>
      <c r="F87" s="64" t="str">
        <f>IFERROR(INDEX(TabelaTurma[Pólo],MATCH(TabelaAulas[[#This Row],[Turma]],TabelaTurma[Turma],0)),"")</f>
        <v>Itaguaí</v>
      </c>
      <c r="G87" s="73"/>
      <c r="H87" s="73" t="s">
        <v>5459</v>
      </c>
      <c r="I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8" spans="1:9" s="27" customFormat="1">
      <c r="A88" s="167">
        <v>43316</v>
      </c>
      <c r="B88" s="73" t="s">
        <v>5388</v>
      </c>
      <c r="C88" s="73" t="s">
        <v>5414</v>
      </c>
      <c r="D88" s="73">
        <v>7</v>
      </c>
      <c r="E88" s="64" t="str">
        <f>IFERROR(INDEX(TabelaTurma[Curso],MATCH(TabelaAulas[[#This Row],[Turma]],TabelaTurma[Turma],0)),"")</f>
        <v>NC</v>
      </c>
      <c r="F88" s="64" t="str">
        <f>IFERROR(INDEX(TabelaTurma[Pólo],MATCH(TabelaAulas[[#This Row],[Turma]],TabelaTurma[Turma],0)),"")</f>
        <v>Santa Bárbara</v>
      </c>
      <c r="G88" s="73" t="s">
        <v>5459</v>
      </c>
      <c r="H88" s="73" t="s">
        <v>5460</v>
      </c>
      <c r="I8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89" spans="1:9" s="27" customFormat="1">
      <c r="A89" s="167">
        <v>43316</v>
      </c>
      <c r="B89" s="73" t="s">
        <v>5420</v>
      </c>
      <c r="C89" s="73" t="s">
        <v>5419</v>
      </c>
      <c r="D89" s="73">
        <v>7</v>
      </c>
      <c r="E89" s="64" t="str">
        <f>IFERROR(INDEX(TabelaTurma[Curso],MATCH(TabelaAulas[[#This Row],[Turma]],TabelaTurma[Turma],0)),"")</f>
        <v>GA</v>
      </c>
      <c r="F89" s="64" t="str">
        <f>IFERROR(INDEX(TabelaTurma[Pólo],MATCH(TabelaAulas[[#This Row],[Turma]],TabelaTurma[Turma],0)),"")</f>
        <v>Santa Bárbara</v>
      </c>
      <c r="G89" s="73" t="s">
        <v>5460</v>
      </c>
      <c r="H89" s="73" t="s">
        <v>5459</v>
      </c>
      <c r="I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0" spans="1:9" s="27" customFormat="1">
      <c r="A90" s="167">
        <v>43316</v>
      </c>
      <c r="B90" s="73" t="s">
        <v>5421</v>
      </c>
      <c r="C90" s="73" t="s">
        <v>5419</v>
      </c>
      <c r="D90" s="73">
        <v>7</v>
      </c>
      <c r="E90" s="64" t="str">
        <f>IFERROR(INDEX(TabelaTurma[Curso],MATCH(TabelaAulas[[#This Row],[Turma]],TabelaTurma[Turma],0)),"")</f>
        <v>ME</v>
      </c>
      <c r="F90" s="64" t="str">
        <f>IFERROR(INDEX(TabelaTurma[Pólo],MATCH(TabelaAulas[[#This Row],[Turma]],TabelaTurma[Turma],0)),"")</f>
        <v>Santa Bárbara</v>
      </c>
      <c r="G90" s="73" t="s">
        <v>5460</v>
      </c>
      <c r="H90" s="73" t="s">
        <v>5459</v>
      </c>
      <c r="I9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1" spans="1:9" s="27" customFormat="1">
      <c r="A91" s="167">
        <v>43316</v>
      </c>
      <c r="B91" s="73" t="s">
        <v>5390</v>
      </c>
      <c r="C91" s="73"/>
      <c r="D91" s="73"/>
      <c r="E91" s="64" t="str">
        <f>IFERROR(INDEX(TabelaTurma[Curso],MATCH(TabelaAulas[[#This Row],[Turma]],TabelaTurma[Turma],0)),"")</f>
        <v>DAP</v>
      </c>
      <c r="F91" s="64" t="str">
        <f>IFERROR(INDEX(TabelaTurma[Pólo],MATCH(TabelaAulas[[#This Row],[Turma]],TabelaTurma[Turma],0)),"")</f>
        <v>Santa Bárbara</v>
      </c>
      <c r="G91" s="73"/>
      <c r="H91" s="73" t="s">
        <v>5459</v>
      </c>
      <c r="I9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2" spans="1:9" s="27" customFormat="1">
      <c r="A92" s="167">
        <v>43316</v>
      </c>
      <c r="B92" s="73" t="s">
        <v>5391</v>
      </c>
      <c r="C92" s="73"/>
      <c r="D92" s="73"/>
      <c r="E92" s="64" t="str">
        <f>IFERROR(INDEX(TabelaTurma[Curso],MATCH(TabelaAulas[[#This Row],[Turma]],TabelaTurma[Turma],0)),"")</f>
        <v>GP</v>
      </c>
      <c r="F92" s="64" t="str">
        <f>IFERROR(INDEX(TabelaTurma[Pólo],MATCH(TabelaAulas[[#This Row],[Turma]],TabelaTurma[Turma],0)),"")</f>
        <v>Itaguaí</v>
      </c>
      <c r="G92" s="73"/>
      <c r="H92" s="73" t="s">
        <v>5459</v>
      </c>
      <c r="I9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3" spans="1:9" s="27" customFormat="1">
      <c r="A93" s="167">
        <v>43316</v>
      </c>
      <c r="B93" s="73" t="s">
        <v>5389</v>
      </c>
      <c r="C93" s="73"/>
      <c r="D93" s="73"/>
      <c r="E93" s="64" t="str">
        <f>IFERROR(INDEX(TabelaTurma[Curso],MATCH(TabelaAulas[[#This Row],[Turma]],TabelaTurma[Turma],0)),"")</f>
        <v>PIC</v>
      </c>
      <c r="F93" s="64" t="str">
        <f>IFERROR(INDEX(TabelaTurma[Pólo],MATCH(TabelaAulas[[#This Row],[Turma]],TabelaTurma[Turma],0)),"")</f>
        <v>Santa Bárbara</v>
      </c>
      <c r="G93" s="73"/>
      <c r="H93" s="73" t="s">
        <v>5460</v>
      </c>
      <c r="I9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4" spans="1:9" s="27" customFormat="1">
      <c r="A94" s="167">
        <v>43330</v>
      </c>
      <c r="B94" s="73" t="s">
        <v>5420</v>
      </c>
      <c r="C94" s="73" t="s">
        <v>5409</v>
      </c>
      <c r="D94" s="73">
        <v>7</v>
      </c>
      <c r="E94" s="64" t="str">
        <f>IFERROR(INDEX(TabelaTurma[Curso],MATCH(TabelaAulas[[#This Row],[Turma]],TabelaTurma[Turma],0)),"")</f>
        <v>GA</v>
      </c>
      <c r="F94" s="64" t="str">
        <f>IFERROR(INDEX(TabelaTurma[Pólo],MATCH(TabelaAulas[[#This Row],[Turma]],TabelaTurma[Turma],0)),"")</f>
        <v>Santa Bárbara</v>
      </c>
      <c r="G94" s="73" t="s">
        <v>5460</v>
      </c>
      <c r="H94" s="73" t="s">
        <v>5459</v>
      </c>
      <c r="I9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5" spans="1:9" s="27" customFormat="1">
      <c r="A95" s="167">
        <v>43330</v>
      </c>
      <c r="B95" s="73" t="s">
        <v>5421</v>
      </c>
      <c r="C95" s="73" t="s">
        <v>5409</v>
      </c>
      <c r="D95" s="73">
        <v>7</v>
      </c>
      <c r="E95" s="64" t="str">
        <f>IFERROR(INDEX(TabelaTurma[Curso],MATCH(TabelaAulas[[#This Row],[Turma]],TabelaTurma[Turma],0)),"")</f>
        <v>ME</v>
      </c>
      <c r="F95" s="64" t="str">
        <f>IFERROR(INDEX(TabelaTurma[Pólo],MATCH(TabelaAulas[[#This Row],[Turma]],TabelaTurma[Turma],0)),"")</f>
        <v>Santa Bárbara</v>
      </c>
      <c r="G95" s="73" t="s">
        <v>5460</v>
      </c>
      <c r="H95" s="73" t="s">
        <v>5459</v>
      </c>
      <c r="I9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6" spans="1:9" s="27" customFormat="1">
      <c r="A96" s="167">
        <v>43330</v>
      </c>
      <c r="B96" s="73" t="s">
        <v>5388</v>
      </c>
      <c r="C96" s="73" t="s">
        <v>5414</v>
      </c>
      <c r="D96" s="73">
        <v>7</v>
      </c>
      <c r="E96" s="64" t="str">
        <f>IFERROR(INDEX(TabelaTurma[Curso],MATCH(TabelaAulas[[#This Row],[Turma]],TabelaTurma[Turma],0)),"")</f>
        <v>NC</v>
      </c>
      <c r="F96" s="64" t="str">
        <f>IFERROR(INDEX(TabelaTurma[Pólo],MATCH(TabelaAulas[[#This Row],[Turma]],TabelaTurma[Turma],0)),"")</f>
        <v>Santa Bárbara</v>
      </c>
      <c r="G96" s="73" t="s">
        <v>5459</v>
      </c>
      <c r="H96" s="73" t="s">
        <v>5460</v>
      </c>
      <c r="I9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7" spans="1:9" s="27" customFormat="1">
      <c r="A97" s="167">
        <v>43330</v>
      </c>
      <c r="B97" s="73" t="s">
        <v>5390</v>
      </c>
      <c r="C97" s="73"/>
      <c r="D97" s="73"/>
      <c r="E97" s="64" t="str">
        <f>IFERROR(INDEX(TabelaTurma[Curso],MATCH(TabelaAulas[[#This Row],[Turma]],TabelaTurma[Turma],0)),"")</f>
        <v>DAP</v>
      </c>
      <c r="F97" s="64" t="str">
        <f>IFERROR(INDEX(TabelaTurma[Pólo],MATCH(TabelaAulas[[#This Row],[Turma]],TabelaTurma[Turma],0)),"")</f>
        <v>Santa Bárbara</v>
      </c>
      <c r="G97" s="73"/>
      <c r="H97" s="73" t="s">
        <v>5459</v>
      </c>
      <c r="I9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8" spans="1:9" s="27" customFormat="1">
      <c r="A98" s="167">
        <v>43330</v>
      </c>
      <c r="B98" s="73" t="s">
        <v>5391</v>
      </c>
      <c r="C98" s="73"/>
      <c r="D98" s="73"/>
      <c r="E98" s="64" t="str">
        <f>IFERROR(INDEX(TabelaTurma[Curso],MATCH(TabelaAulas[[#This Row],[Turma]],TabelaTurma[Turma],0)),"")</f>
        <v>GP</v>
      </c>
      <c r="F98" s="64" t="str">
        <f>IFERROR(INDEX(TabelaTurma[Pólo],MATCH(TabelaAulas[[#This Row],[Turma]],TabelaTurma[Turma],0)),"")</f>
        <v>Itaguaí</v>
      </c>
      <c r="G98" s="73"/>
      <c r="H98" s="73" t="s">
        <v>5459</v>
      </c>
      <c r="I9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99" spans="1:9" s="27" customFormat="1">
      <c r="A99" s="167">
        <v>43330</v>
      </c>
      <c r="B99" s="73" t="s">
        <v>5389</v>
      </c>
      <c r="C99" s="73"/>
      <c r="D99" s="73"/>
      <c r="E99" s="64" t="str">
        <f>IFERROR(INDEX(TabelaTurma[Curso],MATCH(TabelaAulas[[#This Row],[Turma]],TabelaTurma[Turma],0)),"")</f>
        <v>PIC</v>
      </c>
      <c r="F99" s="64" t="str">
        <f>IFERROR(INDEX(TabelaTurma[Pólo],MATCH(TabelaAulas[[#This Row],[Turma]],TabelaTurma[Turma],0)),"")</f>
        <v>Santa Bárbara</v>
      </c>
      <c r="G99" s="73"/>
      <c r="H99" s="73" t="s">
        <v>5460</v>
      </c>
      <c r="I9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0" spans="1:9" s="27" customFormat="1">
      <c r="A100" s="167">
        <v>43344</v>
      </c>
      <c r="B100" s="73" t="s">
        <v>5420</v>
      </c>
      <c r="C100" s="73" t="s">
        <v>5409</v>
      </c>
      <c r="D100" s="73">
        <v>7</v>
      </c>
      <c r="E100" s="64" t="str">
        <f>IFERROR(INDEX(TabelaTurma[Curso],MATCH(TabelaAulas[[#This Row],[Turma]],TabelaTurma[Turma],0)),"")</f>
        <v>GA</v>
      </c>
      <c r="F100" s="64" t="str">
        <f>IFERROR(INDEX(TabelaTurma[Pólo],MATCH(TabelaAulas[[#This Row],[Turma]],TabelaTurma[Turma],0)),"")</f>
        <v>Santa Bárbara</v>
      </c>
      <c r="G100" s="73" t="s">
        <v>5460</v>
      </c>
      <c r="H100" s="73" t="s">
        <v>5459</v>
      </c>
      <c r="I10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1" spans="1:9" s="27" customFormat="1">
      <c r="A101" s="167">
        <v>43344</v>
      </c>
      <c r="B101" s="73" t="s">
        <v>5421</v>
      </c>
      <c r="C101" s="73" t="s">
        <v>5409</v>
      </c>
      <c r="D101" s="73">
        <v>7</v>
      </c>
      <c r="E101" s="64" t="str">
        <f>IFERROR(INDEX(TabelaTurma[Curso],MATCH(TabelaAulas[[#This Row],[Turma]],TabelaTurma[Turma],0)),"")</f>
        <v>ME</v>
      </c>
      <c r="F101" s="64" t="str">
        <f>IFERROR(INDEX(TabelaTurma[Pólo],MATCH(TabelaAulas[[#This Row],[Turma]],TabelaTurma[Turma],0)),"")</f>
        <v>Santa Bárbara</v>
      </c>
      <c r="G101" s="73" t="s">
        <v>5460</v>
      </c>
      <c r="H101" s="73" t="s">
        <v>5459</v>
      </c>
      <c r="I10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2" spans="1:9" s="27" customFormat="1">
      <c r="A102" s="167">
        <v>43344</v>
      </c>
      <c r="B102" s="73" t="s">
        <v>5388</v>
      </c>
      <c r="C102" s="73" t="s">
        <v>5416</v>
      </c>
      <c r="D102" s="73">
        <v>7</v>
      </c>
      <c r="E102" s="64" t="str">
        <f>IFERROR(INDEX(TabelaTurma[Curso],MATCH(TabelaAulas[[#This Row],[Turma]],TabelaTurma[Turma],0)),"")</f>
        <v>NC</v>
      </c>
      <c r="F102" s="64" t="str">
        <f>IFERROR(INDEX(TabelaTurma[Pólo],MATCH(TabelaAulas[[#This Row],[Turma]],TabelaTurma[Turma],0)),"")</f>
        <v>Santa Bárbara</v>
      </c>
      <c r="G102" s="73" t="s">
        <v>5460</v>
      </c>
      <c r="H102" s="73" t="s">
        <v>5460</v>
      </c>
      <c r="I10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3" spans="1:9" s="27" customFormat="1">
      <c r="A103" s="167">
        <v>43344</v>
      </c>
      <c r="B103" s="73" t="s">
        <v>5389</v>
      </c>
      <c r="C103" s="73" t="s">
        <v>5416</v>
      </c>
      <c r="D103" s="73">
        <v>7</v>
      </c>
      <c r="E103" s="64" t="str">
        <f>IFERROR(INDEX(TabelaTurma[Curso],MATCH(TabelaAulas[[#This Row],[Turma]],TabelaTurma[Turma],0)),"")</f>
        <v>PIC</v>
      </c>
      <c r="F103" s="64" t="str">
        <f>IFERROR(INDEX(TabelaTurma[Pólo],MATCH(TabelaAulas[[#This Row],[Turma]],TabelaTurma[Turma],0)),"")</f>
        <v>Santa Bárbara</v>
      </c>
      <c r="G103" s="73" t="s">
        <v>5460</v>
      </c>
      <c r="H103" s="73" t="s">
        <v>5460</v>
      </c>
      <c r="I10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4" spans="1:9" s="27" customFormat="1">
      <c r="A104" s="167">
        <v>43344</v>
      </c>
      <c r="B104" s="73" t="s">
        <v>5390</v>
      </c>
      <c r="C104" s="73"/>
      <c r="D104" s="73"/>
      <c r="E104" s="64" t="str">
        <f>IFERROR(INDEX(TabelaTurma[Curso],MATCH(TabelaAulas[[#This Row],[Turma]],TabelaTurma[Turma],0)),"")</f>
        <v>DAP</v>
      </c>
      <c r="F104" s="64" t="str">
        <f>IFERROR(INDEX(TabelaTurma[Pólo],MATCH(TabelaAulas[[#This Row],[Turma]],TabelaTurma[Turma],0)),"")</f>
        <v>Santa Bárbara</v>
      </c>
      <c r="G104" s="73"/>
      <c r="H104" s="73" t="s">
        <v>5459</v>
      </c>
      <c r="I10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5" spans="1:9" s="27" customFormat="1">
      <c r="A105" s="167">
        <v>43344</v>
      </c>
      <c r="B105" s="73" t="s">
        <v>5391</v>
      </c>
      <c r="C105" s="73"/>
      <c r="D105" s="73"/>
      <c r="E105" s="64" t="str">
        <f>IFERROR(INDEX(TabelaTurma[Curso],MATCH(TabelaAulas[[#This Row],[Turma]],TabelaTurma[Turma],0)),"")</f>
        <v>GP</v>
      </c>
      <c r="F105" s="64" t="str">
        <f>IFERROR(INDEX(TabelaTurma[Pólo],MATCH(TabelaAulas[[#This Row],[Turma]],TabelaTurma[Turma],0)),"")</f>
        <v>Itaguaí</v>
      </c>
      <c r="G105" s="73"/>
      <c r="H105" s="73" t="s">
        <v>5459</v>
      </c>
      <c r="I10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6" spans="1:9" s="27" customFormat="1">
      <c r="A106" s="167">
        <v>43358</v>
      </c>
      <c r="B106" s="73" t="s">
        <v>5420</v>
      </c>
      <c r="C106" s="73" t="s">
        <v>5412</v>
      </c>
      <c r="D106" s="73">
        <v>7</v>
      </c>
      <c r="E106" s="64" t="str">
        <f>IFERROR(INDEX(TabelaTurma[Curso],MATCH(TabelaAulas[[#This Row],[Turma]],TabelaTurma[Turma],0)),"")</f>
        <v>GA</v>
      </c>
      <c r="F106" s="64" t="str">
        <f>IFERROR(INDEX(TabelaTurma[Pólo],MATCH(TabelaAulas[[#This Row],[Turma]],TabelaTurma[Turma],0)),"")</f>
        <v>Santa Bárbara</v>
      </c>
      <c r="G106" s="73" t="s">
        <v>5460</v>
      </c>
      <c r="H106" s="73" t="s">
        <v>5459</v>
      </c>
      <c r="I10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7" spans="1:9" s="27" customFormat="1">
      <c r="A107" s="167">
        <v>43358</v>
      </c>
      <c r="B107" s="73" t="s">
        <v>5421</v>
      </c>
      <c r="C107" s="73" t="s">
        <v>5412</v>
      </c>
      <c r="D107" s="73">
        <v>7</v>
      </c>
      <c r="E107" s="64" t="str">
        <f>IFERROR(INDEX(TabelaTurma[Curso],MATCH(TabelaAulas[[#This Row],[Turma]],TabelaTurma[Turma],0)),"")</f>
        <v>ME</v>
      </c>
      <c r="F107" s="64" t="str">
        <f>IFERROR(INDEX(TabelaTurma[Pólo],MATCH(TabelaAulas[[#This Row],[Turma]],TabelaTurma[Turma],0)),"")</f>
        <v>Santa Bárbara</v>
      </c>
      <c r="G107" s="73" t="s">
        <v>5460</v>
      </c>
      <c r="H107" s="73" t="s">
        <v>5459</v>
      </c>
      <c r="I10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8" spans="1:9" s="27" customFormat="1">
      <c r="A108" s="167">
        <v>43358</v>
      </c>
      <c r="B108" s="73" t="s">
        <v>5388</v>
      </c>
      <c r="C108" s="73" t="s">
        <v>5416</v>
      </c>
      <c r="D108" s="73">
        <v>7</v>
      </c>
      <c r="E108" s="64" t="str">
        <f>IFERROR(INDEX(TabelaTurma[Curso],MATCH(TabelaAulas[[#This Row],[Turma]],TabelaTurma[Turma],0)),"")</f>
        <v>NC</v>
      </c>
      <c r="F108" s="64" t="str">
        <f>IFERROR(INDEX(TabelaTurma[Pólo],MATCH(TabelaAulas[[#This Row],[Turma]],TabelaTurma[Turma],0)),"")</f>
        <v>Santa Bárbara</v>
      </c>
      <c r="G108" s="73" t="s">
        <v>5460</v>
      </c>
      <c r="H108" s="73" t="s">
        <v>5460</v>
      </c>
      <c r="I10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09" spans="1:9" s="27" customFormat="1">
      <c r="A109" s="167">
        <v>43358</v>
      </c>
      <c r="B109" s="73" t="s">
        <v>5389</v>
      </c>
      <c r="C109" s="73" t="s">
        <v>5416</v>
      </c>
      <c r="D109" s="73">
        <v>7</v>
      </c>
      <c r="E109" s="64" t="str">
        <f>IFERROR(INDEX(TabelaTurma[Curso],MATCH(TabelaAulas[[#This Row],[Turma]],TabelaTurma[Turma],0)),"")</f>
        <v>PIC</v>
      </c>
      <c r="F109" s="64" t="str">
        <f>IFERROR(INDEX(TabelaTurma[Pólo],MATCH(TabelaAulas[[#This Row],[Turma]],TabelaTurma[Turma],0)),"")</f>
        <v>Santa Bárbara</v>
      </c>
      <c r="G109" s="73" t="s">
        <v>5460</v>
      </c>
      <c r="H109" s="73" t="s">
        <v>5460</v>
      </c>
      <c r="I10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0" spans="1:9" s="27" customFormat="1">
      <c r="A110" s="167">
        <v>43358</v>
      </c>
      <c r="B110" s="73" t="s">
        <v>5390</v>
      </c>
      <c r="C110" s="73" t="s">
        <v>5417</v>
      </c>
      <c r="D110" s="73">
        <v>7</v>
      </c>
      <c r="E110" s="64" t="str">
        <f>IFERROR(INDEX(TabelaTurma[Curso],MATCH(TabelaAulas[[#This Row],[Turma]],TabelaTurma[Turma],0)),"")</f>
        <v>DAP</v>
      </c>
      <c r="F110" s="64" t="str">
        <f>IFERROR(INDEX(TabelaTurma[Pólo],MATCH(TabelaAulas[[#This Row],[Turma]],TabelaTurma[Turma],0)),"")</f>
        <v>Santa Bárbara</v>
      </c>
      <c r="G110" s="73" t="s">
        <v>5460</v>
      </c>
      <c r="H110" s="73" t="s">
        <v>5459</v>
      </c>
      <c r="I11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1" spans="1:9" s="27" customFormat="1">
      <c r="A111" s="167">
        <v>43358</v>
      </c>
      <c r="B111" s="73" t="s">
        <v>5391</v>
      </c>
      <c r="C111" s="73" t="s">
        <v>5417</v>
      </c>
      <c r="D111" s="73">
        <v>7</v>
      </c>
      <c r="E111" s="64" t="str">
        <f>IFERROR(INDEX(TabelaTurma[Curso],MATCH(TabelaAulas[[#This Row],[Turma]],TabelaTurma[Turma],0)),"")</f>
        <v>GP</v>
      </c>
      <c r="F111" s="64" t="str">
        <f>IFERROR(INDEX(TabelaTurma[Pólo],MATCH(TabelaAulas[[#This Row],[Turma]],TabelaTurma[Turma],0)),"")</f>
        <v>Itaguaí</v>
      </c>
      <c r="G111" s="73" t="s">
        <v>5460</v>
      </c>
      <c r="H111" s="73" t="s">
        <v>5459</v>
      </c>
      <c r="I11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2" spans="1:9" s="27" customFormat="1">
      <c r="A112" s="167">
        <v>43372</v>
      </c>
      <c r="B112" s="73" t="s">
        <v>5420</v>
      </c>
      <c r="C112" s="73" t="s">
        <v>5412</v>
      </c>
      <c r="D112" s="73">
        <v>7</v>
      </c>
      <c r="E112" s="64" t="str">
        <f>IFERROR(INDEX(TabelaTurma[Curso],MATCH(TabelaAulas[[#This Row],[Turma]],TabelaTurma[Turma],0)),"")</f>
        <v>GA</v>
      </c>
      <c r="F112" s="64" t="str">
        <f>IFERROR(INDEX(TabelaTurma[Pólo],MATCH(TabelaAulas[[#This Row],[Turma]],TabelaTurma[Turma],0)),"")</f>
        <v>Santa Bárbara</v>
      </c>
      <c r="G112" s="73" t="s">
        <v>5460</v>
      </c>
      <c r="H112" s="73" t="s">
        <v>5459</v>
      </c>
      <c r="I11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3" spans="1:9" s="27" customFormat="1">
      <c r="A113" s="167">
        <v>43372</v>
      </c>
      <c r="B113" s="73" t="s">
        <v>5421</v>
      </c>
      <c r="C113" s="73" t="s">
        <v>5412</v>
      </c>
      <c r="D113" s="73">
        <v>7</v>
      </c>
      <c r="E113" s="64" t="str">
        <f>IFERROR(INDEX(TabelaTurma[Curso],MATCH(TabelaAulas[[#This Row],[Turma]],TabelaTurma[Turma],0)),"")</f>
        <v>ME</v>
      </c>
      <c r="F113" s="64" t="str">
        <f>IFERROR(INDEX(TabelaTurma[Pólo],MATCH(TabelaAulas[[#This Row],[Turma]],TabelaTurma[Turma],0)),"")</f>
        <v>Santa Bárbara</v>
      </c>
      <c r="G113" s="73" t="s">
        <v>5460</v>
      </c>
      <c r="H113" s="73" t="s">
        <v>5459</v>
      </c>
      <c r="I11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4" spans="1:9" s="27" customFormat="1">
      <c r="A114" s="167">
        <v>43372</v>
      </c>
      <c r="B114" s="73" t="s">
        <v>5388</v>
      </c>
      <c r="C114" s="73" t="s">
        <v>5416</v>
      </c>
      <c r="D114" s="73">
        <v>7</v>
      </c>
      <c r="E114" s="64" t="str">
        <f>IFERROR(INDEX(TabelaTurma[Curso],MATCH(TabelaAulas[[#This Row],[Turma]],TabelaTurma[Turma],0)),"")</f>
        <v>NC</v>
      </c>
      <c r="F114" s="64" t="str">
        <f>IFERROR(INDEX(TabelaTurma[Pólo],MATCH(TabelaAulas[[#This Row],[Turma]],TabelaTurma[Turma],0)),"")</f>
        <v>Santa Bárbara</v>
      </c>
      <c r="G114" s="73" t="s">
        <v>5460</v>
      </c>
      <c r="H114" s="73" t="s">
        <v>5460</v>
      </c>
      <c r="I11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5" spans="1:9" s="27" customFormat="1">
      <c r="A115" s="167">
        <v>43372</v>
      </c>
      <c r="B115" s="73" t="s">
        <v>5389</v>
      </c>
      <c r="C115" s="73" t="s">
        <v>5416</v>
      </c>
      <c r="D115" s="73">
        <v>7</v>
      </c>
      <c r="E115" s="64" t="str">
        <f>IFERROR(INDEX(TabelaTurma[Curso],MATCH(TabelaAulas[[#This Row],[Turma]],TabelaTurma[Turma],0)),"")</f>
        <v>PIC</v>
      </c>
      <c r="F115" s="64" t="str">
        <f>IFERROR(INDEX(TabelaTurma[Pólo],MATCH(TabelaAulas[[#This Row],[Turma]],TabelaTurma[Turma],0)),"")</f>
        <v>Santa Bárbara</v>
      </c>
      <c r="G115" s="73" t="s">
        <v>5460</v>
      </c>
      <c r="H115" s="73" t="s">
        <v>5460</v>
      </c>
      <c r="I11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6" spans="1:9" s="27" customFormat="1">
      <c r="A116" s="167">
        <v>43372</v>
      </c>
      <c r="B116" s="73" t="s">
        <v>5390</v>
      </c>
      <c r="C116" s="73" t="s">
        <v>5417</v>
      </c>
      <c r="D116" s="73">
        <v>7</v>
      </c>
      <c r="E116" s="64" t="str">
        <f>IFERROR(INDEX(TabelaTurma[Curso],MATCH(TabelaAulas[[#This Row],[Turma]],TabelaTurma[Turma],0)),"")</f>
        <v>DAP</v>
      </c>
      <c r="F116" s="64" t="str">
        <f>IFERROR(INDEX(TabelaTurma[Pólo],MATCH(TabelaAulas[[#This Row],[Turma]],TabelaTurma[Turma],0)),"")</f>
        <v>Santa Bárbara</v>
      </c>
      <c r="G116" s="73" t="s">
        <v>5460</v>
      </c>
      <c r="H116" s="73" t="s">
        <v>5459</v>
      </c>
      <c r="I11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7" spans="1:9" s="27" customFormat="1">
      <c r="A117" s="167">
        <v>43372</v>
      </c>
      <c r="B117" s="73" t="s">
        <v>5391</v>
      </c>
      <c r="C117" s="73" t="s">
        <v>5417</v>
      </c>
      <c r="D117" s="73">
        <v>7</v>
      </c>
      <c r="E117" s="64" t="str">
        <f>IFERROR(INDEX(TabelaTurma[Curso],MATCH(TabelaAulas[[#This Row],[Turma]],TabelaTurma[Turma],0)),"")</f>
        <v>GP</v>
      </c>
      <c r="F117" s="64" t="str">
        <f>IFERROR(INDEX(TabelaTurma[Pólo],MATCH(TabelaAulas[[#This Row],[Turma]],TabelaTurma[Turma],0)),"")</f>
        <v>Itaguaí</v>
      </c>
      <c r="G117" s="73" t="s">
        <v>5460</v>
      </c>
      <c r="H117" s="73" t="s">
        <v>5459</v>
      </c>
      <c r="I11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8" spans="1:9" s="27" customFormat="1">
      <c r="A118" s="167">
        <v>43379</v>
      </c>
      <c r="B118" s="73" t="s">
        <v>5420</v>
      </c>
      <c r="C118" s="73" t="s">
        <v>5417</v>
      </c>
      <c r="D118" s="73">
        <v>7</v>
      </c>
      <c r="E118" s="64" t="str">
        <f>IFERROR(INDEX(TabelaTurma[Curso],MATCH(TabelaAulas[[#This Row],[Turma]],TabelaTurma[Turma],0)),"")</f>
        <v>GA</v>
      </c>
      <c r="F118" s="64" t="str">
        <f>IFERROR(INDEX(TabelaTurma[Pólo],MATCH(TabelaAulas[[#This Row],[Turma]],TabelaTurma[Turma],0)),"")</f>
        <v>Santa Bárbara</v>
      </c>
      <c r="G118" s="73" t="s">
        <v>5460</v>
      </c>
      <c r="H118" s="73" t="s">
        <v>5459</v>
      </c>
      <c r="I11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19" spans="1:9" s="27" customFormat="1">
      <c r="A119" s="167">
        <v>43379</v>
      </c>
      <c r="B119" s="73" t="s">
        <v>5421</v>
      </c>
      <c r="C119" s="73" t="s">
        <v>5417</v>
      </c>
      <c r="D119" s="73">
        <v>7</v>
      </c>
      <c r="E119" s="64" t="str">
        <f>IFERROR(INDEX(TabelaTurma[Curso],MATCH(TabelaAulas[[#This Row],[Turma]],TabelaTurma[Turma],0)),"")</f>
        <v>ME</v>
      </c>
      <c r="F119" s="64" t="str">
        <f>IFERROR(INDEX(TabelaTurma[Pólo],MATCH(TabelaAulas[[#This Row],[Turma]],TabelaTurma[Turma],0)),"")</f>
        <v>Santa Bárbara</v>
      </c>
      <c r="G119" s="73" t="s">
        <v>5460</v>
      </c>
      <c r="H119" s="73" t="s">
        <v>5459</v>
      </c>
      <c r="I11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0" spans="1:9" s="27" customFormat="1">
      <c r="A120" s="167">
        <v>43379</v>
      </c>
      <c r="B120" s="73" t="s">
        <v>5388</v>
      </c>
      <c r="C120" s="73" t="s">
        <v>5417</v>
      </c>
      <c r="D120" s="73">
        <v>7</v>
      </c>
      <c r="E120" s="64" t="str">
        <f>IFERROR(INDEX(TabelaTurma[Curso],MATCH(TabelaAulas[[#This Row],[Turma]],TabelaTurma[Turma],0)),"")</f>
        <v>NC</v>
      </c>
      <c r="F120" s="64" t="str">
        <f>IFERROR(INDEX(TabelaTurma[Pólo],MATCH(TabelaAulas[[#This Row],[Turma]],TabelaTurma[Turma],0)),"")</f>
        <v>Santa Bárbara</v>
      </c>
      <c r="G120" s="73" t="s">
        <v>5460</v>
      </c>
      <c r="H120" s="73" t="s">
        <v>5460</v>
      </c>
      <c r="I12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1" spans="1:9" s="27" customFormat="1">
      <c r="A121" s="167">
        <v>43379</v>
      </c>
      <c r="B121" s="73" t="s">
        <v>5389</v>
      </c>
      <c r="C121" s="73" t="s">
        <v>5417</v>
      </c>
      <c r="D121" s="73">
        <v>7</v>
      </c>
      <c r="E121" s="64" t="str">
        <f>IFERROR(INDEX(TabelaTurma[Curso],MATCH(TabelaAulas[[#This Row],[Turma]],TabelaTurma[Turma],0)),"")</f>
        <v>PIC</v>
      </c>
      <c r="F121" s="64" t="str">
        <f>IFERROR(INDEX(TabelaTurma[Pólo],MATCH(TabelaAulas[[#This Row],[Turma]],TabelaTurma[Turma],0)),"")</f>
        <v>Santa Bárbara</v>
      </c>
      <c r="G121" s="73" t="s">
        <v>5460</v>
      </c>
      <c r="H121" s="73" t="s">
        <v>5460</v>
      </c>
      <c r="I12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2" spans="1:9" s="27" customFormat="1">
      <c r="A122" s="167">
        <v>43379</v>
      </c>
      <c r="B122" s="73" t="s">
        <v>5390</v>
      </c>
      <c r="C122" s="73"/>
      <c r="D122" s="73"/>
      <c r="E122" s="64" t="str">
        <f>IFERROR(INDEX(TabelaTurma[Curso],MATCH(TabelaAulas[[#This Row],[Turma]],TabelaTurma[Turma],0)),"")</f>
        <v>DAP</v>
      </c>
      <c r="F122" s="64" t="str">
        <f>IFERROR(INDEX(TabelaTurma[Pólo],MATCH(TabelaAulas[[#This Row],[Turma]],TabelaTurma[Turma],0)),"")</f>
        <v>Santa Bárbara</v>
      </c>
      <c r="G122" s="73"/>
      <c r="H122" s="73" t="s">
        <v>5459</v>
      </c>
      <c r="I12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3" spans="1:9" s="27" customFormat="1">
      <c r="A123" s="167">
        <v>43379</v>
      </c>
      <c r="B123" s="73" t="s">
        <v>5391</v>
      </c>
      <c r="C123" s="73"/>
      <c r="D123" s="73"/>
      <c r="E123" s="64" t="str">
        <f>IFERROR(INDEX(TabelaTurma[Curso],MATCH(TabelaAulas[[#This Row],[Turma]],TabelaTurma[Turma],0)),"")</f>
        <v>GP</v>
      </c>
      <c r="F123" s="64" t="str">
        <f>IFERROR(INDEX(TabelaTurma[Pólo],MATCH(TabelaAulas[[#This Row],[Turma]],TabelaTurma[Turma],0)),"")</f>
        <v>Itaguaí</v>
      </c>
      <c r="G123" s="73"/>
      <c r="H123" s="73" t="s">
        <v>5459</v>
      </c>
      <c r="I12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4" spans="1:9" s="27" customFormat="1">
      <c r="A124" s="167">
        <v>43393</v>
      </c>
      <c r="B124" s="73" t="s">
        <v>5420</v>
      </c>
      <c r="C124" s="73" t="s">
        <v>5417</v>
      </c>
      <c r="D124" s="73">
        <v>7</v>
      </c>
      <c r="E124" s="64" t="str">
        <f>IFERROR(INDEX(TabelaTurma[Curso],MATCH(TabelaAulas[[#This Row],[Turma]],TabelaTurma[Turma],0)),"")</f>
        <v>GA</v>
      </c>
      <c r="F124" s="64" t="str">
        <f>IFERROR(INDEX(TabelaTurma[Pólo],MATCH(TabelaAulas[[#This Row],[Turma]],TabelaTurma[Turma],0)),"")</f>
        <v>Santa Bárbara</v>
      </c>
      <c r="G124" s="73" t="s">
        <v>5460</v>
      </c>
      <c r="H124" s="73" t="s">
        <v>5459</v>
      </c>
      <c r="I12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5" spans="1:9" s="27" customFormat="1">
      <c r="A125" s="167">
        <v>43393</v>
      </c>
      <c r="B125" s="73" t="s">
        <v>5421</v>
      </c>
      <c r="C125" s="73" t="s">
        <v>5417</v>
      </c>
      <c r="D125" s="73">
        <v>7</v>
      </c>
      <c r="E125" s="64" t="str">
        <f>IFERROR(INDEX(TabelaTurma[Curso],MATCH(TabelaAulas[[#This Row],[Turma]],TabelaTurma[Turma],0)),"")</f>
        <v>ME</v>
      </c>
      <c r="F125" s="64" t="str">
        <f>IFERROR(INDEX(TabelaTurma[Pólo],MATCH(TabelaAulas[[#This Row],[Turma]],TabelaTurma[Turma],0)),"")</f>
        <v>Santa Bárbara</v>
      </c>
      <c r="G125" s="73" t="s">
        <v>5460</v>
      </c>
      <c r="H125" s="73" t="s">
        <v>5459</v>
      </c>
      <c r="I12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6" spans="1:9" s="27" customFormat="1">
      <c r="A126" s="167">
        <v>43393</v>
      </c>
      <c r="B126" s="73" t="s">
        <v>5388</v>
      </c>
      <c r="C126" s="73" t="s">
        <v>5417</v>
      </c>
      <c r="D126" s="73">
        <v>7</v>
      </c>
      <c r="E126" s="64" t="str">
        <f>IFERROR(INDEX(TabelaTurma[Curso],MATCH(TabelaAulas[[#This Row],[Turma]],TabelaTurma[Turma],0)),"")</f>
        <v>NC</v>
      </c>
      <c r="F126" s="64" t="str">
        <f>IFERROR(INDEX(TabelaTurma[Pólo],MATCH(TabelaAulas[[#This Row],[Turma]],TabelaTurma[Turma],0)),"")</f>
        <v>Santa Bárbara</v>
      </c>
      <c r="G126" s="73" t="s">
        <v>5460</v>
      </c>
      <c r="H126" s="73" t="s">
        <v>5460</v>
      </c>
      <c r="I12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7" spans="1:9" s="27" customFormat="1">
      <c r="A127" s="167">
        <v>43393</v>
      </c>
      <c r="B127" s="73" t="s">
        <v>5389</v>
      </c>
      <c r="C127" s="73" t="s">
        <v>5417</v>
      </c>
      <c r="D127" s="73">
        <v>7</v>
      </c>
      <c r="E127" s="64" t="str">
        <f>IFERROR(INDEX(TabelaTurma[Curso],MATCH(TabelaAulas[[#This Row],[Turma]],TabelaTurma[Turma],0)),"")</f>
        <v>PIC</v>
      </c>
      <c r="F127" s="64" t="str">
        <f>IFERROR(INDEX(TabelaTurma[Pólo],MATCH(TabelaAulas[[#This Row],[Turma]],TabelaTurma[Turma],0)),"")</f>
        <v>Santa Bárbara</v>
      </c>
      <c r="G127" s="73" t="s">
        <v>5460</v>
      </c>
      <c r="H127" s="73" t="s">
        <v>5460</v>
      </c>
      <c r="I12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8" spans="1:9" s="27" customFormat="1">
      <c r="A128" s="167">
        <v>43393</v>
      </c>
      <c r="B128" s="73" t="s">
        <v>5390</v>
      </c>
      <c r="C128" s="73"/>
      <c r="D128" s="73"/>
      <c r="E128" s="64" t="str">
        <f>IFERROR(INDEX(TabelaTurma[Curso],MATCH(TabelaAulas[[#This Row],[Turma]],TabelaTurma[Turma],0)),"")</f>
        <v>DAP</v>
      </c>
      <c r="F128" s="64" t="str">
        <f>IFERROR(INDEX(TabelaTurma[Pólo],MATCH(TabelaAulas[[#This Row],[Turma]],TabelaTurma[Turma],0)),"")</f>
        <v>Santa Bárbara</v>
      </c>
      <c r="G128" s="73"/>
      <c r="H128" s="73" t="s">
        <v>5459</v>
      </c>
      <c r="I12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29" spans="1:9" s="27" customFormat="1">
      <c r="A129" s="167">
        <v>43393</v>
      </c>
      <c r="B129" s="73" t="s">
        <v>5391</v>
      </c>
      <c r="C129" s="73"/>
      <c r="D129" s="73"/>
      <c r="E129" s="64" t="str">
        <f>IFERROR(INDEX(TabelaTurma[Curso],MATCH(TabelaAulas[[#This Row],[Turma]],TabelaTurma[Turma],0)),"")</f>
        <v>GP</v>
      </c>
      <c r="F129" s="64" t="str">
        <f>IFERROR(INDEX(TabelaTurma[Pólo],MATCH(TabelaAulas[[#This Row],[Turma]],TabelaTurma[Turma],0)),"")</f>
        <v>Itaguaí</v>
      </c>
      <c r="G129" s="73"/>
      <c r="H129" s="73" t="s">
        <v>5459</v>
      </c>
      <c r="I12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0" spans="1:9" s="27" customFormat="1">
      <c r="A130" s="167">
        <v>43400</v>
      </c>
      <c r="B130" s="73" t="s">
        <v>5388</v>
      </c>
      <c r="C130" s="73" t="s">
        <v>5412</v>
      </c>
      <c r="D130" s="73">
        <v>7</v>
      </c>
      <c r="E130" s="64" t="str">
        <f>IFERROR(INDEX(TabelaTurma[Curso],MATCH(TabelaAulas[[#This Row],[Turma]],TabelaTurma[Turma],0)),"")</f>
        <v>NC</v>
      </c>
      <c r="F130" s="64" t="str">
        <f>IFERROR(INDEX(TabelaTurma[Pólo],MATCH(TabelaAulas[[#This Row],[Turma]],TabelaTurma[Turma],0)),"")</f>
        <v>Santa Bárbara</v>
      </c>
      <c r="G130" s="73" t="s">
        <v>5460</v>
      </c>
      <c r="H130" s="73" t="s">
        <v>5460</v>
      </c>
      <c r="I13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1" spans="1:9" s="27" customFormat="1">
      <c r="A131" s="167">
        <v>43400</v>
      </c>
      <c r="B131" s="73" t="s">
        <v>5389</v>
      </c>
      <c r="C131" s="73" t="s">
        <v>5412</v>
      </c>
      <c r="D131" s="73">
        <v>7</v>
      </c>
      <c r="E131" s="64" t="str">
        <f>IFERROR(INDEX(TabelaTurma[Curso],MATCH(TabelaAulas[[#This Row],[Turma]],TabelaTurma[Turma],0)),"")</f>
        <v>PIC</v>
      </c>
      <c r="F131" s="64" t="str">
        <f>IFERROR(INDEX(TabelaTurma[Pólo],MATCH(TabelaAulas[[#This Row],[Turma]],TabelaTurma[Turma],0)),"")</f>
        <v>Santa Bárbara</v>
      </c>
      <c r="G131" s="73" t="s">
        <v>5460</v>
      </c>
      <c r="H131" s="73" t="s">
        <v>5460</v>
      </c>
      <c r="I13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2" spans="1:9" s="27" customFormat="1">
      <c r="A132" s="167">
        <v>43400</v>
      </c>
      <c r="B132" s="73" t="s">
        <v>5420</v>
      </c>
      <c r="C132" s="73" t="s">
        <v>5419</v>
      </c>
      <c r="D132" s="73">
        <v>7</v>
      </c>
      <c r="E132" s="64" t="str">
        <f>IFERROR(INDEX(TabelaTurma[Curso],MATCH(TabelaAulas[[#This Row],[Turma]],TabelaTurma[Turma],0)),"")</f>
        <v>GA</v>
      </c>
      <c r="F132" s="64" t="str">
        <f>IFERROR(INDEX(TabelaTurma[Pólo],MATCH(TabelaAulas[[#This Row],[Turma]],TabelaTurma[Turma],0)),"")</f>
        <v>Santa Bárbara</v>
      </c>
      <c r="G132" s="73" t="s">
        <v>5460</v>
      </c>
      <c r="H132" s="73" t="s">
        <v>5459</v>
      </c>
      <c r="I13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3" spans="1:9" s="27" customFormat="1">
      <c r="A133" s="167">
        <v>43400</v>
      </c>
      <c r="B133" s="73" t="s">
        <v>5421</v>
      </c>
      <c r="C133" s="73" t="s">
        <v>5419</v>
      </c>
      <c r="D133" s="73">
        <v>7</v>
      </c>
      <c r="E133" s="64" t="str">
        <f>IFERROR(INDEX(TabelaTurma[Curso],MATCH(TabelaAulas[[#This Row],[Turma]],TabelaTurma[Turma],0)),"")</f>
        <v>ME</v>
      </c>
      <c r="F133" s="64" t="str">
        <f>IFERROR(INDEX(TabelaTurma[Pólo],MATCH(TabelaAulas[[#This Row],[Turma]],TabelaTurma[Turma],0)),"")</f>
        <v>Santa Bárbara</v>
      </c>
      <c r="G133" s="73" t="s">
        <v>5460</v>
      </c>
      <c r="H133" s="73" t="s">
        <v>5459</v>
      </c>
      <c r="I13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4" spans="1:9" s="27" customFormat="1">
      <c r="A134" s="167">
        <v>43400</v>
      </c>
      <c r="B134" s="73" t="s">
        <v>5390</v>
      </c>
      <c r="C134" s="73"/>
      <c r="D134" s="73"/>
      <c r="E134" s="64" t="str">
        <f>IFERROR(INDEX(TabelaTurma[Curso],MATCH(TabelaAulas[[#This Row],[Turma]],TabelaTurma[Turma],0)),"")</f>
        <v>DAP</v>
      </c>
      <c r="F134" s="64" t="str">
        <f>IFERROR(INDEX(TabelaTurma[Pólo],MATCH(TabelaAulas[[#This Row],[Turma]],TabelaTurma[Turma],0)),"")</f>
        <v>Santa Bárbara</v>
      </c>
      <c r="G134" s="73"/>
      <c r="H134" s="73" t="s">
        <v>5459</v>
      </c>
      <c r="I13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5" spans="1:9" s="27" customFormat="1">
      <c r="A135" s="167">
        <v>43400</v>
      </c>
      <c r="B135" s="73" t="s">
        <v>5391</v>
      </c>
      <c r="C135" s="73"/>
      <c r="D135" s="73"/>
      <c r="E135" s="64" t="str">
        <f>IFERROR(INDEX(TabelaTurma[Curso],MATCH(TabelaAulas[[#This Row],[Turma]],TabelaTurma[Turma],0)),"")</f>
        <v>GP</v>
      </c>
      <c r="F135" s="64" t="str">
        <f>IFERROR(INDEX(TabelaTurma[Pólo],MATCH(TabelaAulas[[#This Row],[Turma]],TabelaTurma[Turma],0)),"")</f>
        <v>Itaguaí</v>
      </c>
      <c r="G135" s="73"/>
      <c r="H135" s="73" t="s">
        <v>5459</v>
      </c>
      <c r="I13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6" spans="1:9" s="27" customFormat="1">
      <c r="A136" s="167">
        <v>43414</v>
      </c>
      <c r="B136" s="73" t="s">
        <v>5388</v>
      </c>
      <c r="C136" s="73" t="s">
        <v>5412</v>
      </c>
      <c r="D136" s="73">
        <v>7</v>
      </c>
      <c r="E136" s="64" t="str">
        <f>IFERROR(INDEX(TabelaTurma[Curso],MATCH(TabelaAulas[[#This Row],[Turma]],TabelaTurma[Turma],0)),"")</f>
        <v>NC</v>
      </c>
      <c r="F136" s="64" t="str">
        <f>IFERROR(INDEX(TabelaTurma[Pólo],MATCH(TabelaAulas[[#This Row],[Turma]],TabelaTurma[Turma],0)),"")</f>
        <v>Santa Bárbara</v>
      </c>
      <c r="G136" s="73" t="s">
        <v>5460</v>
      </c>
      <c r="H136" s="73" t="s">
        <v>5460</v>
      </c>
      <c r="I13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7" spans="1:9" s="27" customFormat="1">
      <c r="A137" s="167">
        <v>43414</v>
      </c>
      <c r="B137" s="73" t="s">
        <v>5389</v>
      </c>
      <c r="C137" s="73" t="s">
        <v>5412</v>
      </c>
      <c r="D137" s="73">
        <v>7</v>
      </c>
      <c r="E137" s="64" t="str">
        <f>IFERROR(INDEX(TabelaTurma[Curso],MATCH(TabelaAulas[[#This Row],[Turma]],TabelaTurma[Turma],0)),"")</f>
        <v>PIC</v>
      </c>
      <c r="F137" s="64" t="str">
        <f>IFERROR(INDEX(TabelaTurma[Pólo],MATCH(TabelaAulas[[#This Row],[Turma]],TabelaTurma[Turma],0)),"")</f>
        <v>Santa Bárbara</v>
      </c>
      <c r="G137" s="73" t="s">
        <v>5460</v>
      </c>
      <c r="H137" s="73" t="s">
        <v>5460</v>
      </c>
      <c r="I13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8" spans="1:9" s="27" customFormat="1">
      <c r="A138" s="167">
        <v>43414</v>
      </c>
      <c r="B138" s="73" t="s">
        <v>5420</v>
      </c>
      <c r="C138" s="73" t="s">
        <v>5419</v>
      </c>
      <c r="D138" s="73">
        <v>7</v>
      </c>
      <c r="E138" s="64" t="str">
        <f>IFERROR(INDEX(TabelaTurma[Curso],MATCH(TabelaAulas[[#This Row],[Turma]],TabelaTurma[Turma],0)),"")</f>
        <v>GA</v>
      </c>
      <c r="F138" s="64" t="str">
        <f>IFERROR(INDEX(TabelaTurma[Pólo],MATCH(TabelaAulas[[#This Row],[Turma]],TabelaTurma[Turma],0)),"")</f>
        <v>Santa Bárbara</v>
      </c>
      <c r="G138" s="73" t="s">
        <v>5460</v>
      </c>
      <c r="H138" s="73" t="s">
        <v>5459</v>
      </c>
      <c r="I13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39" spans="1:9" s="27" customFormat="1">
      <c r="A139" s="167">
        <v>43414</v>
      </c>
      <c r="B139" s="73" t="s">
        <v>5421</v>
      </c>
      <c r="C139" s="73" t="s">
        <v>5419</v>
      </c>
      <c r="D139" s="73">
        <v>7</v>
      </c>
      <c r="E139" s="64" t="str">
        <f>IFERROR(INDEX(TabelaTurma[Curso],MATCH(TabelaAulas[[#This Row],[Turma]],TabelaTurma[Turma],0)),"")</f>
        <v>ME</v>
      </c>
      <c r="F139" s="64" t="str">
        <f>IFERROR(INDEX(TabelaTurma[Pólo],MATCH(TabelaAulas[[#This Row],[Turma]],TabelaTurma[Turma],0)),"")</f>
        <v>Santa Bárbara</v>
      </c>
      <c r="G139" s="73" t="s">
        <v>5460</v>
      </c>
      <c r="H139" s="73" t="s">
        <v>5459</v>
      </c>
      <c r="I13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0" spans="1:9" s="27" customFormat="1">
      <c r="A140" s="167">
        <v>43414</v>
      </c>
      <c r="B140" s="73" t="s">
        <v>5390</v>
      </c>
      <c r="C140" s="73"/>
      <c r="D140" s="73"/>
      <c r="E140" s="64" t="str">
        <f>IFERROR(INDEX(TabelaTurma[Curso],MATCH(TabelaAulas[[#This Row],[Turma]],TabelaTurma[Turma],0)),"")</f>
        <v>DAP</v>
      </c>
      <c r="F140" s="64" t="str">
        <f>IFERROR(INDEX(TabelaTurma[Pólo],MATCH(TabelaAulas[[#This Row],[Turma]],TabelaTurma[Turma],0)),"")</f>
        <v>Santa Bárbara</v>
      </c>
      <c r="G140" s="73"/>
      <c r="H140" s="73" t="s">
        <v>5459</v>
      </c>
      <c r="I14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1" spans="1:9" s="27" customFormat="1">
      <c r="A141" s="167">
        <v>43414</v>
      </c>
      <c r="B141" s="73" t="s">
        <v>5391</v>
      </c>
      <c r="C141" s="73"/>
      <c r="D141" s="73"/>
      <c r="E141" s="64" t="str">
        <f>IFERROR(INDEX(TabelaTurma[Curso],MATCH(TabelaAulas[[#This Row],[Turma]],TabelaTurma[Turma],0)),"")</f>
        <v>GP</v>
      </c>
      <c r="F141" s="64" t="str">
        <f>IFERROR(INDEX(TabelaTurma[Pólo],MATCH(TabelaAulas[[#This Row],[Turma]],TabelaTurma[Turma],0)),"")</f>
        <v>Itaguaí</v>
      </c>
      <c r="G141" s="73"/>
      <c r="H141" s="73" t="s">
        <v>5459</v>
      </c>
      <c r="I14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2" spans="1:9" s="27" customFormat="1">
      <c r="A142" s="167">
        <v>43428</v>
      </c>
      <c r="B142" s="73" t="s">
        <v>5388</v>
      </c>
      <c r="C142" s="73" t="s">
        <v>5417</v>
      </c>
      <c r="D142" s="73">
        <v>7</v>
      </c>
      <c r="E142" s="64" t="str">
        <f>IFERROR(INDEX(TabelaTurma[Curso],MATCH(TabelaAulas[[#This Row],[Turma]],TabelaTurma[Turma],0)),"")</f>
        <v>NC</v>
      </c>
      <c r="F142" s="64" t="str">
        <f>IFERROR(INDEX(TabelaTurma[Pólo],MATCH(TabelaAulas[[#This Row],[Turma]],TabelaTurma[Turma],0)),"")</f>
        <v>Santa Bárbara</v>
      </c>
      <c r="G142" s="73" t="s">
        <v>5460</v>
      </c>
      <c r="H142" s="73" t="s">
        <v>5460</v>
      </c>
      <c r="I14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3" spans="1:9" s="27" customFormat="1">
      <c r="A143" s="167">
        <v>43428</v>
      </c>
      <c r="B143" s="73" t="s">
        <v>5389</v>
      </c>
      <c r="C143" s="73" t="s">
        <v>5417</v>
      </c>
      <c r="D143" s="73">
        <v>7</v>
      </c>
      <c r="E143" s="64" t="str">
        <f>IFERROR(INDEX(TabelaTurma[Curso],MATCH(TabelaAulas[[#This Row],[Turma]],TabelaTurma[Turma],0)),"")</f>
        <v>PIC</v>
      </c>
      <c r="F143" s="64" t="str">
        <f>IFERROR(INDEX(TabelaTurma[Pólo],MATCH(TabelaAulas[[#This Row],[Turma]],TabelaTurma[Turma],0)),"")</f>
        <v>Santa Bárbara</v>
      </c>
      <c r="G143" s="73" t="s">
        <v>5460</v>
      </c>
      <c r="H143" s="73" t="s">
        <v>5460</v>
      </c>
      <c r="I14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4" spans="1:9" s="27" customFormat="1">
      <c r="A144" s="167">
        <v>43428</v>
      </c>
      <c r="B144" s="73" t="s">
        <v>5420</v>
      </c>
      <c r="C144" s="73" t="s">
        <v>5419</v>
      </c>
      <c r="D144" s="73">
        <v>7</v>
      </c>
      <c r="E144" s="64" t="str">
        <f>IFERROR(INDEX(TabelaTurma[Curso],MATCH(TabelaAulas[[#This Row],[Turma]],TabelaTurma[Turma],0)),"")</f>
        <v>GA</v>
      </c>
      <c r="F144" s="64" t="str">
        <f>IFERROR(INDEX(TabelaTurma[Pólo],MATCH(TabelaAulas[[#This Row],[Turma]],TabelaTurma[Turma],0)),"")</f>
        <v>Santa Bárbara</v>
      </c>
      <c r="G144" s="73" t="s">
        <v>5460</v>
      </c>
      <c r="H144" s="73" t="s">
        <v>5459</v>
      </c>
      <c r="I14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5" spans="1:9" s="27" customFormat="1">
      <c r="A145" s="167">
        <v>43428</v>
      </c>
      <c r="B145" s="73" t="s">
        <v>5421</v>
      </c>
      <c r="C145" s="73" t="s">
        <v>5419</v>
      </c>
      <c r="D145" s="73">
        <v>7</v>
      </c>
      <c r="E145" s="64" t="str">
        <f>IFERROR(INDEX(TabelaTurma[Curso],MATCH(TabelaAulas[[#This Row],[Turma]],TabelaTurma[Turma],0)),"")</f>
        <v>ME</v>
      </c>
      <c r="F145" s="64" t="str">
        <f>IFERROR(INDEX(TabelaTurma[Pólo],MATCH(TabelaAulas[[#This Row],[Turma]],TabelaTurma[Turma],0)),"")</f>
        <v>Santa Bárbara</v>
      </c>
      <c r="G145" s="73" t="s">
        <v>5460</v>
      </c>
      <c r="H145" s="73" t="s">
        <v>5459</v>
      </c>
      <c r="I14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6" spans="1:9" s="27" customFormat="1">
      <c r="A146" s="167">
        <v>43428</v>
      </c>
      <c r="B146" s="73" t="s">
        <v>5390</v>
      </c>
      <c r="C146" s="73"/>
      <c r="D146" s="73"/>
      <c r="E146" s="64" t="str">
        <f>IFERROR(INDEX(TabelaTurma[Curso],MATCH(TabelaAulas[[#This Row],[Turma]],TabelaTurma[Turma],0)),"")</f>
        <v>DAP</v>
      </c>
      <c r="F146" s="64" t="str">
        <f>IFERROR(INDEX(TabelaTurma[Pólo],MATCH(TabelaAulas[[#This Row],[Turma]],TabelaTurma[Turma],0)),"")</f>
        <v>Santa Bárbara</v>
      </c>
      <c r="G146" s="73"/>
      <c r="H146" s="73" t="s">
        <v>5459</v>
      </c>
      <c r="I14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7" spans="1:9" s="27" customFormat="1">
      <c r="A147" s="167">
        <v>43428</v>
      </c>
      <c r="B147" s="73" t="s">
        <v>5391</v>
      </c>
      <c r="C147" s="73"/>
      <c r="D147" s="73"/>
      <c r="E147" s="64" t="str">
        <f>IFERROR(INDEX(TabelaTurma[Curso],MATCH(TabelaAulas[[#This Row],[Turma]],TabelaTurma[Turma],0)),"")</f>
        <v>GP</v>
      </c>
      <c r="F147" s="64" t="str">
        <f>IFERROR(INDEX(TabelaTurma[Pólo],MATCH(TabelaAulas[[#This Row],[Turma]],TabelaTurma[Turma],0)),"")</f>
        <v>Itaguaí</v>
      </c>
      <c r="G147" s="73"/>
      <c r="H147" s="73" t="s">
        <v>5459</v>
      </c>
      <c r="I14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8" spans="1:9" s="27" customFormat="1">
      <c r="A148" s="167">
        <v>43442</v>
      </c>
      <c r="B148" s="73" t="s">
        <v>5388</v>
      </c>
      <c r="C148" s="73" t="s">
        <v>5417</v>
      </c>
      <c r="D148" s="73">
        <v>7</v>
      </c>
      <c r="E148" s="64" t="str">
        <f>IFERROR(INDEX(TabelaTurma[Curso],MATCH(TabelaAulas[[#This Row],[Turma]],TabelaTurma[Turma],0)),"")</f>
        <v>NC</v>
      </c>
      <c r="F148" s="64" t="str">
        <f>IFERROR(INDEX(TabelaTurma[Pólo],MATCH(TabelaAulas[[#This Row],[Turma]],TabelaTurma[Turma],0)),"")</f>
        <v>Santa Bárbara</v>
      </c>
      <c r="G148" s="73" t="s">
        <v>5460</v>
      </c>
      <c r="H148" s="73" t="s">
        <v>5460</v>
      </c>
      <c r="I148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49" spans="1:9" s="27" customFormat="1">
      <c r="A149" s="167">
        <v>43442</v>
      </c>
      <c r="B149" s="73" t="s">
        <v>5389</v>
      </c>
      <c r="C149" s="73" t="s">
        <v>5417</v>
      </c>
      <c r="D149" s="73">
        <v>7</v>
      </c>
      <c r="E149" s="64" t="str">
        <f>IFERROR(INDEX(TabelaTurma[Curso],MATCH(TabelaAulas[[#This Row],[Turma]],TabelaTurma[Turma],0)),"")</f>
        <v>PIC</v>
      </c>
      <c r="F149" s="64" t="str">
        <f>IFERROR(INDEX(TabelaTurma[Pólo],MATCH(TabelaAulas[[#This Row],[Turma]],TabelaTurma[Turma],0)),"")</f>
        <v>Santa Bárbara</v>
      </c>
      <c r="G149" s="73" t="s">
        <v>5460</v>
      </c>
      <c r="H149" s="73" t="s">
        <v>5460</v>
      </c>
      <c r="I149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0" spans="1:9" s="27" customFormat="1">
      <c r="A150" s="167">
        <v>43442</v>
      </c>
      <c r="B150" s="73" t="s">
        <v>5390</v>
      </c>
      <c r="C150" s="73"/>
      <c r="D150" s="73"/>
      <c r="E150" s="64" t="str">
        <f>IFERROR(INDEX(TabelaTurma[Curso],MATCH(TabelaAulas[[#This Row],[Turma]],TabelaTurma[Turma],0)),"")</f>
        <v>DAP</v>
      </c>
      <c r="F150" s="64" t="str">
        <f>IFERROR(INDEX(TabelaTurma[Pólo],MATCH(TabelaAulas[[#This Row],[Turma]],TabelaTurma[Turma],0)),"")</f>
        <v>Santa Bárbara</v>
      </c>
      <c r="G150" s="73"/>
      <c r="H150" s="73" t="s">
        <v>5459</v>
      </c>
      <c r="I15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1" spans="1:9" s="27" customFormat="1">
      <c r="A151" s="167">
        <v>43442</v>
      </c>
      <c r="B151" s="73" t="s">
        <v>5420</v>
      </c>
      <c r="C151" s="73"/>
      <c r="D151" s="73"/>
      <c r="E151" s="64" t="str">
        <f>IFERROR(INDEX(TabelaTurma[Curso],MATCH(TabelaAulas[[#This Row],[Turma]],TabelaTurma[Turma],0)),"")</f>
        <v>GA</v>
      </c>
      <c r="F151" s="64" t="str">
        <f>IFERROR(INDEX(TabelaTurma[Pólo],MATCH(TabelaAulas[[#This Row],[Turma]],TabelaTurma[Turma],0)),"")</f>
        <v>Santa Bárbara</v>
      </c>
      <c r="G151" s="73"/>
      <c r="H151" s="73" t="s">
        <v>5459</v>
      </c>
      <c r="I15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2" spans="1:9" s="27" customFormat="1">
      <c r="A152" s="167">
        <v>43442</v>
      </c>
      <c r="B152" s="73" t="s">
        <v>5391</v>
      </c>
      <c r="C152" s="73"/>
      <c r="D152" s="73"/>
      <c r="E152" s="64" t="str">
        <f>IFERROR(INDEX(TabelaTurma[Curso],MATCH(TabelaAulas[[#This Row],[Turma]],TabelaTurma[Turma],0)),"")</f>
        <v>GP</v>
      </c>
      <c r="F152" s="64" t="str">
        <f>IFERROR(INDEX(TabelaTurma[Pólo],MATCH(TabelaAulas[[#This Row],[Turma]],TabelaTurma[Turma],0)),"")</f>
        <v>Itaguaí</v>
      </c>
      <c r="G152" s="73"/>
      <c r="H152" s="73" t="s">
        <v>5459</v>
      </c>
      <c r="I15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3" spans="1:9" s="27" customFormat="1">
      <c r="A153" s="167">
        <v>43442</v>
      </c>
      <c r="B153" s="73" t="s">
        <v>5421</v>
      </c>
      <c r="C153" s="73"/>
      <c r="D153" s="73"/>
      <c r="E153" s="64" t="str">
        <f>IFERROR(INDEX(TabelaTurma[Curso],MATCH(TabelaAulas[[#This Row],[Turma]],TabelaTurma[Turma],0)),"")</f>
        <v>ME</v>
      </c>
      <c r="F153" s="64" t="str">
        <f>IFERROR(INDEX(TabelaTurma[Pólo],MATCH(TabelaAulas[[#This Row],[Turma]],TabelaTurma[Turma],0)),"")</f>
        <v>Santa Bárbara</v>
      </c>
      <c r="G153" s="73"/>
      <c r="H153" s="73" t="s">
        <v>5459</v>
      </c>
      <c r="I15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4" spans="1:9" s="27" customFormat="1">
      <c r="A154" s="167">
        <v>43449</v>
      </c>
      <c r="B154" s="73" t="s">
        <v>5388</v>
      </c>
      <c r="C154" s="73" t="s">
        <v>5412</v>
      </c>
      <c r="D154" s="73">
        <v>7</v>
      </c>
      <c r="E154" s="64" t="str">
        <f>IFERROR(INDEX(TabelaTurma[Curso],MATCH(TabelaAulas[[#This Row],[Turma]],TabelaTurma[Turma],0)),"")</f>
        <v>NC</v>
      </c>
      <c r="F154" s="64" t="str">
        <f>IFERROR(INDEX(TabelaTurma[Pólo],MATCH(TabelaAulas[[#This Row],[Turma]],TabelaTurma[Turma],0)),"")</f>
        <v>Santa Bárbara</v>
      </c>
      <c r="G154" s="73" t="s">
        <v>5460</v>
      </c>
      <c r="H154" s="73" t="s">
        <v>5460</v>
      </c>
      <c r="I154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5" spans="1:9" s="27" customFormat="1">
      <c r="A155" s="167">
        <v>43449</v>
      </c>
      <c r="B155" s="73" t="s">
        <v>5389</v>
      </c>
      <c r="C155" s="73" t="s">
        <v>5412</v>
      </c>
      <c r="D155" s="73">
        <v>7</v>
      </c>
      <c r="E155" s="64" t="str">
        <f>IFERROR(INDEX(TabelaTurma[Curso],MATCH(TabelaAulas[[#This Row],[Turma]],TabelaTurma[Turma],0)),"")</f>
        <v>PIC</v>
      </c>
      <c r="F155" s="64" t="str">
        <f>IFERROR(INDEX(TabelaTurma[Pólo],MATCH(TabelaAulas[[#This Row],[Turma]],TabelaTurma[Turma],0)),"")</f>
        <v>Santa Bárbara</v>
      </c>
      <c r="G155" s="73" t="s">
        <v>5460</v>
      </c>
      <c r="H155" s="73" t="s">
        <v>5460</v>
      </c>
      <c r="I15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6" spans="1:9" s="27" customFormat="1">
      <c r="A156" s="167">
        <v>43449</v>
      </c>
      <c r="B156" s="73" t="s">
        <v>5390</v>
      </c>
      <c r="C156" s="73"/>
      <c r="D156" s="73"/>
      <c r="E156" s="64" t="str">
        <f>IFERROR(INDEX(TabelaTurma[Curso],MATCH(TabelaAulas[[#This Row],[Turma]],TabelaTurma[Turma],0)),"")</f>
        <v>DAP</v>
      </c>
      <c r="F156" s="64" t="str">
        <f>IFERROR(INDEX(TabelaTurma[Pólo],MATCH(TabelaAulas[[#This Row],[Turma]],TabelaTurma[Turma],0)),"")</f>
        <v>Santa Bárbara</v>
      </c>
      <c r="G156" s="73"/>
      <c r="H156" s="73" t="s">
        <v>5459</v>
      </c>
      <c r="I15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7" spans="1:9" s="27" customFormat="1">
      <c r="A157" s="167">
        <v>43449</v>
      </c>
      <c r="B157" s="73" t="s">
        <v>5420</v>
      </c>
      <c r="C157" s="73"/>
      <c r="D157" s="73"/>
      <c r="E157" s="64" t="str">
        <f>IFERROR(INDEX(TabelaTurma[Curso],MATCH(TabelaAulas[[#This Row],[Turma]],TabelaTurma[Turma],0)),"")</f>
        <v>GA</v>
      </c>
      <c r="F157" s="64" t="str">
        <f>IFERROR(INDEX(TabelaTurma[Pólo],MATCH(TabelaAulas[[#This Row],[Turma]],TabelaTurma[Turma],0)),"")</f>
        <v>Santa Bárbara</v>
      </c>
      <c r="G157" s="73"/>
      <c r="H157" s="73" t="s">
        <v>5459</v>
      </c>
      <c r="I15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8" spans="1:9" s="27" customFormat="1">
      <c r="A158" s="167">
        <v>43449</v>
      </c>
      <c r="B158" s="73" t="s">
        <v>5391</v>
      </c>
      <c r="C158" s="73"/>
      <c r="D158" s="73"/>
      <c r="E158" s="64" t="str">
        <f>IFERROR(INDEX(TabelaTurma[Curso],MATCH(TabelaAulas[[#This Row],[Turma]],TabelaTurma[Turma],0)),"")</f>
        <v>GP</v>
      </c>
      <c r="F158" s="64" t="str">
        <f>IFERROR(INDEX(TabelaTurma[Pólo],MATCH(TabelaAulas[[#This Row],[Turma]],TabelaTurma[Turma],0)),"")</f>
        <v>Itaguaí</v>
      </c>
      <c r="G158" s="73"/>
      <c r="H158" s="73" t="s">
        <v>5459</v>
      </c>
      <c r="I15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59" spans="1:9" s="27" customFormat="1">
      <c r="A159" s="167">
        <v>43449</v>
      </c>
      <c r="B159" s="73" t="s">
        <v>5421</v>
      </c>
      <c r="C159" s="73"/>
      <c r="D159" s="73"/>
      <c r="E159" s="64" t="str">
        <f>IFERROR(INDEX(TabelaTurma[Curso],MATCH(TabelaAulas[[#This Row],[Turma]],TabelaTurma[Turma],0)),"")</f>
        <v>ME</v>
      </c>
      <c r="F159" s="64" t="str">
        <f>IFERROR(INDEX(TabelaTurma[Pólo],MATCH(TabelaAulas[[#This Row],[Turma]],TabelaTurma[Turma],0)),"")</f>
        <v>Santa Bárbara</v>
      </c>
      <c r="G159" s="73"/>
      <c r="H159" s="73" t="s">
        <v>5459</v>
      </c>
      <c r="I15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0" spans="1:9" s="27" customFormat="1">
      <c r="A160" s="167">
        <v>43498</v>
      </c>
      <c r="B160" s="73" t="s">
        <v>5389</v>
      </c>
      <c r="C160" s="73" t="s">
        <v>5412</v>
      </c>
      <c r="D160" s="73">
        <v>7</v>
      </c>
      <c r="E160" s="64" t="str">
        <f>IFERROR(INDEX(TabelaTurma[Curso],MATCH(TabelaAulas[[#This Row],[Turma]],TabelaTurma[Turma],0)),"")</f>
        <v>PIC</v>
      </c>
      <c r="F160" s="64" t="str">
        <f>IFERROR(INDEX(TabelaTurma[Pólo],MATCH(TabelaAulas[[#This Row],[Turma]],TabelaTurma[Turma],0)),"")</f>
        <v>Santa Bárbara</v>
      </c>
      <c r="G160" s="73" t="s">
        <v>5459</v>
      </c>
      <c r="H160" s="73" t="s">
        <v>5460</v>
      </c>
      <c r="I160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1" spans="1:9" s="27" customFormat="1">
      <c r="A161" s="167">
        <v>43498</v>
      </c>
      <c r="B161" s="73" t="s">
        <v>5390</v>
      </c>
      <c r="C161" s="73"/>
      <c r="D161" s="73"/>
      <c r="E161" s="64" t="str">
        <f>IFERROR(INDEX(TabelaTurma[Curso],MATCH(TabelaAulas[[#This Row],[Turma]],TabelaTurma[Turma],0)),"")</f>
        <v>DAP</v>
      </c>
      <c r="F161" s="64" t="str">
        <f>IFERROR(INDEX(TabelaTurma[Pólo],MATCH(TabelaAulas[[#This Row],[Turma]],TabelaTurma[Turma],0)),"")</f>
        <v>Santa Bárbara</v>
      </c>
      <c r="G161" s="73"/>
      <c r="H161" s="73" t="s">
        <v>5459</v>
      </c>
      <c r="I16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2" spans="1:9" s="27" customFormat="1">
      <c r="A162" s="167">
        <v>43498</v>
      </c>
      <c r="B162" s="73" t="s">
        <v>5420</v>
      </c>
      <c r="C162" s="73"/>
      <c r="D162" s="73"/>
      <c r="E162" s="64" t="str">
        <f>IFERROR(INDEX(TabelaTurma[Curso],MATCH(TabelaAulas[[#This Row],[Turma]],TabelaTurma[Turma],0)),"")</f>
        <v>GA</v>
      </c>
      <c r="F162" s="64" t="str">
        <f>IFERROR(INDEX(TabelaTurma[Pólo],MATCH(TabelaAulas[[#This Row],[Turma]],TabelaTurma[Turma],0)),"")</f>
        <v>Santa Bárbara</v>
      </c>
      <c r="G162" s="73"/>
      <c r="H162" s="73" t="s">
        <v>5459</v>
      </c>
      <c r="I16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3" spans="1:9" s="27" customFormat="1">
      <c r="A163" s="167">
        <v>43498</v>
      </c>
      <c r="B163" s="73" t="s">
        <v>5391</v>
      </c>
      <c r="C163" s="73"/>
      <c r="D163" s="73"/>
      <c r="E163" s="64" t="str">
        <f>IFERROR(INDEX(TabelaTurma[Curso],MATCH(TabelaAulas[[#This Row],[Turma]],TabelaTurma[Turma],0)),"")</f>
        <v>GP</v>
      </c>
      <c r="F163" s="64" t="str">
        <f>IFERROR(INDEX(TabelaTurma[Pólo],MATCH(TabelaAulas[[#This Row],[Turma]],TabelaTurma[Turma],0)),"")</f>
        <v>Itaguaí</v>
      </c>
      <c r="G163" s="73"/>
      <c r="H163" s="73" t="s">
        <v>5459</v>
      </c>
      <c r="I16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4" spans="1:9" s="27" customFormat="1">
      <c r="A164" s="167">
        <v>43498</v>
      </c>
      <c r="B164" s="73" t="s">
        <v>5421</v>
      </c>
      <c r="C164" s="73"/>
      <c r="D164" s="73"/>
      <c r="E164" s="64" t="str">
        <f>IFERROR(INDEX(TabelaTurma[Curso],MATCH(TabelaAulas[[#This Row],[Turma]],TabelaTurma[Turma],0)),"")</f>
        <v>ME</v>
      </c>
      <c r="F164" s="64" t="str">
        <f>IFERROR(INDEX(TabelaTurma[Pólo],MATCH(TabelaAulas[[#This Row],[Turma]],TabelaTurma[Turma],0)),"")</f>
        <v>Santa Bárbara</v>
      </c>
      <c r="G164" s="73"/>
      <c r="H164" s="73" t="s">
        <v>5459</v>
      </c>
      <c r="I16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5" spans="1:9" s="27" customFormat="1">
      <c r="A165" s="167">
        <v>43498</v>
      </c>
      <c r="B165" s="73" t="s">
        <v>5388</v>
      </c>
      <c r="C165" s="73"/>
      <c r="D165" s="73">
        <v>7</v>
      </c>
      <c r="E165" s="64" t="str">
        <f>IFERROR(INDEX(TabelaTurma[Curso],MATCH(TabelaAulas[[#This Row],[Turma]],TabelaTurma[Turma],0)),"")</f>
        <v>NC</v>
      </c>
      <c r="F165" s="64" t="str">
        <f>IFERROR(INDEX(TabelaTurma[Pólo],MATCH(TabelaAulas[[#This Row],[Turma]],TabelaTurma[Turma],0)),"")</f>
        <v>Santa Bárbara</v>
      </c>
      <c r="G165" s="73"/>
      <c r="H165" s="73" t="s">
        <v>5460</v>
      </c>
      <c r="I165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6" spans="1:9" s="27" customFormat="1">
      <c r="A166" s="167">
        <v>43512</v>
      </c>
      <c r="B166" s="73" t="s">
        <v>5389</v>
      </c>
      <c r="C166" s="73" t="s">
        <v>5418</v>
      </c>
      <c r="D166" s="73">
        <v>7</v>
      </c>
      <c r="E166" s="64" t="str">
        <f>IFERROR(INDEX(TabelaTurma[Curso],MATCH(TabelaAulas[[#This Row],[Turma]],TabelaTurma[Turma],0)),"")</f>
        <v>PIC</v>
      </c>
      <c r="F166" s="64" t="str">
        <f>IFERROR(INDEX(TabelaTurma[Pólo],MATCH(TabelaAulas[[#This Row],[Turma]],TabelaTurma[Turma],0)),"")</f>
        <v>Santa Bárbara</v>
      </c>
      <c r="G166" s="73" t="s">
        <v>5459</v>
      </c>
      <c r="H166" s="73" t="s">
        <v>5460</v>
      </c>
      <c r="I16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7" spans="1:9" s="27" customFormat="1">
      <c r="A167" s="167">
        <v>43512</v>
      </c>
      <c r="B167" s="73" t="s">
        <v>5390</v>
      </c>
      <c r="C167" s="73"/>
      <c r="D167" s="73"/>
      <c r="E167" s="64" t="str">
        <f>IFERROR(INDEX(TabelaTurma[Curso],MATCH(TabelaAulas[[#This Row],[Turma]],TabelaTurma[Turma],0)),"")</f>
        <v>DAP</v>
      </c>
      <c r="F167" s="64" t="str">
        <f>IFERROR(INDEX(TabelaTurma[Pólo],MATCH(TabelaAulas[[#This Row],[Turma]],TabelaTurma[Turma],0)),"")</f>
        <v>Santa Bárbara</v>
      </c>
      <c r="G167" s="73"/>
      <c r="H167" s="73" t="s">
        <v>5459</v>
      </c>
      <c r="I16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8" spans="1:9" s="27" customFormat="1">
      <c r="A168" s="167">
        <v>43512</v>
      </c>
      <c r="B168" s="73" t="s">
        <v>5420</v>
      </c>
      <c r="C168" s="73"/>
      <c r="D168" s="73"/>
      <c r="E168" s="64" t="str">
        <f>IFERROR(INDEX(TabelaTurma[Curso],MATCH(TabelaAulas[[#This Row],[Turma]],TabelaTurma[Turma],0)),"")</f>
        <v>GA</v>
      </c>
      <c r="F168" s="64" t="str">
        <f>IFERROR(INDEX(TabelaTurma[Pólo],MATCH(TabelaAulas[[#This Row],[Turma]],TabelaTurma[Turma],0)),"")</f>
        <v>Santa Bárbara</v>
      </c>
      <c r="G168" s="73"/>
      <c r="H168" s="73" t="s">
        <v>5459</v>
      </c>
      <c r="I16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69" spans="1:9" s="27" customFormat="1">
      <c r="A169" s="167">
        <v>43512</v>
      </c>
      <c r="B169" s="73" t="s">
        <v>5391</v>
      </c>
      <c r="C169" s="73"/>
      <c r="D169" s="73"/>
      <c r="E169" s="64" t="str">
        <f>IFERROR(INDEX(TabelaTurma[Curso],MATCH(TabelaAulas[[#This Row],[Turma]],TabelaTurma[Turma],0)),"")</f>
        <v>GP</v>
      </c>
      <c r="F169" s="64" t="str">
        <f>IFERROR(INDEX(TabelaTurma[Pólo],MATCH(TabelaAulas[[#This Row],[Turma]],TabelaTurma[Turma],0)),"")</f>
        <v>Itaguaí</v>
      </c>
      <c r="G169" s="73"/>
      <c r="H169" s="73" t="s">
        <v>5459</v>
      </c>
      <c r="I16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0" spans="1:9" s="27" customFormat="1">
      <c r="A170" s="167">
        <v>43512</v>
      </c>
      <c r="B170" s="73" t="s">
        <v>5421</v>
      </c>
      <c r="C170" s="73"/>
      <c r="D170" s="73"/>
      <c r="E170" s="64" t="str">
        <f>IFERROR(INDEX(TabelaTurma[Curso],MATCH(TabelaAulas[[#This Row],[Turma]],TabelaTurma[Turma],0)),"")</f>
        <v>ME</v>
      </c>
      <c r="F170" s="64" t="str">
        <f>IFERROR(INDEX(TabelaTurma[Pólo],MATCH(TabelaAulas[[#This Row],[Turma]],TabelaTurma[Turma],0)),"")</f>
        <v>Santa Bárbara</v>
      </c>
      <c r="G170" s="73"/>
      <c r="H170" s="73" t="s">
        <v>5459</v>
      </c>
      <c r="I17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1" spans="1:9" s="27" customFormat="1">
      <c r="A171" s="167">
        <v>43512</v>
      </c>
      <c r="B171" s="73" t="s">
        <v>5388</v>
      </c>
      <c r="C171" s="73"/>
      <c r="D171" s="73">
        <v>7</v>
      </c>
      <c r="E171" s="64" t="str">
        <f>IFERROR(INDEX(TabelaTurma[Curso],MATCH(TabelaAulas[[#This Row],[Turma]],TabelaTurma[Turma],0)),"")</f>
        <v>NC</v>
      </c>
      <c r="F171" s="64" t="str">
        <f>IFERROR(INDEX(TabelaTurma[Pólo],MATCH(TabelaAulas[[#This Row],[Turma]],TabelaTurma[Turma],0)),"")</f>
        <v>Santa Bárbara</v>
      </c>
      <c r="G171" s="73"/>
      <c r="H171" s="73" t="s">
        <v>5460</v>
      </c>
      <c r="I171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2" spans="1:9" s="27" customFormat="1">
      <c r="A172" s="167">
        <v>43519</v>
      </c>
      <c r="B172" s="73" t="s">
        <v>5390</v>
      </c>
      <c r="C172" s="73"/>
      <c r="D172" s="73"/>
      <c r="E172" s="64" t="str">
        <f>IFERROR(INDEX(TabelaTurma[Curso],MATCH(TabelaAulas[[#This Row],[Turma]],TabelaTurma[Turma],0)),"")</f>
        <v>DAP</v>
      </c>
      <c r="F172" s="64" t="str">
        <f>IFERROR(INDEX(TabelaTurma[Pólo],MATCH(TabelaAulas[[#This Row],[Turma]],TabelaTurma[Turma],0)),"")</f>
        <v>Santa Bárbara</v>
      </c>
      <c r="G172" s="73"/>
      <c r="H172" s="73" t="s">
        <v>5459</v>
      </c>
      <c r="I172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3" spans="1:9" s="27" customFormat="1">
      <c r="A173" s="167">
        <v>43519</v>
      </c>
      <c r="B173" s="73" t="s">
        <v>5420</v>
      </c>
      <c r="C173" s="73"/>
      <c r="D173" s="73"/>
      <c r="E173" s="64" t="str">
        <f>IFERROR(INDEX(TabelaTurma[Curso],MATCH(TabelaAulas[[#This Row],[Turma]],TabelaTurma[Turma],0)),"")</f>
        <v>GA</v>
      </c>
      <c r="F173" s="64" t="str">
        <f>IFERROR(INDEX(TabelaTurma[Pólo],MATCH(TabelaAulas[[#This Row],[Turma]],TabelaTurma[Turma],0)),"")</f>
        <v>Santa Bárbara</v>
      </c>
      <c r="G173" s="73"/>
      <c r="H173" s="73" t="s">
        <v>5459</v>
      </c>
      <c r="I173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4" spans="1:9" s="27" customFormat="1">
      <c r="A174" s="167">
        <v>43519</v>
      </c>
      <c r="B174" s="73" t="s">
        <v>5391</v>
      </c>
      <c r="C174" s="73"/>
      <c r="D174" s="73"/>
      <c r="E174" s="64" t="str">
        <f>IFERROR(INDEX(TabelaTurma[Curso],MATCH(TabelaAulas[[#This Row],[Turma]],TabelaTurma[Turma],0)),"")</f>
        <v>GP</v>
      </c>
      <c r="F174" s="64" t="str">
        <f>IFERROR(INDEX(TabelaTurma[Pólo],MATCH(TabelaAulas[[#This Row],[Turma]],TabelaTurma[Turma],0)),"")</f>
        <v>Itaguaí</v>
      </c>
      <c r="G174" s="73"/>
      <c r="H174" s="73" t="s">
        <v>5459</v>
      </c>
      <c r="I17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5" spans="1:9" s="27" customFormat="1">
      <c r="A175" s="167">
        <v>43519</v>
      </c>
      <c r="B175" s="73" t="s">
        <v>5421</v>
      </c>
      <c r="C175" s="73"/>
      <c r="D175" s="73"/>
      <c r="E175" s="64" t="str">
        <f>IFERROR(INDEX(TabelaTurma[Curso],MATCH(TabelaAulas[[#This Row],[Turma]],TabelaTurma[Turma],0)),"")</f>
        <v>ME</v>
      </c>
      <c r="F175" s="64" t="str">
        <f>IFERROR(INDEX(TabelaTurma[Pólo],MATCH(TabelaAulas[[#This Row],[Turma]],TabelaTurma[Turma],0)),"")</f>
        <v>Santa Bárbara</v>
      </c>
      <c r="G175" s="73"/>
      <c r="H175" s="73" t="s">
        <v>5459</v>
      </c>
      <c r="I17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6" spans="1:9" s="27" customFormat="1">
      <c r="A176" s="167">
        <v>43519</v>
      </c>
      <c r="B176" s="73" t="s">
        <v>5388</v>
      </c>
      <c r="C176" s="73"/>
      <c r="D176" s="73"/>
      <c r="E176" s="64" t="str">
        <f>IFERROR(INDEX(TabelaTurma[Curso],MATCH(TabelaAulas[[#This Row],[Turma]],TabelaTurma[Turma],0)),"")</f>
        <v>NC</v>
      </c>
      <c r="F176" s="64" t="str">
        <f>IFERROR(INDEX(TabelaTurma[Pólo],MATCH(TabelaAulas[[#This Row],[Turma]],TabelaTurma[Turma],0)),"")</f>
        <v>Santa Bárbara</v>
      </c>
      <c r="G176" s="73"/>
      <c r="H176" s="73" t="s">
        <v>5460</v>
      </c>
      <c r="I176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7" spans="1:9" s="27" customFormat="1">
      <c r="A177" s="167">
        <v>43519</v>
      </c>
      <c r="B177" s="73" t="s">
        <v>5389</v>
      </c>
      <c r="C177" s="73"/>
      <c r="D177" s="73"/>
      <c r="E177" s="64" t="str">
        <f>IFERROR(INDEX(TabelaTurma[Curso],MATCH(TabelaAulas[[#This Row],[Turma]],TabelaTurma[Turma],0)),"")</f>
        <v>PIC</v>
      </c>
      <c r="F177" s="64" t="str">
        <f>IFERROR(INDEX(TabelaTurma[Pólo],MATCH(TabelaAulas[[#This Row],[Turma]],TabelaTurma[Turma],0)),"")</f>
        <v>Santa Bárbara</v>
      </c>
      <c r="G177" s="73"/>
      <c r="H177" s="73" t="s">
        <v>5460</v>
      </c>
      <c r="I177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8" spans="1:9" s="27" customFormat="1">
      <c r="A178" s="167">
        <v>43526</v>
      </c>
      <c r="B178" s="73" t="s">
        <v>5390</v>
      </c>
      <c r="C178" s="73"/>
      <c r="D178" s="73"/>
      <c r="E178" s="64" t="str">
        <f>IFERROR(INDEX(TabelaTurma[Curso],MATCH(TabelaAulas[[#This Row],[Turma]],TabelaTurma[Turma],0)),"")</f>
        <v>DAP</v>
      </c>
      <c r="F178" s="64" t="str">
        <f>IFERROR(INDEX(TabelaTurma[Pólo],MATCH(TabelaAulas[[#This Row],[Turma]],TabelaTurma[Turma],0)),"")</f>
        <v>Santa Bárbara</v>
      </c>
      <c r="G178" s="73"/>
      <c r="H178" s="73" t="s">
        <v>5459</v>
      </c>
      <c r="I17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79" spans="1:9" s="27" customFormat="1">
      <c r="A179" s="167">
        <v>43526</v>
      </c>
      <c r="B179" s="73" t="s">
        <v>5420</v>
      </c>
      <c r="C179" s="73"/>
      <c r="D179" s="73"/>
      <c r="E179" s="64" t="str">
        <f>IFERROR(INDEX(TabelaTurma[Curso],MATCH(TabelaAulas[[#This Row],[Turma]],TabelaTurma[Turma],0)),"")</f>
        <v>GA</v>
      </c>
      <c r="F179" s="64" t="str">
        <f>IFERROR(INDEX(TabelaTurma[Pólo],MATCH(TabelaAulas[[#This Row],[Turma]],TabelaTurma[Turma],0)),"")</f>
        <v>Santa Bárbara</v>
      </c>
      <c r="G179" s="73"/>
      <c r="H179" s="73" t="s">
        <v>5459</v>
      </c>
      <c r="I17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0" spans="1:9" s="27" customFormat="1">
      <c r="A180" s="167">
        <v>43526</v>
      </c>
      <c r="B180" s="73" t="s">
        <v>5391</v>
      </c>
      <c r="C180" s="73"/>
      <c r="D180" s="73"/>
      <c r="E180" s="64" t="str">
        <f>IFERROR(INDEX(TabelaTurma[Curso],MATCH(TabelaAulas[[#This Row],[Turma]],TabelaTurma[Turma],0)),"")</f>
        <v>GP</v>
      </c>
      <c r="F180" s="64" t="str">
        <f>IFERROR(INDEX(TabelaTurma[Pólo],MATCH(TabelaAulas[[#This Row],[Turma]],TabelaTurma[Turma],0)),"")</f>
        <v>Itaguaí</v>
      </c>
      <c r="G180" s="73"/>
      <c r="H180" s="73" t="s">
        <v>5459</v>
      </c>
      <c r="I180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1" spans="1:9" s="27" customFormat="1">
      <c r="A181" s="167">
        <v>43526</v>
      </c>
      <c r="B181" s="73" t="s">
        <v>5421</v>
      </c>
      <c r="C181" s="73"/>
      <c r="D181" s="73"/>
      <c r="E181" s="64" t="str">
        <f>IFERROR(INDEX(TabelaTurma[Curso],MATCH(TabelaAulas[[#This Row],[Turma]],TabelaTurma[Turma],0)),"")</f>
        <v>ME</v>
      </c>
      <c r="F181" s="64" t="str">
        <f>IFERROR(INDEX(TabelaTurma[Pólo],MATCH(TabelaAulas[[#This Row],[Turma]],TabelaTurma[Turma],0)),"")</f>
        <v>Santa Bárbara</v>
      </c>
      <c r="G181" s="73"/>
      <c r="H181" s="73" t="s">
        <v>5459</v>
      </c>
      <c r="I181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2" spans="1:9" s="27" customFormat="1">
      <c r="A182" s="167">
        <v>43526</v>
      </c>
      <c r="B182" s="73" t="s">
        <v>5388</v>
      </c>
      <c r="C182" s="73"/>
      <c r="D182" s="73"/>
      <c r="E182" s="64" t="str">
        <f>IFERROR(INDEX(TabelaTurma[Curso],MATCH(TabelaAulas[[#This Row],[Turma]],TabelaTurma[Turma],0)),"")</f>
        <v>NC</v>
      </c>
      <c r="F182" s="64" t="str">
        <f>IFERROR(INDEX(TabelaTurma[Pólo],MATCH(TabelaAulas[[#This Row],[Turma]],TabelaTurma[Turma],0)),"")</f>
        <v>Santa Bárbara</v>
      </c>
      <c r="G182" s="73"/>
      <c r="H182" s="73" t="s">
        <v>5460</v>
      </c>
      <c r="I182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3" spans="1:9" s="27" customFormat="1">
      <c r="A183" s="167">
        <v>43526</v>
      </c>
      <c r="B183" s="73" t="s">
        <v>5389</v>
      </c>
      <c r="C183" s="73"/>
      <c r="D183" s="73"/>
      <c r="E183" s="64" t="str">
        <f>IFERROR(INDEX(TabelaTurma[Curso],MATCH(TabelaAulas[[#This Row],[Turma]],TabelaTurma[Turma],0)),"")</f>
        <v>PIC</v>
      </c>
      <c r="F183" s="64" t="str">
        <f>IFERROR(INDEX(TabelaTurma[Pólo],MATCH(TabelaAulas[[#This Row],[Turma]],TabelaTurma[Turma],0)),"")</f>
        <v>Santa Bárbara</v>
      </c>
      <c r="G183" s="73"/>
      <c r="H183" s="73" t="s">
        <v>5460</v>
      </c>
      <c r="I183" s="177">
        <f ca="1"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4" spans="1:9" s="27" customFormat="1">
      <c r="A184" s="167">
        <v>43533</v>
      </c>
      <c r="B184" s="73" t="s">
        <v>5420</v>
      </c>
      <c r="C184" s="73"/>
      <c r="D184" s="73"/>
      <c r="E184" s="64" t="str">
        <f>IFERROR(INDEX(TabelaTurma[Curso],MATCH(TabelaAulas[[#This Row],[Turma]],TabelaTurma[Turma],0)),"")</f>
        <v>GA</v>
      </c>
      <c r="F184" s="64" t="str">
        <f>IFERROR(INDEX(TabelaTurma[Pólo],MATCH(TabelaAulas[[#This Row],[Turma]],TabelaTurma[Turma],0)),"")</f>
        <v>Santa Bárbara</v>
      </c>
      <c r="G184" s="73"/>
      <c r="H184" s="73" t="s">
        <v>5459</v>
      </c>
      <c r="I184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5" spans="1:9" s="27" customFormat="1">
      <c r="A185" s="167">
        <v>43533</v>
      </c>
      <c r="B185" s="73" t="s">
        <v>5421</v>
      </c>
      <c r="C185" s="73"/>
      <c r="D185" s="73"/>
      <c r="E185" s="64" t="str">
        <f>IFERROR(INDEX(TabelaTurma[Curso],MATCH(TabelaAulas[[#This Row],[Turma]],TabelaTurma[Turma],0)),"")</f>
        <v>ME</v>
      </c>
      <c r="F185" s="64" t="str">
        <f>IFERROR(INDEX(TabelaTurma[Pólo],MATCH(TabelaAulas[[#This Row],[Turma]],TabelaTurma[Turma],0)),"")</f>
        <v>Santa Bárbara</v>
      </c>
      <c r="G185" s="73"/>
      <c r="H185" s="73" t="s">
        <v>5459</v>
      </c>
      <c r="I185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6" spans="1:9" s="27" customFormat="1">
      <c r="A186" s="168"/>
      <c r="B186" s="73"/>
      <c r="C186" s="73"/>
      <c r="D186" s="73"/>
      <c r="E186" s="68" t="str">
        <f>IFERROR(INDEX(TabelaTurma[Curso],MATCH(TabelaAulas[[#This Row],[Turma]],TabelaTurma[Turma],0)),"")</f>
        <v/>
      </c>
      <c r="F186" s="68" t="str">
        <f>IFERROR(INDEX(TabelaTurma[Pólo],MATCH(TabelaAulas[[#This Row],[Turma]],TabelaTurma[Turma],0)),"")</f>
        <v/>
      </c>
      <c r="G186" s="73"/>
      <c r="H186" s="73"/>
      <c r="I186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7" spans="1:9" s="27" customFormat="1">
      <c r="A187" s="168"/>
      <c r="B187" s="73"/>
      <c r="C187" s="73"/>
      <c r="D187" s="73"/>
      <c r="E187" s="68" t="str">
        <f>IFERROR(INDEX(TabelaTurma[Curso],MATCH(TabelaAulas[[#This Row],[Turma]],TabelaTurma[Turma],0)),"")</f>
        <v/>
      </c>
      <c r="F187" s="68" t="str">
        <f>IFERROR(INDEX(TabelaTurma[Pólo],MATCH(TabelaAulas[[#This Row],[Turma]],TabelaTurma[Turma],0)),"")</f>
        <v/>
      </c>
      <c r="G187" s="73"/>
      <c r="H187" s="73"/>
      <c r="I187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8" spans="1:9" s="27" customFormat="1">
      <c r="A188" s="168"/>
      <c r="B188" s="73"/>
      <c r="C188" s="73"/>
      <c r="D188" s="73"/>
      <c r="E188" s="68" t="str">
        <f>IFERROR(INDEX(TabelaTurma[Curso],MATCH(TabelaAulas[[#This Row],[Turma]],TabelaTurma[Turma],0)),"")</f>
        <v/>
      </c>
      <c r="F188" s="68" t="str">
        <f>IFERROR(INDEX(TabelaTurma[Pólo],MATCH(TabelaAulas[[#This Row],[Turma]],TabelaTurma[Turma],0)),"")</f>
        <v/>
      </c>
      <c r="G188" s="73"/>
      <c r="H188" s="73"/>
      <c r="I188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89" spans="1:9" s="27" customFormat="1">
      <c r="A189" s="168"/>
      <c r="B189" s="73"/>
      <c r="C189" s="73"/>
      <c r="D189" s="73"/>
      <c r="E189" s="68" t="str">
        <f>IFERROR(INDEX(TabelaTurma[Curso],MATCH(TabelaAulas[[#This Row],[Turma]],TabelaTurma[Turma],0)),"")</f>
        <v/>
      </c>
      <c r="F189" s="68" t="str">
        <f>IFERROR(INDEX(TabelaTurma[Pólo],MATCH(TabelaAulas[[#This Row],[Turma]],TabelaTurma[Turma],0)),"")</f>
        <v/>
      </c>
      <c r="G189" s="73"/>
      <c r="H189" s="73"/>
      <c r="I189" s="177">
        <f>IFERROR(IF(TabelaAulas[[#This Row],[Confirmada]]="Sim",_xlfn.IFS(TabelaAulas[[#This Row],[Compartilhada]]="Sim",INDEX(NomesProfessor[Hora/Aula],MATCH(TabelaAulas[[#This Row],[Professor]],NomesProfessor[Professor],0))*TabelaAulas[[#This Row],[Horas]]/2,TabelaAulas[[#This Row],[Compartilhada]]="Não",INDEX(NomesProfessor[Hora/Aula],MATCH(TabelaAulas[[#This Row],[Professor]],NomesProfessor[Professor],0))*TabelaAulas[[#This Row],[Horas]]),0),0)</f>
        <v>0</v>
      </c>
    </row>
    <row r="190" spans="1:9" s="27" customFormat="1"/>
    <row r="191" spans="1:9" s="27" customFormat="1"/>
    <row r="192" spans="1:9" s="27" customFormat="1"/>
    <row r="193" s="27" customFormat="1"/>
    <row r="194" s="27" customFormat="1"/>
    <row r="195" s="27" customFormat="1"/>
    <row r="196" s="27" customFormat="1"/>
    <row r="197" s="27" customFormat="1"/>
    <row r="198" s="27" customFormat="1"/>
    <row r="199" s="27" customFormat="1"/>
    <row r="200" s="27" customFormat="1"/>
    <row r="201" s="27" customFormat="1"/>
    <row r="202" s="27" customFormat="1"/>
    <row r="203" s="27" customFormat="1"/>
    <row r="204" s="27" customFormat="1"/>
    <row r="205" s="27" customFormat="1"/>
    <row r="206" s="27" customFormat="1"/>
    <row r="207" s="27" customFormat="1"/>
    <row r="208" s="27" customFormat="1"/>
    <row r="209" s="27" customFormat="1"/>
    <row r="210" s="27" customFormat="1"/>
    <row r="211" s="27" customFormat="1"/>
    <row r="212" s="27" customFormat="1"/>
    <row r="213" s="27" customFormat="1"/>
    <row r="214" s="27" customFormat="1"/>
    <row r="215" s="27" customFormat="1"/>
    <row r="216" s="27" customFormat="1"/>
    <row r="217" s="27" customFormat="1"/>
    <row r="218" s="27" customFormat="1"/>
    <row r="219" s="27" customFormat="1"/>
    <row r="220" s="27" customFormat="1"/>
    <row r="221" s="27" customFormat="1"/>
    <row r="222" s="27" customFormat="1"/>
    <row r="223" s="27" customFormat="1"/>
    <row r="224" s="27" customFormat="1"/>
    <row r="225" s="27" customFormat="1"/>
    <row r="226" s="27" customFormat="1"/>
    <row r="227" s="27" customFormat="1"/>
    <row r="228" s="27" customFormat="1"/>
    <row r="229" s="27" customFormat="1"/>
    <row r="230" s="27" customFormat="1"/>
    <row r="231" s="27" customFormat="1"/>
    <row r="232" s="27" customFormat="1"/>
    <row r="233" s="27" customFormat="1"/>
    <row r="234" s="27" customFormat="1"/>
    <row r="235" s="27" customFormat="1"/>
    <row r="236" s="27" customFormat="1"/>
    <row r="237" s="27" customFormat="1"/>
    <row r="238" s="27" customFormat="1"/>
    <row r="239" s="27" customFormat="1"/>
    <row r="240" s="27" customFormat="1"/>
    <row r="241" s="27" customFormat="1"/>
    <row r="242" s="27" customFormat="1"/>
    <row r="243" s="27" customFormat="1"/>
    <row r="244" s="27" customFormat="1"/>
    <row r="245" s="27" customFormat="1"/>
    <row r="246" s="27" customFormat="1"/>
    <row r="247" s="27" customFormat="1"/>
    <row r="248" s="27" customFormat="1"/>
    <row r="249" s="27" customFormat="1"/>
    <row r="250" s="27" customFormat="1"/>
    <row r="251" s="27" customFormat="1"/>
    <row r="252" s="27" customFormat="1"/>
    <row r="253" s="27" customFormat="1"/>
    <row r="254" s="27" customFormat="1"/>
    <row r="255" s="27" customFormat="1"/>
    <row r="256" s="27" customFormat="1"/>
    <row r="257" s="27" customFormat="1"/>
    <row r="258" s="27" customFormat="1"/>
    <row r="259" s="27" customFormat="1"/>
    <row r="260" s="27" customFormat="1"/>
    <row r="261" s="27" customFormat="1"/>
    <row r="262" s="27" customFormat="1"/>
    <row r="263" s="27" customFormat="1"/>
    <row r="264" s="27" customFormat="1"/>
    <row r="265" s="27" customFormat="1"/>
    <row r="266" s="27" customFormat="1"/>
    <row r="267" s="27" customFormat="1"/>
    <row r="268" s="27" customFormat="1"/>
    <row r="269" s="27" customFormat="1"/>
    <row r="270" s="27" customFormat="1"/>
    <row r="271" s="27" customFormat="1"/>
    <row r="272" s="27" customFormat="1"/>
    <row r="273" s="27" customFormat="1"/>
    <row r="274" s="27" customFormat="1"/>
    <row r="275" s="27" customFormat="1"/>
    <row r="276" s="27" customFormat="1"/>
    <row r="277" s="27" customFormat="1"/>
    <row r="278" s="27" customFormat="1"/>
    <row r="279" s="27" customFormat="1"/>
    <row r="280" s="27" customFormat="1"/>
    <row r="281" s="27" customFormat="1"/>
    <row r="282" s="27" customFormat="1"/>
    <row r="283" s="27" customFormat="1"/>
    <row r="284" s="27" customFormat="1"/>
    <row r="285" s="27" customFormat="1"/>
    <row r="286" s="27" customFormat="1"/>
    <row r="287" s="27" customFormat="1"/>
    <row r="288" s="27" customFormat="1"/>
    <row r="289" s="27" customFormat="1"/>
    <row r="290" s="27" customFormat="1"/>
    <row r="291" s="27" customFormat="1"/>
    <row r="292" s="27" customFormat="1"/>
    <row r="293" s="27" customFormat="1"/>
    <row r="294" s="27" customFormat="1"/>
    <row r="295" s="27" customFormat="1"/>
    <row r="296" s="27" customFormat="1"/>
    <row r="297" s="27" customFormat="1"/>
    <row r="298" s="27" customFormat="1"/>
    <row r="299" s="27" customFormat="1"/>
    <row r="300" s="27" customFormat="1"/>
    <row r="301" s="27" customFormat="1"/>
    <row r="302" s="27" customFormat="1"/>
    <row r="303" s="27" customFormat="1"/>
    <row r="304" s="27" customFormat="1"/>
    <row r="305" s="27" customFormat="1"/>
    <row r="306" s="27" customFormat="1"/>
    <row r="307" s="27" customFormat="1"/>
    <row r="308" s="27" customFormat="1"/>
    <row r="309" s="27" customFormat="1"/>
    <row r="310" s="27" customFormat="1"/>
    <row r="311" s="27" customFormat="1"/>
    <row r="312" s="27" customFormat="1"/>
    <row r="313" s="27" customFormat="1"/>
    <row r="314" s="27" customFormat="1"/>
    <row r="315" s="27" customFormat="1"/>
    <row r="316" s="27" customFormat="1"/>
    <row r="317" s="27" customFormat="1"/>
    <row r="318" s="27" customFormat="1"/>
    <row r="319" s="27" customFormat="1"/>
    <row r="320" s="27" customFormat="1"/>
    <row r="321" s="27" customFormat="1"/>
    <row r="322" s="27" customFormat="1"/>
    <row r="323" s="27" customFormat="1"/>
    <row r="324" s="27" customFormat="1"/>
    <row r="325" s="27" customFormat="1"/>
    <row r="326" s="27" customFormat="1"/>
    <row r="327" s="27" customFormat="1"/>
    <row r="328" s="27" customFormat="1"/>
    <row r="329" s="27" customFormat="1"/>
    <row r="330" s="27" customFormat="1"/>
    <row r="331" s="27" customFormat="1"/>
    <row r="332" s="27" customFormat="1"/>
    <row r="333" s="27" customFormat="1"/>
    <row r="334" s="27" customFormat="1"/>
    <row r="335" s="27" customFormat="1"/>
    <row r="336" s="27" customFormat="1"/>
    <row r="337" s="27" customFormat="1"/>
    <row r="338" s="27" customFormat="1"/>
    <row r="339" s="27" customFormat="1"/>
    <row r="340" s="27" customFormat="1"/>
    <row r="341" s="27" customFormat="1"/>
    <row r="342" s="27" customFormat="1"/>
    <row r="343" s="27" customFormat="1"/>
    <row r="344" s="27" customFormat="1"/>
    <row r="345" s="27" customFormat="1"/>
    <row r="346" s="27" customFormat="1"/>
    <row r="347" s="27" customFormat="1"/>
    <row r="348" s="27" customFormat="1"/>
    <row r="349" s="27" customFormat="1"/>
    <row r="350" s="27" customFormat="1"/>
    <row r="351" s="27" customFormat="1"/>
    <row r="352" s="27" customFormat="1"/>
    <row r="353" s="27" customFormat="1"/>
    <row r="354" s="27" customFormat="1"/>
    <row r="355" s="27" customFormat="1"/>
    <row r="356" s="27" customFormat="1"/>
    <row r="357" s="27" customFormat="1"/>
    <row r="358" s="27" customFormat="1"/>
    <row r="359" s="27" customFormat="1"/>
    <row r="360" s="27" customFormat="1"/>
    <row r="361" s="27" customFormat="1"/>
    <row r="362" s="27" customFormat="1"/>
    <row r="363" s="27" customFormat="1"/>
    <row r="364" s="27" customFormat="1"/>
    <row r="365" s="27" customFormat="1"/>
    <row r="366" s="27" customFormat="1"/>
    <row r="367" s="27" customFormat="1"/>
    <row r="368" s="27" customFormat="1"/>
    <row r="369" s="27" customFormat="1"/>
    <row r="370" s="27" customFormat="1"/>
    <row r="371" s="27" customFormat="1"/>
    <row r="372" s="27" customFormat="1"/>
    <row r="373" s="27" customFormat="1"/>
    <row r="374" s="27" customFormat="1"/>
    <row r="375" s="27" customFormat="1"/>
    <row r="376" s="27" customFormat="1"/>
    <row r="377" s="27" customFormat="1"/>
    <row r="378" s="27" customFormat="1"/>
    <row r="379" s="27" customFormat="1"/>
    <row r="380" s="27" customFormat="1"/>
    <row r="381" s="27" customFormat="1"/>
    <row r="382" s="27" customFormat="1"/>
    <row r="383" s="27" customFormat="1"/>
    <row r="384" s="27" customFormat="1"/>
    <row r="385" s="27" customFormat="1"/>
    <row r="386" s="27" customFormat="1"/>
    <row r="387" s="27" customFormat="1"/>
    <row r="388" s="27" customFormat="1"/>
    <row r="389" s="27" customFormat="1"/>
    <row r="390" s="27" customFormat="1"/>
    <row r="391" s="27" customFormat="1"/>
    <row r="392" s="27" customFormat="1"/>
    <row r="393" s="27" customFormat="1"/>
    <row r="394" s="27" customFormat="1"/>
    <row r="395" s="27" customFormat="1"/>
    <row r="396" s="27" customFormat="1"/>
    <row r="397" s="27" customFormat="1"/>
    <row r="398" s="27" customFormat="1"/>
    <row r="399" s="27" customFormat="1"/>
    <row r="400" s="27" customFormat="1"/>
    <row r="401" s="27" customFormat="1"/>
    <row r="402" s="27" customFormat="1"/>
    <row r="403" s="27" customFormat="1"/>
    <row r="404" s="27" customFormat="1"/>
    <row r="405" s="27" customFormat="1"/>
    <row r="406" s="27" customFormat="1"/>
    <row r="407" s="27" customFormat="1"/>
    <row r="408" s="27" customFormat="1"/>
    <row r="409" s="27" customFormat="1"/>
    <row r="410" s="27" customFormat="1"/>
    <row r="411" s="27" customFormat="1"/>
    <row r="412" s="27" customFormat="1"/>
    <row r="413" s="27" customFormat="1"/>
    <row r="414" s="27" customFormat="1"/>
    <row r="415" s="27" customFormat="1"/>
    <row r="416" s="27" customFormat="1"/>
    <row r="417" s="27" customFormat="1"/>
    <row r="418" s="27" customFormat="1"/>
    <row r="419" s="27" customFormat="1"/>
    <row r="420" s="27" customFormat="1"/>
    <row r="421" s="27" customFormat="1"/>
    <row r="422" s="27" customFormat="1"/>
    <row r="423" s="27" customFormat="1"/>
    <row r="424" s="27" customFormat="1"/>
    <row r="425" s="27" customFormat="1"/>
    <row r="426" s="27" customFormat="1"/>
    <row r="427" s="27" customFormat="1"/>
    <row r="428" s="27" customFormat="1"/>
    <row r="429" s="27" customFormat="1"/>
    <row r="430" s="27" customFormat="1"/>
    <row r="431" s="27" customFormat="1"/>
    <row r="432" s="27" customFormat="1"/>
    <row r="433" s="27" customFormat="1"/>
    <row r="434" s="27" customFormat="1"/>
    <row r="435" s="27" customFormat="1"/>
    <row r="436" s="27" customFormat="1"/>
    <row r="437" s="27" customFormat="1"/>
    <row r="438" s="27" customFormat="1"/>
    <row r="439" s="27" customFormat="1"/>
    <row r="440" s="27" customFormat="1"/>
    <row r="441" s="27" customFormat="1"/>
    <row r="442" s="27" customFormat="1"/>
    <row r="443" s="27" customFormat="1"/>
    <row r="444" s="27" customFormat="1"/>
    <row r="445" s="27" customFormat="1"/>
    <row r="446" s="27" customFormat="1"/>
    <row r="447" s="27" customFormat="1"/>
    <row r="448" s="27" customFormat="1"/>
    <row r="449" s="27" customFormat="1"/>
    <row r="450" s="27" customFormat="1"/>
    <row r="451" s="27" customFormat="1"/>
    <row r="452" s="27" customFormat="1"/>
    <row r="453" s="27" customFormat="1"/>
    <row r="454" s="27" customFormat="1"/>
    <row r="455" s="27" customFormat="1"/>
    <row r="456" s="27" customFormat="1"/>
    <row r="457" s="27" customFormat="1"/>
    <row r="458" s="27" customFormat="1"/>
    <row r="459" s="27" customFormat="1"/>
    <row r="460" s="27" customFormat="1"/>
    <row r="461" s="27" customFormat="1"/>
    <row r="462" s="27" customFormat="1"/>
    <row r="463" s="27" customFormat="1"/>
    <row r="464" s="27" customFormat="1"/>
    <row r="465" s="27" customFormat="1"/>
    <row r="466" s="27" customFormat="1"/>
    <row r="467" s="27" customFormat="1"/>
    <row r="468" s="27" customFormat="1"/>
    <row r="469" s="27" customFormat="1"/>
    <row r="470" s="27" customFormat="1"/>
    <row r="471" s="27" customFormat="1"/>
    <row r="472" s="27" customFormat="1"/>
    <row r="473" s="27" customFormat="1"/>
    <row r="474" s="27" customFormat="1"/>
    <row r="475" s="27" customFormat="1"/>
    <row r="476" s="27" customFormat="1"/>
    <row r="477" s="27" customFormat="1"/>
    <row r="478" s="27" customFormat="1"/>
    <row r="479" s="27" customFormat="1"/>
    <row r="480" s="27" customFormat="1"/>
    <row r="481" s="27" customFormat="1"/>
    <row r="482" s="27" customFormat="1"/>
    <row r="483" s="27" customFormat="1"/>
    <row r="484" s="27" customFormat="1"/>
    <row r="485" s="27" customFormat="1"/>
    <row r="486" s="27" customFormat="1"/>
    <row r="487" s="27" customFormat="1"/>
    <row r="488" s="27" customFormat="1"/>
    <row r="489" s="27" customFormat="1"/>
    <row r="490" s="27" customFormat="1"/>
    <row r="491" s="27" customFormat="1"/>
    <row r="492" s="27" customFormat="1"/>
    <row r="493" s="27" customFormat="1"/>
    <row r="494" s="27" customFormat="1"/>
    <row r="495" s="27" customFormat="1"/>
    <row r="496" s="27" customFormat="1"/>
    <row r="497" s="27" customFormat="1"/>
    <row r="498" s="27" customFormat="1"/>
    <row r="499" s="27" customFormat="1"/>
    <row r="500" s="27" customFormat="1"/>
    <row r="501" s="27" customFormat="1"/>
    <row r="502" s="27" customFormat="1"/>
    <row r="503" s="27" customFormat="1"/>
    <row r="504" s="27" customFormat="1"/>
    <row r="505" s="27" customFormat="1"/>
    <row r="506" s="27" customFormat="1"/>
    <row r="507" s="27" customFormat="1"/>
    <row r="508" s="27" customFormat="1"/>
    <row r="509" s="27" customFormat="1"/>
    <row r="510" s="27" customFormat="1"/>
    <row r="511" s="27" customFormat="1"/>
    <row r="512" s="27" customFormat="1"/>
    <row r="513" s="27" customFormat="1"/>
    <row r="514" s="27" customFormat="1"/>
    <row r="515" s="27" customFormat="1"/>
    <row r="516" s="27" customFormat="1"/>
    <row r="517" s="27" customFormat="1"/>
    <row r="518" s="27" customFormat="1"/>
    <row r="519" s="27" customFormat="1"/>
    <row r="520" s="27" customFormat="1"/>
    <row r="521" s="27" customFormat="1"/>
    <row r="522" s="27" customFormat="1"/>
    <row r="523" s="27" customFormat="1"/>
    <row r="524" s="27" customFormat="1"/>
    <row r="525" s="27" customFormat="1"/>
    <row r="526" s="27" customFormat="1"/>
    <row r="527" s="27" customFormat="1"/>
    <row r="528" s="27" customFormat="1"/>
    <row r="529" s="27" customFormat="1"/>
    <row r="530" s="27" customFormat="1"/>
    <row r="531" s="27" customFormat="1"/>
    <row r="532" s="27" customFormat="1"/>
    <row r="533" s="27" customFormat="1"/>
    <row r="534" s="27" customFormat="1"/>
    <row r="535" s="27" customFormat="1"/>
    <row r="536" s="27" customFormat="1"/>
    <row r="537" s="27" customFormat="1"/>
    <row r="538" s="27" customFormat="1"/>
    <row r="539" s="27" customFormat="1"/>
    <row r="540" s="27" customFormat="1"/>
    <row r="541" s="27" customFormat="1"/>
    <row r="542" s="27" customFormat="1"/>
    <row r="543" s="27" customFormat="1"/>
    <row r="544" s="27" customFormat="1"/>
    <row r="545" s="27" customFormat="1"/>
    <row r="546" s="27" customFormat="1"/>
    <row r="547" s="27" customFormat="1"/>
    <row r="548" s="27" customFormat="1"/>
    <row r="549" s="27" customFormat="1"/>
    <row r="550" s="27" customFormat="1"/>
    <row r="551" s="27" customFormat="1"/>
    <row r="552" s="27" customFormat="1"/>
    <row r="553" s="27" customFormat="1"/>
    <row r="554" s="27" customFormat="1"/>
    <row r="555" s="27" customFormat="1"/>
    <row r="556" s="27" customFormat="1"/>
    <row r="557" s="27" customFormat="1"/>
    <row r="558" s="27" customFormat="1"/>
    <row r="559" s="27" customFormat="1"/>
    <row r="560" s="27" customFormat="1"/>
    <row r="561" s="27" customFormat="1"/>
    <row r="562" s="27" customFormat="1"/>
    <row r="563" s="27" customFormat="1"/>
    <row r="564" s="27" customFormat="1"/>
    <row r="565" s="27" customFormat="1"/>
    <row r="566" s="27" customFormat="1"/>
    <row r="567" s="27" customFormat="1"/>
    <row r="568" s="27" customFormat="1"/>
    <row r="569" s="27" customFormat="1"/>
    <row r="570" s="27" customFormat="1"/>
    <row r="571" s="27" customFormat="1"/>
    <row r="572" s="27" customFormat="1"/>
    <row r="573" s="27" customFormat="1"/>
    <row r="574" s="27" customFormat="1"/>
    <row r="575" s="27" customFormat="1"/>
    <row r="576" s="27" customFormat="1"/>
    <row r="577" s="27" customFormat="1"/>
    <row r="578" s="27" customFormat="1"/>
    <row r="579" s="27" customFormat="1"/>
    <row r="580" s="27" customFormat="1"/>
    <row r="581" s="27" customFormat="1"/>
    <row r="582" s="27" customFormat="1"/>
    <row r="583" s="27" customFormat="1"/>
    <row r="584" s="27" customFormat="1"/>
    <row r="585" s="27" customFormat="1"/>
    <row r="586" s="27" customFormat="1"/>
    <row r="587" s="27" customFormat="1"/>
    <row r="588" s="27" customFormat="1"/>
    <row r="589" s="27" customFormat="1"/>
    <row r="590" s="27" customFormat="1"/>
    <row r="591" s="27" customFormat="1"/>
    <row r="592" s="27" customFormat="1"/>
    <row r="593" s="27" customFormat="1"/>
    <row r="594" s="27" customFormat="1"/>
    <row r="595" s="27" customFormat="1"/>
    <row r="596" s="27" customFormat="1"/>
    <row r="597" s="27" customFormat="1"/>
    <row r="598" s="27" customFormat="1"/>
    <row r="599" s="27" customFormat="1"/>
    <row r="600" s="27" customFormat="1"/>
    <row r="601" s="27" customFormat="1"/>
    <row r="602" s="27" customFormat="1"/>
    <row r="603" s="27" customFormat="1"/>
    <row r="604" s="27" customFormat="1"/>
    <row r="605" s="27" customFormat="1"/>
    <row r="606" s="27" customFormat="1"/>
    <row r="607" s="27" customFormat="1"/>
    <row r="608" s="27" customFormat="1"/>
    <row r="609" s="27" customFormat="1"/>
    <row r="610" s="27" customFormat="1"/>
    <row r="611" s="27" customFormat="1"/>
    <row r="612" s="27" customFormat="1"/>
    <row r="613" s="27" customFormat="1"/>
    <row r="614" s="27" customFormat="1"/>
    <row r="615" s="27" customFormat="1"/>
    <row r="616" s="27" customFormat="1"/>
    <row r="617" s="27" customFormat="1"/>
    <row r="618" s="27" customFormat="1"/>
    <row r="619" s="27" customFormat="1"/>
    <row r="620" s="27" customFormat="1"/>
    <row r="621" s="27" customFormat="1"/>
    <row r="622" s="27" customFormat="1"/>
    <row r="623" s="27" customFormat="1"/>
    <row r="624" s="27" customFormat="1"/>
    <row r="625" s="27" customFormat="1"/>
    <row r="626" s="27" customFormat="1"/>
    <row r="627" s="27" customFormat="1"/>
    <row r="628" s="27" customFormat="1"/>
    <row r="629" s="27" customFormat="1"/>
    <row r="630" s="27" customFormat="1"/>
    <row r="631" s="27" customFormat="1"/>
    <row r="632" s="27" customFormat="1"/>
    <row r="633" s="27" customFormat="1"/>
    <row r="634" s="27" customFormat="1"/>
    <row r="635" s="27" customFormat="1"/>
    <row r="636" s="27" customFormat="1"/>
    <row r="637" s="27" customFormat="1"/>
    <row r="638" s="27" customFormat="1"/>
    <row r="639" s="27" customFormat="1"/>
    <row r="640" s="27" customFormat="1"/>
    <row r="641" s="27" customFormat="1"/>
    <row r="642" s="27" customFormat="1"/>
    <row r="643" s="27" customFormat="1"/>
    <row r="644" s="27" customFormat="1"/>
    <row r="645" s="27" customFormat="1"/>
    <row r="646" s="27" customFormat="1"/>
    <row r="647" s="27" customFormat="1"/>
    <row r="648" s="27" customFormat="1"/>
    <row r="649" s="27" customFormat="1"/>
    <row r="650" s="27" customFormat="1"/>
    <row r="651" s="27" customFormat="1"/>
    <row r="652" s="27" customFormat="1"/>
    <row r="653" s="27" customFormat="1"/>
    <row r="654" s="27" customFormat="1"/>
    <row r="655" s="27" customFormat="1"/>
    <row r="656" s="27" customFormat="1"/>
    <row r="657" s="27" customFormat="1"/>
    <row r="658" s="27" customFormat="1"/>
    <row r="659" s="27" customFormat="1"/>
    <row r="660" s="27" customFormat="1"/>
    <row r="661" s="27" customFormat="1"/>
    <row r="662" s="27" customFormat="1"/>
    <row r="663" s="27" customFormat="1"/>
    <row r="664" s="27" customFormat="1"/>
    <row r="665" s="27" customFormat="1"/>
    <row r="666" s="27" customFormat="1"/>
    <row r="667" s="27" customFormat="1"/>
    <row r="668" s="27" customFormat="1"/>
    <row r="669" s="27" customFormat="1"/>
    <row r="670" s="27" customFormat="1"/>
    <row r="671" s="27" customFormat="1"/>
    <row r="672" s="27" customFormat="1"/>
    <row r="673" s="27" customFormat="1"/>
    <row r="674" s="27" customFormat="1"/>
    <row r="675" s="27" customFormat="1"/>
    <row r="676" s="27" customFormat="1"/>
    <row r="677" s="27" customFormat="1"/>
    <row r="678" s="27" customFormat="1"/>
    <row r="679" s="27" customFormat="1"/>
    <row r="680" s="27" customFormat="1"/>
    <row r="681" s="27" customFormat="1"/>
    <row r="682" s="27" customFormat="1"/>
    <row r="683" s="27" customFormat="1"/>
    <row r="684" s="27" customFormat="1"/>
    <row r="685" s="27" customFormat="1"/>
    <row r="686" s="27" customFormat="1"/>
    <row r="687" s="27" customFormat="1"/>
    <row r="688" s="27" customFormat="1"/>
    <row r="689" s="27" customFormat="1"/>
    <row r="690" s="27" customFormat="1"/>
    <row r="691" s="27" customFormat="1"/>
    <row r="692" s="27" customFormat="1"/>
    <row r="693" s="27" customFormat="1"/>
    <row r="694" s="27" customFormat="1"/>
    <row r="695" s="27" customFormat="1"/>
    <row r="696" s="27" customFormat="1"/>
    <row r="697" s="27" customFormat="1"/>
    <row r="698" s="27" customFormat="1"/>
    <row r="699" s="27" customFormat="1"/>
    <row r="700" s="27" customFormat="1"/>
    <row r="701" s="27" customFormat="1"/>
    <row r="702" s="27" customFormat="1"/>
    <row r="703" s="27" customFormat="1"/>
    <row r="704" s="27" customFormat="1"/>
    <row r="705" s="27" customFormat="1"/>
    <row r="706" s="27" customFormat="1"/>
    <row r="707" s="27" customFormat="1"/>
    <row r="708" s="27" customFormat="1"/>
    <row r="709" s="27" customFormat="1"/>
    <row r="710" s="27" customFormat="1"/>
    <row r="711" s="27" customFormat="1"/>
    <row r="712" s="27" customFormat="1"/>
    <row r="713" s="27" customFormat="1"/>
    <row r="714" s="27" customFormat="1"/>
    <row r="715" s="27" customFormat="1"/>
    <row r="716" s="27" customFormat="1"/>
    <row r="717" s="27" customFormat="1"/>
    <row r="718" s="27" customFormat="1"/>
    <row r="719" s="27" customFormat="1"/>
    <row r="720" s="27" customFormat="1"/>
    <row r="721" s="27" customFormat="1"/>
    <row r="722" s="27" customFormat="1"/>
    <row r="723" s="27" customFormat="1"/>
    <row r="724" s="27" customFormat="1"/>
    <row r="725" s="27" customFormat="1"/>
    <row r="726" s="27" customFormat="1"/>
    <row r="727" s="27" customFormat="1"/>
    <row r="728" s="27" customFormat="1"/>
    <row r="729" s="27" customFormat="1"/>
    <row r="730" s="27" customFormat="1"/>
    <row r="731" s="27" customFormat="1"/>
    <row r="732" s="27" customFormat="1"/>
    <row r="733" s="27" customFormat="1"/>
    <row r="734" s="27" customFormat="1"/>
    <row r="735" s="27" customFormat="1"/>
    <row r="736" s="27" customFormat="1"/>
    <row r="737" s="27" customFormat="1"/>
    <row r="738" s="27" customFormat="1"/>
    <row r="739" s="27" customFormat="1"/>
    <row r="740" s="27" customFormat="1"/>
    <row r="741" s="27" customFormat="1"/>
    <row r="742" s="27" customFormat="1"/>
    <row r="743" s="27" customFormat="1"/>
    <row r="744" s="27" customFormat="1"/>
    <row r="745" s="27" customFormat="1"/>
    <row r="746" s="27" customFormat="1"/>
    <row r="747" s="27" customFormat="1"/>
    <row r="748" s="27" customFormat="1"/>
    <row r="749" s="27" customFormat="1"/>
    <row r="750" s="27" customFormat="1"/>
    <row r="751" s="27" customFormat="1"/>
    <row r="752" s="27" customFormat="1"/>
    <row r="753" s="27" customFormat="1"/>
    <row r="754" s="27" customFormat="1"/>
    <row r="755" s="27" customFormat="1"/>
    <row r="756" s="27" customFormat="1"/>
    <row r="757" s="27" customFormat="1"/>
    <row r="758" s="27" customFormat="1"/>
    <row r="759" s="27" customFormat="1"/>
    <row r="760" s="27" customFormat="1"/>
    <row r="761" s="27" customFormat="1"/>
    <row r="762" s="27" customFormat="1"/>
    <row r="763" s="27" customFormat="1"/>
    <row r="764" s="27" customFormat="1"/>
    <row r="765" s="27" customFormat="1"/>
    <row r="766" s="27" customFormat="1"/>
    <row r="767" s="27" customFormat="1"/>
    <row r="768" s="27" customFormat="1"/>
    <row r="769" s="27" customFormat="1"/>
    <row r="770" s="27" customFormat="1"/>
    <row r="771" s="27" customFormat="1"/>
    <row r="772" s="27" customFormat="1"/>
    <row r="773" s="27" customFormat="1"/>
    <row r="774" s="27" customFormat="1"/>
    <row r="775" s="27" customFormat="1"/>
    <row r="776" s="27" customFormat="1"/>
    <row r="777" s="27" customFormat="1"/>
    <row r="778" s="27" customFormat="1"/>
    <row r="779" s="27" customFormat="1"/>
    <row r="780" s="27" customFormat="1"/>
    <row r="781" s="27" customFormat="1"/>
    <row r="782" s="27" customFormat="1"/>
    <row r="783" s="27" customFormat="1"/>
    <row r="784" s="27" customFormat="1"/>
    <row r="785" s="27" customFormat="1"/>
    <row r="786" s="27" customFormat="1"/>
    <row r="787" s="27" customFormat="1"/>
    <row r="788" s="27" customFormat="1"/>
    <row r="789" s="27" customFormat="1"/>
    <row r="790" s="27" customFormat="1"/>
    <row r="791" s="27" customFormat="1"/>
    <row r="792" s="27" customFormat="1"/>
    <row r="793" s="27" customFormat="1"/>
    <row r="794" s="27" customFormat="1"/>
    <row r="795" s="27" customFormat="1"/>
    <row r="796" s="27" customFormat="1"/>
    <row r="797" s="27" customFormat="1"/>
    <row r="798" s="27" customFormat="1"/>
    <row r="799" s="27" customFormat="1"/>
    <row r="800" s="27" customFormat="1"/>
    <row r="801" s="27" customFormat="1"/>
    <row r="802" s="27" customFormat="1"/>
    <row r="803" s="27" customFormat="1"/>
    <row r="804" s="27" customFormat="1"/>
    <row r="805" s="27" customFormat="1"/>
    <row r="806" s="27" customFormat="1"/>
    <row r="807" s="27" customFormat="1"/>
    <row r="808" s="27" customFormat="1"/>
    <row r="809" s="27" customFormat="1"/>
    <row r="810" s="27" customFormat="1"/>
    <row r="811" s="27" customFormat="1"/>
    <row r="812" s="27" customFormat="1"/>
    <row r="813" s="27" customFormat="1"/>
    <row r="814" s="27" customFormat="1"/>
    <row r="815" s="27" customFormat="1"/>
    <row r="816" s="27" customFormat="1"/>
    <row r="817" s="27" customFormat="1"/>
    <row r="818" s="27" customFormat="1"/>
    <row r="819" s="27" customFormat="1"/>
    <row r="820" s="27" customFormat="1"/>
    <row r="821" s="27" customFormat="1"/>
    <row r="822" s="27" customFormat="1"/>
    <row r="823" s="27" customFormat="1"/>
    <row r="824" s="27" customFormat="1"/>
    <row r="825" s="27" customFormat="1"/>
    <row r="826" s="27" customFormat="1"/>
    <row r="827" s="27" customFormat="1"/>
    <row r="828" s="27" customFormat="1"/>
    <row r="829" s="27" customFormat="1"/>
    <row r="830" s="27" customFormat="1"/>
    <row r="831" s="27" customFormat="1"/>
    <row r="832" s="27" customFormat="1"/>
    <row r="833" s="27" customFormat="1"/>
    <row r="834" s="27" customFormat="1"/>
    <row r="835" s="27" customFormat="1"/>
    <row r="836" s="27" customFormat="1"/>
    <row r="837" s="27" customFormat="1"/>
    <row r="838" s="27" customFormat="1"/>
    <row r="839" s="27" customFormat="1"/>
    <row r="840" s="27" customFormat="1"/>
    <row r="841" s="27" customFormat="1"/>
    <row r="842" s="27" customFormat="1"/>
    <row r="843" s="27" customFormat="1"/>
    <row r="844" s="27" customFormat="1"/>
    <row r="845" s="27" customFormat="1"/>
    <row r="846" s="27" customFormat="1"/>
    <row r="847" s="27" customFormat="1"/>
    <row r="848" s="27" customFormat="1"/>
    <row r="849" s="27" customFormat="1"/>
    <row r="850" s="27" customFormat="1"/>
    <row r="851" s="27" customFormat="1"/>
    <row r="852" s="27" customFormat="1"/>
    <row r="853" s="27" customFormat="1"/>
    <row r="854" s="27" customFormat="1"/>
    <row r="855" s="27" customFormat="1"/>
    <row r="856" s="27" customFormat="1"/>
    <row r="857" s="27" customFormat="1"/>
    <row r="858" s="27" customFormat="1"/>
    <row r="859" s="27" customFormat="1"/>
    <row r="860" s="27" customFormat="1"/>
    <row r="861" s="27" customFormat="1"/>
    <row r="862" s="27" customFormat="1"/>
    <row r="863" s="27" customFormat="1"/>
    <row r="864" s="27" customFormat="1"/>
    <row r="865" s="27" customFormat="1"/>
    <row r="866" s="27" customFormat="1"/>
    <row r="867" s="27" customFormat="1"/>
    <row r="868" s="27" customFormat="1"/>
    <row r="869" s="27" customFormat="1"/>
    <row r="870" s="27" customFormat="1"/>
    <row r="871" s="27" customFormat="1"/>
    <row r="872" s="27" customFormat="1"/>
    <row r="873" s="27" customFormat="1"/>
    <row r="874" s="27" customFormat="1"/>
    <row r="875" s="27" customFormat="1"/>
    <row r="876" s="27" customFormat="1"/>
    <row r="877" s="27" customFormat="1"/>
    <row r="878" s="27" customFormat="1"/>
    <row r="879" s="27" customFormat="1"/>
    <row r="880" s="27" customFormat="1"/>
    <row r="881" s="27" customFormat="1"/>
    <row r="882" s="27" customFormat="1"/>
    <row r="883" s="27" customFormat="1"/>
    <row r="884" s="27" customFormat="1"/>
    <row r="885" s="27" customFormat="1"/>
    <row r="886" s="27" customFormat="1"/>
    <row r="887" s="27" customFormat="1"/>
    <row r="888" s="27" customFormat="1"/>
    <row r="889" s="27" customFormat="1"/>
    <row r="890" s="27" customFormat="1"/>
    <row r="891" s="27" customFormat="1"/>
    <row r="892" s="27" customFormat="1"/>
    <row r="893" s="27" customFormat="1"/>
    <row r="894" s="27" customFormat="1"/>
    <row r="895" s="27" customFormat="1"/>
    <row r="896" s="27" customFormat="1"/>
    <row r="897" s="27" customFormat="1"/>
    <row r="898" s="27" customFormat="1"/>
    <row r="899" s="27" customFormat="1"/>
    <row r="900" s="27" customFormat="1"/>
    <row r="901" s="27" customFormat="1"/>
    <row r="902" s="27" customFormat="1"/>
    <row r="903" s="27" customFormat="1"/>
    <row r="904" s="27" customFormat="1"/>
    <row r="905" s="27" customFormat="1"/>
    <row r="906" s="27" customFormat="1"/>
    <row r="907" s="27" customFormat="1"/>
    <row r="908" s="27" customFormat="1"/>
    <row r="909" s="27" customFormat="1"/>
    <row r="910" s="27" customFormat="1"/>
    <row r="911" s="27" customFormat="1"/>
    <row r="912" s="27" customFormat="1"/>
    <row r="913" s="27" customFormat="1"/>
    <row r="914" s="27" customFormat="1"/>
    <row r="915" s="27" customFormat="1"/>
    <row r="916" s="27" customFormat="1"/>
    <row r="917" s="27" customFormat="1"/>
    <row r="918" s="27" customFormat="1"/>
    <row r="919" s="27" customFormat="1"/>
    <row r="920" s="27" customFormat="1"/>
    <row r="921" s="27" customFormat="1"/>
    <row r="922" s="27" customFormat="1"/>
    <row r="923" s="27" customFormat="1"/>
    <row r="924" s="27" customFormat="1"/>
    <row r="925" s="27" customFormat="1"/>
    <row r="926" s="27" customFormat="1"/>
    <row r="927" s="27" customFormat="1"/>
    <row r="928" s="27" customFormat="1"/>
    <row r="929" s="27" customFormat="1"/>
    <row r="930" s="27" customFormat="1"/>
    <row r="931" s="27" customFormat="1"/>
    <row r="932" s="27" customFormat="1"/>
    <row r="933" s="27" customFormat="1"/>
    <row r="934" s="27" customFormat="1"/>
    <row r="935" s="27" customFormat="1"/>
    <row r="936" s="27" customFormat="1"/>
    <row r="937" s="27" customFormat="1"/>
    <row r="938" s="27" customFormat="1"/>
    <row r="939" s="27" customFormat="1"/>
    <row r="940" s="27" customFormat="1"/>
    <row r="941" s="27" customFormat="1"/>
    <row r="942" s="27" customFormat="1"/>
    <row r="943" s="27" customFormat="1"/>
    <row r="944" s="27" customFormat="1"/>
    <row r="945" s="27" customFormat="1"/>
    <row r="946" s="27" customFormat="1"/>
    <row r="947" s="27" customFormat="1"/>
    <row r="948" s="27" customFormat="1"/>
    <row r="949" s="27" customFormat="1"/>
    <row r="950" s="27" customFormat="1"/>
    <row r="951" s="27" customFormat="1"/>
    <row r="952" s="27" customFormat="1"/>
    <row r="953" s="27" customFormat="1"/>
    <row r="954" s="27" customFormat="1"/>
    <row r="955" s="27" customFormat="1"/>
    <row r="956" s="27" customFormat="1"/>
    <row r="957" s="27" customFormat="1"/>
    <row r="958" s="27" customFormat="1"/>
    <row r="959" s="27" customFormat="1"/>
    <row r="960" s="27" customFormat="1"/>
    <row r="961" s="27" customFormat="1"/>
    <row r="962" s="27" customFormat="1"/>
    <row r="963" s="27" customFormat="1"/>
    <row r="964" s="27" customFormat="1"/>
    <row r="965" s="27" customFormat="1"/>
    <row r="966" s="27" customFormat="1"/>
    <row r="967" s="27" customFormat="1"/>
    <row r="968" s="27" customFormat="1"/>
    <row r="969" s="27" customFormat="1"/>
    <row r="970" s="27" customFormat="1"/>
    <row r="971" s="27" customFormat="1"/>
    <row r="972" s="27" customFormat="1"/>
    <row r="973" s="27" customFormat="1"/>
    <row r="974" s="27" customFormat="1"/>
    <row r="975" s="27" customFormat="1"/>
    <row r="976" s="27" customFormat="1"/>
    <row r="977" s="27" customFormat="1"/>
    <row r="978" s="27" customFormat="1"/>
    <row r="979" s="27" customFormat="1"/>
    <row r="980" s="27" customFormat="1"/>
    <row r="981" s="27" customFormat="1"/>
    <row r="982" s="27" customFormat="1"/>
    <row r="983" s="27" customFormat="1"/>
    <row r="984" s="27" customFormat="1"/>
    <row r="985" s="27" customFormat="1"/>
    <row r="986" s="27" customFormat="1"/>
    <row r="987" s="27" customFormat="1"/>
    <row r="988" s="27" customFormat="1"/>
    <row r="989" s="27" customFormat="1"/>
    <row r="990" s="27" customFormat="1"/>
    <row r="991" s="27" customFormat="1"/>
    <row r="992" s="27" customFormat="1"/>
    <row r="993" spans="1:9" s="27" customFormat="1"/>
    <row r="994" spans="1:9" s="27" customFormat="1"/>
    <row r="995" spans="1:9" s="27" customFormat="1"/>
    <row r="996" spans="1:9" s="27" customFormat="1">
      <c r="A996"/>
      <c r="B996"/>
      <c r="C996"/>
      <c r="D996"/>
      <c r="E996"/>
      <c r="F996"/>
      <c r="G996"/>
      <c r="H996"/>
      <c r="I996"/>
    </row>
  </sheetData>
  <sheetProtection sheet="1" objects="1" scenarios="1" selectLockedCells="1"/>
  <dataValidations count="1">
    <dataValidation type="list" allowBlank="1" showInputMessage="1" showErrorMessage="1" sqref="G10:H189">
      <formula1>"Sim,Não,"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tOrcamento"/>
  <dimension ref="A1:W98"/>
  <sheetViews>
    <sheetView showGridLines="0" showRowColHeaders="0" zoomScale="90" zoomScaleNormal="90" workbookViewId="0">
      <selection activeCell="A8" sqref="A8"/>
    </sheetView>
  </sheetViews>
  <sheetFormatPr defaultColWidth="9.140625" defaultRowHeight="15"/>
  <cols>
    <col min="1" max="1" width="5.42578125" style="41" customWidth="1"/>
    <col min="2" max="2" width="13" style="43" bestFit="1" customWidth="1"/>
    <col min="3" max="3" width="17.28515625" style="43" bestFit="1" customWidth="1"/>
    <col min="4" max="4" width="14.140625" style="42" bestFit="1" customWidth="1"/>
    <col min="5" max="5" width="14.5703125" style="43" bestFit="1" customWidth="1"/>
    <col min="6" max="6" width="14.140625" style="44" bestFit="1" customWidth="1"/>
    <col min="7" max="7" width="15.140625" style="43" customWidth="1"/>
    <col min="8" max="8" width="13.42578125" style="43" customWidth="1"/>
    <col min="9" max="9" width="12.5703125" style="43" bestFit="1" customWidth="1"/>
    <col min="10" max="10" width="16.140625" style="43" bestFit="1" customWidth="1"/>
    <col min="11" max="11" width="12.42578125" style="43" customWidth="1"/>
    <col min="12" max="12" width="13.140625" style="43" customWidth="1"/>
    <col min="13" max="13" width="14.42578125" style="43" bestFit="1" customWidth="1"/>
    <col min="14" max="14" width="10.140625" style="41" customWidth="1"/>
    <col min="15" max="16383" width="9.140625" style="41" customWidth="1"/>
    <col min="16384" max="16384" width="9.140625" style="41"/>
  </cols>
  <sheetData>
    <row r="1" spans="1:23" s="161" customFormat="1">
      <c r="F1" s="172"/>
      <c r="Q1" s="154"/>
      <c r="R1" s="154"/>
      <c r="S1" s="154"/>
      <c r="T1" s="154"/>
      <c r="U1" s="154"/>
    </row>
    <row r="2" spans="1:23" s="161" customFormat="1">
      <c r="F2" s="172"/>
      <c r="Q2" s="154"/>
      <c r="R2" s="154"/>
      <c r="S2" s="154"/>
      <c r="T2" s="154"/>
      <c r="U2" s="154"/>
    </row>
    <row r="3" spans="1:23" s="161" customFormat="1">
      <c r="F3" s="172"/>
      <c r="K3" s="173"/>
      <c r="L3" s="176">
        <f ca="1">TODAY()</f>
        <v>43599</v>
      </c>
      <c r="M3" s="174"/>
      <c r="N3" s="174"/>
      <c r="O3" s="174"/>
      <c r="P3" s="174"/>
      <c r="Q3" s="175"/>
      <c r="R3" s="175"/>
      <c r="S3" s="175"/>
      <c r="T3" s="175"/>
      <c r="U3" s="175"/>
      <c r="V3" s="174"/>
      <c r="W3" s="174"/>
    </row>
    <row r="4" spans="1:23" s="160" customFormat="1" ht="7.5" customHeight="1">
      <c r="F4" s="169"/>
    </row>
    <row r="5" spans="1:23" s="138" customFormat="1">
      <c r="F5" s="140"/>
    </row>
    <row r="6" spans="1:23" s="138" customFormat="1">
      <c r="F6" s="140"/>
    </row>
    <row r="7" spans="1:23" s="170" customFormat="1" ht="21" customHeight="1" thickBot="1">
      <c r="A7" s="163"/>
      <c r="F7" s="171"/>
    </row>
    <row r="8" spans="1:23" s="45" customFormat="1" ht="18" customHeight="1">
      <c r="E8" s="141"/>
      <c r="F8" s="97"/>
    </row>
    <row r="9" spans="1:23" s="99" customFormat="1" ht="33.75" customHeight="1">
      <c r="B9" s="100" t="s">
        <v>5453</v>
      </c>
      <c r="C9" s="100" t="s">
        <v>52</v>
      </c>
      <c r="D9" s="101" t="s">
        <v>5454</v>
      </c>
      <c r="E9" s="100" t="s">
        <v>51</v>
      </c>
      <c r="F9" s="101" t="s">
        <v>5405</v>
      </c>
      <c r="G9" s="101" t="s">
        <v>5431</v>
      </c>
      <c r="H9" s="101" t="s">
        <v>5425</v>
      </c>
      <c r="I9" s="101" t="s">
        <v>5422</v>
      </c>
      <c r="J9" s="101" t="s">
        <v>5424</v>
      </c>
      <c r="K9" s="101" t="s">
        <v>5455</v>
      </c>
      <c r="L9" s="101" t="s">
        <v>5456</v>
      </c>
      <c r="M9" s="101" t="s">
        <v>5457</v>
      </c>
    </row>
    <row r="10" spans="1:23" s="45" customFormat="1">
      <c r="B10" s="102">
        <v>43101</v>
      </c>
      <c r="C1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0" s="177">
        <f>IFERROR(SUMIFS(TabelaAulas[Valor],TabelaAulas[Data],"&gt;="&amp;(Orcamento[[#This Row],[Mês]]),TabelaAulas[Data],"&lt;="&amp;EOMONTH(Orcamento[[#This Row],[Mês]],0)),0)</f>
        <v>0</v>
      </c>
      <c r="G10" s="51">
        <f ca="1">SUM(TabelaCurso[Valor])</f>
        <v>800</v>
      </c>
      <c r="H10" s="51">
        <f>SUM(TabelaPolo[Valor])</f>
        <v>500</v>
      </c>
      <c r="I1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0" s="104"/>
      <c r="L10" s="51">
        <f ca="1">Orcamento[[#This Row],[Mensalidade]]-SUM(Orcamento[[#This Row],[Signorelli]:[Outras]])</f>
        <v>-2000</v>
      </c>
      <c r="M10" s="51" t="e">
        <f ca="1">Orcamento[[#This Row],[TOTAL]]/COUNTIF(TabelaDados[Colunas3],"Matriculado")</f>
        <v>#DIV/0!</v>
      </c>
    </row>
    <row r="11" spans="1:23" s="45" customFormat="1">
      <c r="B11" s="102">
        <v>43132</v>
      </c>
      <c r="C1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1" s="177">
        <f ca="1">IFERROR(SUMIFS(TabelaAulas[Valor],TabelaAulas[Data],"&gt;="&amp;(Orcamento[[#This Row],[Mês]]),TabelaAulas[Data],"&lt;="&amp;EOMONTH(Orcamento[[#This Row],[Mês]],0)),0)</f>
        <v>0</v>
      </c>
      <c r="G11" s="51">
        <f ca="1">SUM(TabelaCurso[Valor])</f>
        <v>800</v>
      </c>
      <c r="H11" s="51">
        <f>SUM(TabelaPolo[Valor])</f>
        <v>500</v>
      </c>
      <c r="I1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1" s="104"/>
      <c r="L11" s="51">
        <f ca="1">Orcamento[[#This Row],[Mensalidade]]-SUM(Orcamento[[#This Row],[Signorelli]:[Outras]])</f>
        <v>-2000</v>
      </c>
      <c r="M11" s="51" t="e">
        <f ca="1">Orcamento[[#This Row],[TOTAL]]/COUNTIF(TabelaDados[Colunas3],"Matriculado")</f>
        <v>#DIV/0!</v>
      </c>
    </row>
    <row r="12" spans="1:23" s="45" customFormat="1">
      <c r="B12" s="102">
        <v>43160</v>
      </c>
      <c r="C1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2" s="177">
        <f ca="1">IFERROR(SUMIFS(TabelaAulas[Valor],TabelaAulas[Data],"&gt;="&amp;(Orcamento[[#This Row],[Mês]]),TabelaAulas[Data],"&lt;="&amp;EOMONTH(Orcamento[[#This Row],[Mês]],0)),0)</f>
        <v>0</v>
      </c>
      <c r="G12" s="51">
        <f ca="1">SUM(TabelaCurso[Valor])</f>
        <v>800</v>
      </c>
      <c r="H12" s="51">
        <f>SUM(TabelaPolo[Valor])</f>
        <v>500</v>
      </c>
      <c r="I1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2" s="104">
        <v>1500</v>
      </c>
      <c r="L12" s="51">
        <f ca="1">Orcamento[[#This Row],[Mensalidade]]-SUM(Orcamento[[#This Row],[Signorelli]:[Outras]])</f>
        <v>-3500</v>
      </c>
      <c r="M12" s="51" t="e">
        <f ca="1">Orcamento[[#This Row],[TOTAL]]/COUNTIF(TabelaDados[Colunas3],"Matriculado")</f>
        <v>#DIV/0!</v>
      </c>
    </row>
    <row r="13" spans="1:23" s="45" customFormat="1">
      <c r="B13" s="102">
        <v>43191</v>
      </c>
      <c r="C1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3" s="177">
        <f ca="1">IFERROR(SUMIFS(TabelaAulas[Valor],TabelaAulas[Data],"&gt;="&amp;(Orcamento[[#This Row],[Mês]]),TabelaAulas[Data],"&lt;="&amp;EOMONTH(Orcamento[[#This Row],[Mês]],0)),0)</f>
        <v>0</v>
      </c>
      <c r="G13" s="51">
        <f ca="1">SUM(TabelaCurso[Valor])</f>
        <v>800</v>
      </c>
      <c r="H13" s="51">
        <f>SUM(TabelaPolo[Valor])</f>
        <v>500</v>
      </c>
      <c r="I1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3" s="104">
        <v>1500</v>
      </c>
      <c r="L13" s="51">
        <f ca="1">Orcamento[[#This Row],[Mensalidade]]-SUM(Orcamento[[#This Row],[Signorelli]:[Outras]])</f>
        <v>-3500</v>
      </c>
      <c r="M13" s="51" t="e">
        <f ca="1">Orcamento[[#This Row],[TOTAL]]/COUNTIF(TabelaDados[Colunas3],"Matriculado")</f>
        <v>#DIV/0!</v>
      </c>
    </row>
    <row r="14" spans="1:23" s="45" customFormat="1">
      <c r="B14" s="102">
        <v>43221</v>
      </c>
      <c r="C1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4" s="177">
        <f ca="1">IFERROR(SUMIFS(TabelaAulas[Valor],TabelaAulas[Data],"&gt;="&amp;(Orcamento[[#This Row],[Mês]]),TabelaAulas[Data],"&lt;="&amp;EOMONTH(Orcamento[[#This Row],[Mês]],0)),0)</f>
        <v>0</v>
      </c>
      <c r="G14" s="51">
        <f ca="1">SUM(TabelaCurso[Valor])</f>
        <v>800</v>
      </c>
      <c r="H14" s="51">
        <f>SUM(TabelaPolo[Valor])</f>
        <v>500</v>
      </c>
      <c r="I1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4" s="104">
        <v>1500</v>
      </c>
      <c r="L14" s="51">
        <f ca="1">Orcamento[[#This Row],[Mensalidade]]-SUM(Orcamento[[#This Row],[Signorelli]:[Outras]])</f>
        <v>-3500</v>
      </c>
      <c r="M14" s="177" t="e">
        <f ca="1">Orcamento[[#This Row],[TOTAL]]/COUNTIF(TabelaDados[Colunas3],"Matriculado")</f>
        <v>#DIV/0!</v>
      </c>
    </row>
    <row r="15" spans="1:23" s="45" customFormat="1">
      <c r="B15" s="102">
        <v>43252</v>
      </c>
      <c r="C1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5" s="177">
        <f ca="1">IFERROR(SUMIFS(TabelaAulas[Valor],TabelaAulas[Data],"&gt;="&amp;(Orcamento[[#This Row],[Mês]]),TabelaAulas[Data],"&lt;="&amp;EOMONTH(Orcamento[[#This Row],[Mês]],0)),0)</f>
        <v>0</v>
      </c>
      <c r="G15" s="51">
        <f ca="1">SUM(TabelaCurso[Valor])</f>
        <v>800</v>
      </c>
      <c r="H15" s="51">
        <f>SUM(TabelaPolo[Valor])</f>
        <v>500</v>
      </c>
      <c r="I1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5" s="104">
        <v>1500</v>
      </c>
      <c r="L15" s="51">
        <f ca="1">Orcamento[[#This Row],[Mensalidade]]-SUM(Orcamento[[#This Row],[Signorelli]:[Outras]])</f>
        <v>-3500</v>
      </c>
      <c r="M15" s="51" t="e">
        <f ca="1">Orcamento[[#This Row],[TOTAL]]/COUNTIF(TabelaDados[Colunas3],"Matriculado")</f>
        <v>#DIV/0!</v>
      </c>
    </row>
    <row r="16" spans="1:23" s="45" customFormat="1">
      <c r="B16" s="102">
        <v>43282</v>
      </c>
      <c r="C1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6" s="177">
        <f ca="1">IFERROR(SUMIFS(TabelaAulas[Valor],TabelaAulas[Data],"&gt;="&amp;(Orcamento[[#This Row],[Mês]]),TabelaAulas[Data],"&lt;="&amp;EOMONTH(Orcamento[[#This Row],[Mês]],0)),0)</f>
        <v>0</v>
      </c>
      <c r="G16" s="51">
        <f ca="1">SUM(TabelaCurso[Valor])</f>
        <v>800</v>
      </c>
      <c r="H16" s="51">
        <f>SUM(TabelaPolo[Valor])</f>
        <v>500</v>
      </c>
      <c r="I1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6" s="104">
        <v>1500</v>
      </c>
      <c r="L16" s="51">
        <f ca="1">Orcamento[[#This Row],[Mensalidade]]-SUM(Orcamento[[#This Row],[Signorelli]:[Outras]])</f>
        <v>-3500</v>
      </c>
      <c r="M16" s="51" t="e">
        <f ca="1">Orcamento[[#This Row],[TOTAL]]/COUNTIF(TabelaDados[Colunas3],"Matriculado")</f>
        <v>#DIV/0!</v>
      </c>
    </row>
    <row r="17" spans="2:13" s="45" customFormat="1">
      <c r="B17" s="102">
        <v>43313</v>
      </c>
      <c r="C1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7" s="177">
        <f ca="1">IFERROR(SUMIFS(TabelaAulas[Valor],TabelaAulas[Data],"&gt;="&amp;(Orcamento[[#This Row],[Mês]]),TabelaAulas[Data],"&lt;="&amp;EOMONTH(Orcamento[[#This Row],[Mês]],0)),0)</f>
        <v>0</v>
      </c>
      <c r="G17" s="51">
        <f ca="1">SUM(TabelaCurso[Valor])</f>
        <v>800</v>
      </c>
      <c r="H17" s="51">
        <f>SUM(TabelaPolo[Valor])</f>
        <v>500</v>
      </c>
      <c r="I1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7" s="104">
        <v>1500</v>
      </c>
      <c r="L17" s="51">
        <f ca="1">Orcamento[[#This Row],[Mensalidade]]-SUM(Orcamento[[#This Row],[Signorelli]:[Outras]])</f>
        <v>-3500</v>
      </c>
      <c r="M17" s="51" t="e">
        <f ca="1">Orcamento[[#This Row],[TOTAL]]/COUNTIF(TabelaDados[Colunas3],"Matriculado")</f>
        <v>#DIV/0!</v>
      </c>
    </row>
    <row r="18" spans="2:13" s="45" customFormat="1">
      <c r="B18" s="102">
        <v>43344</v>
      </c>
      <c r="C1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8" s="177">
        <f ca="1">IFERROR(SUMIFS(TabelaAulas[Valor],TabelaAulas[Data],"&gt;="&amp;(Orcamento[[#This Row],[Mês]]),TabelaAulas[Data],"&lt;="&amp;EOMONTH(Orcamento[[#This Row],[Mês]],0)),0)</f>
        <v>0</v>
      </c>
      <c r="G18" s="51">
        <f ca="1">SUM(TabelaCurso[Valor])</f>
        <v>800</v>
      </c>
      <c r="H18" s="51">
        <f>SUM(TabelaPolo[Valor])</f>
        <v>500</v>
      </c>
      <c r="I1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8" s="104">
        <v>1500</v>
      </c>
      <c r="L18" s="51">
        <f ca="1">Orcamento[[#This Row],[Mensalidade]]-SUM(Orcamento[[#This Row],[Signorelli]:[Outras]])</f>
        <v>-3500</v>
      </c>
      <c r="M18" s="51" t="e">
        <f ca="1">Orcamento[[#This Row],[TOTAL]]/COUNTIF(TabelaDados[Colunas3],"Matriculado")</f>
        <v>#DIV/0!</v>
      </c>
    </row>
    <row r="19" spans="2:13" s="45" customFormat="1">
      <c r="B19" s="102">
        <v>43374</v>
      </c>
      <c r="C19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19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19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19" s="177">
        <f ca="1">IFERROR(SUMIFS(TabelaAulas[Valor],TabelaAulas[Data],"&gt;="&amp;(Orcamento[[#This Row],[Mês]]),TabelaAulas[Data],"&lt;="&amp;EOMONTH(Orcamento[[#This Row],[Mês]],0)),0)</f>
        <v>0</v>
      </c>
      <c r="G19" s="51">
        <f ca="1">SUM(TabelaCurso[Valor])</f>
        <v>800</v>
      </c>
      <c r="H19" s="51">
        <f>SUM(TabelaPolo[Valor])</f>
        <v>500</v>
      </c>
      <c r="I19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19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19" s="104">
        <v>1500</v>
      </c>
      <c r="L19" s="51">
        <f ca="1">Orcamento[[#This Row],[Mensalidade]]-SUM(Orcamento[[#This Row],[Signorelli]:[Outras]])</f>
        <v>-3500</v>
      </c>
      <c r="M19" s="51" t="e">
        <f ca="1">Orcamento[[#This Row],[TOTAL]]/COUNTIF(TabelaDados[Colunas3],"Matriculado")</f>
        <v>#DIV/0!</v>
      </c>
    </row>
    <row r="20" spans="2:13" s="45" customFormat="1">
      <c r="B20" s="102">
        <v>43405</v>
      </c>
      <c r="C20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0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0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0" s="177">
        <f ca="1">IFERROR(SUMIFS(TabelaAulas[Valor],TabelaAulas[Data],"&gt;="&amp;(Orcamento[[#This Row],[Mês]]),TabelaAulas[Data],"&lt;="&amp;EOMONTH(Orcamento[[#This Row],[Mês]],0)),0)</f>
        <v>0</v>
      </c>
      <c r="G20" s="51">
        <f ca="1">SUM(TabelaCurso[Valor])</f>
        <v>800</v>
      </c>
      <c r="H20" s="51">
        <f>SUM(TabelaPolo[Valor])</f>
        <v>500</v>
      </c>
      <c r="I20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0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0" s="104">
        <v>1500</v>
      </c>
      <c r="L20" s="51">
        <f ca="1">Orcamento[[#This Row],[Mensalidade]]-SUM(Orcamento[[#This Row],[Signorelli]:[Outras]])</f>
        <v>-3500</v>
      </c>
      <c r="M20" s="51" t="e">
        <f ca="1">Orcamento[[#This Row],[TOTAL]]/COUNTIF(TabelaDados[Colunas3],"Matriculado")</f>
        <v>#DIV/0!</v>
      </c>
    </row>
    <row r="21" spans="2:13" s="45" customFormat="1">
      <c r="B21" s="102">
        <v>43435</v>
      </c>
      <c r="C21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1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1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1" s="177">
        <f ca="1">IFERROR(SUMIFS(TabelaAulas[Valor],TabelaAulas[Data],"&gt;="&amp;(Orcamento[[#This Row],[Mês]]),TabelaAulas[Data],"&lt;="&amp;EOMONTH(Orcamento[[#This Row],[Mês]],0)),0)</f>
        <v>0</v>
      </c>
      <c r="G21" s="51">
        <f ca="1">SUM(TabelaCurso[Valor])</f>
        <v>800</v>
      </c>
      <c r="H21" s="51">
        <f>SUM(TabelaPolo[Valor])</f>
        <v>500</v>
      </c>
      <c r="I21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1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1" s="104">
        <v>1500</v>
      </c>
      <c r="L21" s="51">
        <f ca="1">Orcamento[[#This Row],[Mensalidade]]-SUM(Orcamento[[#This Row],[Signorelli]:[Outras]])</f>
        <v>-3500</v>
      </c>
      <c r="M21" s="51" t="e">
        <f ca="1">Orcamento[[#This Row],[TOTAL]]/COUNTIF(TabelaDados[Colunas3],"Matriculado")</f>
        <v>#DIV/0!</v>
      </c>
    </row>
    <row r="22" spans="2:13" s="45" customFormat="1">
      <c r="B22" s="102">
        <v>43466</v>
      </c>
      <c r="C22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2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2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2" s="177">
        <f>IFERROR(SUMIFS(TabelaAulas[Valor],TabelaAulas[Data],"&gt;="&amp;(Orcamento[[#This Row],[Mês]]),TabelaAulas[Data],"&lt;="&amp;EOMONTH(Orcamento[[#This Row],[Mês]],0)),0)</f>
        <v>0</v>
      </c>
      <c r="G22" s="51">
        <f ca="1">SUM(TabelaCurso[Valor])</f>
        <v>800</v>
      </c>
      <c r="H22" s="51">
        <f>SUM(TabelaPolo[Valor])</f>
        <v>500</v>
      </c>
      <c r="I22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2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2" s="104"/>
      <c r="L22" s="51">
        <f ca="1">Orcamento[[#This Row],[Mensalidade]]-SUM(Orcamento[[#This Row],[Signorelli]:[Outras]])</f>
        <v>-2000</v>
      </c>
      <c r="M22" s="51" t="e">
        <f ca="1">Orcamento[[#This Row],[TOTAL]]/COUNTIF(TabelaDados[Colunas3],"Matriculado")</f>
        <v>#DIV/0!</v>
      </c>
    </row>
    <row r="23" spans="2:13" s="45" customFormat="1">
      <c r="B23" s="102">
        <v>43497</v>
      </c>
      <c r="C23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3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3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3" s="177">
        <f ca="1">IFERROR(SUMIFS(TabelaAulas[Valor],TabelaAulas[Data],"&gt;="&amp;(Orcamento[[#This Row],[Mês]]),TabelaAulas[Data],"&lt;="&amp;EOMONTH(Orcamento[[#This Row],[Mês]],0)),0)</f>
        <v>0</v>
      </c>
      <c r="G23" s="51">
        <f ca="1">SUM(TabelaCurso[Valor])</f>
        <v>800</v>
      </c>
      <c r="H23" s="51">
        <f>SUM(TabelaPolo[Valor])</f>
        <v>500</v>
      </c>
      <c r="I23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3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3" s="104"/>
      <c r="L23" s="51">
        <f ca="1">Orcamento[[#This Row],[Mensalidade]]-SUM(Orcamento[[#This Row],[Signorelli]:[Outras]])</f>
        <v>-2000</v>
      </c>
      <c r="M23" s="51" t="e">
        <f ca="1">Orcamento[[#This Row],[TOTAL]]/COUNTIF(TabelaDados[Colunas3],"Matriculado")</f>
        <v>#DIV/0!</v>
      </c>
    </row>
    <row r="24" spans="2:13" s="45" customFormat="1">
      <c r="B24" s="102">
        <v>43525</v>
      </c>
      <c r="C24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4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4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4" s="177">
        <f ca="1">IFERROR(SUMIFS(TabelaAulas[Valor],TabelaAulas[Data],"&gt;="&amp;(Orcamento[[#This Row],[Mês]]),TabelaAulas[Data],"&lt;="&amp;EOMONTH(Orcamento[[#This Row],[Mês]],0)),0)</f>
        <v>0</v>
      </c>
      <c r="G24" s="51">
        <f ca="1">SUM(TabelaCurso[Valor])</f>
        <v>800</v>
      </c>
      <c r="H24" s="51">
        <f>SUM(TabelaPolo[Valor])</f>
        <v>500</v>
      </c>
      <c r="I24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4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4" s="104"/>
      <c r="L24" s="51">
        <f ca="1">Orcamento[[#This Row],[Mensalidade]]-SUM(Orcamento[[#This Row],[Signorelli]:[Outras]])</f>
        <v>-2000</v>
      </c>
      <c r="M24" s="51" t="e">
        <f ca="1">Orcamento[[#This Row],[TOTAL]]/COUNTIF(TabelaDados[Colunas3],"Matriculado")</f>
        <v>#DIV/0!</v>
      </c>
    </row>
    <row r="25" spans="2:13" s="45" customFormat="1">
      <c r="B25" s="102">
        <v>43556</v>
      </c>
      <c r="C25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5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5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5" s="177">
        <f>IFERROR(SUMIFS(TabelaAulas[Valor],TabelaAulas[Data],"&gt;="&amp;(Orcamento[[#This Row],[Mês]]),TabelaAulas[Data],"&lt;="&amp;EOMONTH(Orcamento[[#This Row],[Mês]],0)),0)</f>
        <v>0</v>
      </c>
      <c r="G25" s="51">
        <f ca="1">SUM(TabelaCurso[Valor])</f>
        <v>800</v>
      </c>
      <c r="H25" s="51">
        <f>SUM(TabelaPolo[Valor])</f>
        <v>500</v>
      </c>
      <c r="I25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5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5" s="104"/>
      <c r="L25" s="51">
        <f ca="1">Orcamento[[#This Row],[Mensalidade]]-SUM(Orcamento[[#This Row],[Signorelli]:[Outras]])</f>
        <v>-2000</v>
      </c>
      <c r="M25" s="51" t="e">
        <f ca="1">Orcamento[[#This Row],[TOTAL]]/COUNTIF(TabelaDados[Colunas3],"Matriculado")</f>
        <v>#DIV/0!</v>
      </c>
    </row>
    <row r="26" spans="2:13" s="45" customFormat="1">
      <c r="B26" s="102">
        <v>43586</v>
      </c>
      <c r="C26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6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6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6" s="177">
        <f>IFERROR(SUMIFS(TabelaAulas[Valor],TabelaAulas[Data],"&gt;="&amp;(Orcamento[[#This Row],[Mês]]),TabelaAulas[Data],"&lt;="&amp;EOMONTH(Orcamento[[#This Row],[Mês]],0)),0)</f>
        <v>0</v>
      </c>
      <c r="G26" s="51">
        <f ca="1">SUM(TabelaCurso[Valor])</f>
        <v>800</v>
      </c>
      <c r="H26" s="51">
        <f>SUM(TabelaPolo[Valor])</f>
        <v>500</v>
      </c>
      <c r="I26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6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6" s="104"/>
      <c r="L26" s="51">
        <f ca="1">Orcamento[[#This Row],[Mensalidade]]-SUM(Orcamento[[#This Row],[Signorelli]:[Outras]])</f>
        <v>-2000</v>
      </c>
      <c r="M26" s="51" t="e">
        <f ca="1">Orcamento[[#This Row],[TOTAL]]/COUNTIF(TabelaDados[Colunas3],"Matriculado")</f>
        <v>#DIV/0!</v>
      </c>
    </row>
    <row r="27" spans="2:13" s="45" customFormat="1">
      <c r="B27" s="105"/>
      <c r="C27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7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7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7" s="177">
        <f>IFERROR(SUMIFS(TabelaAulas[Valor],TabelaAulas[Data],"&gt;="&amp;(Orcamento[[#This Row],[Mês]]),TabelaAulas[Data],"&lt;="&amp;EOMONTH(Orcamento[[#This Row],[Mês]],0)),0)</f>
        <v>0</v>
      </c>
      <c r="G27" s="51">
        <f ca="1">SUM(TabelaCurso[Valor])</f>
        <v>800</v>
      </c>
      <c r="H27" s="51">
        <f>SUM(TabelaPolo[Valor])</f>
        <v>500</v>
      </c>
      <c r="I27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7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7" s="104"/>
      <c r="L27" s="51">
        <f ca="1">Orcamento[[#This Row],[Mensalidade]]-SUM(Orcamento[[#This Row],[Signorelli]:[Outras]])</f>
        <v>-2000</v>
      </c>
      <c r="M27" s="51" t="e">
        <f ca="1">Orcamento[[#This Row],[TOTAL]]/COUNTIF(TabelaDados[Colunas3],"Matriculado")</f>
        <v>#DIV/0!</v>
      </c>
    </row>
    <row r="28" spans="2:13" s="45" customFormat="1">
      <c r="B28" s="105"/>
      <c r="C28" s="103">
        <f>SUMIFS(TabelaDados[Colunas1],TabelaDados[Colunas3],"Matriculado",TabelaDados[Tipo],"&lt;="&amp;EOMONTH(Orcamento[[#This Row],[Mês]],0),TabelaDados[Data de Fim],"&gt;="&amp;EOMONTH(Orcamento[[#This Row],[Mês]],0))-SUMIFS(TabelaDados[Colunas2],TabelaDados[Colunas3],"Matriculado",TabelaDados[Tipo],"&gt;="&amp;(Orcamento[[#This Row],[Mês]]),TabelaDados[Tipo],"&lt;="&amp;EOMONTH(Orcamento[[#This Row],[Mês]],0))</f>
        <v>0</v>
      </c>
      <c r="D28" s="51">
        <f>0.35*(SUMIFS(TabelaDados[Colunas1],TabelaDados[Colunas3],"Matriculado",TabelaDados[Tipo],"&lt;="&amp;EOMONTH(Orcamento[[#This Row],[Mês]],0),TabelaDados[Data de Fim],"&gt;="&amp;EOMONTH(Orcamento[[#This Row],[Mês]],0))-SUMIFS(TabelaDados[Colunas1],TabelaDados[Colunas3],"Matriculado",TabelaDados[Tipo],"&gt;="&amp;(Orcamento[[#This Row],[Mês]]),TabelaDados[Tipo],"&lt;="&amp;EOMONTH(Orcamento[[#This Row],[Mês]],0)))</f>
        <v>0</v>
      </c>
      <c r="E28" s="51">
        <f>(COUNTIFS(TabelaDados[Colunas3],"Matriculado",TabelaDados[Tipo],"&lt;="&amp;EOMONTH(Orcamento[[#This Row],[Mês]],0),TabelaDados[Data de Fim],"&gt;="&amp;EOMONTH(Orcamento[[#This Row],[Mês]],0))-COUNTIFS(TabelaDados[Colunas3],"Matriculado",TabelaDados[Hora/aula],"PQQE",TabelaDados[Tipo],"&lt;="&amp;EOMONTH(Orcamento[[#This Row],[Mês]],0),TabelaDados[Data de Fim],"&gt;="&amp;EOMONTH(Orcamento[[#This Row],[Mês]],0)))*10</f>
        <v>0</v>
      </c>
      <c r="F28" s="177">
        <f>IFERROR(SUMIFS(TabelaAulas[Valor],TabelaAulas[Data],"&gt;="&amp;(Orcamento[[#This Row],[Mês]]),TabelaAulas[Data],"&lt;="&amp;EOMONTH(Orcamento[[#This Row],[Mês]],0)),0)</f>
        <v>0</v>
      </c>
      <c r="G28" s="51">
        <f ca="1">SUM(TabelaCurso[Valor])</f>
        <v>800</v>
      </c>
      <c r="H28" s="51">
        <f>SUM(TabelaPolo[Valor])</f>
        <v>500</v>
      </c>
      <c r="I28" s="51">
        <f>SUM(TabelaPolo[Aluguel])+IF(Turmas!$G$12="Sim",0.1*SUMIFS(TabelaDados[Colunas1],TabelaDados[Conta],"OAB",TabelaDados[Colunas3],"Matriculado", TabelaDados[Tipo],"&gt;="&amp;(Orcamento[[#This Row],[Mês]]),TabelaDados[Data de Fim],"&lt;="&amp;EOMONTH(Orcamento[[#This Row],[Mês]],0)),0)</f>
        <v>500</v>
      </c>
      <c r="J28" s="51">
        <f>SUM(TabelaPolo[Funcionário])+IF(Turmas!$G$12="Sim",COUNTIFS(TabelaAulas[Confirmada],"Sim",TabelaAulas[Polo],"OAB",TabelaAulas[Data],"&gt;="&amp;(Orcamento[[#This Row],[Mês]]),TabelaAulas[Data],"&lt;="&amp;EOMONTH(Orcamento[[#This Row],[Mês]],0))*200,0)</f>
        <v>200</v>
      </c>
      <c r="K28" s="104"/>
      <c r="L28" s="51">
        <f ca="1">Orcamento[[#This Row],[Mensalidade]]-SUM(Orcamento[[#This Row],[Signorelli]:[Outras]])</f>
        <v>-2000</v>
      </c>
      <c r="M28" s="51" t="e">
        <f ca="1">Orcamento[[#This Row],[TOTAL]]/COUNTIF(TabelaDados[Colunas3],"Matriculado")</f>
        <v>#DIV/0!</v>
      </c>
    </row>
    <row r="29" spans="2:13" s="45" customFormat="1">
      <c r="B29" s="97"/>
      <c r="C29" s="97"/>
      <c r="D29" s="46"/>
      <c r="E29" s="97"/>
      <c r="F29" s="98"/>
      <c r="G29" s="97"/>
      <c r="H29" s="97"/>
      <c r="I29" s="97"/>
      <c r="J29" s="97"/>
      <c r="K29" s="97"/>
      <c r="L29" s="97"/>
      <c r="M29" s="97"/>
    </row>
    <row r="30" spans="2:13" s="45" customFormat="1">
      <c r="B30" s="97"/>
      <c r="C30" s="97"/>
      <c r="D30" s="46"/>
      <c r="E30" s="97"/>
      <c r="F30" s="98"/>
      <c r="G30" s="97"/>
      <c r="H30" s="97"/>
      <c r="I30" s="97"/>
      <c r="J30" s="97"/>
      <c r="K30" s="97"/>
      <c r="L30" s="97"/>
      <c r="M30" s="97"/>
    </row>
    <row r="31" spans="2:13" s="45" customFormat="1">
      <c r="B31" s="97"/>
      <c r="C31" s="97"/>
      <c r="D31" s="46"/>
      <c r="E31" s="97"/>
      <c r="F31" s="98"/>
      <c r="G31" s="97"/>
      <c r="H31" s="97"/>
      <c r="I31" s="97"/>
      <c r="J31" s="97"/>
      <c r="K31" s="97"/>
      <c r="L31" s="97"/>
      <c r="M31" s="97"/>
    </row>
    <row r="32" spans="2:13" s="45" customFormat="1">
      <c r="B32" s="97"/>
      <c r="C32" s="97"/>
      <c r="D32" s="46"/>
      <c r="E32" s="97"/>
      <c r="F32" s="98"/>
      <c r="G32" s="97"/>
      <c r="H32" s="97"/>
      <c r="I32" s="97"/>
      <c r="J32" s="97"/>
      <c r="K32" s="97"/>
      <c r="L32" s="97"/>
      <c r="M32" s="97"/>
    </row>
    <row r="33" spans="2:13" s="45" customFormat="1">
      <c r="B33" s="97"/>
      <c r="C33" s="97"/>
      <c r="D33" s="46"/>
      <c r="E33" s="97"/>
      <c r="F33" s="98"/>
      <c r="G33" s="97"/>
      <c r="H33" s="97"/>
      <c r="I33" s="97"/>
      <c r="J33" s="97"/>
      <c r="K33" s="97"/>
      <c r="L33" s="97"/>
      <c r="M33" s="97"/>
    </row>
    <row r="34" spans="2:13" s="45" customFormat="1">
      <c r="B34" s="97"/>
      <c r="C34" s="97"/>
      <c r="D34" s="46"/>
      <c r="E34" s="97"/>
      <c r="F34" s="98"/>
      <c r="G34" s="97"/>
      <c r="H34" s="97"/>
      <c r="I34" s="97"/>
      <c r="J34" s="97"/>
      <c r="K34" s="97"/>
      <c r="L34" s="97"/>
      <c r="M34" s="97"/>
    </row>
    <row r="35" spans="2:13" s="45" customFormat="1">
      <c r="B35" s="97"/>
      <c r="C35" s="97"/>
      <c r="D35" s="46"/>
      <c r="E35" s="97"/>
      <c r="F35" s="98"/>
      <c r="G35" s="97"/>
      <c r="H35" s="97"/>
      <c r="I35" s="97"/>
      <c r="J35" s="97"/>
      <c r="K35" s="97"/>
      <c r="L35" s="97"/>
      <c r="M35" s="97"/>
    </row>
    <row r="36" spans="2:13" s="45" customFormat="1">
      <c r="B36" s="97"/>
      <c r="C36" s="97"/>
      <c r="D36" s="46"/>
      <c r="E36" s="97"/>
      <c r="F36" s="98"/>
      <c r="G36" s="97"/>
      <c r="H36" s="97"/>
      <c r="I36" s="97"/>
      <c r="J36" s="97"/>
      <c r="K36" s="97"/>
      <c r="L36" s="97"/>
      <c r="M36" s="97"/>
    </row>
    <row r="37" spans="2:13" s="45" customFormat="1">
      <c r="B37" s="97"/>
      <c r="C37" s="97"/>
      <c r="D37" s="46"/>
      <c r="E37" s="97"/>
      <c r="F37" s="98"/>
      <c r="G37" s="97"/>
      <c r="H37" s="97"/>
      <c r="I37" s="97"/>
      <c r="J37" s="97"/>
      <c r="K37" s="97"/>
      <c r="L37" s="97"/>
      <c r="M37" s="97"/>
    </row>
    <row r="38" spans="2:13" s="45" customFormat="1">
      <c r="B38" s="97"/>
      <c r="C38" s="97"/>
      <c r="D38" s="46"/>
      <c r="E38" s="97"/>
      <c r="F38" s="98"/>
      <c r="G38" s="97"/>
      <c r="H38" s="97"/>
      <c r="I38" s="97"/>
      <c r="J38" s="97"/>
      <c r="K38" s="97"/>
      <c r="L38" s="97"/>
      <c r="M38" s="97"/>
    </row>
    <row r="39" spans="2:13" s="45" customFormat="1">
      <c r="B39" s="97"/>
      <c r="C39" s="97"/>
      <c r="D39" s="46"/>
      <c r="E39" s="97"/>
      <c r="F39" s="98"/>
      <c r="G39" s="97"/>
      <c r="H39" s="97"/>
      <c r="I39" s="97"/>
      <c r="J39" s="97"/>
      <c r="K39" s="97"/>
      <c r="L39" s="97"/>
      <c r="M39" s="97"/>
    </row>
    <row r="40" spans="2:13" s="45" customFormat="1">
      <c r="B40" s="97"/>
      <c r="C40" s="97"/>
      <c r="D40" s="46"/>
      <c r="E40" s="97"/>
      <c r="F40" s="98"/>
      <c r="G40" s="97"/>
      <c r="H40" s="97"/>
      <c r="I40" s="97"/>
      <c r="J40" s="97"/>
      <c r="K40" s="97"/>
      <c r="L40" s="97"/>
      <c r="M40" s="97"/>
    </row>
    <row r="41" spans="2:13" s="45" customFormat="1">
      <c r="B41" s="97"/>
      <c r="C41" s="97"/>
      <c r="D41" s="46"/>
      <c r="E41" s="97"/>
      <c r="F41" s="98"/>
      <c r="G41" s="97"/>
      <c r="H41" s="97"/>
      <c r="I41" s="97"/>
      <c r="J41" s="97"/>
      <c r="K41" s="97"/>
      <c r="L41" s="97"/>
      <c r="M41" s="97"/>
    </row>
    <row r="42" spans="2:13" s="45" customFormat="1">
      <c r="B42" s="97"/>
      <c r="C42" s="97"/>
      <c r="D42" s="46"/>
      <c r="E42" s="97"/>
      <c r="F42" s="98"/>
      <c r="G42" s="97"/>
      <c r="H42" s="97"/>
      <c r="I42" s="97"/>
      <c r="J42" s="97"/>
      <c r="K42" s="97"/>
      <c r="L42" s="97"/>
      <c r="M42" s="97"/>
    </row>
    <row r="43" spans="2:13" s="45" customFormat="1">
      <c r="B43" s="97"/>
      <c r="C43" s="97"/>
      <c r="D43" s="46"/>
      <c r="E43" s="97"/>
      <c r="F43" s="98"/>
      <c r="G43" s="97"/>
      <c r="H43" s="97"/>
      <c r="I43" s="97"/>
      <c r="J43" s="97"/>
      <c r="K43" s="97"/>
      <c r="L43" s="97"/>
      <c r="M43" s="97"/>
    </row>
    <row r="44" spans="2:13" s="45" customFormat="1">
      <c r="B44" s="97"/>
      <c r="C44" s="97"/>
      <c r="D44" s="46"/>
      <c r="E44" s="97"/>
      <c r="F44" s="98"/>
      <c r="G44" s="97"/>
      <c r="H44" s="97"/>
      <c r="I44" s="97"/>
      <c r="J44" s="97"/>
      <c r="K44" s="97"/>
      <c r="L44" s="97"/>
      <c r="M44" s="97"/>
    </row>
    <row r="45" spans="2:13" s="45" customFormat="1">
      <c r="B45" s="97"/>
      <c r="C45" s="97"/>
      <c r="D45" s="46"/>
      <c r="E45" s="97"/>
      <c r="F45" s="98"/>
      <c r="G45" s="97"/>
      <c r="H45" s="97"/>
      <c r="I45" s="97"/>
      <c r="J45" s="97"/>
      <c r="K45" s="97"/>
      <c r="L45" s="97"/>
      <c r="M45" s="97"/>
    </row>
    <row r="46" spans="2:13" s="45" customFormat="1">
      <c r="B46" s="97"/>
      <c r="C46" s="97"/>
      <c r="D46" s="46"/>
      <c r="E46" s="97"/>
      <c r="F46" s="98"/>
      <c r="G46" s="97"/>
      <c r="H46" s="97"/>
      <c r="I46" s="97"/>
      <c r="J46" s="97"/>
      <c r="K46" s="97"/>
      <c r="L46" s="97"/>
      <c r="M46" s="97"/>
    </row>
    <row r="47" spans="2:13" s="45" customFormat="1">
      <c r="B47" s="97"/>
      <c r="C47" s="97"/>
      <c r="D47" s="46"/>
      <c r="E47" s="97"/>
      <c r="F47" s="98"/>
      <c r="G47" s="97"/>
      <c r="H47" s="97"/>
      <c r="I47" s="97"/>
      <c r="J47" s="97"/>
      <c r="K47" s="97"/>
      <c r="L47" s="97"/>
      <c r="M47" s="97"/>
    </row>
    <row r="48" spans="2:13" s="45" customFormat="1">
      <c r="B48" s="97"/>
      <c r="C48" s="97"/>
      <c r="D48" s="46"/>
      <c r="E48" s="97"/>
      <c r="F48" s="98"/>
      <c r="G48" s="97"/>
      <c r="H48" s="97"/>
      <c r="I48" s="97"/>
      <c r="J48" s="97"/>
      <c r="K48" s="97"/>
      <c r="L48" s="97"/>
      <c r="M48" s="97"/>
    </row>
    <row r="49" spans="2:13" s="45" customFormat="1">
      <c r="B49" s="97"/>
      <c r="C49" s="97"/>
      <c r="D49" s="46"/>
      <c r="E49" s="97"/>
      <c r="F49" s="98"/>
      <c r="G49" s="97"/>
      <c r="H49" s="97"/>
      <c r="I49" s="97"/>
      <c r="J49" s="97"/>
      <c r="K49" s="97"/>
      <c r="L49" s="97"/>
      <c r="M49" s="97"/>
    </row>
    <row r="50" spans="2:13" s="45" customFormat="1">
      <c r="B50" s="97"/>
      <c r="C50" s="97"/>
      <c r="D50" s="46"/>
      <c r="E50" s="97"/>
      <c r="F50" s="98"/>
      <c r="G50" s="97"/>
      <c r="H50" s="97"/>
      <c r="I50" s="97"/>
      <c r="J50" s="97"/>
      <c r="K50" s="97"/>
      <c r="L50" s="97"/>
      <c r="M50" s="97"/>
    </row>
    <row r="51" spans="2:13" s="45" customFormat="1">
      <c r="B51" s="97"/>
      <c r="C51" s="97"/>
      <c r="D51" s="46"/>
      <c r="E51" s="97"/>
      <c r="F51" s="98"/>
      <c r="G51" s="97"/>
      <c r="H51" s="97"/>
      <c r="I51" s="97"/>
      <c r="J51" s="97"/>
      <c r="K51" s="97"/>
      <c r="L51" s="97"/>
      <c r="M51" s="97"/>
    </row>
    <row r="52" spans="2:13" s="45" customFormat="1">
      <c r="B52" s="97"/>
      <c r="C52" s="97"/>
      <c r="D52" s="46"/>
      <c r="E52" s="97"/>
      <c r="F52" s="98"/>
      <c r="G52" s="97"/>
      <c r="H52" s="97"/>
      <c r="I52" s="97"/>
      <c r="J52" s="97"/>
      <c r="K52" s="97"/>
      <c r="L52" s="97"/>
      <c r="M52" s="97"/>
    </row>
    <row r="53" spans="2:13" s="45" customFormat="1">
      <c r="B53" s="97"/>
      <c r="C53" s="97"/>
      <c r="D53" s="46"/>
      <c r="E53" s="97"/>
      <c r="F53" s="98"/>
      <c r="G53" s="97"/>
      <c r="H53" s="97"/>
      <c r="I53" s="97"/>
      <c r="J53" s="97"/>
      <c r="K53" s="97"/>
      <c r="L53" s="97"/>
      <c r="M53" s="97"/>
    </row>
    <row r="54" spans="2:13" s="45" customFormat="1">
      <c r="B54" s="97"/>
      <c r="C54" s="97"/>
      <c r="D54" s="46"/>
      <c r="E54" s="97"/>
      <c r="F54" s="98"/>
      <c r="G54" s="97"/>
      <c r="H54" s="97"/>
      <c r="I54" s="97"/>
      <c r="J54" s="97"/>
      <c r="K54" s="97"/>
      <c r="L54" s="97"/>
      <c r="M54" s="97"/>
    </row>
    <row r="55" spans="2:13" s="45" customFormat="1">
      <c r="B55" s="97"/>
      <c r="C55" s="97"/>
      <c r="D55" s="46"/>
      <c r="E55" s="97"/>
      <c r="F55" s="98"/>
      <c r="G55" s="97"/>
      <c r="H55" s="97"/>
      <c r="I55" s="97"/>
      <c r="J55" s="97"/>
      <c r="K55" s="97"/>
      <c r="L55" s="97"/>
      <c r="M55" s="97"/>
    </row>
    <row r="56" spans="2:13" s="45" customFormat="1">
      <c r="B56" s="97"/>
      <c r="C56" s="97"/>
      <c r="D56" s="46"/>
      <c r="E56" s="97"/>
      <c r="F56" s="98"/>
      <c r="G56" s="97"/>
      <c r="H56" s="97"/>
      <c r="I56" s="97"/>
      <c r="J56" s="97"/>
      <c r="K56" s="97"/>
      <c r="L56" s="97"/>
      <c r="M56" s="97"/>
    </row>
    <row r="57" spans="2:13" s="45" customFormat="1">
      <c r="B57" s="97"/>
      <c r="C57" s="97"/>
      <c r="D57" s="46"/>
      <c r="E57" s="97"/>
      <c r="F57" s="98"/>
      <c r="G57" s="97"/>
      <c r="H57" s="97"/>
      <c r="I57" s="97"/>
      <c r="J57" s="97"/>
      <c r="K57" s="97"/>
      <c r="L57" s="97"/>
      <c r="M57" s="97"/>
    </row>
    <row r="58" spans="2:13" s="45" customFormat="1">
      <c r="B58" s="97"/>
      <c r="C58" s="97"/>
      <c r="D58" s="46"/>
      <c r="E58" s="97"/>
      <c r="F58" s="98"/>
      <c r="G58" s="97"/>
      <c r="H58" s="97"/>
      <c r="I58" s="97"/>
      <c r="J58" s="97"/>
      <c r="K58" s="97"/>
      <c r="L58" s="97"/>
      <c r="M58" s="97"/>
    </row>
    <row r="59" spans="2:13" s="45" customFormat="1">
      <c r="B59" s="97"/>
      <c r="C59" s="97"/>
      <c r="D59" s="46"/>
      <c r="E59" s="97"/>
      <c r="F59" s="98"/>
      <c r="G59" s="97"/>
      <c r="H59" s="97"/>
      <c r="I59" s="97"/>
      <c r="J59" s="97"/>
      <c r="K59" s="97"/>
      <c r="L59" s="97"/>
      <c r="M59" s="97"/>
    </row>
    <row r="60" spans="2:13" s="45" customFormat="1">
      <c r="B60" s="97"/>
      <c r="C60" s="97"/>
      <c r="D60" s="46"/>
      <c r="E60" s="97"/>
      <c r="F60" s="98"/>
      <c r="G60" s="97"/>
      <c r="H60" s="97"/>
      <c r="I60" s="97"/>
      <c r="J60" s="97"/>
      <c r="K60" s="97"/>
      <c r="L60" s="97"/>
      <c r="M60" s="97"/>
    </row>
    <row r="61" spans="2:13" s="45" customFormat="1">
      <c r="B61" s="97"/>
      <c r="C61" s="97"/>
      <c r="D61" s="46"/>
      <c r="E61" s="97"/>
      <c r="F61" s="98"/>
      <c r="G61" s="97"/>
      <c r="H61" s="97"/>
      <c r="I61" s="97"/>
      <c r="J61" s="97"/>
      <c r="K61" s="97"/>
      <c r="L61" s="97"/>
      <c r="M61" s="97"/>
    </row>
    <row r="62" spans="2:13" s="45" customFormat="1">
      <c r="B62" s="97"/>
      <c r="C62" s="97"/>
      <c r="D62" s="46"/>
      <c r="E62" s="97"/>
      <c r="F62" s="98"/>
      <c r="G62" s="97"/>
      <c r="H62" s="97"/>
      <c r="I62" s="97"/>
      <c r="J62" s="97"/>
      <c r="K62" s="97"/>
      <c r="L62" s="97"/>
      <c r="M62" s="97"/>
    </row>
    <row r="63" spans="2:13" s="45" customFormat="1">
      <c r="B63" s="97"/>
      <c r="C63" s="97"/>
      <c r="D63" s="46"/>
      <c r="E63" s="97"/>
      <c r="F63" s="98"/>
      <c r="G63" s="97"/>
      <c r="H63" s="97"/>
      <c r="I63" s="97"/>
      <c r="J63" s="97"/>
      <c r="K63" s="97"/>
      <c r="L63" s="97"/>
      <c r="M63" s="97"/>
    </row>
    <row r="64" spans="2:13" s="45" customFormat="1">
      <c r="B64" s="97"/>
      <c r="C64" s="97"/>
      <c r="D64" s="46"/>
      <c r="E64" s="97"/>
      <c r="F64" s="98"/>
      <c r="G64" s="97"/>
      <c r="H64" s="97"/>
      <c r="I64" s="97"/>
      <c r="J64" s="97"/>
      <c r="K64" s="97"/>
      <c r="L64" s="97"/>
      <c r="M64" s="97"/>
    </row>
    <row r="65" spans="2:13" s="45" customFormat="1">
      <c r="B65" s="97"/>
      <c r="C65" s="97"/>
      <c r="D65" s="46"/>
      <c r="E65" s="97"/>
      <c r="F65" s="98"/>
      <c r="G65" s="97"/>
      <c r="H65" s="97"/>
      <c r="I65" s="97"/>
      <c r="J65" s="97"/>
      <c r="K65" s="97"/>
      <c r="L65" s="97"/>
      <c r="M65" s="97"/>
    </row>
    <row r="66" spans="2:13" s="45" customFormat="1">
      <c r="B66" s="97"/>
      <c r="C66" s="97"/>
      <c r="D66" s="46"/>
      <c r="E66" s="97"/>
      <c r="F66" s="98"/>
      <c r="G66" s="97"/>
      <c r="H66" s="97"/>
      <c r="I66" s="97"/>
      <c r="J66" s="97"/>
      <c r="K66" s="97"/>
      <c r="L66" s="97"/>
      <c r="M66" s="97"/>
    </row>
    <row r="67" spans="2:13" s="45" customFormat="1">
      <c r="B67" s="97"/>
      <c r="C67" s="97"/>
      <c r="D67" s="46"/>
      <c r="E67" s="97"/>
      <c r="F67" s="98"/>
      <c r="G67" s="97"/>
      <c r="H67" s="97"/>
      <c r="I67" s="97"/>
      <c r="J67" s="97"/>
      <c r="K67" s="97"/>
      <c r="L67" s="97"/>
      <c r="M67" s="97"/>
    </row>
    <row r="68" spans="2:13" s="45" customFormat="1">
      <c r="B68" s="97"/>
      <c r="C68" s="97"/>
      <c r="D68" s="46"/>
      <c r="E68" s="97"/>
      <c r="F68" s="98"/>
      <c r="G68" s="97"/>
      <c r="H68" s="97"/>
      <c r="I68" s="97"/>
      <c r="J68" s="97"/>
      <c r="K68" s="97"/>
      <c r="L68" s="97"/>
      <c r="M68" s="97"/>
    </row>
    <row r="69" spans="2:13" s="45" customFormat="1">
      <c r="B69" s="97"/>
      <c r="C69" s="97"/>
      <c r="D69" s="46"/>
      <c r="E69" s="97"/>
      <c r="F69" s="98"/>
      <c r="G69" s="97"/>
      <c r="H69" s="97"/>
      <c r="I69" s="97"/>
      <c r="J69" s="97"/>
      <c r="K69" s="97"/>
      <c r="L69" s="97"/>
      <c r="M69" s="97"/>
    </row>
    <row r="70" spans="2:13" s="45" customFormat="1">
      <c r="B70" s="97"/>
      <c r="C70" s="97"/>
      <c r="D70" s="46"/>
      <c r="E70" s="97"/>
      <c r="F70" s="98"/>
      <c r="G70" s="97"/>
      <c r="H70" s="97"/>
      <c r="I70" s="97"/>
      <c r="J70" s="97"/>
      <c r="K70" s="97"/>
      <c r="L70" s="97"/>
      <c r="M70" s="97"/>
    </row>
    <row r="71" spans="2:13" s="45" customFormat="1">
      <c r="B71" s="97"/>
      <c r="C71" s="97"/>
      <c r="D71" s="46"/>
      <c r="E71" s="97"/>
      <c r="F71" s="98"/>
      <c r="G71" s="97"/>
      <c r="H71" s="97"/>
      <c r="I71" s="97"/>
      <c r="J71" s="97"/>
      <c r="K71" s="97"/>
      <c r="L71" s="97"/>
      <c r="M71" s="97"/>
    </row>
    <row r="72" spans="2:13" s="45" customFormat="1">
      <c r="B72" s="97"/>
      <c r="C72" s="97"/>
      <c r="D72" s="46"/>
      <c r="E72" s="97"/>
      <c r="F72" s="98"/>
      <c r="G72" s="97"/>
      <c r="H72" s="97"/>
      <c r="I72" s="97"/>
      <c r="J72" s="97"/>
      <c r="K72" s="97"/>
      <c r="L72" s="97"/>
      <c r="M72" s="97"/>
    </row>
    <row r="73" spans="2:13" s="45" customFormat="1">
      <c r="B73" s="97"/>
      <c r="C73" s="97"/>
      <c r="D73" s="46"/>
      <c r="E73" s="97"/>
      <c r="F73" s="98"/>
      <c r="G73" s="97"/>
      <c r="H73" s="97"/>
      <c r="I73" s="97"/>
      <c r="J73" s="97"/>
      <c r="K73" s="97"/>
      <c r="L73" s="97"/>
      <c r="M73" s="97"/>
    </row>
    <row r="74" spans="2:13" s="45" customFormat="1">
      <c r="B74" s="97"/>
      <c r="C74" s="97"/>
      <c r="D74" s="46"/>
      <c r="E74" s="97"/>
      <c r="F74" s="98"/>
      <c r="G74" s="97"/>
      <c r="H74" s="97"/>
      <c r="I74" s="97"/>
      <c r="J74" s="97"/>
      <c r="K74" s="97"/>
      <c r="L74" s="97"/>
      <c r="M74" s="97"/>
    </row>
    <row r="75" spans="2:13" s="45" customFormat="1">
      <c r="B75" s="97"/>
      <c r="C75" s="97"/>
      <c r="D75" s="46"/>
      <c r="E75" s="97"/>
      <c r="F75" s="98"/>
      <c r="G75" s="97"/>
      <c r="H75" s="97"/>
      <c r="I75" s="97"/>
      <c r="J75" s="97"/>
      <c r="K75" s="97"/>
      <c r="L75" s="97"/>
      <c r="M75" s="97"/>
    </row>
    <row r="76" spans="2:13" s="45" customFormat="1">
      <c r="B76" s="97"/>
      <c r="C76" s="97"/>
      <c r="D76" s="46"/>
      <c r="E76" s="97"/>
      <c r="F76" s="98"/>
      <c r="G76" s="97"/>
      <c r="H76" s="97"/>
      <c r="I76" s="97"/>
      <c r="J76" s="97"/>
      <c r="K76" s="97"/>
      <c r="L76" s="97"/>
      <c r="M76" s="97"/>
    </row>
    <row r="77" spans="2:13" s="45" customFormat="1">
      <c r="B77" s="97"/>
      <c r="C77" s="97"/>
      <c r="D77" s="46"/>
      <c r="E77" s="97"/>
      <c r="F77" s="98"/>
      <c r="G77" s="97"/>
      <c r="H77" s="97"/>
      <c r="I77" s="97"/>
      <c r="J77" s="97"/>
      <c r="K77" s="97"/>
      <c r="L77" s="97"/>
      <c r="M77" s="97"/>
    </row>
    <row r="78" spans="2:13" s="45" customFormat="1">
      <c r="B78" s="97"/>
      <c r="C78" s="97"/>
      <c r="D78" s="46"/>
      <c r="E78" s="97"/>
      <c r="F78" s="98"/>
      <c r="G78" s="97"/>
      <c r="H78" s="97"/>
      <c r="I78" s="97"/>
      <c r="J78" s="97"/>
      <c r="K78" s="97"/>
      <c r="L78" s="97"/>
      <c r="M78" s="97"/>
    </row>
    <row r="79" spans="2:13" s="45" customFormat="1">
      <c r="B79" s="97"/>
      <c r="C79" s="97"/>
      <c r="D79" s="46"/>
      <c r="E79" s="97"/>
      <c r="F79" s="98"/>
      <c r="G79" s="97"/>
      <c r="H79" s="97"/>
      <c r="I79" s="97"/>
      <c r="J79" s="97"/>
      <c r="K79" s="97"/>
      <c r="L79" s="97"/>
      <c r="M79" s="97"/>
    </row>
    <row r="80" spans="2:13" s="45" customFormat="1">
      <c r="B80" s="97"/>
      <c r="C80" s="97"/>
      <c r="D80" s="46"/>
      <c r="E80" s="97"/>
      <c r="F80" s="98"/>
      <c r="G80" s="97"/>
      <c r="H80" s="97"/>
      <c r="I80" s="97"/>
      <c r="J80" s="97"/>
      <c r="K80" s="97"/>
      <c r="L80" s="97"/>
      <c r="M80" s="97"/>
    </row>
    <row r="81" spans="2:13" s="45" customFormat="1">
      <c r="B81" s="97"/>
      <c r="C81" s="97"/>
      <c r="D81" s="46"/>
      <c r="E81" s="97"/>
      <c r="F81" s="98"/>
      <c r="G81" s="97"/>
      <c r="H81" s="97"/>
      <c r="I81" s="97"/>
      <c r="J81" s="97"/>
      <c r="K81" s="97"/>
      <c r="L81" s="97"/>
      <c r="M81" s="97"/>
    </row>
    <row r="82" spans="2:13" s="45" customFormat="1">
      <c r="B82" s="97"/>
      <c r="C82" s="97"/>
      <c r="D82" s="46"/>
      <c r="E82" s="97"/>
      <c r="F82" s="98"/>
      <c r="G82" s="97"/>
      <c r="H82" s="97"/>
      <c r="I82" s="97"/>
      <c r="J82" s="97"/>
      <c r="K82" s="97"/>
      <c r="L82" s="97"/>
      <c r="M82" s="97"/>
    </row>
    <row r="83" spans="2:13" s="45" customFormat="1">
      <c r="B83" s="97"/>
      <c r="C83" s="97"/>
      <c r="D83" s="46"/>
      <c r="E83" s="97"/>
      <c r="F83" s="98"/>
      <c r="G83" s="97"/>
      <c r="H83" s="97"/>
      <c r="I83" s="97"/>
      <c r="J83" s="97"/>
      <c r="K83" s="97"/>
      <c r="L83" s="97"/>
      <c r="M83" s="97"/>
    </row>
    <row r="84" spans="2:13" s="45" customFormat="1">
      <c r="B84" s="97"/>
      <c r="C84" s="97"/>
      <c r="D84" s="46"/>
      <c r="E84" s="97"/>
      <c r="F84" s="98"/>
      <c r="G84" s="97"/>
      <c r="H84" s="97"/>
      <c r="I84" s="97"/>
      <c r="J84" s="97"/>
      <c r="K84" s="97"/>
      <c r="L84" s="97"/>
      <c r="M84" s="97"/>
    </row>
    <row r="85" spans="2:13" s="45" customFormat="1">
      <c r="B85" s="97"/>
      <c r="C85" s="97"/>
      <c r="D85" s="46"/>
      <c r="E85" s="97"/>
      <c r="F85" s="98"/>
      <c r="G85" s="97"/>
      <c r="H85" s="97"/>
      <c r="I85" s="97"/>
      <c r="J85" s="97"/>
      <c r="K85" s="97"/>
      <c r="L85" s="97"/>
      <c r="M85" s="97"/>
    </row>
    <row r="86" spans="2:13" s="45" customFormat="1">
      <c r="B86" s="97"/>
      <c r="C86" s="97"/>
      <c r="D86" s="46"/>
      <c r="E86" s="97"/>
      <c r="F86" s="98"/>
      <c r="G86" s="97"/>
      <c r="H86" s="97"/>
      <c r="I86" s="97"/>
      <c r="J86" s="97"/>
      <c r="K86" s="97"/>
      <c r="L86" s="97"/>
      <c r="M86" s="97"/>
    </row>
    <row r="87" spans="2:13" s="45" customFormat="1">
      <c r="B87" s="97"/>
      <c r="C87" s="97"/>
      <c r="D87" s="46"/>
      <c r="E87" s="97"/>
      <c r="F87" s="98"/>
      <c r="G87" s="97"/>
      <c r="H87" s="97"/>
      <c r="I87" s="97"/>
      <c r="J87" s="97"/>
      <c r="K87" s="97"/>
      <c r="L87" s="97"/>
      <c r="M87" s="97"/>
    </row>
    <row r="88" spans="2:13" s="45" customFormat="1">
      <c r="B88" s="97"/>
      <c r="C88" s="97"/>
      <c r="D88" s="46"/>
      <c r="E88" s="97"/>
      <c r="F88" s="98"/>
      <c r="G88" s="97"/>
      <c r="H88" s="97"/>
      <c r="I88" s="97"/>
      <c r="J88" s="97"/>
      <c r="K88" s="97"/>
      <c r="L88" s="97"/>
      <c r="M88" s="97"/>
    </row>
    <row r="89" spans="2:13" s="45" customFormat="1">
      <c r="B89" s="97"/>
      <c r="C89" s="97"/>
      <c r="D89" s="46"/>
      <c r="E89" s="97"/>
      <c r="F89" s="98"/>
      <c r="G89" s="97"/>
      <c r="H89" s="97"/>
      <c r="I89" s="97"/>
      <c r="J89" s="97"/>
      <c r="K89" s="97"/>
      <c r="L89" s="97"/>
      <c r="M89" s="97"/>
    </row>
    <row r="90" spans="2:13" s="45" customFormat="1">
      <c r="B90" s="97"/>
      <c r="C90" s="97"/>
      <c r="D90" s="46"/>
      <c r="E90" s="97"/>
      <c r="F90" s="98"/>
      <c r="G90" s="97"/>
      <c r="H90" s="97"/>
      <c r="I90" s="97"/>
      <c r="J90" s="97"/>
      <c r="K90" s="97"/>
      <c r="L90" s="97"/>
      <c r="M90" s="97"/>
    </row>
    <row r="91" spans="2:13" s="45" customFormat="1">
      <c r="B91" s="97"/>
      <c r="C91" s="97"/>
      <c r="D91" s="46"/>
      <c r="E91" s="97"/>
      <c r="F91" s="98"/>
      <c r="G91" s="97"/>
      <c r="H91" s="97"/>
      <c r="I91" s="97"/>
      <c r="J91" s="97"/>
      <c r="K91" s="97"/>
      <c r="L91" s="97"/>
      <c r="M91" s="97"/>
    </row>
    <row r="92" spans="2:13" s="45" customFormat="1">
      <c r="B92" s="97"/>
      <c r="C92" s="97"/>
      <c r="D92" s="46"/>
      <c r="E92" s="97"/>
      <c r="F92" s="98"/>
      <c r="G92" s="97"/>
      <c r="H92" s="97"/>
      <c r="I92" s="97"/>
      <c r="J92" s="97"/>
      <c r="K92" s="97"/>
      <c r="L92" s="97"/>
      <c r="M92" s="97"/>
    </row>
    <row r="93" spans="2:13" s="45" customFormat="1">
      <c r="B93" s="97"/>
      <c r="C93" s="97"/>
      <c r="D93" s="46"/>
      <c r="E93" s="97"/>
      <c r="F93" s="98"/>
      <c r="G93" s="97"/>
      <c r="H93" s="97"/>
      <c r="I93" s="97"/>
      <c r="J93" s="97"/>
      <c r="K93" s="97"/>
      <c r="L93" s="97"/>
      <c r="M93" s="97"/>
    </row>
    <row r="94" spans="2:13" s="45" customFormat="1">
      <c r="B94" s="97"/>
      <c r="C94" s="97"/>
      <c r="D94" s="46"/>
      <c r="E94" s="97"/>
      <c r="F94" s="98"/>
      <c r="G94" s="97"/>
      <c r="H94" s="97"/>
      <c r="I94" s="97"/>
      <c r="J94" s="97"/>
      <c r="K94" s="97"/>
      <c r="L94" s="97"/>
      <c r="M94" s="97"/>
    </row>
    <row r="95" spans="2:13" s="45" customFormat="1">
      <c r="B95" s="97"/>
      <c r="C95" s="97"/>
      <c r="D95" s="46"/>
      <c r="E95" s="97"/>
      <c r="F95" s="98"/>
      <c r="G95" s="97"/>
      <c r="H95" s="97"/>
      <c r="I95" s="97"/>
      <c r="J95" s="97"/>
      <c r="K95" s="97"/>
      <c r="L95" s="97"/>
      <c r="M95" s="97"/>
    </row>
    <row r="96" spans="2:13" s="45" customFormat="1">
      <c r="B96" s="97"/>
      <c r="C96" s="97"/>
      <c r="D96" s="46"/>
      <c r="E96" s="97"/>
      <c r="F96" s="98"/>
      <c r="G96" s="97"/>
      <c r="H96" s="97"/>
      <c r="I96" s="97"/>
      <c r="J96" s="97"/>
      <c r="K96" s="97"/>
      <c r="L96" s="97"/>
      <c r="M96" s="97"/>
    </row>
    <row r="97" spans="2:13" s="45" customFormat="1">
      <c r="B97" s="97"/>
      <c r="C97" s="97"/>
      <c r="D97" s="46"/>
      <c r="E97" s="97"/>
      <c r="F97" s="98"/>
      <c r="G97" s="97"/>
      <c r="H97" s="97"/>
      <c r="I97" s="97"/>
      <c r="J97" s="97"/>
      <c r="K97" s="97"/>
      <c r="L97" s="97"/>
      <c r="M97" s="97"/>
    </row>
    <row r="98" spans="2:13" s="45" customFormat="1">
      <c r="B98" s="97"/>
      <c r="C98" s="97"/>
      <c r="D98" s="46"/>
      <c r="E98" s="97"/>
      <c r="F98" s="98"/>
      <c r="G98" s="97"/>
      <c r="H98" s="97"/>
      <c r="I98" s="97"/>
      <c r="J98" s="97"/>
      <c r="K98" s="97"/>
      <c r="L98" s="97"/>
      <c r="M98" s="97"/>
    </row>
  </sheetData>
  <sheetProtection selectLockedCells="1" autoFilter="0"/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tConfig"/>
  <dimension ref="A1:AB5575"/>
  <sheetViews>
    <sheetView showRowColHeaders="0" zoomScale="90" zoomScaleNormal="90" workbookViewId="0"/>
  </sheetViews>
  <sheetFormatPr defaultRowHeight="15"/>
  <cols>
    <col min="1" max="1" width="5.5703125" style="11" customWidth="1"/>
    <col min="2" max="2" width="19.28515625" style="11" bestFit="1" customWidth="1"/>
    <col min="3" max="3" width="12.28515625" style="11" customWidth="1"/>
    <col min="4" max="4" width="16.5703125" style="11" bestFit="1" customWidth="1"/>
    <col min="5" max="5" width="3.7109375" style="11" customWidth="1"/>
    <col min="6" max="6" width="12.28515625" style="10" customWidth="1"/>
    <col min="7" max="7" width="10" style="11" bestFit="1" customWidth="1"/>
    <col min="8" max="8" width="28.5703125" style="11" customWidth="1"/>
    <col min="9" max="9" width="3.7109375" style="11" customWidth="1"/>
    <col min="10" max="10" width="12" style="11" customWidth="1"/>
    <col min="11" max="11" width="4.28515625" style="11" customWidth="1"/>
    <col min="12" max="12" width="10.85546875" style="11" hidden="1" customWidth="1"/>
    <col min="13" max="13" width="10" style="11" hidden="1" customWidth="1"/>
    <col min="14" max="16" width="4.140625" style="11" customWidth="1"/>
    <col min="17" max="17" width="18.5703125" style="11" customWidth="1"/>
    <col min="18" max="32" width="4.140625" style="11" customWidth="1"/>
    <col min="33" max="35" width="7.7109375" style="11" customWidth="1"/>
    <col min="36" max="42" width="3.7109375" style="11" customWidth="1"/>
    <col min="43" max="16384" width="9.140625" style="11"/>
  </cols>
  <sheetData>
    <row r="1" spans="1:28" s="146" customFormat="1">
      <c r="F1" s="147"/>
    </row>
    <row r="2" spans="1:28" s="146" customFormat="1">
      <c r="F2" s="147"/>
    </row>
    <row r="3" spans="1:28" s="146" customFormat="1">
      <c r="F3" s="147"/>
      <c r="K3" s="149"/>
      <c r="L3" s="150">
        <f ca="1">TODAY()</f>
        <v>43599</v>
      </c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</row>
    <row r="4" spans="1:28" s="152" customFormat="1" ht="7.5" customHeight="1">
      <c r="F4" s="153"/>
    </row>
    <row r="5" spans="1:28" s="1" customFormat="1">
      <c r="F5" s="8"/>
    </row>
    <row r="6" spans="1:28" s="1" customFormat="1">
      <c r="F6" s="8"/>
    </row>
    <row r="7" spans="1:28" s="157" customFormat="1" ht="21" customHeight="1" thickBot="1">
      <c r="A7" s="162"/>
      <c r="F7" s="158"/>
    </row>
    <row r="9" spans="1:28">
      <c r="A9" s="27"/>
      <c r="B9" s="27" t="s">
        <v>0</v>
      </c>
      <c r="C9" s="27"/>
      <c r="D9" s="27"/>
    </row>
    <row r="10" spans="1:28">
      <c r="A10" s="27"/>
      <c r="B10" s="27"/>
      <c r="C10" s="27"/>
      <c r="D10" s="27"/>
    </row>
    <row r="11" spans="1:28">
      <c r="B11" s="5" t="s">
        <v>1</v>
      </c>
      <c r="C11" s="5" t="s">
        <v>2</v>
      </c>
      <c r="D11" s="5" t="s">
        <v>6</v>
      </c>
      <c r="F11" t="s">
        <v>5256</v>
      </c>
      <c r="G11" t="s">
        <v>5257</v>
      </c>
      <c r="H11" t="s">
        <v>56</v>
      </c>
      <c r="J11" t="s">
        <v>5256</v>
      </c>
      <c r="L11" s="34" t="s">
        <v>5400</v>
      </c>
      <c r="M11" s="34" t="s">
        <v>5401</v>
      </c>
    </row>
    <row r="12" spans="1:28">
      <c r="B12" s="6"/>
      <c r="C12" s="28" t="s">
        <v>13</v>
      </c>
      <c r="D12" s="28" t="s">
        <v>7</v>
      </c>
      <c r="F12" s="26" t="s">
        <v>110</v>
      </c>
      <c r="G12">
        <v>12</v>
      </c>
      <c r="H12" t="s">
        <v>111</v>
      </c>
      <c r="J12" s="26" t="s">
        <v>110</v>
      </c>
      <c r="L12" s="35" t="s">
        <v>5501</v>
      </c>
      <c r="M12" s="36">
        <v>1234</v>
      </c>
    </row>
    <row r="13" spans="1:28">
      <c r="B13" s="2"/>
      <c r="C13" s="28" t="s">
        <v>3</v>
      </c>
      <c r="D13" s="28" t="s">
        <v>8</v>
      </c>
      <c r="F13" s="26" t="s">
        <v>110</v>
      </c>
      <c r="G13">
        <v>12</v>
      </c>
      <c r="H13" t="s">
        <v>112</v>
      </c>
      <c r="J13" s="26" t="s">
        <v>1654</v>
      </c>
      <c r="L13" s="37"/>
      <c r="M13" s="38"/>
      <c r="N13" s="235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7"/>
    </row>
    <row r="14" spans="1:28">
      <c r="B14" s="3"/>
      <c r="C14" s="28" t="s">
        <v>4</v>
      </c>
      <c r="D14" s="28" t="s">
        <v>9</v>
      </c>
      <c r="F14" s="26" t="s">
        <v>110</v>
      </c>
      <c r="G14">
        <v>12</v>
      </c>
      <c r="H14" t="s">
        <v>113</v>
      </c>
      <c r="J14" s="26" t="s">
        <v>133</v>
      </c>
      <c r="N14" s="226"/>
      <c r="O14" s="227"/>
      <c r="P14" s="227"/>
      <c r="Q14" s="227"/>
      <c r="R14" s="227"/>
      <c r="S14" s="227"/>
      <c r="T14" s="227"/>
      <c r="U14" s="227"/>
      <c r="V14" s="227"/>
      <c r="W14" s="227"/>
      <c r="X14" s="227"/>
      <c r="Y14" s="227"/>
      <c r="Z14" s="227"/>
      <c r="AA14" s="227"/>
      <c r="AB14" s="228"/>
    </row>
    <row r="15" spans="1:28">
      <c r="B15" s="4"/>
      <c r="C15" s="28" t="s">
        <v>5</v>
      </c>
      <c r="D15" s="28" t="s">
        <v>10</v>
      </c>
      <c r="F15" s="26" t="s">
        <v>110</v>
      </c>
      <c r="G15">
        <v>12</v>
      </c>
      <c r="H15" t="s">
        <v>114</v>
      </c>
      <c r="J15" s="26" t="s">
        <v>351</v>
      </c>
      <c r="N15" s="226"/>
      <c r="O15" s="227"/>
      <c r="P15" s="227"/>
      <c r="Q15" s="227"/>
      <c r="R15" s="227"/>
      <c r="S15" s="227"/>
      <c r="T15" s="227"/>
      <c r="U15" s="227"/>
      <c r="V15" s="227"/>
      <c r="W15" s="227"/>
      <c r="X15" s="227"/>
      <c r="Y15" s="227"/>
      <c r="Z15" s="227"/>
      <c r="AA15" s="227"/>
      <c r="AB15" s="228"/>
    </row>
    <row r="16" spans="1:28">
      <c r="B16" s="179"/>
      <c r="C16" s="28" t="s">
        <v>5468</v>
      </c>
      <c r="D16" s="28" t="s">
        <v>12</v>
      </c>
      <c r="F16" s="26" t="s">
        <v>110</v>
      </c>
      <c r="G16">
        <v>12</v>
      </c>
      <c r="H16" t="s">
        <v>115</v>
      </c>
      <c r="J16" s="26" t="s">
        <v>1817</v>
      </c>
      <c r="N16" s="226"/>
      <c r="O16" s="227"/>
      <c r="P16" s="227"/>
      <c r="Q16" s="227"/>
      <c r="R16" s="227"/>
      <c r="S16" s="227"/>
      <c r="T16" s="227"/>
      <c r="U16" s="227"/>
      <c r="V16" s="227"/>
      <c r="W16" s="227"/>
      <c r="X16" s="227"/>
      <c r="Y16" s="227"/>
      <c r="Z16" s="227"/>
      <c r="AA16" s="227"/>
      <c r="AB16" s="228"/>
    </row>
    <row r="17" spans="2:28">
      <c r="B17" s="178"/>
      <c r="C17" s="28" t="s">
        <v>5467</v>
      </c>
      <c r="D17" s="28" t="s">
        <v>11</v>
      </c>
      <c r="F17" s="26" t="s">
        <v>110</v>
      </c>
      <c r="G17">
        <v>12</v>
      </c>
      <c r="H17" t="s">
        <v>116</v>
      </c>
      <c r="J17" s="26" t="s">
        <v>945</v>
      </c>
      <c r="N17" s="226"/>
      <c r="O17" s="227"/>
      <c r="P17" s="227"/>
      <c r="Q17" s="227"/>
      <c r="R17" s="227"/>
      <c r="S17" s="227"/>
      <c r="T17" s="227"/>
      <c r="U17" s="227"/>
      <c r="V17" s="227"/>
      <c r="W17" s="227"/>
      <c r="X17" s="227"/>
      <c r="Y17" s="227"/>
      <c r="Z17" s="227"/>
      <c r="AA17" s="227"/>
      <c r="AB17" s="228"/>
    </row>
    <row r="18" spans="2:28">
      <c r="B18" s="7"/>
      <c r="C18" s="28" t="s">
        <v>30</v>
      </c>
      <c r="D18" s="28" t="s">
        <v>31</v>
      </c>
      <c r="F18" s="26" t="s">
        <v>110</v>
      </c>
      <c r="G18">
        <v>12</v>
      </c>
      <c r="H18" t="s">
        <v>117</v>
      </c>
      <c r="J18" s="26" t="s">
        <v>5255</v>
      </c>
      <c r="N18" s="226"/>
      <c r="O18" s="227"/>
      <c r="P18" s="227"/>
      <c r="Q18" s="227"/>
      <c r="R18" s="227"/>
      <c r="S18" s="227"/>
      <c r="T18" s="227"/>
      <c r="U18" s="227"/>
      <c r="V18" s="227"/>
      <c r="W18" s="227"/>
      <c r="X18" s="227"/>
      <c r="Y18" s="227"/>
      <c r="Z18" s="227"/>
      <c r="AA18" s="227"/>
      <c r="AB18" s="228"/>
    </row>
    <row r="19" spans="2:28">
      <c r="F19" s="26" t="s">
        <v>110</v>
      </c>
      <c r="G19">
        <v>12</v>
      </c>
      <c r="H19" t="s">
        <v>118</v>
      </c>
      <c r="J19" s="26" t="s">
        <v>3031</v>
      </c>
      <c r="N19" s="226"/>
      <c r="O19" s="227"/>
      <c r="P19" s="227"/>
      <c r="Q19" s="227"/>
      <c r="R19" s="227"/>
      <c r="S19" s="227"/>
      <c r="T19" s="227"/>
      <c r="U19" s="227"/>
      <c r="V19" s="227"/>
      <c r="W19" s="227"/>
      <c r="X19" s="227"/>
      <c r="Y19" s="227"/>
      <c r="Z19" s="227"/>
      <c r="AA19" s="227"/>
      <c r="AB19" s="228"/>
    </row>
    <row r="20" spans="2:28">
      <c r="F20" s="26" t="s">
        <v>110</v>
      </c>
      <c r="G20">
        <v>12</v>
      </c>
      <c r="H20" t="s">
        <v>119</v>
      </c>
      <c r="J20" s="26" t="s">
        <v>5030</v>
      </c>
      <c r="N20" s="226"/>
      <c r="O20" s="227"/>
      <c r="P20" s="227"/>
      <c r="Q20" s="227"/>
      <c r="R20" s="227"/>
      <c r="S20" s="227"/>
      <c r="T20" s="227"/>
      <c r="U20" s="227"/>
      <c r="V20" s="227"/>
      <c r="W20" s="227"/>
      <c r="X20" s="227"/>
      <c r="Y20" s="227"/>
      <c r="Z20" s="227"/>
      <c r="AA20" s="227"/>
      <c r="AB20" s="228"/>
    </row>
    <row r="21" spans="2:28">
      <c r="F21" s="26" t="s">
        <v>110</v>
      </c>
      <c r="G21">
        <v>12</v>
      </c>
      <c r="H21" t="s">
        <v>120</v>
      </c>
      <c r="J21" s="26" t="s">
        <v>506</v>
      </c>
      <c r="N21" s="226"/>
      <c r="O21" s="227"/>
      <c r="P21" s="227"/>
      <c r="Q21" s="227"/>
      <c r="R21" s="227"/>
      <c r="S21" s="227"/>
      <c r="T21" s="227"/>
      <c r="U21" s="227"/>
      <c r="V21" s="227"/>
      <c r="W21" s="227"/>
      <c r="X21" s="227"/>
      <c r="Y21" s="227"/>
      <c r="Z21" s="227"/>
      <c r="AA21" s="227"/>
      <c r="AB21" s="228"/>
    </row>
    <row r="22" spans="2:28">
      <c r="F22" s="26" t="s">
        <v>110</v>
      </c>
      <c r="G22">
        <v>12</v>
      </c>
      <c r="H22" t="s">
        <v>121</v>
      </c>
      <c r="J22" s="26" t="s">
        <v>2207</v>
      </c>
      <c r="N22" s="226"/>
      <c r="O22" s="227"/>
      <c r="P22" s="227"/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8"/>
    </row>
    <row r="23" spans="2:28">
      <c r="B23" s="142" t="s">
        <v>5499</v>
      </c>
      <c r="D23" s="1"/>
      <c r="F23" s="26" t="s">
        <v>110</v>
      </c>
      <c r="G23">
        <v>12</v>
      </c>
      <c r="H23" t="s">
        <v>122</v>
      </c>
      <c r="J23" s="26" t="s">
        <v>4827</v>
      </c>
      <c r="N23" s="226"/>
      <c r="O23" s="227"/>
      <c r="P23" s="227"/>
      <c r="Q23" s="227"/>
      <c r="R23" s="227"/>
      <c r="S23" s="227"/>
      <c r="T23" s="227"/>
      <c r="U23" s="227"/>
      <c r="V23" s="227"/>
      <c r="W23" s="227"/>
      <c r="X23" s="227"/>
      <c r="Y23" s="227"/>
      <c r="Z23" s="227"/>
      <c r="AA23" s="227"/>
      <c r="AB23" s="228"/>
    </row>
    <row r="24" spans="2:28">
      <c r="B24" s="143">
        <f>COUNTA(TabelaDados[Codigo])</f>
        <v>0</v>
      </c>
      <c r="D24" s="205"/>
      <c r="F24" s="26" t="s">
        <v>110</v>
      </c>
      <c r="G24">
        <v>12</v>
      </c>
      <c r="H24" t="s">
        <v>123</v>
      </c>
      <c r="J24" s="26" t="s">
        <v>4897</v>
      </c>
      <c r="N24" s="226"/>
      <c r="O24" s="227"/>
      <c r="P24" s="227"/>
      <c r="Q24" s="227"/>
      <c r="R24" s="227"/>
      <c r="S24" s="227"/>
      <c r="T24" s="227"/>
      <c r="U24" s="227"/>
      <c r="V24" s="227"/>
      <c r="W24" s="227"/>
      <c r="X24" s="227"/>
      <c r="Y24" s="227"/>
      <c r="Z24" s="227"/>
      <c r="AA24" s="227"/>
      <c r="AB24" s="228"/>
    </row>
    <row r="25" spans="2:28">
      <c r="F25" s="26" t="s">
        <v>110</v>
      </c>
      <c r="G25">
        <v>12</v>
      </c>
      <c r="H25" t="s">
        <v>124</v>
      </c>
      <c r="J25" s="26" t="s">
        <v>212</v>
      </c>
      <c r="N25" s="226"/>
      <c r="O25" s="227"/>
      <c r="P25" s="227"/>
      <c r="Q25" s="227"/>
      <c r="R25" s="227"/>
      <c r="S25" s="227"/>
      <c r="T25" s="227"/>
      <c r="U25" s="227"/>
      <c r="V25" s="227"/>
      <c r="W25" s="227"/>
      <c r="X25" s="227"/>
      <c r="Y25" s="227"/>
      <c r="Z25" s="227"/>
      <c r="AA25" s="227"/>
      <c r="AB25" s="228"/>
    </row>
    <row r="26" spans="2:28">
      <c r="F26" s="26" t="s">
        <v>110</v>
      </c>
      <c r="G26">
        <v>12</v>
      </c>
      <c r="H26" t="s">
        <v>125</v>
      </c>
      <c r="J26" s="26" t="s">
        <v>1284</v>
      </c>
      <c r="N26" s="226"/>
      <c r="O26" s="227"/>
      <c r="P26" s="227"/>
      <c r="Q26" s="227"/>
      <c r="R26" s="227"/>
      <c r="S26" s="227"/>
      <c r="T26" s="227"/>
      <c r="U26" s="227"/>
      <c r="V26" s="227"/>
      <c r="W26" s="227"/>
      <c r="X26" s="227"/>
      <c r="Y26" s="227"/>
      <c r="Z26" s="227"/>
      <c r="AA26" s="227"/>
      <c r="AB26" s="228"/>
    </row>
    <row r="27" spans="2:28">
      <c r="B27" s="22" t="s">
        <v>38</v>
      </c>
      <c r="F27" s="26" t="s">
        <v>110</v>
      </c>
      <c r="G27">
        <v>12</v>
      </c>
      <c r="H27" t="s">
        <v>126</v>
      </c>
      <c r="J27" s="26" t="s">
        <v>1490</v>
      </c>
      <c r="N27" s="226"/>
      <c r="O27" s="227"/>
      <c r="P27" s="227"/>
      <c r="Q27" s="227"/>
      <c r="R27" s="227"/>
      <c r="S27" s="227"/>
      <c r="T27" s="227"/>
      <c r="U27" s="227"/>
      <c r="V27" s="227"/>
      <c r="W27" s="227"/>
      <c r="X27" s="227"/>
      <c r="Y27" s="227"/>
      <c r="Z27" s="227"/>
      <c r="AA27" s="227"/>
      <c r="AB27" s="228"/>
    </row>
    <row r="28" spans="2:28">
      <c r="B28" s="22" t="s">
        <v>5448</v>
      </c>
      <c r="F28" s="26" t="s">
        <v>110</v>
      </c>
      <c r="G28">
        <v>12</v>
      </c>
      <c r="H28" t="s">
        <v>127</v>
      </c>
      <c r="J28" s="26" t="s">
        <v>722</v>
      </c>
      <c r="N28" s="229"/>
      <c r="O28" s="230"/>
      <c r="P28" s="230"/>
      <c r="Q28" s="230"/>
      <c r="R28" s="230"/>
      <c r="S28" s="230"/>
      <c r="T28" s="230"/>
      <c r="U28" s="230"/>
      <c r="V28" s="230"/>
      <c r="W28" s="230"/>
      <c r="X28" s="230"/>
      <c r="Y28" s="230"/>
      <c r="Z28" s="230"/>
      <c r="AA28" s="230"/>
      <c r="AB28" s="231"/>
    </row>
    <row r="29" spans="2:28">
      <c r="B29" s="22" t="s">
        <v>5451</v>
      </c>
      <c r="F29" s="26" t="s">
        <v>110</v>
      </c>
      <c r="G29">
        <v>12</v>
      </c>
      <c r="H29" t="s">
        <v>128</v>
      </c>
      <c r="J29" s="26" t="s">
        <v>3754</v>
      </c>
      <c r="N29" s="229"/>
      <c r="O29" s="230"/>
      <c r="P29" s="230"/>
      <c r="Q29" s="230"/>
      <c r="R29" s="230"/>
      <c r="S29" s="230"/>
      <c r="T29" s="230"/>
      <c r="U29" s="230"/>
      <c r="V29" s="230"/>
      <c r="W29" s="230"/>
      <c r="X29" s="230"/>
      <c r="Y29" s="230"/>
      <c r="Z29" s="230"/>
      <c r="AA29" s="230"/>
      <c r="AB29" s="231"/>
    </row>
    <row r="30" spans="2:28">
      <c r="B30" s="22" t="s">
        <v>5483</v>
      </c>
      <c r="F30" s="26" t="s">
        <v>110</v>
      </c>
      <c r="G30">
        <v>12</v>
      </c>
      <c r="H30" t="s">
        <v>129</v>
      </c>
      <c r="J30" s="26" t="s">
        <v>54</v>
      </c>
      <c r="N30" s="229"/>
      <c r="O30" s="230"/>
      <c r="P30" s="230"/>
      <c r="Q30" s="230"/>
      <c r="R30" s="230"/>
      <c r="S30" s="230"/>
      <c r="T30" s="230"/>
      <c r="U30" s="230"/>
      <c r="V30" s="230"/>
      <c r="W30" s="230"/>
      <c r="X30" s="230"/>
      <c r="Y30" s="230"/>
      <c r="Z30" s="230"/>
      <c r="AA30" s="230"/>
      <c r="AB30" s="231"/>
    </row>
    <row r="31" spans="2:28">
      <c r="F31" s="26" t="s">
        <v>110</v>
      </c>
      <c r="G31">
        <v>12</v>
      </c>
      <c r="H31" t="s">
        <v>130</v>
      </c>
      <c r="J31" s="26" t="s">
        <v>1121</v>
      </c>
      <c r="N31" s="232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4"/>
    </row>
    <row r="32" spans="2:28">
      <c r="F32" s="26" t="s">
        <v>110</v>
      </c>
      <c r="G32">
        <v>12</v>
      </c>
      <c r="H32" t="s">
        <v>131</v>
      </c>
      <c r="J32" s="26" t="s">
        <v>57</v>
      </c>
    </row>
    <row r="33" spans="6:10">
      <c r="F33" s="26" t="s">
        <v>110</v>
      </c>
      <c r="G33">
        <v>12</v>
      </c>
      <c r="H33" t="s">
        <v>132</v>
      </c>
      <c r="J33" s="26" t="s">
        <v>196</v>
      </c>
    </row>
    <row r="34" spans="6:10">
      <c r="F34" s="26" t="s">
        <v>1654</v>
      </c>
      <c r="G34">
        <v>27</v>
      </c>
      <c r="H34" t="s">
        <v>725</v>
      </c>
      <c r="J34" s="26" t="s">
        <v>4367</v>
      </c>
    </row>
    <row r="35" spans="6:10">
      <c r="F35" s="26" t="s">
        <v>1654</v>
      </c>
      <c r="G35">
        <v>27</v>
      </c>
      <c r="H35" t="s">
        <v>1655</v>
      </c>
      <c r="J35" s="26" t="s">
        <v>4111</v>
      </c>
    </row>
    <row r="36" spans="6:10">
      <c r="F36" s="26" t="s">
        <v>1654</v>
      </c>
      <c r="G36">
        <v>27</v>
      </c>
      <c r="H36" t="s">
        <v>1656</v>
      </c>
      <c r="J36" s="26" t="s">
        <v>1748</v>
      </c>
    </row>
    <row r="37" spans="6:10">
      <c r="F37" s="26" t="s">
        <v>1654</v>
      </c>
      <c r="G37">
        <v>27</v>
      </c>
      <c r="H37" t="s">
        <v>1657</v>
      </c>
      <c r="J37" s="26" t="s">
        <v>3174</v>
      </c>
    </row>
    <row r="38" spans="6:10">
      <c r="F38" s="26" t="s">
        <v>1654</v>
      </c>
      <c r="G38">
        <v>27</v>
      </c>
      <c r="H38" t="s">
        <v>1658</v>
      </c>
      <c r="J38" s="26" t="s">
        <v>368</v>
      </c>
    </row>
    <row r="39" spans="6:10">
      <c r="F39" s="26" t="s">
        <v>1654</v>
      </c>
      <c r="G39">
        <v>27</v>
      </c>
      <c r="H39" t="s">
        <v>1306</v>
      </c>
    </row>
    <row r="40" spans="6:10">
      <c r="F40" s="26" t="s">
        <v>1654</v>
      </c>
      <c r="G40">
        <v>27</v>
      </c>
      <c r="H40" t="s">
        <v>745</v>
      </c>
    </row>
    <row r="41" spans="6:10">
      <c r="F41" s="26" t="s">
        <v>1654</v>
      </c>
      <c r="G41">
        <v>27</v>
      </c>
      <c r="H41" t="s">
        <v>1308</v>
      </c>
    </row>
    <row r="42" spans="6:10">
      <c r="F42" s="26" t="s">
        <v>1654</v>
      </c>
      <c r="G42">
        <v>27</v>
      </c>
      <c r="H42" t="s">
        <v>1659</v>
      </c>
    </row>
    <row r="43" spans="6:10">
      <c r="F43" s="26" t="s">
        <v>1654</v>
      </c>
      <c r="G43">
        <v>27</v>
      </c>
      <c r="H43" t="s">
        <v>1660</v>
      </c>
    </row>
    <row r="44" spans="6:10">
      <c r="F44" s="26" t="s">
        <v>1654</v>
      </c>
      <c r="G44">
        <v>27</v>
      </c>
      <c r="H44" t="s">
        <v>1661</v>
      </c>
    </row>
    <row r="45" spans="6:10">
      <c r="F45" s="26" t="s">
        <v>1654</v>
      </c>
      <c r="G45">
        <v>27</v>
      </c>
      <c r="H45" t="s">
        <v>1662</v>
      </c>
    </row>
    <row r="46" spans="6:10">
      <c r="F46" s="26" t="s">
        <v>1654</v>
      </c>
      <c r="G46">
        <v>27</v>
      </c>
      <c r="H46" t="s">
        <v>1663</v>
      </c>
    </row>
    <row r="47" spans="6:10">
      <c r="F47" s="26" t="s">
        <v>1654</v>
      </c>
      <c r="G47">
        <v>27</v>
      </c>
      <c r="H47" t="s">
        <v>1664</v>
      </c>
    </row>
    <row r="48" spans="6:10">
      <c r="F48" s="26" t="s">
        <v>1654</v>
      </c>
      <c r="G48">
        <v>27</v>
      </c>
      <c r="H48" t="s">
        <v>1665</v>
      </c>
    </row>
    <row r="49" spans="6:8">
      <c r="F49" s="26" t="s">
        <v>1654</v>
      </c>
      <c r="G49">
        <v>27</v>
      </c>
      <c r="H49" t="s">
        <v>53</v>
      </c>
    </row>
    <row r="50" spans="6:8">
      <c r="F50" s="26" t="s">
        <v>1654</v>
      </c>
      <c r="G50">
        <v>27</v>
      </c>
      <c r="H50" t="s">
        <v>1666</v>
      </c>
    </row>
    <row r="51" spans="6:8">
      <c r="F51" s="26" t="s">
        <v>1654</v>
      </c>
      <c r="G51">
        <v>27</v>
      </c>
      <c r="H51" t="s">
        <v>1667</v>
      </c>
    </row>
    <row r="52" spans="6:8">
      <c r="F52" s="26" t="s">
        <v>1654</v>
      </c>
      <c r="G52">
        <v>27</v>
      </c>
      <c r="H52" t="s">
        <v>1668</v>
      </c>
    </row>
    <row r="53" spans="6:8">
      <c r="F53" s="26" t="s">
        <v>1654</v>
      </c>
      <c r="G53">
        <v>27</v>
      </c>
      <c r="H53" t="s">
        <v>1669</v>
      </c>
    </row>
    <row r="54" spans="6:8">
      <c r="F54" s="26" t="s">
        <v>1654</v>
      </c>
      <c r="G54">
        <v>27</v>
      </c>
      <c r="H54" t="s">
        <v>1670</v>
      </c>
    </row>
    <row r="55" spans="6:8">
      <c r="F55" s="26" t="s">
        <v>1654</v>
      </c>
      <c r="G55">
        <v>27</v>
      </c>
      <c r="H55" t="s">
        <v>1671</v>
      </c>
    </row>
    <row r="56" spans="6:8">
      <c r="F56" s="26" t="s">
        <v>1654</v>
      </c>
      <c r="G56">
        <v>27</v>
      </c>
      <c r="H56" t="s">
        <v>1672</v>
      </c>
    </row>
    <row r="57" spans="6:8">
      <c r="F57" s="26" t="s">
        <v>1654</v>
      </c>
      <c r="G57">
        <v>27</v>
      </c>
      <c r="H57" t="s">
        <v>1673</v>
      </c>
    </row>
    <row r="58" spans="6:8">
      <c r="F58" s="26" t="s">
        <v>1654</v>
      </c>
      <c r="G58">
        <v>27</v>
      </c>
      <c r="H58" t="s">
        <v>1674</v>
      </c>
    </row>
    <row r="59" spans="6:8">
      <c r="F59" s="26" t="s">
        <v>1654</v>
      </c>
      <c r="G59">
        <v>27</v>
      </c>
      <c r="H59" t="s">
        <v>1675</v>
      </c>
    </row>
    <row r="60" spans="6:8">
      <c r="F60" s="26" t="s">
        <v>1654</v>
      </c>
      <c r="G60">
        <v>27</v>
      </c>
      <c r="H60" t="s">
        <v>1676</v>
      </c>
    </row>
    <row r="61" spans="6:8">
      <c r="F61" s="26" t="s">
        <v>1654</v>
      </c>
      <c r="G61">
        <v>27</v>
      </c>
      <c r="H61" t="s">
        <v>1677</v>
      </c>
    </row>
    <row r="62" spans="6:8">
      <c r="F62" s="26" t="s">
        <v>1654</v>
      </c>
      <c r="G62">
        <v>27</v>
      </c>
      <c r="H62" t="s">
        <v>1678</v>
      </c>
    </row>
    <row r="63" spans="6:8">
      <c r="F63" s="26" t="s">
        <v>1654</v>
      </c>
      <c r="G63">
        <v>27</v>
      </c>
      <c r="H63" t="s">
        <v>1679</v>
      </c>
    </row>
    <row r="64" spans="6:8">
      <c r="F64" s="26" t="s">
        <v>1654</v>
      </c>
      <c r="G64">
        <v>27</v>
      </c>
      <c r="H64" t="s">
        <v>1680</v>
      </c>
    </row>
    <row r="65" spans="6:8">
      <c r="F65" s="26" t="s">
        <v>1654</v>
      </c>
      <c r="G65">
        <v>27</v>
      </c>
      <c r="H65" t="s">
        <v>1681</v>
      </c>
    </row>
    <row r="66" spans="6:8">
      <c r="F66" s="26" t="s">
        <v>1654</v>
      </c>
      <c r="G66">
        <v>27</v>
      </c>
      <c r="H66" t="s">
        <v>1682</v>
      </c>
    </row>
    <row r="67" spans="6:8">
      <c r="F67" s="26" t="s">
        <v>1654</v>
      </c>
      <c r="G67">
        <v>27</v>
      </c>
      <c r="H67" t="s">
        <v>1683</v>
      </c>
    </row>
    <row r="68" spans="6:8">
      <c r="F68" s="26" t="s">
        <v>1654</v>
      </c>
      <c r="G68">
        <v>27</v>
      </c>
      <c r="H68" t="s">
        <v>1684</v>
      </c>
    </row>
    <row r="69" spans="6:8">
      <c r="F69" s="26" t="s">
        <v>1654</v>
      </c>
      <c r="G69">
        <v>27</v>
      </c>
      <c r="H69" t="s">
        <v>1685</v>
      </c>
    </row>
    <row r="70" spans="6:8">
      <c r="F70" s="26" t="s">
        <v>1654</v>
      </c>
      <c r="G70">
        <v>27</v>
      </c>
      <c r="H70" t="s">
        <v>1686</v>
      </c>
    </row>
    <row r="71" spans="6:8">
      <c r="F71" s="26" t="s">
        <v>1654</v>
      </c>
      <c r="G71">
        <v>27</v>
      </c>
      <c r="H71" t="s">
        <v>1687</v>
      </c>
    </row>
    <row r="72" spans="6:8">
      <c r="F72" s="26" t="s">
        <v>1654</v>
      </c>
      <c r="G72">
        <v>27</v>
      </c>
      <c r="H72" t="s">
        <v>1688</v>
      </c>
    </row>
    <row r="73" spans="6:8">
      <c r="F73" s="26" t="s">
        <v>1654</v>
      </c>
      <c r="G73">
        <v>27</v>
      </c>
      <c r="H73" t="s">
        <v>1689</v>
      </c>
    </row>
    <row r="74" spans="6:8">
      <c r="F74" s="26" t="s">
        <v>1654</v>
      </c>
      <c r="G74">
        <v>27</v>
      </c>
      <c r="H74" t="s">
        <v>1690</v>
      </c>
    </row>
    <row r="75" spans="6:8">
      <c r="F75" s="26" t="s">
        <v>1654</v>
      </c>
      <c r="G75">
        <v>27</v>
      </c>
      <c r="H75" t="s">
        <v>1691</v>
      </c>
    </row>
    <row r="76" spans="6:8">
      <c r="F76" s="26" t="s">
        <v>1654</v>
      </c>
      <c r="G76">
        <v>27</v>
      </c>
      <c r="H76" t="s">
        <v>1187</v>
      </c>
    </row>
    <row r="77" spans="6:8">
      <c r="F77" s="26" t="s">
        <v>1654</v>
      </c>
      <c r="G77">
        <v>27</v>
      </c>
      <c r="H77" t="s">
        <v>1692</v>
      </c>
    </row>
    <row r="78" spans="6:8">
      <c r="F78" s="26" t="s">
        <v>1654</v>
      </c>
      <c r="G78">
        <v>27</v>
      </c>
      <c r="H78" t="s">
        <v>1693</v>
      </c>
    </row>
    <row r="79" spans="6:8">
      <c r="F79" s="26" t="s">
        <v>1654</v>
      </c>
      <c r="G79">
        <v>27</v>
      </c>
      <c r="H79" t="s">
        <v>1694</v>
      </c>
    </row>
    <row r="80" spans="6:8">
      <c r="F80" s="26" t="s">
        <v>1654</v>
      </c>
      <c r="G80">
        <v>27</v>
      </c>
      <c r="H80" t="s">
        <v>1695</v>
      </c>
    </row>
    <row r="81" spans="6:8">
      <c r="F81" s="26" t="s">
        <v>1654</v>
      </c>
      <c r="G81">
        <v>27</v>
      </c>
      <c r="H81" t="s">
        <v>1696</v>
      </c>
    </row>
    <row r="82" spans="6:8">
      <c r="F82" s="26" t="s">
        <v>1654</v>
      </c>
      <c r="G82">
        <v>27</v>
      </c>
      <c r="H82" t="s">
        <v>1697</v>
      </c>
    </row>
    <row r="83" spans="6:8">
      <c r="F83" s="26" t="s">
        <v>1654</v>
      </c>
      <c r="G83">
        <v>27</v>
      </c>
      <c r="H83" t="s">
        <v>1698</v>
      </c>
    </row>
    <row r="84" spans="6:8">
      <c r="F84" s="26" t="s">
        <v>1654</v>
      </c>
      <c r="G84">
        <v>27</v>
      </c>
      <c r="H84" t="s">
        <v>1699</v>
      </c>
    </row>
    <row r="85" spans="6:8">
      <c r="F85" s="26" t="s">
        <v>1654</v>
      </c>
      <c r="G85">
        <v>27</v>
      </c>
      <c r="H85" t="s">
        <v>1700</v>
      </c>
    </row>
    <row r="86" spans="6:8">
      <c r="F86" s="26" t="s">
        <v>1654</v>
      </c>
      <c r="G86">
        <v>27</v>
      </c>
      <c r="H86" t="s">
        <v>1701</v>
      </c>
    </row>
    <row r="87" spans="6:8">
      <c r="F87" s="26" t="s">
        <v>1654</v>
      </c>
      <c r="G87">
        <v>27</v>
      </c>
      <c r="H87" t="s">
        <v>1702</v>
      </c>
    </row>
    <row r="88" spans="6:8">
      <c r="F88" s="26" t="s">
        <v>1654</v>
      </c>
      <c r="G88">
        <v>27</v>
      </c>
      <c r="H88" t="s">
        <v>1703</v>
      </c>
    </row>
    <row r="89" spans="6:8">
      <c r="F89" s="26" t="s">
        <v>1654</v>
      </c>
      <c r="G89">
        <v>27</v>
      </c>
      <c r="H89" t="s">
        <v>1704</v>
      </c>
    </row>
    <row r="90" spans="6:8">
      <c r="F90" s="26" t="s">
        <v>1654</v>
      </c>
      <c r="G90">
        <v>27</v>
      </c>
      <c r="H90" t="s">
        <v>1705</v>
      </c>
    </row>
    <row r="91" spans="6:8">
      <c r="F91" s="26" t="s">
        <v>1654</v>
      </c>
      <c r="G91">
        <v>27</v>
      </c>
      <c r="H91" t="s">
        <v>1706</v>
      </c>
    </row>
    <row r="92" spans="6:8">
      <c r="F92" s="26" t="s">
        <v>1654</v>
      </c>
      <c r="G92">
        <v>27</v>
      </c>
      <c r="H92" t="s">
        <v>1707</v>
      </c>
    </row>
    <row r="93" spans="6:8">
      <c r="F93" s="26" t="s">
        <v>1654</v>
      </c>
      <c r="G93">
        <v>27</v>
      </c>
      <c r="H93" t="s">
        <v>1708</v>
      </c>
    </row>
    <row r="94" spans="6:8">
      <c r="F94" s="26" t="s">
        <v>1654</v>
      </c>
      <c r="G94">
        <v>27</v>
      </c>
      <c r="H94" t="s">
        <v>1709</v>
      </c>
    </row>
    <row r="95" spans="6:8">
      <c r="F95" s="26" t="s">
        <v>1654</v>
      </c>
      <c r="G95">
        <v>27</v>
      </c>
      <c r="H95" t="s">
        <v>1710</v>
      </c>
    </row>
    <row r="96" spans="6:8">
      <c r="F96" s="26" t="s">
        <v>1654</v>
      </c>
      <c r="G96">
        <v>27</v>
      </c>
      <c r="H96" t="s">
        <v>1711</v>
      </c>
    </row>
    <row r="97" spans="6:8">
      <c r="F97" s="26" t="s">
        <v>1654</v>
      </c>
      <c r="G97">
        <v>27</v>
      </c>
      <c r="H97" t="s">
        <v>1712</v>
      </c>
    </row>
    <row r="98" spans="6:8">
      <c r="F98" s="26" t="s">
        <v>1654</v>
      </c>
      <c r="G98">
        <v>27</v>
      </c>
      <c r="H98" t="s">
        <v>1211</v>
      </c>
    </row>
    <row r="99" spans="6:8">
      <c r="F99" s="26" t="s">
        <v>1654</v>
      </c>
      <c r="G99">
        <v>27</v>
      </c>
      <c r="H99" t="s">
        <v>1713</v>
      </c>
    </row>
    <row r="100" spans="6:8">
      <c r="F100" s="26" t="s">
        <v>1654</v>
      </c>
      <c r="G100">
        <v>27</v>
      </c>
      <c r="H100" t="s">
        <v>1714</v>
      </c>
    </row>
    <row r="101" spans="6:8">
      <c r="F101" s="26" t="s">
        <v>1654</v>
      </c>
      <c r="G101">
        <v>27</v>
      </c>
      <c r="H101" t="s">
        <v>1715</v>
      </c>
    </row>
    <row r="102" spans="6:8">
      <c r="F102" s="26" t="s">
        <v>1654</v>
      </c>
      <c r="G102">
        <v>27</v>
      </c>
      <c r="H102" t="s">
        <v>1716</v>
      </c>
    </row>
    <row r="103" spans="6:8">
      <c r="F103" s="26" t="s">
        <v>1654</v>
      </c>
      <c r="G103">
        <v>27</v>
      </c>
      <c r="H103" t="s">
        <v>1717</v>
      </c>
    </row>
    <row r="104" spans="6:8">
      <c r="F104" s="26" t="s">
        <v>1654</v>
      </c>
      <c r="G104">
        <v>27</v>
      </c>
      <c r="H104" t="s">
        <v>1718</v>
      </c>
    </row>
    <row r="105" spans="6:8">
      <c r="F105" s="26" t="s">
        <v>1654</v>
      </c>
      <c r="G105">
        <v>27</v>
      </c>
      <c r="H105" t="s">
        <v>1719</v>
      </c>
    </row>
    <row r="106" spans="6:8">
      <c r="F106" s="26" t="s">
        <v>1654</v>
      </c>
      <c r="G106">
        <v>27</v>
      </c>
      <c r="H106" t="s">
        <v>1720</v>
      </c>
    </row>
    <row r="107" spans="6:8">
      <c r="F107" s="26" t="s">
        <v>1654</v>
      </c>
      <c r="G107">
        <v>27</v>
      </c>
      <c r="H107" t="s">
        <v>1721</v>
      </c>
    </row>
    <row r="108" spans="6:8">
      <c r="F108" s="26" t="s">
        <v>1654</v>
      </c>
      <c r="G108">
        <v>27</v>
      </c>
      <c r="H108" t="s">
        <v>1418</v>
      </c>
    </row>
    <row r="109" spans="6:8">
      <c r="F109" s="26" t="s">
        <v>1654</v>
      </c>
      <c r="G109">
        <v>27</v>
      </c>
      <c r="H109" t="s">
        <v>1722</v>
      </c>
    </row>
    <row r="110" spans="6:8">
      <c r="F110" s="26" t="s">
        <v>1654</v>
      </c>
      <c r="G110">
        <v>27</v>
      </c>
      <c r="H110" t="s">
        <v>1723</v>
      </c>
    </row>
    <row r="111" spans="6:8">
      <c r="F111" s="26" t="s">
        <v>1654</v>
      </c>
      <c r="G111">
        <v>27</v>
      </c>
      <c r="H111" t="s">
        <v>1724</v>
      </c>
    </row>
    <row r="112" spans="6:8">
      <c r="F112" s="26" t="s">
        <v>1654</v>
      </c>
      <c r="G112">
        <v>27</v>
      </c>
      <c r="H112" t="s">
        <v>1725</v>
      </c>
    </row>
    <row r="113" spans="6:8">
      <c r="F113" s="26" t="s">
        <v>1654</v>
      </c>
      <c r="G113">
        <v>27</v>
      </c>
      <c r="H113" t="s">
        <v>1726</v>
      </c>
    </row>
    <row r="114" spans="6:8">
      <c r="F114" s="26" t="s">
        <v>1654</v>
      </c>
      <c r="G114">
        <v>27</v>
      </c>
      <c r="H114" t="s">
        <v>1727</v>
      </c>
    </row>
    <row r="115" spans="6:8">
      <c r="F115" s="26" t="s">
        <v>1654</v>
      </c>
      <c r="G115">
        <v>27</v>
      </c>
      <c r="H115" t="s">
        <v>1728</v>
      </c>
    </row>
    <row r="116" spans="6:8">
      <c r="F116" s="26" t="s">
        <v>1654</v>
      </c>
      <c r="G116">
        <v>27</v>
      </c>
      <c r="H116" t="s">
        <v>1729</v>
      </c>
    </row>
    <row r="117" spans="6:8">
      <c r="F117" s="26" t="s">
        <v>1654</v>
      </c>
      <c r="G117">
        <v>27</v>
      </c>
      <c r="H117" t="s">
        <v>1730</v>
      </c>
    </row>
    <row r="118" spans="6:8">
      <c r="F118" s="26" t="s">
        <v>1654</v>
      </c>
      <c r="G118">
        <v>27</v>
      </c>
      <c r="H118" t="s">
        <v>1731</v>
      </c>
    </row>
    <row r="119" spans="6:8">
      <c r="F119" s="26" t="s">
        <v>1654</v>
      </c>
      <c r="G119">
        <v>27</v>
      </c>
      <c r="H119" t="s">
        <v>1732</v>
      </c>
    </row>
    <row r="120" spans="6:8">
      <c r="F120" s="26" t="s">
        <v>1654</v>
      </c>
      <c r="G120">
        <v>27</v>
      </c>
      <c r="H120" t="s">
        <v>1733</v>
      </c>
    </row>
    <row r="121" spans="6:8">
      <c r="F121" s="26" t="s">
        <v>1654</v>
      </c>
      <c r="G121">
        <v>27</v>
      </c>
      <c r="H121" t="s">
        <v>1734</v>
      </c>
    </row>
    <row r="122" spans="6:8">
      <c r="F122" s="26" t="s">
        <v>1654</v>
      </c>
      <c r="G122">
        <v>27</v>
      </c>
      <c r="H122" t="s">
        <v>1735</v>
      </c>
    </row>
    <row r="123" spans="6:8">
      <c r="F123" s="26" t="s">
        <v>1654</v>
      </c>
      <c r="G123">
        <v>27</v>
      </c>
      <c r="H123" t="s">
        <v>1736</v>
      </c>
    </row>
    <row r="124" spans="6:8">
      <c r="F124" s="26" t="s">
        <v>1654</v>
      </c>
      <c r="G124">
        <v>27</v>
      </c>
      <c r="H124" t="s">
        <v>1737</v>
      </c>
    </row>
    <row r="125" spans="6:8">
      <c r="F125" s="26" t="s">
        <v>1654</v>
      </c>
      <c r="G125">
        <v>27</v>
      </c>
      <c r="H125" t="s">
        <v>1738</v>
      </c>
    </row>
    <row r="126" spans="6:8">
      <c r="F126" s="26" t="s">
        <v>1654</v>
      </c>
      <c r="G126">
        <v>27</v>
      </c>
      <c r="H126" t="s">
        <v>1739</v>
      </c>
    </row>
    <row r="127" spans="6:8">
      <c r="F127" s="26" t="s">
        <v>1654</v>
      </c>
      <c r="G127">
        <v>27</v>
      </c>
      <c r="H127" t="s">
        <v>1740</v>
      </c>
    </row>
    <row r="128" spans="6:8">
      <c r="F128" s="26" t="s">
        <v>1654</v>
      </c>
      <c r="G128">
        <v>27</v>
      </c>
      <c r="H128" t="s">
        <v>1741</v>
      </c>
    </row>
    <row r="129" spans="6:8">
      <c r="F129" s="26" t="s">
        <v>1654</v>
      </c>
      <c r="G129">
        <v>27</v>
      </c>
      <c r="H129" t="s">
        <v>1742</v>
      </c>
    </row>
    <row r="130" spans="6:8">
      <c r="F130" s="26" t="s">
        <v>1654</v>
      </c>
      <c r="G130">
        <v>27</v>
      </c>
      <c r="H130" t="s">
        <v>1743</v>
      </c>
    </row>
    <row r="131" spans="6:8">
      <c r="F131" s="26" t="s">
        <v>1654</v>
      </c>
      <c r="G131">
        <v>27</v>
      </c>
      <c r="H131" t="s">
        <v>1744</v>
      </c>
    </row>
    <row r="132" spans="6:8">
      <c r="F132" s="26" t="s">
        <v>1654</v>
      </c>
      <c r="G132">
        <v>27</v>
      </c>
      <c r="H132" t="s">
        <v>1745</v>
      </c>
    </row>
    <row r="133" spans="6:8">
      <c r="F133" s="26" t="s">
        <v>1654</v>
      </c>
      <c r="G133">
        <v>27</v>
      </c>
      <c r="H133" t="s">
        <v>1746</v>
      </c>
    </row>
    <row r="134" spans="6:8">
      <c r="F134" s="26" t="s">
        <v>1654</v>
      </c>
      <c r="G134">
        <v>27</v>
      </c>
      <c r="H134" t="s">
        <v>1747</v>
      </c>
    </row>
    <row r="135" spans="6:8">
      <c r="F135" s="26" t="s">
        <v>1654</v>
      </c>
      <c r="G135">
        <v>27</v>
      </c>
      <c r="H135" t="s">
        <v>1282</v>
      </c>
    </row>
    <row r="136" spans="6:8">
      <c r="F136" s="26" t="s">
        <v>133</v>
      </c>
      <c r="G136">
        <v>13</v>
      </c>
      <c r="H136" t="s">
        <v>134</v>
      </c>
    </row>
    <row r="137" spans="6:8">
      <c r="F137" s="26" t="s">
        <v>133</v>
      </c>
      <c r="G137">
        <v>13</v>
      </c>
      <c r="H137" t="s">
        <v>135</v>
      </c>
    </row>
    <row r="138" spans="6:8">
      <c r="F138" s="26" t="s">
        <v>133</v>
      </c>
      <c r="G138">
        <v>13</v>
      </c>
      <c r="H138" t="s">
        <v>136</v>
      </c>
    </row>
    <row r="139" spans="6:8">
      <c r="F139" s="26" t="s">
        <v>133</v>
      </c>
      <c r="G139">
        <v>13</v>
      </c>
      <c r="H139" t="s">
        <v>137</v>
      </c>
    </row>
    <row r="140" spans="6:8">
      <c r="F140" s="26" t="s">
        <v>133</v>
      </c>
      <c r="G140">
        <v>13</v>
      </c>
      <c r="H140" t="s">
        <v>138</v>
      </c>
    </row>
    <row r="141" spans="6:8">
      <c r="F141" s="26" t="s">
        <v>133</v>
      </c>
      <c r="G141">
        <v>13</v>
      </c>
      <c r="H141" t="s">
        <v>139</v>
      </c>
    </row>
    <row r="142" spans="6:8">
      <c r="F142" s="26" t="s">
        <v>133</v>
      </c>
      <c r="G142">
        <v>13</v>
      </c>
      <c r="H142" t="s">
        <v>140</v>
      </c>
    </row>
    <row r="143" spans="6:8">
      <c r="F143" s="26" t="s">
        <v>133</v>
      </c>
      <c r="G143">
        <v>13</v>
      </c>
      <c r="H143" t="s">
        <v>141</v>
      </c>
    </row>
    <row r="144" spans="6:8">
      <c r="F144" s="26" t="s">
        <v>133</v>
      </c>
      <c r="G144">
        <v>13</v>
      </c>
      <c r="H144" t="s">
        <v>142</v>
      </c>
    </row>
    <row r="145" spans="6:8">
      <c r="F145" s="26" t="s">
        <v>133</v>
      </c>
      <c r="G145">
        <v>13</v>
      </c>
      <c r="H145" t="s">
        <v>143</v>
      </c>
    </row>
    <row r="146" spans="6:8">
      <c r="F146" s="26" t="s">
        <v>133</v>
      </c>
      <c r="G146">
        <v>13</v>
      </c>
      <c r="H146" t="s">
        <v>144</v>
      </c>
    </row>
    <row r="147" spans="6:8">
      <c r="F147" s="26" t="s">
        <v>133</v>
      </c>
      <c r="G147">
        <v>13</v>
      </c>
      <c r="H147" t="s">
        <v>145</v>
      </c>
    </row>
    <row r="148" spans="6:8">
      <c r="F148" s="26" t="s">
        <v>133</v>
      </c>
      <c r="G148">
        <v>13</v>
      </c>
      <c r="H148" t="s">
        <v>146</v>
      </c>
    </row>
    <row r="149" spans="6:8">
      <c r="F149" s="26" t="s">
        <v>133</v>
      </c>
      <c r="G149">
        <v>13</v>
      </c>
      <c r="H149" t="s">
        <v>147</v>
      </c>
    </row>
    <row r="150" spans="6:8">
      <c r="F150" s="26" t="s">
        <v>133</v>
      </c>
      <c r="G150">
        <v>13</v>
      </c>
      <c r="H150" t="s">
        <v>148</v>
      </c>
    </row>
    <row r="151" spans="6:8">
      <c r="F151" s="26" t="s">
        <v>133</v>
      </c>
      <c r="G151">
        <v>13</v>
      </c>
      <c r="H151" t="s">
        <v>149</v>
      </c>
    </row>
    <row r="152" spans="6:8">
      <c r="F152" s="26" t="s">
        <v>133</v>
      </c>
      <c r="G152">
        <v>13</v>
      </c>
      <c r="H152" t="s">
        <v>150</v>
      </c>
    </row>
    <row r="153" spans="6:8">
      <c r="F153" s="26" t="s">
        <v>133</v>
      </c>
      <c r="G153">
        <v>13</v>
      </c>
      <c r="H153" t="s">
        <v>151</v>
      </c>
    </row>
    <row r="154" spans="6:8">
      <c r="F154" s="26" t="s">
        <v>133</v>
      </c>
      <c r="G154">
        <v>13</v>
      </c>
      <c r="H154" t="s">
        <v>152</v>
      </c>
    </row>
    <row r="155" spans="6:8">
      <c r="F155" s="26" t="s">
        <v>133</v>
      </c>
      <c r="G155">
        <v>13</v>
      </c>
      <c r="H155" t="s">
        <v>153</v>
      </c>
    </row>
    <row r="156" spans="6:8">
      <c r="F156" s="26" t="s">
        <v>133</v>
      </c>
      <c r="G156">
        <v>13</v>
      </c>
      <c r="H156" t="s">
        <v>154</v>
      </c>
    </row>
    <row r="157" spans="6:8">
      <c r="F157" s="26" t="s">
        <v>133</v>
      </c>
      <c r="G157">
        <v>13</v>
      </c>
      <c r="H157" t="s">
        <v>155</v>
      </c>
    </row>
    <row r="158" spans="6:8">
      <c r="F158" s="26" t="s">
        <v>133</v>
      </c>
      <c r="G158">
        <v>13</v>
      </c>
      <c r="H158" t="s">
        <v>156</v>
      </c>
    </row>
    <row r="159" spans="6:8">
      <c r="F159" s="26" t="s">
        <v>133</v>
      </c>
      <c r="G159">
        <v>13</v>
      </c>
      <c r="H159" t="s">
        <v>157</v>
      </c>
    </row>
    <row r="160" spans="6:8">
      <c r="F160" s="26" t="s">
        <v>133</v>
      </c>
      <c r="G160">
        <v>13</v>
      </c>
      <c r="H160" t="s">
        <v>158</v>
      </c>
    </row>
    <row r="161" spans="6:8">
      <c r="F161" s="26" t="s">
        <v>133</v>
      </c>
      <c r="G161">
        <v>13</v>
      </c>
      <c r="H161" t="s">
        <v>159</v>
      </c>
    </row>
    <row r="162" spans="6:8">
      <c r="F162" s="26" t="s">
        <v>133</v>
      </c>
      <c r="G162">
        <v>13</v>
      </c>
      <c r="H162" t="s">
        <v>160</v>
      </c>
    </row>
    <row r="163" spans="6:8">
      <c r="F163" s="26" t="s">
        <v>133</v>
      </c>
      <c r="G163">
        <v>13</v>
      </c>
      <c r="H163" t="s">
        <v>161</v>
      </c>
    </row>
    <row r="164" spans="6:8">
      <c r="F164" s="26" t="s">
        <v>133</v>
      </c>
      <c r="G164">
        <v>13</v>
      </c>
      <c r="H164" t="s">
        <v>162</v>
      </c>
    </row>
    <row r="165" spans="6:8">
      <c r="F165" s="26" t="s">
        <v>133</v>
      </c>
      <c r="G165">
        <v>13</v>
      </c>
      <c r="H165" t="s">
        <v>163</v>
      </c>
    </row>
    <row r="166" spans="6:8">
      <c r="F166" s="26" t="s">
        <v>133</v>
      </c>
      <c r="G166">
        <v>13</v>
      </c>
      <c r="H166" t="s">
        <v>164</v>
      </c>
    </row>
    <row r="167" spans="6:8">
      <c r="F167" s="26" t="s">
        <v>133</v>
      </c>
      <c r="G167">
        <v>13</v>
      </c>
      <c r="H167" t="s">
        <v>165</v>
      </c>
    </row>
    <row r="168" spans="6:8">
      <c r="F168" s="26" t="s">
        <v>133</v>
      </c>
      <c r="G168">
        <v>13</v>
      </c>
      <c r="H168" t="s">
        <v>166</v>
      </c>
    </row>
    <row r="169" spans="6:8">
      <c r="F169" s="26" t="s">
        <v>133</v>
      </c>
      <c r="G169">
        <v>13</v>
      </c>
      <c r="H169" t="s">
        <v>167</v>
      </c>
    </row>
    <row r="170" spans="6:8">
      <c r="F170" s="26" t="s">
        <v>133</v>
      </c>
      <c r="G170">
        <v>13</v>
      </c>
      <c r="H170" t="s">
        <v>168</v>
      </c>
    </row>
    <row r="171" spans="6:8">
      <c r="F171" s="26" t="s">
        <v>133</v>
      </c>
      <c r="G171">
        <v>13</v>
      </c>
      <c r="H171" t="s">
        <v>169</v>
      </c>
    </row>
    <row r="172" spans="6:8">
      <c r="F172" s="26" t="s">
        <v>133</v>
      </c>
      <c r="G172">
        <v>13</v>
      </c>
      <c r="H172" t="s">
        <v>170</v>
      </c>
    </row>
    <row r="173" spans="6:8">
      <c r="F173" s="26" t="s">
        <v>133</v>
      </c>
      <c r="G173">
        <v>13</v>
      </c>
      <c r="H173" t="s">
        <v>171</v>
      </c>
    </row>
    <row r="174" spans="6:8">
      <c r="F174" s="26" t="s">
        <v>133</v>
      </c>
      <c r="G174">
        <v>13</v>
      </c>
      <c r="H174" t="s">
        <v>172</v>
      </c>
    </row>
    <row r="175" spans="6:8">
      <c r="F175" s="26" t="s">
        <v>133</v>
      </c>
      <c r="G175">
        <v>13</v>
      </c>
      <c r="H175" t="s">
        <v>173</v>
      </c>
    </row>
    <row r="176" spans="6:8">
      <c r="F176" s="26" t="s">
        <v>133</v>
      </c>
      <c r="G176">
        <v>13</v>
      </c>
      <c r="H176" t="s">
        <v>174</v>
      </c>
    </row>
    <row r="177" spans="6:8">
      <c r="F177" s="26" t="s">
        <v>133</v>
      </c>
      <c r="G177">
        <v>13</v>
      </c>
      <c r="H177" t="s">
        <v>175</v>
      </c>
    </row>
    <row r="178" spans="6:8">
      <c r="F178" s="26" t="s">
        <v>133</v>
      </c>
      <c r="G178">
        <v>13</v>
      </c>
      <c r="H178" t="s">
        <v>176</v>
      </c>
    </row>
    <row r="179" spans="6:8">
      <c r="F179" s="26" t="s">
        <v>133</v>
      </c>
      <c r="G179">
        <v>13</v>
      </c>
      <c r="H179" t="s">
        <v>177</v>
      </c>
    </row>
    <row r="180" spans="6:8">
      <c r="F180" s="26" t="s">
        <v>133</v>
      </c>
      <c r="G180">
        <v>13</v>
      </c>
      <c r="H180" t="s">
        <v>178</v>
      </c>
    </row>
    <row r="181" spans="6:8">
      <c r="F181" s="26" t="s">
        <v>133</v>
      </c>
      <c r="G181">
        <v>13</v>
      </c>
      <c r="H181" t="s">
        <v>179</v>
      </c>
    </row>
    <row r="182" spans="6:8">
      <c r="F182" s="26" t="s">
        <v>133</v>
      </c>
      <c r="G182">
        <v>13</v>
      </c>
      <c r="H182" t="s">
        <v>180</v>
      </c>
    </row>
    <row r="183" spans="6:8">
      <c r="F183" s="26" t="s">
        <v>133</v>
      </c>
      <c r="G183">
        <v>13</v>
      </c>
      <c r="H183" t="s">
        <v>181</v>
      </c>
    </row>
    <row r="184" spans="6:8">
      <c r="F184" s="26" t="s">
        <v>133</v>
      </c>
      <c r="G184">
        <v>13</v>
      </c>
      <c r="H184" t="s">
        <v>182</v>
      </c>
    </row>
    <row r="185" spans="6:8">
      <c r="F185" s="26" t="s">
        <v>133</v>
      </c>
      <c r="G185">
        <v>13</v>
      </c>
      <c r="H185" t="s">
        <v>183</v>
      </c>
    </row>
    <row r="186" spans="6:8">
      <c r="F186" s="26" t="s">
        <v>133</v>
      </c>
      <c r="G186">
        <v>13</v>
      </c>
      <c r="H186" t="s">
        <v>184</v>
      </c>
    </row>
    <row r="187" spans="6:8">
      <c r="F187" s="26" t="s">
        <v>133</v>
      </c>
      <c r="G187">
        <v>13</v>
      </c>
      <c r="H187" t="s">
        <v>185</v>
      </c>
    </row>
    <row r="188" spans="6:8">
      <c r="F188" s="26" t="s">
        <v>133</v>
      </c>
      <c r="G188">
        <v>13</v>
      </c>
      <c r="H188" t="s">
        <v>186</v>
      </c>
    </row>
    <row r="189" spans="6:8">
      <c r="F189" s="26" t="s">
        <v>133</v>
      </c>
      <c r="G189">
        <v>13</v>
      </c>
      <c r="H189" t="s">
        <v>187</v>
      </c>
    </row>
    <row r="190" spans="6:8">
      <c r="F190" s="26" t="s">
        <v>133</v>
      </c>
      <c r="G190">
        <v>13</v>
      </c>
      <c r="H190" t="s">
        <v>188</v>
      </c>
    </row>
    <row r="191" spans="6:8">
      <c r="F191" s="26" t="s">
        <v>133</v>
      </c>
      <c r="G191">
        <v>13</v>
      </c>
      <c r="H191" t="s">
        <v>189</v>
      </c>
    </row>
    <row r="192" spans="6:8">
      <c r="F192" s="26" t="s">
        <v>133</v>
      </c>
      <c r="G192">
        <v>13</v>
      </c>
      <c r="H192" t="s">
        <v>190</v>
      </c>
    </row>
    <row r="193" spans="6:8">
      <c r="F193" s="26" t="s">
        <v>133</v>
      </c>
      <c r="G193">
        <v>13</v>
      </c>
      <c r="H193" t="s">
        <v>191</v>
      </c>
    </row>
    <row r="194" spans="6:8">
      <c r="F194" s="26" t="s">
        <v>133</v>
      </c>
      <c r="G194">
        <v>13</v>
      </c>
      <c r="H194" t="s">
        <v>192</v>
      </c>
    </row>
    <row r="195" spans="6:8">
      <c r="F195" s="26" t="s">
        <v>133</v>
      </c>
      <c r="G195">
        <v>13</v>
      </c>
      <c r="H195" t="s">
        <v>193</v>
      </c>
    </row>
    <row r="196" spans="6:8">
      <c r="F196" s="26" t="s">
        <v>133</v>
      </c>
      <c r="G196">
        <v>13</v>
      </c>
      <c r="H196" t="s">
        <v>194</v>
      </c>
    </row>
    <row r="197" spans="6:8">
      <c r="F197" s="26" t="s">
        <v>133</v>
      </c>
      <c r="G197">
        <v>13</v>
      </c>
      <c r="H197" t="s">
        <v>195</v>
      </c>
    </row>
    <row r="198" spans="6:8">
      <c r="F198" s="26" t="s">
        <v>351</v>
      </c>
      <c r="G198">
        <v>16</v>
      </c>
      <c r="H198" t="s">
        <v>352</v>
      </c>
    </row>
    <row r="199" spans="6:8">
      <c r="F199" s="26" t="s">
        <v>351</v>
      </c>
      <c r="G199">
        <v>16</v>
      </c>
      <c r="H199" t="s">
        <v>353</v>
      </c>
    </row>
    <row r="200" spans="6:8">
      <c r="F200" s="26" t="s">
        <v>351</v>
      </c>
      <c r="G200">
        <v>16</v>
      </c>
      <c r="H200" t="s">
        <v>354</v>
      </c>
    </row>
    <row r="201" spans="6:8">
      <c r="F201" s="26" t="s">
        <v>351</v>
      </c>
      <c r="G201">
        <v>16</v>
      </c>
      <c r="H201" t="s">
        <v>355</v>
      </c>
    </row>
    <row r="202" spans="6:8">
      <c r="F202" s="26" t="s">
        <v>351</v>
      </c>
      <c r="G202">
        <v>16</v>
      </c>
      <c r="H202" t="s">
        <v>356</v>
      </c>
    </row>
    <row r="203" spans="6:8">
      <c r="F203" s="26" t="s">
        <v>351</v>
      </c>
      <c r="G203">
        <v>16</v>
      </c>
      <c r="H203" t="s">
        <v>357</v>
      </c>
    </row>
    <row r="204" spans="6:8">
      <c r="F204" s="26" t="s">
        <v>351</v>
      </c>
      <c r="G204">
        <v>16</v>
      </c>
      <c r="H204" t="s">
        <v>358</v>
      </c>
    </row>
    <row r="205" spans="6:8">
      <c r="F205" s="26" t="s">
        <v>351</v>
      </c>
      <c r="G205">
        <v>16</v>
      </c>
      <c r="H205" t="s">
        <v>359</v>
      </c>
    </row>
    <row r="206" spans="6:8">
      <c r="F206" s="26" t="s">
        <v>351</v>
      </c>
      <c r="G206">
        <v>16</v>
      </c>
      <c r="H206" t="s">
        <v>360</v>
      </c>
    </row>
    <row r="207" spans="6:8">
      <c r="F207" s="26" t="s">
        <v>351</v>
      </c>
      <c r="G207">
        <v>16</v>
      </c>
      <c r="H207" t="s">
        <v>361</v>
      </c>
    </row>
    <row r="208" spans="6:8">
      <c r="F208" s="26" t="s">
        <v>351</v>
      </c>
      <c r="G208">
        <v>16</v>
      </c>
      <c r="H208" t="s">
        <v>362</v>
      </c>
    </row>
    <row r="209" spans="6:8">
      <c r="F209" s="26" t="s">
        <v>351</v>
      </c>
      <c r="G209">
        <v>16</v>
      </c>
      <c r="H209" t="s">
        <v>363</v>
      </c>
    </row>
    <row r="210" spans="6:8">
      <c r="F210" s="26" t="s">
        <v>351</v>
      </c>
      <c r="G210">
        <v>16</v>
      </c>
      <c r="H210" t="s">
        <v>364</v>
      </c>
    </row>
    <row r="211" spans="6:8">
      <c r="F211" s="26" t="s">
        <v>351</v>
      </c>
      <c r="G211">
        <v>16</v>
      </c>
      <c r="H211" t="s">
        <v>365</v>
      </c>
    </row>
    <row r="212" spans="6:8">
      <c r="F212" s="26" t="s">
        <v>351</v>
      </c>
      <c r="G212">
        <v>16</v>
      </c>
      <c r="H212" t="s">
        <v>366</v>
      </c>
    </row>
    <row r="213" spans="6:8">
      <c r="F213" s="26" t="s">
        <v>351</v>
      </c>
      <c r="G213">
        <v>16</v>
      </c>
      <c r="H213" t="s">
        <v>367</v>
      </c>
    </row>
    <row r="214" spans="6:8">
      <c r="F214" s="26" t="s">
        <v>1817</v>
      </c>
      <c r="G214">
        <v>29</v>
      </c>
      <c r="H214" t="s">
        <v>1818</v>
      </c>
    </row>
    <row r="215" spans="6:8">
      <c r="F215" s="26" t="s">
        <v>1817</v>
      </c>
      <c r="G215">
        <v>29</v>
      </c>
      <c r="H215" t="s">
        <v>1819</v>
      </c>
    </row>
    <row r="216" spans="6:8">
      <c r="F216" s="26" t="s">
        <v>1817</v>
      </c>
      <c r="G216">
        <v>29</v>
      </c>
      <c r="H216" t="s">
        <v>1820</v>
      </c>
    </row>
    <row r="217" spans="6:8">
      <c r="F217" s="26" t="s">
        <v>1817</v>
      </c>
      <c r="G217">
        <v>29</v>
      </c>
      <c r="H217" t="s">
        <v>1821</v>
      </c>
    </row>
    <row r="218" spans="6:8">
      <c r="F218" s="26" t="s">
        <v>1817</v>
      </c>
      <c r="G218">
        <v>29</v>
      </c>
      <c r="H218" t="s">
        <v>1822</v>
      </c>
    </row>
    <row r="219" spans="6:8">
      <c r="F219" s="26" t="s">
        <v>1817</v>
      </c>
      <c r="G219">
        <v>29</v>
      </c>
      <c r="H219" t="s">
        <v>1823</v>
      </c>
    </row>
    <row r="220" spans="6:8">
      <c r="F220" s="26" t="s">
        <v>1817</v>
      </c>
      <c r="G220">
        <v>29</v>
      </c>
      <c r="H220" t="s">
        <v>1824</v>
      </c>
    </row>
    <row r="221" spans="6:8">
      <c r="F221" s="26" t="s">
        <v>1817</v>
      </c>
      <c r="G221">
        <v>29</v>
      </c>
      <c r="H221" t="s">
        <v>1825</v>
      </c>
    </row>
    <row r="222" spans="6:8">
      <c r="F222" s="26" t="s">
        <v>1817</v>
      </c>
      <c r="G222">
        <v>29</v>
      </c>
      <c r="H222" t="s">
        <v>1826</v>
      </c>
    </row>
    <row r="223" spans="6:8">
      <c r="F223" s="26" t="s">
        <v>1817</v>
      </c>
      <c r="G223">
        <v>29</v>
      </c>
      <c r="H223" t="s">
        <v>1827</v>
      </c>
    </row>
    <row r="224" spans="6:8">
      <c r="F224" s="26" t="s">
        <v>1817</v>
      </c>
      <c r="G224">
        <v>29</v>
      </c>
      <c r="H224" t="s">
        <v>1828</v>
      </c>
    </row>
    <row r="225" spans="6:8">
      <c r="F225" s="26" t="s">
        <v>1817</v>
      </c>
      <c r="G225">
        <v>29</v>
      </c>
      <c r="H225" t="s">
        <v>1829</v>
      </c>
    </row>
    <row r="226" spans="6:8">
      <c r="F226" s="26" t="s">
        <v>1817</v>
      </c>
      <c r="G226">
        <v>29</v>
      </c>
      <c r="H226" t="s">
        <v>1830</v>
      </c>
    </row>
    <row r="227" spans="6:8">
      <c r="F227" s="26" t="s">
        <v>1817</v>
      </c>
      <c r="G227">
        <v>29</v>
      </c>
      <c r="H227" t="s">
        <v>1831</v>
      </c>
    </row>
    <row r="228" spans="6:8">
      <c r="F228" s="26" t="s">
        <v>1817</v>
      </c>
      <c r="G228">
        <v>29</v>
      </c>
      <c r="H228" t="s">
        <v>1832</v>
      </c>
    </row>
    <row r="229" spans="6:8">
      <c r="F229" s="26" t="s">
        <v>1817</v>
      </c>
      <c r="G229">
        <v>29</v>
      </c>
      <c r="H229" t="s">
        <v>1833</v>
      </c>
    </row>
    <row r="230" spans="6:8">
      <c r="F230" s="26" t="s">
        <v>1817</v>
      </c>
      <c r="G230">
        <v>29</v>
      </c>
      <c r="H230" t="s">
        <v>1834</v>
      </c>
    </row>
    <row r="231" spans="6:8">
      <c r="F231" s="26" t="s">
        <v>1817</v>
      </c>
      <c r="G231">
        <v>29</v>
      </c>
      <c r="H231" t="s">
        <v>1835</v>
      </c>
    </row>
    <row r="232" spans="6:8">
      <c r="F232" s="26" t="s">
        <v>1817</v>
      </c>
      <c r="G232">
        <v>29</v>
      </c>
      <c r="H232" t="s">
        <v>1836</v>
      </c>
    </row>
    <row r="233" spans="6:8">
      <c r="F233" s="26" t="s">
        <v>1817</v>
      </c>
      <c r="G233">
        <v>29</v>
      </c>
      <c r="H233" t="s">
        <v>1837</v>
      </c>
    </row>
    <row r="234" spans="6:8">
      <c r="F234" s="26" t="s">
        <v>1817</v>
      </c>
      <c r="G234">
        <v>29</v>
      </c>
      <c r="H234" t="s">
        <v>1838</v>
      </c>
    </row>
    <row r="235" spans="6:8">
      <c r="F235" s="26" t="s">
        <v>1817</v>
      </c>
      <c r="G235">
        <v>29</v>
      </c>
      <c r="H235" t="s">
        <v>1839</v>
      </c>
    </row>
    <row r="236" spans="6:8">
      <c r="F236" s="26" t="s">
        <v>1817</v>
      </c>
      <c r="G236">
        <v>29</v>
      </c>
      <c r="H236" t="s">
        <v>1840</v>
      </c>
    </row>
    <row r="237" spans="6:8">
      <c r="F237" s="26" t="s">
        <v>1817</v>
      </c>
      <c r="G237">
        <v>29</v>
      </c>
      <c r="H237" t="s">
        <v>1841</v>
      </c>
    </row>
    <row r="238" spans="6:8">
      <c r="F238" s="26" t="s">
        <v>1817</v>
      </c>
      <c r="G238">
        <v>29</v>
      </c>
      <c r="H238" t="s">
        <v>1842</v>
      </c>
    </row>
    <row r="239" spans="6:8">
      <c r="F239" s="26" t="s">
        <v>1817</v>
      </c>
      <c r="G239">
        <v>29</v>
      </c>
      <c r="H239" t="s">
        <v>1843</v>
      </c>
    </row>
    <row r="240" spans="6:8">
      <c r="F240" s="26" t="s">
        <v>1817</v>
      </c>
      <c r="G240">
        <v>29</v>
      </c>
      <c r="H240" t="s">
        <v>1844</v>
      </c>
    </row>
    <row r="241" spans="6:8">
      <c r="F241" s="26" t="s">
        <v>1817</v>
      </c>
      <c r="G241">
        <v>29</v>
      </c>
      <c r="H241" t="s">
        <v>1845</v>
      </c>
    </row>
    <row r="242" spans="6:8">
      <c r="F242" s="26" t="s">
        <v>1817</v>
      </c>
      <c r="G242">
        <v>29</v>
      </c>
      <c r="H242" t="s">
        <v>1846</v>
      </c>
    </row>
    <row r="243" spans="6:8">
      <c r="F243" s="26" t="s">
        <v>1817</v>
      </c>
      <c r="G243">
        <v>29</v>
      </c>
      <c r="H243" t="s">
        <v>1847</v>
      </c>
    </row>
    <row r="244" spans="6:8">
      <c r="F244" s="26" t="s">
        <v>1817</v>
      </c>
      <c r="G244">
        <v>29</v>
      </c>
      <c r="H244" t="s">
        <v>1848</v>
      </c>
    </row>
    <row r="245" spans="6:8">
      <c r="F245" s="26" t="s">
        <v>1817</v>
      </c>
      <c r="G245">
        <v>29</v>
      </c>
      <c r="H245" t="s">
        <v>1849</v>
      </c>
    </row>
    <row r="246" spans="6:8">
      <c r="F246" s="26" t="s">
        <v>1817</v>
      </c>
      <c r="G246">
        <v>29</v>
      </c>
      <c r="H246" t="s">
        <v>1850</v>
      </c>
    </row>
    <row r="247" spans="6:8">
      <c r="F247" s="26" t="s">
        <v>1817</v>
      </c>
      <c r="G247">
        <v>29</v>
      </c>
      <c r="H247" t="s">
        <v>1851</v>
      </c>
    </row>
    <row r="248" spans="6:8">
      <c r="F248" s="26" t="s">
        <v>1817</v>
      </c>
      <c r="G248">
        <v>29</v>
      </c>
      <c r="H248" t="s">
        <v>1852</v>
      </c>
    </row>
    <row r="249" spans="6:8">
      <c r="F249" s="26" t="s">
        <v>1817</v>
      </c>
      <c r="G249">
        <v>29</v>
      </c>
      <c r="H249" t="s">
        <v>1853</v>
      </c>
    </row>
    <row r="250" spans="6:8">
      <c r="F250" s="26" t="s">
        <v>1817</v>
      </c>
      <c r="G250">
        <v>29</v>
      </c>
      <c r="H250" t="s">
        <v>1854</v>
      </c>
    </row>
    <row r="251" spans="6:8">
      <c r="F251" s="26" t="s">
        <v>1817</v>
      </c>
      <c r="G251">
        <v>29</v>
      </c>
      <c r="H251" t="s">
        <v>1855</v>
      </c>
    </row>
    <row r="252" spans="6:8">
      <c r="F252" s="26" t="s">
        <v>1817</v>
      </c>
      <c r="G252">
        <v>29</v>
      </c>
      <c r="H252" t="s">
        <v>1856</v>
      </c>
    </row>
    <row r="253" spans="6:8">
      <c r="F253" s="26" t="s">
        <v>1817</v>
      </c>
      <c r="G253">
        <v>29</v>
      </c>
      <c r="H253" t="s">
        <v>1857</v>
      </c>
    </row>
    <row r="254" spans="6:8">
      <c r="F254" s="26" t="s">
        <v>1817</v>
      </c>
      <c r="G254">
        <v>29</v>
      </c>
      <c r="H254" t="s">
        <v>1858</v>
      </c>
    </row>
    <row r="255" spans="6:8">
      <c r="F255" s="26" t="s">
        <v>1817</v>
      </c>
      <c r="G255">
        <v>29</v>
      </c>
      <c r="H255" t="s">
        <v>1859</v>
      </c>
    </row>
    <row r="256" spans="6:8">
      <c r="F256" s="26" t="s">
        <v>1817</v>
      </c>
      <c r="G256">
        <v>29</v>
      </c>
      <c r="H256" t="s">
        <v>1860</v>
      </c>
    </row>
    <row r="257" spans="6:8">
      <c r="F257" s="26" t="s">
        <v>1817</v>
      </c>
      <c r="G257">
        <v>29</v>
      </c>
      <c r="H257" t="s">
        <v>1861</v>
      </c>
    </row>
    <row r="258" spans="6:8">
      <c r="F258" s="26" t="s">
        <v>1817</v>
      </c>
      <c r="G258">
        <v>29</v>
      </c>
      <c r="H258" t="s">
        <v>1862</v>
      </c>
    </row>
    <row r="259" spans="6:8">
      <c r="F259" s="26" t="s">
        <v>1817</v>
      </c>
      <c r="G259">
        <v>29</v>
      </c>
      <c r="H259" t="s">
        <v>1863</v>
      </c>
    </row>
    <row r="260" spans="6:8">
      <c r="F260" s="26" t="s">
        <v>1817</v>
      </c>
      <c r="G260">
        <v>29</v>
      </c>
      <c r="H260" t="s">
        <v>1864</v>
      </c>
    </row>
    <row r="261" spans="6:8">
      <c r="F261" s="26" t="s">
        <v>1817</v>
      </c>
      <c r="G261">
        <v>29</v>
      </c>
      <c r="H261" t="s">
        <v>1865</v>
      </c>
    </row>
    <row r="262" spans="6:8">
      <c r="F262" s="26" t="s">
        <v>1817</v>
      </c>
      <c r="G262">
        <v>29</v>
      </c>
      <c r="H262" t="s">
        <v>1866</v>
      </c>
    </row>
    <row r="263" spans="6:8">
      <c r="F263" s="26" t="s">
        <v>1817</v>
      </c>
      <c r="G263">
        <v>29</v>
      </c>
      <c r="H263" t="s">
        <v>233</v>
      </c>
    </row>
    <row r="264" spans="6:8">
      <c r="F264" s="26" t="s">
        <v>1817</v>
      </c>
      <c r="G264">
        <v>29</v>
      </c>
      <c r="H264" t="s">
        <v>1867</v>
      </c>
    </row>
    <row r="265" spans="6:8">
      <c r="F265" s="26" t="s">
        <v>1817</v>
      </c>
      <c r="G265">
        <v>29</v>
      </c>
      <c r="H265" t="s">
        <v>1868</v>
      </c>
    </row>
    <row r="266" spans="6:8">
      <c r="F266" s="26" t="s">
        <v>1817</v>
      </c>
      <c r="G266">
        <v>29</v>
      </c>
      <c r="H266" t="s">
        <v>1869</v>
      </c>
    </row>
    <row r="267" spans="6:8">
      <c r="F267" s="26" t="s">
        <v>1817</v>
      </c>
      <c r="G267">
        <v>29</v>
      </c>
      <c r="H267" t="s">
        <v>1870</v>
      </c>
    </row>
    <row r="268" spans="6:8">
      <c r="F268" s="26" t="s">
        <v>1817</v>
      </c>
      <c r="G268">
        <v>29</v>
      </c>
      <c r="H268" t="s">
        <v>1871</v>
      </c>
    </row>
    <row r="269" spans="6:8">
      <c r="F269" s="26" t="s">
        <v>1817</v>
      </c>
      <c r="G269">
        <v>29</v>
      </c>
      <c r="H269" t="s">
        <v>1872</v>
      </c>
    </row>
    <row r="270" spans="6:8">
      <c r="F270" s="26" t="s">
        <v>1817</v>
      </c>
      <c r="G270">
        <v>29</v>
      </c>
      <c r="H270" t="s">
        <v>1873</v>
      </c>
    </row>
    <row r="271" spans="6:8">
      <c r="F271" s="26" t="s">
        <v>1817</v>
      </c>
      <c r="G271">
        <v>29</v>
      </c>
      <c r="H271" t="s">
        <v>1874</v>
      </c>
    </row>
    <row r="272" spans="6:8">
      <c r="F272" s="26" t="s">
        <v>1817</v>
      </c>
      <c r="G272">
        <v>29</v>
      </c>
      <c r="H272" t="s">
        <v>1875</v>
      </c>
    </row>
    <row r="273" spans="6:8">
      <c r="F273" s="26" t="s">
        <v>1817</v>
      </c>
      <c r="G273">
        <v>29</v>
      </c>
      <c r="H273" t="s">
        <v>1876</v>
      </c>
    </row>
    <row r="274" spans="6:8">
      <c r="F274" s="26" t="s">
        <v>1817</v>
      </c>
      <c r="G274">
        <v>29</v>
      </c>
      <c r="H274" t="s">
        <v>1877</v>
      </c>
    </row>
    <row r="275" spans="6:8">
      <c r="F275" s="26" t="s">
        <v>1817</v>
      </c>
      <c r="G275">
        <v>29</v>
      </c>
      <c r="H275" t="s">
        <v>1878</v>
      </c>
    </row>
    <row r="276" spans="6:8">
      <c r="F276" s="26" t="s">
        <v>1817</v>
      </c>
      <c r="G276">
        <v>29</v>
      </c>
      <c r="H276" t="s">
        <v>1879</v>
      </c>
    </row>
    <row r="277" spans="6:8">
      <c r="F277" s="26" t="s">
        <v>1817</v>
      </c>
      <c r="G277">
        <v>29</v>
      </c>
      <c r="H277" t="s">
        <v>1880</v>
      </c>
    </row>
    <row r="278" spans="6:8">
      <c r="F278" s="26" t="s">
        <v>1817</v>
      </c>
      <c r="G278">
        <v>29</v>
      </c>
      <c r="H278" t="s">
        <v>1881</v>
      </c>
    </row>
    <row r="279" spans="6:8">
      <c r="F279" s="26" t="s">
        <v>1817</v>
      </c>
      <c r="G279">
        <v>29</v>
      </c>
      <c r="H279" t="s">
        <v>1882</v>
      </c>
    </row>
    <row r="280" spans="6:8">
      <c r="F280" s="26" t="s">
        <v>1817</v>
      </c>
      <c r="G280">
        <v>29</v>
      </c>
      <c r="H280" t="s">
        <v>1883</v>
      </c>
    </row>
    <row r="281" spans="6:8">
      <c r="F281" s="26" t="s">
        <v>1817</v>
      </c>
      <c r="G281">
        <v>29</v>
      </c>
      <c r="H281" t="s">
        <v>1884</v>
      </c>
    </row>
    <row r="282" spans="6:8">
      <c r="F282" s="26" t="s">
        <v>1817</v>
      </c>
      <c r="G282">
        <v>29</v>
      </c>
      <c r="H282" t="s">
        <v>1885</v>
      </c>
    </row>
    <row r="283" spans="6:8">
      <c r="F283" s="26" t="s">
        <v>1817</v>
      </c>
      <c r="G283">
        <v>29</v>
      </c>
      <c r="H283" t="s">
        <v>5259</v>
      </c>
    </row>
    <row r="284" spans="6:8">
      <c r="F284" s="26" t="s">
        <v>1817</v>
      </c>
      <c r="G284">
        <v>29</v>
      </c>
      <c r="H284" t="s">
        <v>1886</v>
      </c>
    </row>
    <row r="285" spans="6:8">
      <c r="F285" s="26" t="s">
        <v>1817</v>
      </c>
      <c r="G285">
        <v>29</v>
      </c>
      <c r="H285" t="s">
        <v>1887</v>
      </c>
    </row>
    <row r="286" spans="6:8">
      <c r="F286" s="26" t="s">
        <v>1817</v>
      </c>
      <c r="G286">
        <v>29</v>
      </c>
      <c r="H286" t="s">
        <v>1888</v>
      </c>
    </row>
    <row r="287" spans="6:8">
      <c r="F287" s="26" t="s">
        <v>1817</v>
      </c>
      <c r="G287">
        <v>29</v>
      </c>
      <c r="H287" t="s">
        <v>1889</v>
      </c>
    </row>
    <row r="288" spans="6:8">
      <c r="F288" s="26" t="s">
        <v>1817</v>
      </c>
      <c r="G288">
        <v>29</v>
      </c>
      <c r="H288" t="s">
        <v>1890</v>
      </c>
    </row>
    <row r="289" spans="6:8">
      <c r="F289" s="26" t="s">
        <v>1817</v>
      </c>
      <c r="G289">
        <v>29</v>
      </c>
      <c r="H289" t="s">
        <v>1891</v>
      </c>
    </row>
    <row r="290" spans="6:8">
      <c r="F290" s="26" t="s">
        <v>1817</v>
      </c>
      <c r="G290">
        <v>29</v>
      </c>
      <c r="H290" t="s">
        <v>1892</v>
      </c>
    </row>
    <row r="291" spans="6:8">
      <c r="F291" s="26" t="s">
        <v>1817</v>
      </c>
      <c r="G291">
        <v>29</v>
      </c>
      <c r="H291" t="s">
        <v>1893</v>
      </c>
    </row>
    <row r="292" spans="6:8">
      <c r="F292" s="26" t="s">
        <v>1817</v>
      </c>
      <c r="G292">
        <v>29</v>
      </c>
      <c r="H292" t="s">
        <v>1894</v>
      </c>
    </row>
    <row r="293" spans="6:8">
      <c r="F293" s="26" t="s">
        <v>1817</v>
      </c>
      <c r="G293">
        <v>29</v>
      </c>
      <c r="H293" t="s">
        <v>1895</v>
      </c>
    </row>
    <row r="294" spans="6:8">
      <c r="F294" s="26" t="s">
        <v>1817</v>
      </c>
      <c r="G294">
        <v>29</v>
      </c>
      <c r="H294" t="s">
        <v>1896</v>
      </c>
    </row>
    <row r="295" spans="6:8">
      <c r="F295" s="26" t="s">
        <v>1817</v>
      </c>
      <c r="G295">
        <v>29</v>
      </c>
      <c r="H295" t="s">
        <v>1897</v>
      </c>
    </row>
    <row r="296" spans="6:8">
      <c r="F296" s="26" t="s">
        <v>1817</v>
      </c>
      <c r="G296">
        <v>29</v>
      </c>
      <c r="H296" t="s">
        <v>1898</v>
      </c>
    </row>
    <row r="297" spans="6:8">
      <c r="F297" s="26" t="s">
        <v>1817</v>
      </c>
      <c r="G297">
        <v>29</v>
      </c>
      <c r="H297" t="s">
        <v>1899</v>
      </c>
    </row>
    <row r="298" spans="6:8">
      <c r="F298" s="26" t="s">
        <v>1817</v>
      </c>
      <c r="G298">
        <v>29</v>
      </c>
      <c r="H298" t="s">
        <v>1900</v>
      </c>
    </row>
    <row r="299" spans="6:8">
      <c r="F299" s="26" t="s">
        <v>1817</v>
      </c>
      <c r="G299">
        <v>29</v>
      </c>
      <c r="H299" t="s">
        <v>1901</v>
      </c>
    </row>
    <row r="300" spans="6:8">
      <c r="F300" s="26" t="s">
        <v>1817</v>
      </c>
      <c r="G300">
        <v>29</v>
      </c>
      <c r="H300" t="s">
        <v>1902</v>
      </c>
    </row>
    <row r="301" spans="6:8">
      <c r="F301" s="26" t="s">
        <v>1817</v>
      </c>
      <c r="G301">
        <v>29</v>
      </c>
      <c r="H301" t="s">
        <v>1903</v>
      </c>
    </row>
    <row r="302" spans="6:8">
      <c r="F302" s="26" t="s">
        <v>1817</v>
      </c>
      <c r="G302">
        <v>29</v>
      </c>
      <c r="H302" t="s">
        <v>1904</v>
      </c>
    </row>
    <row r="303" spans="6:8">
      <c r="F303" s="26" t="s">
        <v>1817</v>
      </c>
      <c r="G303">
        <v>29</v>
      </c>
      <c r="H303" t="s">
        <v>1905</v>
      </c>
    </row>
    <row r="304" spans="6:8">
      <c r="F304" s="26" t="s">
        <v>1817</v>
      </c>
      <c r="G304">
        <v>29</v>
      </c>
      <c r="H304" t="s">
        <v>1906</v>
      </c>
    </row>
    <row r="305" spans="6:8">
      <c r="F305" s="26" t="s">
        <v>1817</v>
      </c>
      <c r="G305">
        <v>29</v>
      </c>
      <c r="H305" t="s">
        <v>1907</v>
      </c>
    </row>
    <row r="306" spans="6:8">
      <c r="F306" s="26" t="s">
        <v>1817</v>
      </c>
      <c r="G306">
        <v>29</v>
      </c>
      <c r="H306" t="s">
        <v>1908</v>
      </c>
    </row>
    <row r="307" spans="6:8">
      <c r="F307" s="26" t="s">
        <v>1817</v>
      </c>
      <c r="G307">
        <v>29</v>
      </c>
      <c r="H307" t="s">
        <v>1909</v>
      </c>
    </row>
    <row r="308" spans="6:8">
      <c r="F308" s="26" t="s">
        <v>1817</v>
      </c>
      <c r="G308">
        <v>29</v>
      </c>
      <c r="H308" t="s">
        <v>1910</v>
      </c>
    </row>
    <row r="309" spans="6:8">
      <c r="F309" s="26" t="s">
        <v>1817</v>
      </c>
      <c r="G309">
        <v>29</v>
      </c>
      <c r="H309" t="s">
        <v>1911</v>
      </c>
    </row>
    <row r="310" spans="6:8">
      <c r="F310" s="26" t="s">
        <v>1817</v>
      </c>
      <c r="G310">
        <v>29</v>
      </c>
      <c r="H310" t="s">
        <v>1912</v>
      </c>
    </row>
    <row r="311" spans="6:8">
      <c r="F311" s="26" t="s">
        <v>1817</v>
      </c>
      <c r="G311">
        <v>29</v>
      </c>
      <c r="H311" t="s">
        <v>1913</v>
      </c>
    </row>
    <row r="312" spans="6:8">
      <c r="F312" s="26" t="s">
        <v>1817</v>
      </c>
      <c r="G312">
        <v>29</v>
      </c>
      <c r="H312" t="s">
        <v>1914</v>
      </c>
    </row>
    <row r="313" spans="6:8">
      <c r="F313" s="26" t="s">
        <v>1817</v>
      </c>
      <c r="G313">
        <v>29</v>
      </c>
      <c r="H313" t="s">
        <v>1915</v>
      </c>
    </row>
    <row r="314" spans="6:8">
      <c r="F314" s="26" t="s">
        <v>1817</v>
      </c>
      <c r="G314">
        <v>29</v>
      </c>
      <c r="H314" t="s">
        <v>1916</v>
      </c>
    </row>
    <row r="315" spans="6:8">
      <c r="F315" s="26" t="s">
        <v>1817</v>
      </c>
      <c r="G315">
        <v>29</v>
      </c>
      <c r="H315" t="s">
        <v>1917</v>
      </c>
    </row>
    <row r="316" spans="6:8">
      <c r="F316" s="26" t="s">
        <v>1817</v>
      </c>
      <c r="G316">
        <v>29</v>
      </c>
      <c r="H316" t="s">
        <v>1918</v>
      </c>
    </row>
    <row r="317" spans="6:8">
      <c r="F317" s="26" t="s">
        <v>1817</v>
      </c>
      <c r="G317">
        <v>29</v>
      </c>
      <c r="H317" t="s">
        <v>1340</v>
      </c>
    </row>
    <row r="318" spans="6:8">
      <c r="F318" s="26" t="s">
        <v>1817</v>
      </c>
      <c r="G318">
        <v>29</v>
      </c>
      <c r="H318" t="s">
        <v>1919</v>
      </c>
    </row>
    <row r="319" spans="6:8">
      <c r="F319" s="26" t="s">
        <v>1817</v>
      </c>
      <c r="G319">
        <v>29</v>
      </c>
      <c r="H319" t="s">
        <v>1920</v>
      </c>
    </row>
    <row r="320" spans="6:8">
      <c r="F320" s="26" t="s">
        <v>1817</v>
      </c>
      <c r="G320">
        <v>29</v>
      </c>
      <c r="H320" t="s">
        <v>1921</v>
      </c>
    </row>
    <row r="321" spans="6:8">
      <c r="F321" s="26" t="s">
        <v>1817</v>
      </c>
      <c r="G321">
        <v>29</v>
      </c>
      <c r="H321" t="s">
        <v>1922</v>
      </c>
    </row>
    <row r="322" spans="6:8">
      <c r="F322" s="26" t="s">
        <v>1817</v>
      </c>
      <c r="G322">
        <v>29</v>
      </c>
      <c r="H322" t="s">
        <v>1923</v>
      </c>
    </row>
    <row r="323" spans="6:8">
      <c r="F323" s="26" t="s">
        <v>1817</v>
      </c>
      <c r="G323">
        <v>29</v>
      </c>
      <c r="H323" t="s">
        <v>1924</v>
      </c>
    </row>
    <row r="324" spans="6:8">
      <c r="F324" s="26" t="s">
        <v>1817</v>
      </c>
      <c r="G324">
        <v>29</v>
      </c>
      <c r="H324" t="s">
        <v>1925</v>
      </c>
    </row>
    <row r="325" spans="6:8">
      <c r="F325" s="26" t="s">
        <v>1817</v>
      </c>
      <c r="G325">
        <v>29</v>
      </c>
      <c r="H325" t="s">
        <v>1926</v>
      </c>
    </row>
    <row r="326" spans="6:8">
      <c r="F326" s="26" t="s">
        <v>1817</v>
      </c>
      <c r="G326">
        <v>29</v>
      </c>
      <c r="H326" t="s">
        <v>1927</v>
      </c>
    </row>
    <row r="327" spans="6:8">
      <c r="F327" s="26" t="s">
        <v>1817</v>
      </c>
      <c r="G327">
        <v>29</v>
      </c>
      <c r="H327" t="s">
        <v>1928</v>
      </c>
    </row>
    <row r="328" spans="6:8">
      <c r="F328" s="26" t="s">
        <v>1817</v>
      </c>
      <c r="G328">
        <v>29</v>
      </c>
      <c r="H328" t="s">
        <v>1929</v>
      </c>
    </row>
    <row r="329" spans="6:8">
      <c r="F329" s="26" t="s">
        <v>1817</v>
      </c>
      <c r="G329">
        <v>29</v>
      </c>
      <c r="H329" t="s">
        <v>1930</v>
      </c>
    </row>
    <row r="330" spans="6:8">
      <c r="F330" s="26" t="s">
        <v>1817</v>
      </c>
      <c r="G330">
        <v>29</v>
      </c>
      <c r="H330" t="s">
        <v>1931</v>
      </c>
    </row>
    <row r="331" spans="6:8">
      <c r="F331" s="26" t="s">
        <v>1817</v>
      </c>
      <c r="G331">
        <v>29</v>
      </c>
      <c r="H331" t="s">
        <v>1932</v>
      </c>
    </row>
    <row r="332" spans="6:8">
      <c r="F332" s="26" t="s">
        <v>1817</v>
      </c>
      <c r="G332">
        <v>29</v>
      </c>
      <c r="H332" t="s">
        <v>1933</v>
      </c>
    </row>
    <row r="333" spans="6:8">
      <c r="F333" s="26" t="s">
        <v>1817</v>
      </c>
      <c r="G333">
        <v>29</v>
      </c>
      <c r="H333" t="s">
        <v>1934</v>
      </c>
    </row>
    <row r="334" spans="6:8">
      <c r="F334" s="26" t="s">
        <v>1817</v>
      </c>
      <c r="G334">
        <v>29</v>
      </c>
      <c r="H334" t="s">
        <v>1935</v>
      </c>
    </row>
    <row r="335" spans="6:8">
      <c r="F335" s="26" t="s">
        <v>1817</v>
      </c>
      <c r="G335">
        <v>29</v>
      </c>
      <c r="H335" t="s">
        <v>1936</v>
      </c>
    </row>
    <row r="336" spans="6:8">
      <c r="F336" s="26" t="s">
        <v>1817</v>
      </c>
      <c r="G336">
        <v>29</v>
      </c>
      <c r="H336" t="s">
        <v>1937</v>
      </c>
    </row>
    <row r="337" spans="6:8">
      <c r="F337" s="26" t="s">
        <v>1817</v>
      </c>
      <c r="G337">
        <v>29</v>
      </c>
      <c r="H337" t="s">
        <v>1938</v>
      </c>
    </row>
    <row r="338" spans="6:8">
      <c r="F338" s="26" t="s">
        <v>1817</v>
      </c>
      <c r="G338">
        <v>29</v>
      </c>
      <c r="H338" t="s">
        <v>1939</v>
      </c>
    </row>
    <row r="339" spans="6:8">
      <c r="F339" s="26" t="s">
        <v>1817</v>
      </c>
      <c r="G339">
        <v>29</v>
      </c>
      <c r="H339" t="s">
        <v>1940</v>
      </c>
    </row>
    <row r="340" spans="6:8">
      <c r="F340" s="26" t="s">
        <v>1817</v>
      </c>
      <c r="G340">
        <v>29</v>
      </c>
      <c r="H340" t="s">
        <v>1941</v>
      </c>
    </row>
    <row r="341" spans="6:8">
      <c r="F341" s="26" t="s">
        <v>1817</v>
      </c>
      <c r="G341">
        <v>29</v>
      </c>
      <c r="H341" t="s">
        <v>1942</v>
      </c>
    </row>
    <row r="342" spans="6:8">
      <c r="F342" s="26" t="s">
        <v>1817</v>
      </c>
      <c r="G342">
        <v>29</v>
      </c>
      <c r="H342" t="s">
        <v>418</v>
      </c>
    </row>
    <row r="343" spans="6:8">
      <c r="F343" s="26" t="s">
        <v>1817</v>
      </c>
      <c r="G343">
        <v>29</v>
      </c>
      <c r="H343" t="s">
        <v>1943</v>
      </c>
    </row>
    <row r="344" spans="6:8">
      <c r="F344" s="26" t="s">
        <v>1817</v>
      </c>
      <c r="G344">
        <v>29</v>
      </c>
      <c r="H344" t="s">
        <v>5260</v>
      </c>
    </row>
    <row r="345" spans="6:8">
      <c r="F345" s="26" t="s">
        <v>1817</v>
      </c>
      <c r="G345">
        <v>29</v>
      </c>
      <c r="H345" t="s">
        <v>420</v>
      </c>
    </row>
    <row r="346" spans="6:8">
      <c r="F346" s="26" t="s">
        <v>1817</v>
      </c>
      <c r="G346">
        <v>29</v>
      </c>
      <c r="H346" t="s">
        <v>1944</v>
      </c>
    </row>
    <row r="347" spans="6:8">
      <c r="F347" s="26" t="s">
        <v>1817</v>
      </c>
      <c r="G347">
        <v>29</v>
      </c>
      <c r="H347" t="s">
        <v>1945</v>
      </c>
    </row>
    <row r="348" spans="6:8">
      <c r="F348" s="26" t="s">
        <v>1817</v>
      </c>
      <c r="G348">
        <v>29</v>
      </c>
      <c r="H348" t="s">
        <v>1946</v>
      </c>
    </row>
    <row r="349" spans="6:8">
      <c r="F349" s="26" t="s">
        <v>1817</v>
      </c>
      <c r="G349">
        <v>29</v>
      </c>
      <c r="H349" t="s">
        <v>1947</v>
      </c>
    </row>
    <row r="350" spans="6:8">
      <c r="F350" s="26" t="s">
        <v>1817</v>
      </c>
      <c r="G350">
        <v>29</v>
      </c>
      <c r="H350" t="s">
        <v>1948</v>
      </c>
    </row>
    <row r="351" spans="6:8">
      <c r="F351" s="26" t="s">
        <v>1817</v>
      </c>
      <c r="G351">
        <v>29</v>
      </c>
      <c r="H351" t="s">
        <v>1949</v>
      </c>
    </row>
    <row r="352" spans="6:8">
      <c r="F352" s="26" t="s">
        <v>1817</v>
      </c>
      <c r="G352">
        <v>29</v>
      </c>
      <c r="H352" t="s">
        <v>1950</v>
      </c>
    </row>
    <row r="353" spans="6:8">
      <c r="F353" s="26" t="s">
        <v>1817</v>
      </c>
      <c r="G353">
        <v>29</v>
      </c>
      <c r="H353" t="s">
        <v>1951</v>
      </c>
    </row>
    <row r="354" spans="6:8">
      <c r="F354" s="26" t="s">
        <v>1817</v>
      </c>
      <c r="G354">
        <v>29</v>
      </c>
      <c r="H354" t="s">
        <v>1952</v>
      </c>
    </row>
    <row r="355" spans="6:8">
      <c r="F355" s="26" t="s">
        <v>1817</v>
      </c>
      <c r="G355">
        <v>29</v>
      </c>
      <c r="H355" t="s">
        <v>1953</v>
      </c>
    </row>
    <row r="356" spans="6:8">
      <c r="F356" s="26" t="s">
        <v>1817</v>
      </c>
      <c r="G356">
        <v>29</v>
      </c>
      <c r="H356" t="s">
        <v>1954</v>
      </c>
    </row>
    <row r="357" spans="6:8">
      <c r="F357" s="26" t="s">
        <v>1817</v>
      </c>
      <c r="G357">
        <v>29</v>
      </c>
      <c r="H357" t="s">
        <v>1955</v>
      </c>
    </row>
    <row r="358" spans="6:8">
      <c r="F358" s="26" t="s">
        <v>1817</v>
      </c>
      <c r="G358">
        <v>29</v>
      </c>
      <c r="H358" t="s">
        <v>1956</v>
      </c>
    </row>
    <row r="359" spans="6:8">
      <c r="F359" s="26" t="s">
        <v>1817</v>
      </c>
      <c r="G359">
        <v>29</v>
      </c>
      <c r="H359" t="s">
        <v>1957</v>
      </c>
    </row>
    <row r="360" spans="6:8">
      <c r="F360" s="26" t="s">
        <v>1817</v>
      </c>
      <c r="G360">
        <v>29</v>
      </c>
      <c r="H360" t="s">
        <v>1958</v>
      </c>
    </row>
    <row r="361" spans="6:8">
      <c r="F361" s="26" t="s">
        <v>1817</v>
      </c>
      <c r="G361">
        <v>29</v>
      </c>
      <c r="H361" t="s">
        <v>1959</v>
      </c>
    </row>
    <row r="362" spans="6:8">
      <c r="F362" s="26" t="s">
        <v>1817</v>
      </c>
      <c r="G362">
        <v>29</v>
      </c>
      <c r="H362" t="s">
        <v>1960</v>
      </c>
    </row>
    <row r="363" spans="6:8">
      <c r="F363" s="26" t="s">
        <v>1817</v>
      </c>
      <c r="G363">
        <v>29</v>
      </c>
      <c r="H363" t="s">
        <v>1961</v>
      </c>
    </row>
    <row r="364" spans="6:8">
      <c r="F364" s="26" t="s">
        <v>1817</v>
      </c>
      <c r="G364">
        <v>29</v>
      </c>
      <c r="H364" t="s">
        <v>1962</v>
      </c>
    </row>
    <row r="365" spans="6:8">
      <c r="F365" s="26" t="s">
        <v>1817</v>
      </c>
      <c r="G365">
        <v>29</v>
      </c>
      <c r="H365" t="s">
        <v>1963</v>
      </c>
    </row>
    <row r="366" spans="6:8">
      <c r="F366" s="26" t="s">
        <v>1817</v>
      </c>
      <c r="G366">
        <v>29</v>
      </c>
      <c r="H366" t="s">
        <v>1964</v>
      </c>
    </row>
    <row r="367" spans="6:8">
      <c r="F367" s="26" t="s">
        <v>1817</v>
      </c>
      <c r="G367">
        <v>29</v>
      </c>
      <c r="H367" t="s">
        <v>1965</v>
      </c>
    </row>
    <row r="368" spans="6:8">
      <c r="F368" s="26" t="s">
        <v>1817</v>
      </c>
      <c r="G368">
        <v>29</v>
      </c>
      <c r="H368" t="s">
        <v>1966</v>
      </c>
    </row>
    <row r="369" spans="6:8">
      <c r="F369" s="26" t="s">
        <v>1817</v>
      </c>
      <c r="G369">
        <v>29</v>
      </c>
      <c r="H369" t="s">
        <v>1967</v>
      </c>
    </row>
    <row r="370" spans="6:8">
      <c r="F370" s="26" t="s">
        <v>1817</v>
      </c>
      <c r="G370">
        <v>29</v>
      </c>
      <c r="H370" t="s">
        <v>1968</v>
      </c>
    </row>
    <row r="371" spans="6:8">
      <c r="F371" s="26" t="s">
        <v>1817</v>
      </c>
      <c r="G371">
        <v>29</v>
      </c>
      <c r="H371" t="s">
        <v>1969</v>
      </c>
    </row>
    <row r="372" spans="6:8">
      <c r="F372" s="26" t="s">
        <v>1817</v>
      </c>
      <c r="G372">
        <v>29</v>
      </c>
      <c r="H372" t="s">
        <v>1970</v>
      </c>
    </row>
    <row r="373" spans="6:8">
      <c r="F373" s="26" t="s">
        <v>1817</v>
      </c>
      <c r="G373">
        <v>29</v>
      </c>
      <c r="H373" t="s">
        <v>1971</v>
      </c>
    </row>
    <row r="374" spans="6:8">
      <c r="F374" s="26" t="s">
        <v>1817</v>
      </c>
      <c r="G374">
        <v>29</v>
      </c>
      <c r="H374" t="s">
        <v>1972</v>
      </c>
    </row>
    <row r="375" spans="6:8">
      <c r="F375" s="26" t="s">
        <v>1817</v>
      </c>
      <c r="G375">
        <v>29</v>
      </c>
      <c r="H375" t="s">
        <v>1973</v>
      </c>
    </row>
    <row r="376" spans="6:8">
      <c r="F376" s="26" t="s">
        <v>1817</v>
      </c>
      <c r="G376">
        <v>29</v>
      </c>
      <c r="H376" t="s">
        <v>1974</v>
      </c>
    </row>
    <row r="377" spans="6:8">
      <c r="F377" s="26" t="s">
        <v>1817</v>
      </c>
      <c r="G377">
        <v>29</v>
      </c>
      <c r="H377" t="s">
        <v>5261</v>
      </c>
    </row>
    <row r="378" spans="6:8">
      <c r="F378" s="26" t="s">
        <v>1817</v>
      </c>
      <c r="G378">
        <v>29</v>
      </c>
      <c r="H378" t="s">
        <v>1975</v>
      </c>
    </row>
    <row r="379" spans="6:8">
      <c r="F379" s="26" t="s">
        <v>1817</v>
      </c>
      <c r="G379">
        <v>29</v>
      </c>
      <c r="H379" t="s">
        <v>1976</v>
      </c>
    </row>
    <row r="380" spans="6:8">
      <c r="F380" s="26" t="s">
        <v>1817</v>
      </c>
      <c r="G380">
        <v>29</v>
      </c>
      <c r="H380" t="s">
        <v>1977</v>
      </c>
    </row>
    <row r="381" spans="6:8">
      <c r="F381" s="26" t="s">
        <v>1817</v>
      </c>
      <c r="G381">
        <v>29</v>
      </c>
      <c r="H381" t="s">
        <v>1978</v>
      </c>
    </row>
    <row r="382" spans="6:8">
      <c r="F382" s="26" t="s">
        <v>1817</v>
      </c>
      <c r="G382">
        <v>29</v>
      </c>
      <c r="H382" t="s">
        <v>1979</v>
      </c>
    </row>
    <row r="383" spans="6:8">
      <c r="F383" s="26" t="s">
        <v>1817</v>
      </c>
      <c r="G383">
        <v>29</v>
      </c>
      <c r="H383" t="s">
        <v>1980</v>
      </c>
    </row>
    <row r="384" spans="6:8">
      <c r="F384" s="26" t="s">
        <v>1817</v>
      </c>
      <c r="G384">
        <v>29</v>
      </c>
      <c r="H384" t="s">
        <v>1981</v>
      </c>
    </row>
    <row r="385" spans="6:8">
      <c r="F385" s="26" t="s">
        <v>1817</v>
      </c>
      <c r="G385">
        <v>29</v>
      </c>
      <c r="H385" t="s">
        <v>1982</v>
      </c>
    </row>
    <row r="386" spans="6:8">
      <c r="F386" s="26" t="s">
        <v>1817</v>
      </c>
      <c r="G386">
        <v>29</v>
      </c>
      <c r="H386" t="s">
        <v>1983</v>
      </c>
    </row>
    <row r="387" spans="6:8">
      <c r="F387" s="26" t="s">
        <v>1817</v>
      </c>
      <c r="G387">
        <v>29</v>
      </c>
      <c r="H387" t="s">
        <v>1984</v>
      </c>
    </row>
    <row r="388" spans="6:8">
      <c r="F388" s="26" t="s">
        <v>1817</v>
      </c>
      <c r="G388">
        <v>29</v>
      </c>
      <c r="H388" t="s">
        <v>1985</v>
      </c>
    </row>
    <row r="389" spans="6:8">
      <c r="F389" s="26" t="s">
        <v>1817</v>
      </c>
      <c r="G389">
        <v>29</v>
      </c>
      <c r="H389" t="s">
        <v>1986</v>
      </c>
    </row>
    <row r="390" spans="6:8">
      <c r="F390" s="26" t="s">
        <v>1817</v>
      </c>
      <c r="G390">
        <v>29</v>
      </c>
      <c r="H390" t="s">
        <v>5262</v>
      </c>
    </row>
    <row r="391" spans="6:8">
      <c r="F391" s="26" t="s">
        <v>1817</v>
      </c>
      <c r="G391">
        <v>29</v>
      </c>
      <c r="H391" t="s">
        <v>1987</v>
      </c>
    </row>
    <row r="392" spans="6:8">
      <c r="F392" s="26" t="s">
        <v>1817</v>
      </c>
      <c r="G392">
        <v>29</v>
      </c>
      <c r="H392" t="s">
        <v>1988</v>
      </c>
    </row>
    <row r="393" spans="6:8">
      <c r="F393" s="26" t="s">
        <v>1817</v>
      </c>
      <c r="G393">
        <v>29</v>
      </c>
      <c r="H393" t="s">
        <v>1989</v>
      </c>
    </row>
    <row r="394" spans="6:8">
      <c r="F394" s="26" t="s">
        <v>1817</v>
      </c>
      <c r="G394">
        <v>29</v>
      </c>
      <c r="H394" t="s">
        <v>1990</v>
      </c>
    </row>
    <row r="395" spans="6:8">
      <c r="F395" s="26" t="s">
        <v>1817</v>
      </c>
      <c r="G395">
        <v>29</v>
      </c>
      <c r="H395" t="s">
        <v>1991</v>
      </c>
    </row>
    <row r="396" spans="6:8">
      <c r="F396" s="26" t="s">
        <v>1817</v>
      </c>
      <c r="G396">
        <v>29</v>
      </c>
      <c r="H396" t="s">
        <v>1992</v>
      </c>
    </row>
    <row r="397" spans="6:8">
      <c r="F397" s="26" t="s">
        <v>1817</v>
      </c>
      <c r="G397">
        <v>29</v>
      </c>
      <c r="H397" t="s">
        <v>1993</v>
      </c>
    </row>
    <row r="398" spans="6:8">
      <c r="F398" s="26" t="s">
        <v>1817</v>
      </c>
      <c r="G398">
        <v>29</v>
      </c>
      <c r="H398" t="s">
        <v>1994</v>
      </c>
    </row>
    <row r="399" spans="6:8">
      <c r="F399" s="26" t="s">
        <v>1817</v>
      </c>
      <c r="G399">
        <v>29</v>
      </c>
      <c r="H399" t="s">
        <v>1995</v>
      </c>
    </row>
    <row r="400" spans="6:8">
      <c r="F400" s="26" t="s">
        <v>1817</v>
      </c>
      <c r="G400">
        <v>29</v>
      </c>
      <c r="H400" t="s">
        <v>1996</v>
      </c>
    </row>
    <row r="401" spans="6:8">
      <c r="F401" s="26" t="s">
        <v>1817</v>
      </c>
      <c r="G401">
        <v>29</v>
      </c>
      <c r="H401" t="s">
        <v>1566</v>
      </c>
    </row>
    <row r="402" spans="6:8">
      <c r="F402" s="26" t="s">
        <v>1817</v>
      </c>
      <c r="G402">
        <v>29</v>
      </c>
      <c r="H402" t="s">
        <v>1997</v>
      </c>
    </row>
    <row r="403" spans="6:8">
      <c r="F403" s="26" t="s">
        <v>1817</v>
      </c>
      <c r="G403">
        <v>29</v>
      </c>
      <c r="H403" t="s">
        <v>1998</v>
      </c>
    </row>
    <row r="404" spans="6:8">
      <c r="F404" s="26" t="s">
        <v>1817</v>
      </c>
      <c r="G404">
        <v>29</v>
      </c>
      <c r="H404" t="s">
        <v>1999</v>
      </c>
    </row>
    <row r="405" spans="6:8">
      <c r="F405" s="26" t="s">
        <v>1817</v>
      </c>
      <c r="G405">
        <v>29</v>
      </c>
      <c r="H405" t="s">
        <v>2000</v>
      </c>
    </row>
    <row r="406" spans="6:8">
      <c r="F406" s="26" t="s">
        <v>1817</v>
      </c>
      <c r="G406">
        <v>29</v>
      </c>
      <c r="H406" t="s">
        <v>2001</v>
      </c>
    </row>
    <row r="407" spans="6:8">
      <c r="F407" s="26" t="s">
        <v>1817</v>
      </c>
      <c r="G407">
        <v>29</v>
      </c>
      <c r="H407" t="s">
        <v>2002</v>
      </c>
    </row>
    <row r="408" spans="6:8">
      <c r="F408" s="26" t="s">
        <v>1817</v>
      </c>
      <c r="G408">
        <v>29</v>
      </c>
      <c r="H408" t="s">
        <v>2003</v>
      </c>
    </row>
    <row r="409" spans="6:8">
      <c r="F409" s="26" t="s">
        <v>1817</v>
      </c>
      <c r="G409">
        <v>29</v>
      </c>
      <c r="H409" t="s">
        <v>2004</v>
      </c>
    </row>
    <row r="410" spans="6:8">
      <c r="F410" s="26" t="s">
        <v>1817</v>
      </c>
      <c r="G410">
        <v>29</v>
      </c>
      <c r="H410" t="s">
        <v>2005</v>
      </c>
    </row>
    <row r="411" spans="6:8">
      <c r="F411" s="26" t="s">
        <v>1817</v>
      </c>
      <c r="G411">
        <v>29</v>
      </c>
      <c r="H411" t="s">
        <v>2006</v>
      </c>
    </row>
    <row r="412" spans="6:8">
      <c r="F412" s="26" t="s">
        <v>1817</v>
      </c>
      <c r="G412">
        <v>29</v>
      </c>
      <c r="H412" t="s">
        <v>2007</v>
      </c>
    </row>
    <row r="413" spans="6:8">
      <c r="F413" s="26" t="s">
        <v>1817</v>
      </c>
      <c r="G413">
        <v>29</v>
      </c>
      <c r="H413" t="s">
        <v>2008</v>
      </c>
    </row>
    <row r="414" spans="6:8">
      <c r="F414" s="26" t="s">
        <v>1817</v>
      </c>
      <c r="G414">
        <v>29</v>
      </c>
      <c r="H414" t="s">
        <v>2009</v>
      </c>
    </row>
    <row r="415" spans="6:8">
      <c r="F415" s="26" t="s">
        <v>1817</v>
      </c>
      <c r="G415">
        <v>29</v>
      </c>
      <c r="H415" t="s">
        <v>2010</v>
      </c>
    </row>
    <row r="416" spans="6:8">
      <c r="F416" s="26" t="s">
        <v>1817</v>
      </c>
      <c r="G416">
        <v>29</v>
      </c>
      <c r="H416" t="s">
        <v>2011</v>
      </c>
    </row>
    <row r="417" spans="6:8">
      <c r="F417" s="26" t="s">
        <v>1817</v>
      </c>
      <c r="G417">
        <v>29</v>
      </c>
      <c r="H417" t="s">
        <v>2012</v>
      </c>
    </row>
    <row r="418" spans="6:8">
      <c r="F418" s="26" t="s">
        <v>1817</v>
      </c>
      <c r="G418">
        <v>29</v>
      </c>
      <c r="H418" t="s">
        <v>2013</v>
      </c>
    </row>
    <row r="419" spans="6:8">
      <c r="F419" s="26" t="s">
        <v>1817</v>
      </c>
      <c r="G419">
        <v>29</v>
      </c>
      <c r="H419" t="s">
        <v>2014</v>
      </c>
    </row>
    <row r="420" spans="6:8">
      <c r="F420" s="26" t="s">
        <v>1817</v>
      </c>
      <c r="G420">
        <v>29</v>
      </c>
      <c r="H420" t="s">
        <v>2015</v>
      </c>
    </row>
    <row r="421" spans="6:8">
      <c r="F421" s="26" t="s">
        <v>1817</v>
      </c>
      <c r="G421">
        <v>29</v>
      </c>
      <c r="H421" t="s">
        <v>2016</v>
      </c>
    </row>
    <row r="422" spans="6:8">
      <c r="F422" s="26" t="s">
        <v>1817</v>
      </c>
      <c r="G422">
        <v>29</v>
      </c>
      <c r="H422" t="s">
        <v>2017</v>
      </c>
    </row>
    <row r="423" spans="6:8">
      <c r="F423" s="26" t="s">
        <v>1817</v>
      </c>
      <c r="G423">
        <v>29</v>
      </c>
      <c r="H423" t="s">
        <v>2018</v>
      </c>
    </row>
    <row r="424" spans="6:8">
      <c r="F424" s="26" t="s">
        <v>1817</v>
      </c>
      <c r="G424">
        <v>29</v>
      </c>
      <c r="H424" t="s">
        <v>2019</v>
      </c>
    </row>
    <row r="425" spans="6:8">
      <c r="F425" s="26" t="s">
        <v>1817</v>
      </c>
      <c r="G425">
        <v>29</v>
      </c>
      <c r="H425" t="s">
        <v>1176</v>
      </c>
    </row>
    <row r="426" spans="6:8">
      <c r="F426" s="26" t="s">
        <v>1817</v>
      </c>
      <c r="G426">
        <v>29</v>
      </c>
      <c r="H426" t="s">
        <v>2020</v>
      </c>
    </row>
    <row r="427" spans="6:8">
      <c r="F427" s="26" t="s">
        <v>1817</v>
      </c>
      <c r="G427">
        <v>29</v>
      </c>
      <c r="H427" t="s">
        <v>2021</v>
      </c>
    </row>
    <row r="428" spans="6:8">
      <c r="F428" s="26" t="s">
        <v>1817</v>
      </c>
      <c r="G428">
        <v>29</v>
      </c>
      <c r="H428" t="s">
        <v>2022</v>
      </c>
    </row>
    <row r="429" spans="6:8">
      <c r="F429" s="26" t="s">
        <v>1817</v>
      </c>
      <c r="G429">
        <v>29</v>
      </c>
      <c r="H429" t="s">
        <v>2023</v>
      </c>
    </row>
    <row r="430" spans="6:8">
      <c r="F430" s="26" t="s">
        <v>1817</v>
      </c>
      <c r="G430">
        <v>29</v>
      </c>
      <c r="H430" t="s">
        <v>2024</v>
      </c>
    </row>
    <row r="431" spans="6:8">
      <c r="F431" s="26" t="s">
        <v>1817</v>
      </c>
      <c r="G431">
        <v>29</v>
      </c>
      <c r="H431" t="s">
        <v>5263</v>
      </c>
    </row>
    <row r="432" spans="6:8">
      <c r="F432" s="26" t="s">
        <v>1817</v>
      </c>
      <c r="G432">
        <v>29</v>
      </c>
      <c r="H432" t="s">
        <v>2025</v>
      </c>
    </row>
    <row r="433" spans="6:8">
      <c r="F433" s="26" t="s">
        <v>1817</v>
      </c>
      <c r="G433">
        <v>29</v>
      </c>
      <c r="H433" t="s">
        <v>2026</v>
      </c>
    </row>
    <row r="434" spans="6:8">
      <c r="F434" s="26" t="s">
        <v>1817</v>
      </c>
      <c r="G434">
        <v>29</v>
      </c>
      <c r="H434" t="s">
        <v>2027</v>
      </c>
    </row>
    <row r="435" spans="6:8">
      <c r="F435" s="26" t="s">
        <v>1817</v>
      </c>
      <c r="G435">
        <v>29</v>
      </c>
      <c r="H435" t="s">
        <v>2028</v>
      </c>
    </row>
    <row r="436" spans="6:8">
      <c r="F436" s="26" t="s">
        <v>1817</v>
      </c>
      <c r="G436">
        <v>29</v>
      </c>
      <c r="H436" t="s">
        <v>2029</v>
      </c>
    </row>
    <row r="437" spans="6:8">
      <c r="F437" s="26" t="s">
        <v>1817</v>
      </c>
      <c r="G437">
        <v>29</v>
      </c>
      <c r="H437" t="s">
        <v>2030</v>
      </c>
    </row>
    <row r="438" spans="6:8">
      <c r="F438" s="26" t="s">
        <v>1817</v>
      </c>
      <c r="G438">
        <v>29</v>
      </c>
      <c r="H438" t="s">
        <v>2031</v>
      </c>
    </row>
    <row r="439" spans="6:8">
      <c r="F439" s="26" t="s">
        <v>1817</v>
      </c>
      <c r="G439">
        <v>29</v>
      </c>
      <c r="H439" t="s">
        <v>2032</v>
      </c>
    </row>
    <row r="440" spans="6:8">
      <c r="F440" s="26" t="s">
        <v>1817</v>
      </c>
      <c r="G440">
        <v>29</v>
      </c>
      <c r="H440" t="s">
        <v>2033</v>
      </c>
    </row>
    <row r="441" spans="6:8">
      <c r="F441" s="26" t="s">
        <v>1817</v>
      </c>
      <c r="G441">
        <v>29</v>
      </c>
      <c r="H441" t="s">
        <v>2034</v>
      </c>
    </row>
    <row r="442" spans="6:8">
      <c r="F442" s="26" t="s">
        <v>1817</v>
      </c>
      <c r="G442">
        <v>29</v>
      </c>
      <c r="H442" t="s">
        <v>2035</v>
      </c>
    </row>
    <row r="443" spans="6:8">
      <c r="F443" s="26" t="s">
        <v>1817</v>
      </c>
      <c r="G443">
        <v>29</v>
      </c>
      <c r="H443" t="s">
        <v>2036</v>
      </c>
    </row>
    <row r="444" spans="6:8">
      <c r="F444" s="26" t="s">
        <v>1817</v>
      </c>
      <c r="G444">
        <v>29</v>
      </c>
      <c r="H444" t="s">
        <v>2037</v>
      </c>
    </row>
    <row r="445" spans="6:8">
      <c r="F445" s="26" t="s">
        <v>1817</v>
      </c>
      <c r="G445">
        <v>29</v>
      </c>
      <c r="H445" t="s">
        <v>2038</v>
      </c>
    </row>
    <row r="446" spans="6:8">
      <c r="F446" s="26" t="s">
        <v>1817</v>
      </c>
      <c r="G446">
        <v>29</v>
      </c>
      <c r="H446" t="s">
        <v>2039</v>
      </c>
    </row>
    <row r="447" spans="6:8">
      <c r="F447" s="26" t="s">
        <v>1817</v>
      </c>
      <c r="G447">
        <v>29</v>
      </c>
      <c r="H447" t="s">
        <v>2040</v>
      </c>
    </row>
    <row r="448" spans="6:8">
      <c r="F448" s="26" t="s">
        <v>1817</v>
      </c>
      <c r="G448">
        <v>29</v>
      </c>
      <c r="H448" t="s">
        <v>2041</v>
      </c>
    </row>
    <row r="449" spans="6:8">
      <c r="F449" s="26" t="s">
        <v>1817</v>
      </c>
      <c r="G449">
        <v>29</v>
      </c>
      <c r="H449" t="s">
        <v>2042</v>
      </c>
    </row>
    <row r="450" spans="6:8">
      <c r="F450" s="26" t="s">
        <v>1817</v>
      </c>
      <c r="G450">
        <v>29</v>
      </c>
      <c r="H450" t="s">
        <v>2043</v>
      </c>
    </row>
    <row r="451" spans="6:8">
      <c r="F451" s="26" t="s">
        <v>1817</v>
      </c>
      <c r="G451">
        <v>29</v>
      </c>
      <c r="H451" t="s">
        <v>2044</v>
      </c>
    </row>
    <row r="452" spans="6:8">
      <c r="F452" s="26" t="s">
        <v>1817</v>
      </c>
      <c r="G452">
        <v>29</v>
      </c>
      <c r="H452" t="s">
        <v>2045</v>
      </c>
    </row>
    <row r="453" spans="6:8">
      <c r="F453" s="26" t="s">
        <v>1817</v>
      </c>
      <c r="G453">
        <v>29</v>
      </c>
      <c r="H453" t="s">
        <v>2046</v>
      </c>
    </row>
    <row r="454" spans="6:8">
      <c r="F454" s="26" t="s">
        <v>1817</v>
      </c>
      <c r="G454">
        <v>29</v>
      </c>
      <c r="H454" t="s">
        <v>2047</v>
      </c>
    </row>
    <row r="455" spans="6:8">
      <c r="F455" s="26" t="s">
        <v>1817</v>
      </c>
      <c r="G455">
        <v>29</v>
      </c>
      <c r="H455" t="s">
        <v>2048</v>
      </c>
    </row>
    <row r="456" spans="6:8">
      <c r="F456" s="26" t="s">
        <v>1817</v>
      </c>
      <c r="G456">
        <v>29</v>
      </c>
      <c r="H456" t="s">
        <v>2049</v>
      </c>
    </row>
    <row r="457" spans="6:8">
      <c r="F457" s="26" t="s">
        <v>1817</v>
      </c>
      <c r="G457">
        <v>29</v>
      </c>
      <c r="H457" t="s">
        <v>2050</v>
      </c>
    </row>
    <row r="458" spans="6:8">
      <c r="F458" s="26" t="s">
        <v>1817</v>
      </c>
      <c r="G458">
        <v>29</v>
      </c>
      <c r="H458" t="s">
        <v>2051</v>
      </c>
    </row>
    <row r="459" spans="6:8">
      <c r="F459" s="26" t="s">
        <v>1817</v>
      </c>
      <c r="G459">
        <v>29</v>
      </c>
      <c r="H459" t="s">
        <v>2052</v>
      </c>
    </row>
    <row r="460" spans="6:8">
      <c r="F460" s="26" t="s">
        <v>1817</v>
      </c>
      <c r="G460">
        <v>29</v>
      </c>
      <c r="H460" t="s">
        <v>2053</v>
      </c>
    </row>
    <row r="461" spans="6:8">
      <c r="F461" s="26" t="s">
        <v>1817</v>
      </c>
      <c r="G461">
        <v>29</v>
      </c>
      <c r="H461" t="s">
        <v>2054</v>
      </c>
    </row>
    <row r="462" spans="6:8">
      <c r="F462" s="26" t="s">
        <v>1817</v>
      </c>
      <c r="G462">
        <v>29</v>
      </c>
      <c r="H462" t="s">
        <v>2055</v>
      </c>
    </row>
    <row r="463" spans="6:8">
      <c r="F463" s="26" t="s">
        <v>1817</v>
      </c>
      <c r="G463">
        <v>29</v>
      </c>
      <c r="H463" t="s">
        <v>2056</v>
      </c>
    </row>
    <row r="464" spans="6:8">
      <c r="F464" s="26" t="s">
        <v>1817</v>
      </c>
      <c r="G464">
        <v>29</v>
      </c>
      <c r="H464" t="s">
        <v>2057</v>
      </c>
    </row>
    <row r="465" spans="6:8">
      <c r="F465" s="26" t="s">
        <v>1817</v>
      </c>
      <c r="G465">
        <v>29</v>
      </c>
      <c r="H465" t="s">
        <v>2058</v>
      </c>
    </row>
    <row r="466" spans="6:8">
      <c r="F466" s="26" t="s">
        <v>1817</v>
      </c>
      <c r="G466">
        <v>29</v>
      </c>
      <c r="H466" t="s">
        <v>2059</v>
      </c>
    </row>
    <row r="467" spans="6:8">
      <c r="F467" s="26" t="s">
        <v>1817</v>
      </c>
      <c r="G467">
        <v>29</v>
      </c>
      <c r="H467" t="s">
        <v>2060</v>
      </c>
    </row>
    <row r="468" spans="6:8">
      <c r="F468" s="26" t="s">
        <v>1817</v>
      </c>
      <c r="G468">
        <v>29</v>
      </c>
      <c r="H468" t="s">
        <v>2061</v>
      </c>
    </row>
    <row r="469" spans="6:8">
      <c r="F469" s="26" t="s">
        <v>1817</v>
      </c>
      <c r="G469">
        <v>29</v>
      </c>
      <c r="H469" t="s">
        <v>2062</v>
      </c>
    </row>
    <row r="470" spans="6:8">
      <c r="F470" s="26" t="s">
        <v>1817</v>
      </c>
      <c r="G470">
        <v>29</v>
      </c>
      <c r="H470" t="s">
        <v>1050</v>
      </c>
    </row>
    <row r="471" spans="6:8">
      <c r="F471" s="26" t="s">
        <v>1817</v>
      </c>
      <c r="G471">
        <v>29</v>
      </c>
      <c r="H471" t="s">
        <v>2063</v>
      </c>
    </row>
    <row r="472" spans="6:8">
      <c r="F472" s="26" t="s">
        <v>1817</v>
      </c>
      <c r="G472">
        <v>29</v>
      </c>
      <c r="H472" t="s">
        <v>2064</v>
      </c>
    </row>
    <row r="473" spans="6:8">
      <c r="F473" s="26" t="s">
        <v>1817</v>
      </c>
      <c r="G473">
        <v>29</v>
      </c>
      <c r="H473" t="s">
        <v>2065</v>
      </c>
    </row>
    <row r="474" spans="6:8">
      <c r="F474" s="26" t="s">
        <v>1817</v>
      </c>
      <c r="G474">
        <v>29</v>
      </c>
      <c r="H474" t="s">
        <v>2066</v>
      </c>
    </row>
    <row r="475" spans="6:8">
      <c r="F475" s="26" t="s">
        <v>1817</v>
      </c>
      <c r="G475">
        <v>29</v>
      </c>
      <c r="H475" t="s">
        <v>2067</v>
      </c>
    </row>
    <row r="476" spans="6:8">
      <c r="F476" s="26" t="s">
        <v>1817</v>
      </c>
      <c r="G476">
        <v>29</v>
      </c>
      <c r="H476" t="s">
        <v>2068</v>
      </c>
    </row>
    <row r="477" spans="6:8">
      <c r="F477" s="26" t="s">
        <v>1817</v>
      </c>
      <c r="G477">
        <v>29</v>
      </c>
      <c r="H477" t="s">
        <v>2069</v>
      </c>
    </row>
    <row r="478" spans="6:8">
      <c r="F478" s="26" t="s">
        <v>1817</v>
      </c>
      <c r="G478">
        <v>29</v>
      </c>
      <c r="H478" t="s">
        <v>2070</v>
      </c>
    </row>
    <row r="479" spans="6:8">
      <c r="F479" s="26" t="s">
        <v>1817</v>
      </c>
      <c r="G479">
        <v>29</v>
      </c>
      <c r="H479" t="s">
        <v>2071</v>
      </c>
    </row>
    <row r="480" spans="6:8">
      <c r="F480" s="26" t="s">
        <v>1817</v>
      </c>
      <c r="G480">
        <v>29</v>
      </c>
      <c r="H480" t="s">
        <v>2072</v>
      </c>
    </row>
    <row r="481" spans="6:8">
      <c r="F481" s="26" t="s">
        <v>1817</v>
      </c>
      <c r="G481">
        <v>29</v>
      </c>
      <c r="H481" t="s">
        <v>2073</v>
      </c>
    </row>
    <row r="482" spans="6:8">
      <c r="F482" s="26" t="s">
        <v>1817</v>
      </c>
      <c r="G482">
        <v>29</v>
      </c>
      <c r="H482" t="s">
        <v>2074</v>
      </c>
    </row>
    <row r="483" spans="6:8">
      <c r="F483" s="26" t="s">
        <v>1817</v>
      </c>
      <c r="G483">
        <v>29</v>
      </c>
      <c r="H483" t="s">
        <v>2075</v>
      </c>
    </row>
    <row r="484" spans="6:8">
      <c r="F484" s="26" t="s">
        <v>1817</v>
      </c>
      <c r="G484">
        <v>29</v>
      </c>
      <c r="H484" t="s">
        <v>2076</v>
      </c>
    </row>
    <row r="485" spans="6:8">
      <c r="F485" s="26" t="s">
        <v>1817</v>
      </c>
      <c r="G485">
        <v>29</v>
      </c>
      <c r="H485" t="s">
        <v>449</v>
      </c>
    </row>
    <row r="486" spans="6:8">
      <c r="F486" s="26" t="s">
        <v>1817</v>
      </c>
      <c r="G486">
        <v>29</v>
      </c>
      <c r="H486" t="s">
        <v>2077</v>
      </c>
    </row>
    <row r="487" spans="6:8">
      <c r="F487" s="26" t="s">
        <v>1817</v>
      </c>
      <c r="G487">
        <v>29</v>
      </c>
      <c r="H487" t="s">
        <v>2078</v>
      </c>
    </row>
    <row r="488" spans="6:8">
      <c r="F488" s="26" t="s">
        <v>1817</v>
      </c>
      <c r="G488">
        <v>29</v>
      </c>
      <c r="H488" t="s">
        <v>2079</v>
      </c>
    </row>
    <row r="489" spans="6:8">
      <c r="F489" s="26" t="s">
        <v>1817</v>
      </c>
      <c r="G489">
        <v>29</v>
      </c>
      <c r="H489" t="s">
        <v>2080</v>
      </c>
    </row>
    <row r="490" spans="6:8">
      <c r="F490" s="26" t="s">
        <v>1817</v>
      </c>
      <c r="G490">
        <v>29</v>
      </c>
      <c r="H490" t="s">
        <v>2081</v>
      </c>
    </row>
    <row r="491" spans="6:8">
      <c r="F491" s="26" t="s">
        <v>1817</v>
      </c>
      <c r="G491">
        <v>29</v>
      </c>
      <c r="H491" t="s">
        <v>2082</v>
      </c>
    </row>
    <row r="492" spans="6:8">
      <c r="F492" s="26" t="s">
        <v>1817</v>
      </c>
      <c r="G492">
        <v>29</v>
      </c>
      <c r="H492" t="s">
        <v>2083</v>
      </c>
    </row>
    <row r="493" spans="6:8">
      <c r="F493" s="26" t="s">
        <v>1817</v>
      </c>
      <c r="G493">
        <v>29</v>
      </c>
      <c r="H493" t="s">
        <v>2084</v>
      </c>
    </row>
    <row r="494" spans="6:8">
      <c r="F494" s="26" t="s">
        <v>1817</v>
      </c>
      <c r="G494">
        <v>29</v>
      </c>
      <c r="H494" t="s">
        <v>2085</v>
      </c>
    </row>
    <row r="495" spans="6:8">
      <c r="F495" s="26" t="s">
        <v>1817</v>
      </c>
      <c r="G495">
        <v>29</v>
      </c>
      <c r="H495" t="s">
        <v>2086</v>
      </c>
    </row>
    <row r="496" spans="6:8">
      <c r="F496" s="26" t="s">
        <v>1817</v>
      </c>
      <c r="G496">
        <v>29</v>
      </c>
      <c r="H496" t="s">
        <v>2087</v>
      </c>
    </row>
    <row r="497" spans="6:8">
      <c r="F497" s="26" t="s">
        <v>1817</v>
      </c>
      <c r="G497">
        <v>29</v>
      </c>
      <c r="H497" t="s">
        <v>2088</v>
      </c>
    </row>
    <row r="498" spans="6:8">
      <c r="F498" s="26" t="s">
        <v>1817</v>
      </c>
      <c r="G498">
        <v>29</v>
      </c>
      <c r="H498" t="s">
        <v>2089</v>
      </c>
    </row>
    <row r="499" spans="6:8">
      <c r="F499" s="26" t="s">
        <v>1817</v>
      </c>
      <c r="G499">
        <v>29</v>
      </c>
      <c r="H499" t="s">
        <v>2090</v>
      </c>
    </row>
    <row r="500" spans="6:8">
      <c r="F500" s="26" t="s">
        <v>1817</v>
      </c>
      <c r="G500">
        <v>29</v>
      </c>
      <c r="H500" t="s">
        <v>2091</v>
      </c>
    </row>
    <row r="501" spans="6:8">
      <c r="F501" s="26" t="s">
        <v>1817</v>
      </c>
      <c r="G501">
        <v>29</v>
      </c>
      <c r="H501" t="s">
        <v>2092</v>
      </c>
    </row>
    <row r="502" spans="6:8">
      <c r="F502" s="26" t="s">
        <v>1817</v>
      </c>
      <c r="G502">
        <v>29</v>
      </c>
      <c r="H502" t="s">
        <v>2093</v>
      </c>
    </row>
    <row r="503" spans="6:8">
      <c r="F503" s="26" t="s">
        <v>1817</v>
      </c>
      <c r="G503">
        <v>29</v>
      </c>
      <c r="H503" t="s">
        <v>2094</v>
      </c>
    </row>
    <row r="504" spans="6:8">
      <c r="F504" s="26" t="s">
        <v>1817</v>
      </c>
      <c r="G504">
        <v>29</v>
      </c>
      <c r="H504" t="s">
        <v>2095</v>
      </c>
    </row>
    <row r="505" spans="6:8">
      <c r="F505" s="26" t="s">
        <v>1817</v>
      </c>
      <c r="G505">
        <v>29</v>
      </c>
      <c r="H505" t="s">
        <v>2096</v>
      </c>
    </row>
    <row r="506" spans="6:8">
      <c r="F506" s="26" t="s">
        <v>1817</v>
      </c>
      <c r="G506">
        <v>29</v>
      </c>
      <c r="H506" t="s">
        <v>2097</v>
      </c>
    </row>
    <row r="507" spans="6:8">
      <c r="F507" s="26" t="s">
        <v>1817</v>
      </c>
      <c r="G507">
        <v>29</v>
      </c>
      <c r="H507" t="s">
        <v>2098</v>
      </c>
    </row>
    <row r="508" spans="6:8">
      <c r="F508" s="26" t="s">
        <v>1817</v>
      </c>
      <c r="G508">
        <v>29</v>
      </c>
      <c r="H508" t="s">
        <v>2099</v>
      </c>
    </row>
    <row r="509" spans="6:8">
      <c r="F509" s="26" t="s">
        <v>1817</v>
      </c>
      <c r="G509">
        <v>29</v>
      </c>
      <c r="H509" t="s">
        <v>2100</v>
      </c>
    </row>
    <row r="510" spans="6:8">
      <c r="F510" s="26" t="s">
        <v>1817</v>
      </c>
      <c r="G510">
        <v>29</v>
      </c>
      <c r="H510" t="s">
        <v>2101</v>
      </c>
    </row>
    <row r="511" spans="6:8">
      <c r="F511" s="26" t="s">
        <v>1817</v>
      </c>
      <c r="G511">
        <v>29</v>
      </c>
      <c r="H511" t="s">
        <v>2102</v>
      </c>
    </row>
    <row r="512" spans="6:8">
      <c r="F512" s="26" t="s">
        <v>1817</v>
      </c>
      <c r="G512">
        <v>29</v>
      </c>
      <c r="H512" t="s">
        <v>2103</v>
      </c>
    </row>
    <row r="513" spans="6:8">
      <c r="F513" s="26" t="s">
        <v>1817</v>
      </c>
      <c r="G513">
        <v>29</v>
      </c>
      <c r="H513" t="s">
        <v>2104</v>
      </c>
    </row>
    <row r="514" spans="6:8">
      <c r="F514" s="26" t="s">
        <v>1817</v>
      </c>
      <c r="G514">
        <v>29</v>
      </c>
      <c r="H514" t="s">
        <v>2105</v>
      </c>
    </row>
    <row r="515" spans="6:8">
      <c r="F515" s="26" t="s">
        <v>1817</v>
      </c>
      <c r="G515">
        <v>29</v>
      </c>
      <c r="H515" t="s">
        <v>2106</v>
      </c>
    </row>
    <row r="516" spans="6:8">
      <c r="F516" s="26" t="s">
        <v>1817</v>
      </c>
      <c r="G516">
        <v>29</v>
      </c>
      <c r="H516" t="s">
        <v>2107</v>
      </c>
    </row>
    <row r="517" spans="6:8">
      <c r="F517" s="26" t="s">
        <v>1817</v>
      </c>
      <c r="G517">
        <v>29</v>
      </c>
      <c r="H517" t="s">
        <v>2108</v>
      </c>
    </row>
    <row r="518" spans="6:8">
      <c r="F518" s="26" t="s">
        <v>1817</v>
      </c>
      <c r="G518">
        <v>29</v>
      </c>
      <c r="H518" t="s">
        <v>2109</v>
      </c>
    </row>
    <row r="519" spans="6:8">
      <c r="F519" s="26" t="s">
        <v>1817</v>
      </c>
      <c r="G519">
        <v>29</v>
      </c>
      <c r="H519" t="s">
        <v>2110</v>
      </c>
    </row>
    <row r="520" spans="6:8">
      <c r="F520" s="26" t="s">
        <v>1817</v>
      </c>
      <c r="G520">
        <v>29</v>
      </c>
      <c r="H520" t="s">
        <v>2111</v>
      </c>
    </row>
    <row r="521" spans="6:8">
      <c r="F521" s="26" t="s">
        <v>1817</v>
      </c>
      <c r="G521">
        <v>29</v>
      </c>
      <c r="H521" t="s">
        <v>2112</v>
      </c>
    </row>
    <row r="522" spans="6:8">
      <c r="F522" s="26" t="s">
        <v>1817</v>
      </c>
      <c r="G522">
        <v>29</v>
      </c>
      <c r="H522" t="s">
        <v>2113</v>
      </c>
    </row>
    <row r="523" spans="6:8">
      <c r="F523" s="26" t="s">
        <v>1817</v>
      </c>
      <c r="G523">
        <v>29</v>
      </c>
      <c r="H523" t="s">
        <v>2114</v>
      </c>
    </row>
    <row r="524" spans="6:8">
      <c r="F524" s="26" t="s">
        <v>1817</v>
      </c>
      <c r="G524">
        <v>29</v>
      </c>
      <c r="H524" t="s">
        <v>2115</v>
      </c>
    </row>
    <row r="525" spans="6:8">
      <c r="F525" s="26" t="s">
        <v>1817</v>
      </c>
      <c r="G525">
        <v>29</v>
      </c>
      <c r="H525" t="s">
        <v>2116</v>
      </c>
    </row>
    <row r="526" spans="6:8">
      <c r="F526" s="26" t="s">
        <v>1817</v>
      </c>
      <c r="G526">
        <v>29</v>
      </c>
      <c r="H526" t="s">
        <v>2117</v>
      </c>
    </row>
    <row r="527" spans="6:8">
      <c r="F527" s="26" t="s">
        <v>1817</v>
      </c>
      <c r="G527">
        <v>29</v>
      </c>
      <c r="H527" t="s">
        <v>655</v>
      </c>
    </row>
    <row r="528" spans="6:8">
      <c r="F528" s="26" t="s">
        <v>1817</v>
      </c>
      <c r="G528">
        <v>29</v>
      </c>
      <c r="H528" t="s">
        <v>2118</v>
      </c>
    </row>
    <row r="529" spans="6:8">
      <c r="F529" s="26" t="s">
        <v>1817</v>
      </c>
      <c r="G529">
        <v>29</v>
      </c>
      <c r="H529" t="s">
        <v>2119</v>
      </c>
    </row>
    <row r="530" spans="6:8">
      <c r="F530" s="26" t="s">
        <v>1817</v>
      </c>
      <c r="G530">
        <v>29</v>
      </c>
      <c r="H530" t="s">
        <v>1429</v>
      </c>
    </row>
    <row r="531" spans="6:8">
      <c r="F531" s="26" t="s">
        <v>1817</v>
      </c>
      <c r="G531">
        <v>29</v>
      </c>
      <c r="H531" t="s">
        <v>2120</v>
      </c>
    </row>
    <row r="532" spans="6:8">
      <c r="F532" s="26" t="s">
        <v>1817</v>
      </c>
      <c r="G532">
        <v>29</v>
      </c>
      <c r="H532" t="s">
        <v>2121</v>
      </c>
    </row>
    <row r="533" spans="6:8">
      <c r="F533" s="26" t="s">
        <v>1817</v>
      </c>
      <c r="G533">
        <v>29</v>
      </c>
      <c r="H533" t="s">
        <v>2122</v>
      </c>
    </row>
    <row r="534" spans="6:8">
      <c r="F534" s="26" t="s">
        <v>1817</v>
      </c>
      <c r="G534">
        <v>29</v>
      </c>
      <c r="H534" t="s">
        <v>2123</v>
      </c>
    </row>
    <row r="535" spans="6:8">
      <c r="F535" s="26" t="s">
        <v>1817</v>
      </c>
      <c r="G535">
        <v>29</v>
      </c>
      <c r="H535" t="s">
        <v>2124</v>
      </c>
    </row>
    <row r="536" spans="6:8">
      <c r="F536" s="26" t="s">
        <v>1817</v>
      </c>
      <c r="G536">
        <v>29</v>
      </c>
      <c r="H536" t="s">
        <v>2125</v>
      </c>
    </row>
    <row r="537" spans="6:8">
      <c r="F537" s="26" t="s">
        <v>1817</v>
      </c>
      <c r="G537">
        <v>29</v>
      </c>
      <c r="H537" t="s">
        <v>2126</v>
      </c>
    </row>
    <row r="538" spans="6:8">
      <c r="F538" s="26" t="s">
        <v>1817</v>
      </c>
      <c r="G538">
        <v>29</v>
      </c>
      <c r="H538" t="s">
        <v>1234</v>
      </c>
    </row>
    <row r="539" spans="6:8">
      <c r="F539" s="26" t="s">
        <v>1817</v>
      </c>
      <c r="G539">
        <v>29</v>
      </c>
      <c r="H539" t="s">
        <v>2127</v>
      </c>
    </row>
    <row r="540" spans="6:8">
      <c r="F540" s="26" t="s">
        <v>1817</v>
      </c>
      <c r="G540">
        <v>29</v>
      </c>
      <c r="H540" t="s">
        <v>2128</v>
      </c>
    </row>
    <row r="541" spans="6:8">
      <c r="F541" s="26" t="s">
        <v>1817</v>
      </c>
      <c r="G541">
        <v>29</v>
      </c>
      <c r="H541" t="s">
        <v>2129</v>
      </c>
    </row>
    <row r="542" spans="6:8">
      <c r="F542" s="26" t="s">
        <v>1817</v>
      </c>
      <c r="G542">
        <v>29</v>
      </c>
      <c r="H542" t="s">
        <v>2130</v>
      </c>
    </row>
    <row r="543" spans="6:8">
      <c r="F543" s="26" t="s">
        <v>1817</v>
      </c>
      <c r="G543">
        <v>29</v>
      </c>
      <c r="H543" t="s">
        <v>2131</v>
      </c>
    </row>
    <row r="544" spans="6:8">
      <c r="F544" s="26" t="s">
        <v>1817</v>
      </c>
      <c r="G544">
        <v>29</v>
      </c>
      <c r="H544" t="s">
        <v>2132</v>
      </c>
    </row>
    <row r="545" spans="6:8">
      <c r="F545" s="26" t="s">
        <v>1817</v>
      </c>
      <c r="G545">
        <v>29</v>
      </c>
      <c r="H545" t="s">
        <v>2133</v>
      </c>
    </row>
    <row r="546" spans="6:8">
      <c r="F546" s="26" t="s">
        <v>1817</v>
      </c>
      <c r="G546">
        <v>29</v>
      </c>
      <c r="H546" t="s">
        <v>2134</v>
      </c>
    </row>
    <row r="547" spans="6:8">
      <c r="F547" s="26" t="s">
        <v>1817</v>
      </c>
      <c r="G547">
        <v>29</v>
      </c>
      <c r="H547" t="s">
        <v>1238</v>
      </c>
    </row>
    <row r="548" spans="6:8">
      <c r="F548" s="26" t="s">
        <v>1817</v>
      </c>
      <c r="G548">
        <v>29</v>
      </c>
      <c r="H548" t="s">
        <v>2135</v>
      </c>
    </row>
    <row r="549" spans="6:8">
      <c r="F549" s="26" t="s">
        <v>1817</v>
      </c>
      <c r="G549">
        <v>29</v>
      </c>
      <c r="H549" t="s">
        <v>5264</v>
      </c>
    </row>
    <row r="550" spans="6:8">
      <c r="F550" s="26" t="s">
        <v>1817</v>
      </c>
      <c r="G550">
        <v>29</v>
      </c>
      <c r="H550" t="s">
        <v>2136</v>
      </c>
    </row>
    <row r="551" spans="6:8">
      <c r="F551" s="26" t="s">
        <v>1817</v>
      </c>
      <c r="G551">
        <v>29</v>
      </c>
      <c r="H551" t="s">
        <v>2137</v>
      </c>
    </row>
    <row r="552" spans="6:8">
      <c r="F552" s="26" t="s">
        <v>1817</v>
      </c>
      <c r="G552">
        <v>29</v>
      </c>
      <c r="H552" t="s">
        <v>2138</v>
      </c>
    </row>
    <row r="553" spans="6:8">
      <c r="F553" s="26" t="s">
        <v>1817</v>
      </c>
      <c r="G553">
        <v>29</v>
      </c>
      <c r="H553" t="s">
        <v>2139</v>
      </c>
    </row>
    <row r="554" spans="6:8">
      <c r="F554" s="26" t="s">
        <v>1817</v>
      </c>
      <c r="G554">
        <v>29</v>
      </c>
      <c r="H554" t="s">
        <v>667</v>
      </c>
    </row>
    <row r="555" spans="6:8">
      <c r="F555" s="26" t="s">
        <v>1817</v>
      </c>
      <c r="G555">
        <v>29</v>
      </c>
      <c r="H555" t="s">
        <v>668</v>
      </c>
    </row>
    <row r="556" spans="6:8">
      <c r="F556" s="26" t="s">
        <v>1817</v>
      </c>
      <c r="G556">
        <v>29</v>
      </c>
      <c r="H556" t="s">
        <v>2140</v>
      </c>
    </row>
    <row r="557" spans="6:8">
      <c r="F557" s="26" t="s">
        <v>1817</v>
      </c>
      <c r="G557">
        <v>29</v>
      </c>
      <c r="H557" t="s">
        <v>2141</v>
      </c>
    </row>
    <row r="558" spans="6:8">
      <c r="F558" s="26" t="s">
        <v>1817</v>
      </c>
      <c r="G558">
        <v>29</v>
      </c>
      <c r="H558" t="s">
        <v>1440</v>
      </c>
    </row>
    <row r="559" spans="6:8">
      <c r="F559" s="26" t="s">
        <v>1817</v>
      </c>
      <c r="G559">
        <v>29</v>
      </c>
      <c r="H559" t="s">
        <v>2142</v>
      </c>
    </row>
    <row r="560" spans="6:8">
      <c r="F560" s="26" t="s">
        <v>1817</v>
      </c>
      <c r="G560">
        <v>29</v>
      </c>
      <c r="H560" t="s">
        <v>364</v>
      </c>
    </row>
    <row r="561" spans="6:8">
      <c r="F561" s="26" t="s">
        <v>1817</v>
      </c>
      <c r="G561">
        <v>29</v>
      </c>
      <c r="H561" t="s">
        <v>2143</v>
      </c>
    </row>
    <row r="562" spans="6:8">
      <c r="F562" s="26" t="s">
        <v>1817</v>
      </c>
      <c r="G562">
        <v>29</v>
      </c>
      <c r="H562" t="s">
        <v>2144</v>
      </c>
    </row>
    <row r="563" spans="6:8">
      <c r="F563" s="26" t="s">
        <v>1817</v>
      </c>
      <c r="G563">
        <v>29</v>
      </c>
      <c r="H563" t="s">
        <v>2145</v>
      </c>
    </row>
    <row r="564" spans="6:8">
      <c r="F564" s="26" t="s">
        <v>1817</v>
      </c>
      <c r="G564">
        <v>29</v>
      </c>
      <c r="H564" t="s">
        <v>2146</v>
      </c>
    </row>
    <row r="565" spans="6:8">
      <c r="F565" s="26" t="s">
        <v>1817</v>
      </c>
      <c r="G565">
        <v>29</v>
      </c>
      <c r="H565" t="s">
        <v>2147</v>
      </c>
    </row>
    <row r="566" spans="6:8">
      <c r="F566" s="26" t="s">
        <v>1817</v>
      </c>
      <c r="G566">
        <v>29</v>
      </c>
      <c r="H566" t="s">
        <v>1809</v>
      </c>
    </row>
    <row r="567" spans="6:8">
      <c r="F567" s="26" t="s">
        <v>1817</v>
      </c>
      <c r="G567">
        <v>29</v>
      </c>
      <c r="H567" t="s">
        <v>2148</v>
      </c>
    </row>
    <row r="568" spans="6:8">
      <c r="F568" s="26" t="s">
        <v>1817</v>
      </c>
      <c r="G568">
        <v>29</v>
      </c>
      <c r="H568" t="s">
        <v>2149</v>
      </c>
    </row>
    <row r="569" spans="6:8">
      <c r="F569" s="26" t="s">
        <v>1817</v>
      </c>
      <c r="G569">
        <v>29</v>
      </c>
      <c r="H569" t="s">
        <v>2150</v>
      </c>
    </row>
    <row r="570" spans="6:8">
      <c r="F570" s="26" t="s">
        <v>1817</v>
      </c>
      <c r="G570">
        <v>29</v>
      </c>
      <c r="H570" t="s">
        <v>2151</v>
      </c>
    </row>
    <row r="571" spans="6:8">
      <c r="F571" s="26" t="s">
        <v>1817</v>
      </c>
      <c r="G571">
        <v>29</v>
      </c>
      <c r="H571" t="s">
        <v>2152</v>
      </c>
    </row>
    <row r="572" spans="6:8">
      <c r="F572" s="26" t="s">
        <v>1817</v>
      </c>
      <c r="G572">
        <v>29</v>
      </c>
      <c r="H572" t="s">
        <v>2153</v>
      </c>
    </row>
    <row r="573" spans="6:8">
      <c r="F573" s="26" t="s">
        <v>1817</v>
      </c>
      <c r="G573">
        <v>29</v>
      </c>
      <c r="H573" t="s">
        <v>2154</v>
      </c>
    </row>
    <row r="574" spans="6:8">
      <c r="F574" s="26" t="s">
        <v>1817</v>
      </c>
      <c r="G574">
        <v>29</v>
      </c>
      <c r="H574" t="s">
        <v>2155</v>
      </c>
    </row>
    <row r="575" spans="6:8">
      <c r="F575" s="26" t="s">
        <v>1817</v>
      </c>
      <c r="G575">
        <v>29</v>
      </c>
      <c r="H575" t="s">
        <v>2156</v>
      </c>
    </row>
    <row r="576" spans="6:8">
      <c r="F576" s="26" t="s">
        <v>1817</v>
      </c>
      <c r="G576">
        <v>29</v>
      </c>
      <c r="H576" t="s">
        <v>2157</v>
      </c>
    </row>
    <row r="577" spans="6:8">
      <c r="F577" s="26" t="s">
        <v>1817</v>
      </c>
      <c r="G577">
        <v>29</v>
      </c>
      <c r="H577" t="s">
        <v>2158</v>
      </c>
    </row>
    <row r="578" spans="6:8">
      <c r="F578" s="26" t="s">
        <v>1817</v>
      </c>
      <c r="G578">
        <v>29</v>
      </c>
      <c r="H578" t="s">
        <v>2159</v>
      </c>
    </row>
    <row r="579" spans="6:8">
      <c r="F579" s="26" t="s">
        <v>1817</v>
      </c>
      <c r="G579">
        <v>29</v>
      </c>
      <c r="H579" t="s">
        <v>2160</v>
      </c>
    </row>
    <row r="580" spans="6:8">
      <c r="F580" s="26" t="s">
        <v>1817</v>
      </c>
      <c r="G580">
        <v>29</v>
      </c>
      <c r="H580" t="s">
        <v>2161</v>
      </c>
    </row>
    <row r="581" spans="6:8">
      <c r="F581" s="26" t="s">
        <v>1817</v>
      </c>
      <c r="G581">
        <v>29</v>
      </c>
      <c r="H581" t="s">
        <v>2162</v>
      </c>
    </row>
    <row r="582" spans="6:8">
      <c r="F582" s="26" t="s">
        <v>1817</v>
      </c>
      <c r="G582">
        <v>29</v>
      </c>
      <c r="H582" t="s">
        <v>2163</v>
      </c>
    </row>
    <row r="583" spans="6:8">
      <c r="F583" s="26" t="s">
        <v>1817</v>
      </c>
      <c r="G583">
        <v>29</v>
      </c>
      <c r="H583" t="s">
        <v>2164</v>
      </c>
    </row>
    <row r="584" spans="6:8">
      <c r="F584" s="26" t="s">
        <v>1817</v>
      </c>
      <c r="G584">
        <v>29</v>
      </c>
      <c r="H584" t="s">
        <v>2165</v>
      </c>
    </row>
    <row r="585" spans="6:8">
      <c r="F585" s="26" t="s">
        <v>1817</v>
      </c>
      <c r="G585">
        <v>29</v>
      </c>
      <c r="H585" t="s">
        <v>2166</v>
      </c>
    </row>
    <row r="586" spans="6:8">
      <c r="F586" s="26" t="s">
        <v>1817</v>
      </c>
      <c r="G586">
        <v>29</v>
      </c>
      <c r="H586" t="s">
        <v>2167</v>
      </c>
    </row>
    <row r="587" spans="6:8">
      <c r="F587" s="26" t="s">
        <v>1817</v>
      </c>
      <c r="G587">
        <v>29</v>
      </c>
      <c r="H587" t="s">
        <v>2168</v>
      </c>
    </row>
    <row r="588" spans="6:8">
      <c r="F588" s="26" t="s">
        <v>1817</v>
      </c>
      <c r="G588">
        <v>29</v>
      </c>
      <c r="H588" t="s">
        <v>1264</v>
      </c>
    </row>
    <row r="589" spans="6:8">
      <c r="F589" s="26" t="s">
        <v>1817</v>
      </c>
      <c r="G589">
        <v>29</v>
      </c>
      <c r="H589" t="s">
        <v>2169</v>
      </c>
    </row>
    <row r="590" spans="6:8">
      <c r="F590" s="26" t="s">
        <v>1817</v>
      </c>
      <c r="G590">
        <v>29</v>
      </c>
      <c r="H590" t="s">
        <v>2170</v>
      </c>
    </row>
    <row r="591" spans="6:8">
      <c r="F591" s="26" t="s">
        <v>1817</v>
      </c>
      <c r="G591">
        <v>29</v>
      </c>
      <c r="H591" t="s">
        <v>2171</v>
      </c>
    </row>
    <row r="592" spans="6:8">
      <c r="F592" s="26" t="s">
        <v>1817</v>
      </c>
      <c r="G592">
        <v>29</v>
      </c>
      <c r="H592" t="s">
        <v>2172</v>
      </c>
    </row>
    <row r="593" spans="6:8">
      <c r="F593" s="26" t="s">
        <v>1817</v>
      </c>
      <c r="G593">
        <v>29</v>
      </c>
      <c r="H593" t="s">
        <v>2173</v>
      </c>
    </row>
    <row r="594" spans="6:8">
      <c r="F594" s="26" t="s">
        <v>1817</v>
      </c>
      <c r="G594">
        <v>29</v>
      </c>
      <c r="H594" t="s">
        <v>2174</v>
      </c>
    </row>
    <row r="595" spans="6:8">
      <c r="F595" s="26" t="s">
        <v>1817</v>
      </c>
      <c r="G595">
        <v>29</v>
      </c>
      <c r="H595" t="s">
        <v>2175</v>
      </c>
    </row>
    <row r="596" spans="6:8">
      <c r="F596" s="26" t="s">
        <v>1817</v>
      </c>
      <c r="G596">
        <v>29</v>
      </c>
      <c r="H596" t="s">
        <v>2176</v>
      </c>
    </row>
    <row r="597" spans="6:8">
      <c r="F597" s="26" t="s">
        <v>1817</v>
      </c>
      <c r="G597">
        <v>29</v>
      </c>
      <c r="H597" t="s">
        <v>2177</v>
      </c>
    </row>
    <row r="598" spans="6:8">
      <c r="F598" s="26" t="s">
        <v>1817</v>
      </c>
      <c r="G598">
        <v>29</v>
      </c>
      <c r="H598" t="s">
        <v>2178</v>
      </c>
    </row>
    <row r="599" spans="6:8">
      <c r="F599" s="26" t="s">
        <v>1817</v>
      </c>
      <c r="G599">
        <v>29</v>
      </c>
      <c r="H599" t="s">
        <v>1480</v>
      </c>
    </row>
    <row r="600" spans="6:8">
      <c r="F600" s="26" t="s">
        <v>1817</v>
      </c>
      <c r="G600">
        <v>29</v>
      </c>
      <c r="H600" t="s">
        <v>2179</v>
      </c>
    </row>
    <row r="601" spans="6:8">
      <c r="F601" s="26" t="s">
        <v>1817</v>
      </c>
      <c r="G601">
        <v>29</v>
      </c>
      <c r="H601" t="s">
        <v>2180</v>
      </c>
    </row>
    <row r="602" spans="6:8">
      <c r="F602" s="26" t="s">
        <v>1817</v>
      </c>
      <c r="G602">
        <v>29</v>
      </c>
      <c r="H602" t="s">
        <v>2181</v>
      </c>
    </row>
    <row r="603" spans="6:8">
      <c r="F603" s="26" t="s">
        <v>1817</v>
      </c>
      <c r="G603">
        <v>29</v>
      </c>
      <c r="H603" t="s">
        <v>2182</v>
      </c>
    </row>
    <row r="604" spans="6:8">
      <c r="F604" s="26" t="s">
        <v>1817</v>
      </c>
      <c r="G604">
        <v>29</v>
      </c>
      <c r="H604" t="s">
        <v>2183</v>
      </c>
    </row>
    <row r="605" spans="6:8">
      <c r="F605" s="26" t="s">
        <v>1817</v>
      </c>
      <c r="G605">
        <v>29</v>
      </c>
      <c r="H605" t="s">
        <v>1640</v>
      </c>
    </row>
    <row r="606" spans="6:8">
      <c r="F606" s="26" t="s">
        <v>1817</v>
      </c>
      <c r="G606">
        <v>29</v>
      </c>
      <c r="H606" t="s">
        <v>2184</v>
      </c>
    </row>
    <row r="607" spans="6:8">
      <c r="F607" s="26" t="s">
        <v>1817</v>
      </c>
      <c r="G607">
        <v>29</v>
      </c>
      <c r="H607" t="s">
        <v>2185</v>
      </c>
    </row>
    <row r="608" spans="6:8">
      <c r="F608" s="26" t="s">
        <v>1817</v>
      </c>
      <c r="G608">
        <v>29</v>
      </c>
      <c r="H608" t="s">
        <v>2186</v>
      </c>
    </row>
    <row r="609" spans="6:8">
      <c r="F609" s="26" t="s">
        <v>1817</v>
      </c>
      <c r="G609">
        <v>29</v>
      </c>
      <c r="H609" t="s">
        <v>2187</v>
      </c>
    </row>
    <row r="610" spans="6:8">
      <c r="F610" s="26" t="s">
        <v>1817</v>
      </c>
      <c r="G610">
        <v>29</v>
      </c>
      <c r="H610" t="s">
        <v>2188</v>
      </c>
    </row>
    <row r="611" spans="6:8">
      <c r="F611" s="26" t="s">
        <v>1817</v>
      </c>
      <c r="G611">
        <v>29</v>
      </c>
      <c r="H611" t="s">
        <v>2189</v>
      </c>
    </row>
    <row r="612" spans="6:8">
      <c r="F612" s="26" t="s">
        <v>1817</v>
      </c>
      <c r="G612">
        <v>29</v>
      </c>
      <c r="H612" t="s">
        <v>2190</v>
      </c>
    </row>
    <row r="613" spans="6:8">
      <c r="F613" s="26" t="s">
        <v>1817</v>
      </c>
      <c r="G613">
        <v>29</v>
      </c>
      <c r="H613" t="s">
        <v>2191</v>
      </c>
    </row>
    <row r="614" spans="6:8">
      <c r="F614" s="26" t="s">
        <v>1817</v>
      </c>
      <c r="G614">
        <v>29</v>
      </c>
      <c r="H614" t="s">
        <v>2192</v>
      </c>
    </row>
    <row r="615" spans="6:8">
      <c r="F615" s="26" t="s">
        <v>1817</v>
      </c>
      <c r="G615">
        <v>29</v>
      </c>
      <c r="H615" t="s">
        <v>2193</v>
      </c>
    </row>
    <row r="616" spans="6:8">
      <c r="F616" s="26" t="s">
        <v>1817</v>
      </c>
      <c r="G616">
        <v>29</v>
      </c>
      <c r="H616" t="s">
        <v>2194</v>
      </c>
    </row>
    <row r="617" spans="6:8">
      <c r="F617" s="26" t="s">
        <v>1817</v>
      </c>
      <c r="G617">
        <v>29</v>
      </c>
      <c r="H617" t="s">
        <v>2195</v>
      </c>
    </row>
    <row r="618" spans="6:8">
      <c r="F618" s="26" t="s">
        <v>1817</v>
      </c>
      <c r="G618">
        <v>29</v>
      </c>
      <c r="H618" t="s">
        <v>2196</v>
      </c>
    </row>
    <row r="619" spans="6:8">
      <c r="F619" s="26" t="s">
        <v>1817</v>
      </c>
      <c r="G619">
        <v>29</v>
      </c>
      <c r="H619" t="s">
        <v>2197</v>
      </c>
    </row>
    <row r="620" spans="6:8">
      <c r="F620" s="26" t="s">
        <v>1817</v>
      </c>
      <c r="G620">
        <v>29</v>
      </c>
      <c r="H620" t="s">
        <v>2198</v>
      </c>
    </row>
    <row r="621" spans="6:8">
      <c r="F621" s="26" t="s">
        <v>1817</v>
      </c>
      <c r="G621">
        <v>29</v>
      </c>
      <c r="H621" t="s">
        <v>2199</v>
      </c>
    </row>
    <row r="622" spans="6:8">
      <c r="F622" s="26" t="s">
        <v>1817</v>
      </c>
      <c r="G622">
        <v>29</v>
      </c>
      <c r="H622" t="s">
        <v>2200</v>
      </c>
    </row>
    <row r="623" spans="6:8">
      <c r="F623" s="26" t="s">
        <v>1817</v>
      </c>
      <c r="G623">
        <v>29</v>
      </c>
      <c r="H623" t="s">
        <v>2201</v>
      </c>
    </row>
    <row r="624" spans="6:8">
      <c r="F624" s="26" t="s">
        <v>1817</v>
      </c>
      <c r="G624">
        <v>29</v>
      </c>
      <c r="H624" t="s">
        <v>1281</v>
      </c>
    </row>
    <row r="625" spans="6:8">
      <c r="F625" s="26" t="s">
        <v>1817</v>
      </c>
      <c r="G625">
        <v>29</v>
      </c>
      <c r="H625" t="s">
        <v>2202</v>
      </c>
    </row>
    <row r="626" spans="6:8">
      <c r="F626" s="26" t="s">
        <v>1817</v>
      </c>
      <c r="G626">
        <v>29</v>
      </c>
      <c r="H626" t="s">
        <v>5265</v>
      </c>
    </row>
    <row r="627" spans="6:8">
      <c r="F627" s="26" t="s">
        <v>1817</v>
      </c>
      <c r="G627">
        <v>29</v>
      </c>
      <c r="H627" t="s">
        <v>2203</v>
      </c>
    </row>
    <row r="628" spans="6:8">
      <c r="F628" s="26" t="s">
        <v>1817</v>
      </c>
      <c r="G628">
        <v>29</v>
      </c>
      <c r="H628" t="s">
        <v>2204</v>
      </c>
    </row>
    <row r="629" spans="6:8">
      <c r="F629" s="26" t="s">
        <v>1817</v>
      </c>
      <c r="G629">
        <v>29</v>
      </c>
      <c r="H629" t="s">
        <v>2205</v>
      </c>
    </row>
    <row r="630" spans="6:8">
      <c r="F630" s="26" t="s">
        <v>1817</v>
      </c>
      <c r="G630">
        <v>29</v>
      </c>
      <c r="H630" t="s">
        <v>2206</v>
      </c>
    </row>
    <row r="631" spans="6:8">
      <c r="F631" s="26" t="s">
        <v>945</v>
      </c>
      <c r="G631">
        <v>23</v>
      </c>
      <c r="H631" t="s">
        <v>946</v>
      </c>
    </row>
    <row r="632" spans="6:8">
      <c r="F632" s="26" t="s">
        <v>945</v>
      </c>
      <c r="G632">
        <v>23</v>
      </c>
      <c r="H632" t="s">
        <v>947</v>
      </c>
    </row>
    <row r="633" spans="6:8">
      <c r="F633" s="26" t="s">
        <v>945</v>
      </c>
      <c r="G633">
        <v>23</v>
      </c>
      <c r="H633" t="s">
        <v>948</v>
      </c>
    </row>
    <row r="634" spans="6:8">
      <c r="F634" s="26" t="s">
        <v>945</v>
      </c>
      <c r="G634">
        <v>23</v>
      </c>
      <c r="H634" t="s">
        <v>949</v>
      </c>
    </row>
    <row r="635" spans="6:8">
      <c r="F635" s="26" t="s">
        <v>945</v>
      </c>
      <c r="G635">
        <v>23</v>
      </c>
      <c r="H635" t="s">
        <v>950</v>
      </c>
    </row>
    <row r="636" spans="6:8">
      <c r="F636" s="26" t="s">
        <v>945</v>
      </c>
      <c r="G636">
        <v>23</v>
      </c>
      <c r="H636" t="s">
        <v>951</v>
      </c>
    </row>
    <row r="637" spans="6:8">
      <c r="F637" s="26" t="s">
        <v>945</v>
      </c>
      <c r="G637">
        <v>23</v>
      </c>
      <c r="H637" t="s">
        <v>952</v>
      </c>
    </row>
    <row r="638" spans="6:8">
      <c r="F638" s="26" t="s">
        <v>945</v>
      </c>
      <c r="G638">
        <v>23</v>
      </c>
      <c r="H638" t="s">
        <v>953</v>
      </c>
    </row>
    <row r="639" spans="6:8">
      <c r="F639" s="26" t="s">
        <v>945</v>
      </c>
      <c r="G639">
        <v>23</v>
      </c>
      <c r="H639" t="s">
        <v>954</v>
      </c>
    </row>
    <row r="640" spans="6:8">
      <c r="F640" s="26" t="s">
        <v>945</v>
      </c>
      <c r="G640">
        <v>23</v>
      </c>
      <c r="H640" t="s">
        <v>955</v>
      </c>
    </row>
    <row r="641" spans="6:8">
      <c r="F641" s="26" t="s">
        <v>945</v>
      </c>
      <c r="G641">
        <v>23</v>
      </c>
      <c r="H641" t="s">
        <v>956</v>
      </c>
    </row>
    <row r="642" spans="6:8">
      <c r="F642" s="26" t="s">
        <v>945</v>
      </c>
      <c r="G642">
        <v>23</v>
      </c>
      <c r="H642" t="s">
        <v>957</v>
      </c>
    </row>
    <row r="643" spans="6:8">
      <c r="F643" s="26" t="s">
        <v>945</v>
      </c>
      <c r="G643">
        <v>23</v>
      </c>
      <c r="H643" t="s">
        <v>958</v>
      </c>
    </row>
    <row r="644" spans="6:8">
      <c r="F644" s="26" t="s">
        <v>945</v>
      </c>
      <c r="G644">
        <v>23</v>
      </c>
      <c r="H644" t="s">
        <v>959</v>
      </c>
    </row>
    <row r="645" spans="6:8">
      <c r="F645" s="26" t="s">
        <v>945</v>
      </c>
      <c r="G645">
        <v>23</v>
      </c>
      <c r="H645" t="s">
        <v>960</v>
      </c>
    </row>
    <row r="646" spans="6:8">
      <c r="F646" s="26" t="s">
        <v>945</v>
      </c>
      <c r="G646">
        <v>23</v>
      </c>
      <c r="H646" t="s">
        <v>961</v>
      </c>
    </row>
    <row r="647" spans="6:8">
      <c r="F647" s="26" t="s">
        <v>945</v>
      </c>
      <c r="G647">
        <v>23</v>
      </c>
      <c r="H647" t="s">
        <v>962</v>
      </c>
    </row>
    <row r="648" spans="6:8">
      <c r="F648" s="26" t="s">
        <v>945</v>
      </c>
      <c r="G648">
        <v>23</v>
      </c>
      <c r="H648" t="s">
        <v>963</v>
      </c>
    </row>
    <row r="649" spans="6:8">
      <c r="F649" s="26" t="s">
        <v>945</v>
      </c>
      <c r="G649">
        <v>23</v>
      </c>
      <c r="H649" t="s">
        <v>964</v>
      </c>
    </row>
    <row r="650" spans="6:8">
      <c r="F650" s="26" t="s">
        <v>945</v>
      </c>
      <c r="G650">
        <v>23</v>
      </c>
      <c r="H650" t="s">
        <v>965</v>
      </c>
    </row>
    <row r="651" spans="6:8">
      <c r="F651" s="26" t="s">
        <v>945</v>
      </c>
      <c r="G651">
        <v>23</v>
      </c>
      <c r="H651" t="s">
        <v>966</v>
      </c>
    </row>
    <row r="652" spans="6:8">
      <c r="F652" s="26" t="s">
        <v>945</v>
      </c>
      <c r="G652">
        <v>23</v>
      </c>
      <c r="H652" t="s">
        <v>967</v>
      </c>
    </row>
    <row r="653" spans="6:8">
      <c r="F653" s="26" t="s">
        <v>945</v>
      </c>
      <c r="G653">
        <v>23</v>
      </c>
      <c r="H653" t="s">
        <v>968</v>
      </c>
    </row>
    <row r="654" spans="6:8">
      <c r="F654" s="26" t="s">
        <v>945</v>
      </c>
      <c r="G654">
        <v>23</v>
      </c>
      <c r="H654" t="s">
        <v>969</v>
      </c>
    </row>
    <row r="655" spans="6:8">
      <c r="F655" s="26" t="s">
        <v>945</v>
      </c>
      <c r="G655">
        <v>23</v>
      </c>
      <c r="H655" t="s">
        <v>970</v>
      </c>
    </row>
    <row r="656" spans="6:8">
      <c r="F656" s="26" t="s">
        <v>945</v>
      </c>
      <c r="G656">
        <v>23</v>
      </c>
      <c r="H656" t="s">
        <v>971</v>
      </c>
    </row>
    <row r="657" spans="6:8">
      <c r="F657" s="26" t="s">
        <v>945</v>
      </c>
      <c r="G657">
        <v>23</v>
      </c>
      <c r="H657" t="s">
        <v>972</v>
      </c>
    </row>
    <row r="658" spans="6:8">
      <c r="F658" s="26" t="s">
        <v>945</v>
      </c>
      <c r="G658">
        <v>23</v>
      </c>
      <c r="H658" t="s">
        <v>973</v>
      </c>
    </row>
    <row r="659" spans="6:8">
      <c r="F659" s="26" t="s">
        <v>945</v>
      </c>
      <c r="G659">
        <v>23</v>
      </c>
      <c r="H659" t="s">
        <v>974</v>
      </c>
    </row>
    <row r="660" spans="6:8">
      <c r="F660" s="26" t="s">
        <v>945</v>
      </c>
      <c r="G660">
        <v>23</v>
      </c>
      <c r="H660" t="s">
        <v>975</v>
      </c>
    </row>
    <row r="661" spans="6:8">
      <c r="F661" s="26" t="s">
        <v>945</v>
      </c>
      <c r="G661">
        <v>23</v>
      </c>
      <c r="H661" t="s">
        <v>976</v>
      </c>
    </row>
    <row r="662" spans="6:8">
      <c r="F662" s="26" t="s">
        <v>945</v>
      </c>
      <c r="G662">
        <v>23</v>
      </c>
      <c r="H662" t="s">
        <v>977</v>
      </c>
    </row>
    <row r="663" spans="6:8">
      <c r="F663" s="26" t="s">
        <v>945</v>
      </c>
      <c r="G663">
        <v>23</v>
      </c>
      <c r="H663" t="s">
        <v>978</v>
      </c>
    </row>
    <row r="664" spans="6:8">
      <c r="F664" s="26" t="s">
        <v>945</v>
      </c>
      <c r="G664">
        <v>23</v>
      </c>
      <c r="H664" t="s">
        <v>979</v>
      </c>
    </row>
    <row r="665" spans="6:8">
      <c r="F665" s="26" t="s">
        <v>945</v>
      </c>
      <c r="G665">
        <v>23</v>
      </c>
      <c r="H665" t="s">
        <v>980</v>
      </c>
    </row>
    <row r="666" spans="6:8">
      <c r="F666" s="26" t="s">
        <v>945</v>
      </c>
      <c r="G666">
        <v>23</v>
      </c>
      <c r="H666" t="s">
        <v>981</v>
      </c>
    </row>
    <row r="667" spans="6:8">
      <c r="F667" s="26" t="s">
        <v>945</v>
      </c>
      <c r="G667">
        <v>23</v>
      </c>
      <c r="H667" t="s">
        <v>982</v>
      </c>
    </row>
    <row r="668" spans="6:8">
      <c r="F668" s="26" t="s">
        <v>945</v>
      </c>
      <c r="G668">
        <v>23</v>
      </c>
      <c r="H668" t="s">
        <v>983</v>
      </c>
    </row>
    <row r="669" spans="6:8">
      <c r="F669" s="26" t="s">
        <v>945</v>
      </c>
      <c r="G669">
        <v>23</v>
      </c>
      <c r="H669" t="s">
        <v>984</v>
      </c>
    </row>
    <row r="670" spans="6:8">
      <c r="F670" s="26" t="s">
        <v>945</v>
      </c>
      <c r="G670">
        <v>23</v>
      </c>
      <c r="H670" t="s">
        <v>985</v>
      </c>
    </row>
    <row r="671" spans="6:8">
      <c r="F671" s="26" t="s">
        <v>945</v>
      </c>
      <c r="G671">
        <v>23</v>
      </c>
      <c r="H671" t="s">
        <v>986</v>
      </c>
    </row>
    <row r="672" spans="6:8">
      <c r="F672" s="26" t="s">
        <v>945</v>
      </c>
      <c r="G672">
        <v>23</v>
      </c>
      <c r="H672" t="s">
        <v>987</v>
      </c>
    </row>
    <row r="673" spans="6:8">
      <c r="F673" s="26" t="s">
        <v>945</v>
      </c>
      <c r="G673">
        <v>23</v>
      </c>
      <c r="H673" t="s">
        <v>988</v>
      </c>
    </row>
    <row r="674" spans="6:8">
      <c r="F674" s="26" t="s">
        <v>945</v>
      </c>
      <c r="G674">
        <v>23</v>
      </c>
      <c r="H674" t="s">
        <v>5266</v>
      </c>
    </row>
    <row r="675" spans="6:8">
      <c r="F675" s="26" t="s">
        <v>945</v>
      </c>
      <c r="G675">
        <v>23</v>
      </c>
      <c r="H675" t="s">
        <v>989</v>
      </c>
    </row>
    <row r="676" spans="6:8">
      <c r="F676" s="26" t="s">
        <v>945</v>
      </c>
      <c r="G676">
        <v>23</v>
      </c>
      <c r="H676" t="s">
        <v>990</v>
      </c>
    </row>
    <row r="677" spans="6:8">
      <c r="F677" s="26" t="s">
        <v>945</v>
      </c>
      <c r="G677">
        <v>23</v>
      </c>
      <c r="H677" t="s">
        <v>991</v>
      </c>
    </row>
    <row r="678" spans="6:8">
      <c r="F678" s="26" t="s">
        <v>945</v>
      </c>
      <c r="G678">
        <v>23</v>
      </c>
      <c r="H678" t="s">
        <v>992</v>
      </c>
    </row>
    <row r="679" spans="6:8">
      <c r="F679" s="26" t="s">
        <v>945</v>
      </c>
      <c r="G679">
        <v>23</v>
      </c>
      <c r="H679" t="s">
        <v>993</v>
      </c>
    </row>
    <row r="680" spans="6:8">
      <c r="F680" s="26" t="s">
        <v>945</v>
      </c>
      <c r="G680">
        <v>23</v>
      </c>
      <c r="H680" t="s">
        <v>994</v>
      </c>
    </row>
    <row r="681" spans="6:8">
      <c r="F681" s="26" t="s">
        <v>945</v>
      </c>
      <c r="G681">
        <v>23</v>
      </c>
      <c r="H681" t="s">
        <v>995</v>
      </c>
    </row>
    <row r="682" spans="6:8">
      <c r="F682" s="26" t="s">
        <v>945</v>
      </c>
      <c r="G682">
        <v>23</v>
      </c>
      <c r="H682" t="s">
        <v>996</v>
      </c>
    </row>
    <row r="683" spans="6:8">
      <c r="F683" s="26" t="s">
        <v>945</v>
      </c>
      <c r="G683">
        <v>23</v>
      </c>
      <c r="H683" t="s">
        <v>997</v>
      </c>
    </row>
    <row r="684" spans="6:8">
      <c r="F684" s="26" t="s">
        <v>945</v>
      </c>
      <c r="G684">
        <v>23</v>
      </c>
      <c r="H684" t="s">
        <v>998</v>
      </c>
    </row>
    <row r="685" spans="6:8">
      <c r="F685" s="26" t="s">
        <v>945</v>
      </c>
      <c r="G685">
        <v>23</v>
      </c>
      <c r="H685" t="s">
        <v>999</v>
      </c>
    </row>
    <row r="686" spans="6:8">
      <c r="F686" s="26" t="s">
        <v>945</v>
      </c>
      <c r="G686">
        <v>23</v>
      </c>
      <c r="H686" t="s">
        <v>1000</v>
      </c>
    </row>
    <row r="687" spans="6:8">
      <c r="F687" s="26" t="s">
        <v>945</v>
      </c>
      <c r="G687">
        <v>23</v>
      </c>
      <c r="H687" t="s">
        <v>1001</v>
      </c>
    </row>
    <row r="688" spans="6:8">
      <c r="F688" s="26" t="s">
        <v>945</v>
      </c>
      <c r="G688">
        <v>23</v>
      </c>
      <c r="H688" t="s">
        <v>1002</v>
      </c>
    </row>
    <row r="689" spans="6:8">
      <c r="F689" s="26" t="s">
        <v>945</v>
      </c>
      <c r="G689">
        <v>23</v>
      </c>
      <c r="H689" t="s">
        <v>5267</v>
      </c>
    </row>
    <row r="690" spans="6:8">
      <c r="F690" s="26" t="s">
        <v>945</v>
      </c>
      <c r="G690">
        <v>23</v>
      </c>
      <c r="H690" t="s">
        <v>1003</v>
      </c>
    </row>
    <row r="691" spans="6:8">
      <c r="F691" s="26" t="s">
        <v>945</v>
      </c>
      <c r="G691">
        <v>23</v>
      </c>
      <c r="H691" t="s">
        <v>1004</v>
      </c>
    </row>
    <row r="692" spans="6:8">
      <c r="F692" s="26" t="s">
        <v>945</v>
      </c>
      <c r="G692">
        <v>23</v>
      </c>
      <c r="H692" t="s">
        <v>1005</v>
      </c>
    </row>
    <row r="693" spans="6:8">
      <c r="F693" s="26" t="s">
        <v>945</v>
      </c>
      <c r="G693">
        <v>23</v>
      </c>
      <c r="H693" t="s">
        <v>1006</v>
      </c>
    </row>
    <row r="694" spans="6:8">
      <c r="F694" s="26" t="s">
        <v>945</v>
      </c>
      <c r="G694">
        <v>23</v>
      </c>
      <c r="H694" t="s">
        <v>1007</v>
      </c>
    </row>
    <row r="695" spans="6:8">
      <c r="F695" s="26" t="s">
        <v>945</v>
      </c>
      <c r="G695">
        <v>23</v>
      </c>
      <c r="H695" t="s">
        <v>1008</v>
      </c>
    </row>
    <row r="696" spans="6:8">
      <c r="F696" s="26" t="s">
        <v>945</v>
      </c>
      <c r="G696">
        <v>23</v>
      </c>
      <c r="H696" t="s">
        <v>1009</v>
      </c>
    </row>
    <row r="697" spans="6:8">
      <c r="F697" s="26" t="s">
        <v>945</v>
      </c>
      <c r="G697">
        <v>23</v>
      </c>
      <c r="H697" t="s">
        <v>1010</v>
      </c>
    </row>
    <row r="698" spans="6:8">
      <c r="F698" s="26" t="s">
        <v>945</v>
      </c>
      <c r="G698">
        <v>23</v>
      </c>
      <c r="H698" t="s">
        <v>1011</v>
      </c>
    </row>
    <row r="699" spans="6:8">
      <c r="F699" s="26" t="s">
        <v>945</v>
      </c>
      <c r="G699">
        <v>23</v>
      </c>
      <c r="H699" t="s">
        <v>1012</v>
      </c>
    </row>
    <row r="700" spans="6:8">
      <c r="F700" s="26" t="s">
        <v>945</v>
      </c>
      <c r="G700">
        <v>23</v>
      </c>
      <c r="H700" t="s">
        <v>1013</v>
      </c>
    </row>
    <row r="701" spans="6:8">
      <c r="F701" s="26" t="s">
        <v>945</v>
      </c>
      <c r="G701">
        <v>23</v>
      </c>
      <c r="H701" t="s">
        <v>1014</v>
      </c>
    </row>
    <row r="702" spans="6:8">
      <c r="F702" s="26" t="s">
        <v>945</v>
      </c>
      <c r="G702">
        <v>23</v>
      </c>
      <c r="H702" t="s">
        <v>1015</v>
      </c>
    </row>
    <row r="703" spans="6:8">
      <c r="F703" s="26" t="s">
        <v>945</v>
      </c>
      <c r="G703">
        <v>23</v>
      </c>
      <c r="H703" t="s">
        <v>1016</v>
      </c>
    </row>
    <row r="704" spans="6:8">
      <c r="F704" s="26" t="s">
        <v>945</v>
      </c>
      <c r="G704">
        <v>23</v>
      </c>
      <c r="H704" t="s">
        <v>1017</v>
      </c>
    </row>
    <row r="705" spans="6:8">
      <c r="F705" s="26" t="s">
        <v>945</v>
      </c>
      <c r="G705">
        <v>23</v>
      </c>
      <c r="H705" t="s">
        <v>1018</v>
      </c>
    </row>
    <row r="706" spans="6:8">
      <c r="F706" s="26" t="s">
        <v>945</v>
      </c>
      <c r="G706">
        <v>23</v>
      </c>
      <c r="H706" t="s">
        <v>1019</v>
      </c>
    </row>
    <row r="707" spans="6:8">
      <c r="F707" s="26" t="s">
        <v>945</v>
      </c>
      <c r="G707">
        <v>23</v>
      </c>
      <c r="H707" t="s">
        <v>1020</v>
      </c>
    </row>
    <row r="708" spans="6:8">
      <c r="F708" s="26" t="s">
        <v>945</v>
      </c>
      <c r="G708">
        <v>23</v>
      </c>
      <c r="H708" t="s">
        <v>1021</v>
      </c>
    </row>
    <row r="709" spans="6:8">
      <c r="F709" s="26" t="s">
        <v>945</v>
      </c>
      <c r="G709">
        <v>23</v>
      </c>
      <c r="H709" t="s">
        <v>1022</v>
      </c>
    </row>
    <row r="710" spans="6:8">
      <c r="F710" s="26" t="s">
        <v>945</v>
      </c>
      <c r="G710">
        <v>23</v>
      </c>
      <c r="H710" t="s">
        <v>1023</v>
      </c>
    </row>
    <row r="711" spans="6:8">
      <c r="F711" s="26" t="s">
        <v>945</v>
      </c>
      <c r="G711">
        <v>23</v>
      </c>
      <c r="H711" t="s">
        <v>1024</v>
      </c>
    </row>
    <row r="712" spans="6:8">
      <c r="F712" s="26" t="s">
        <v>945</v>
      </c>
      <c r="G712">
        <v>23</v>
      </c>
      <c r="H712" t="s">
        <v>427</v>
      </c>
    </row>
    <row r="713" spans="6:8">
      <c r="F713" s="26" t="s">
        <v>945</v>
      </c>
      <c r="G713">
        <v>23</v>
      </c>
      <c r="H713" t="s">
        <v>204</v>
      </c>
    </row>
    <row r="714" spans="6:8">
      <c r="F714" s="26" t="s">
        <v>945</v>
      </c>
      <c r="G714">
        <v>23</v>
      </c>
      <c r="H714" t="s">
        <v>1025</v>
      </c>
    </row>
    <row r="715" spans="6:8">
      <c r="F715" s="26" t="s">
        <v>945</v>
      </c>
      <c r="G715">
        <v>23</v>
      </c>
      <c r="H715" t="s">
        <v>1026</v>
      </c>
    </row>
    <row r="716" spans="6:8">
      <c r="F716" s="26" t="s">
        <v>945</v>
      </c>
      <c r="G716">
        <v>23</v>
      </c>
      <c r="H716" t="s">
        <v>1027</v>
      </c>
    </row>
    <row r="717" spans="6:8">
      <c r="F717" s="26" t="s">
        <v>945</v>
      </c>
      <c r="G717">
        <v>23</v>
      </c>
      <c r="H717" t="s">
        <v>1028</v>
      </c>
    </row>
    <row r="718" spans="6:8">
      <c r="F718" s="26" t="s">
        <v>945</v>
      </c>
      <c r="G718">
        <v>23</v>
      </c>
      <c r="H718" t="s">
        <v>1029</v>
      </c>
    </row>
    <row r="719" spans="6:8">
      <c r="F719" s="26" t="s">
        <v>945</v>
      </c>
      <c r="G719">
        <v>23</v>
      </c>
      <c r="H719" t="s">
        <v>1030</v>
      </c>
    </row>
    <row r="720" spans="6:8">
      <c r="F720" s="26" t="s">
        <v>945</v>
      </c>
      <c r="G720">
        <v>23</v>
      </c>
      <c r="H720" t="s">
        <v>1031</v>
      </c>
    </row>
    <row r="721" spans="6:8">
      <c r="F721" s="26" t="s">
        <v>945</v>
      </c>
      <c r="G721">
        <v>23</v>
      </c>
      <c r="H721" t="s">
        <v>1032</v>
      </c>
    </row>
    <row r="722" spans="6:8">
      <c r="F722" s="26" t="s">
        <v>945</v>
      </c>
      <c r="G722">
        <v>23</v>
      </c>
      <c r="H722" t="s">
        <v>1033</v>
      </c>
    </row>
    <row r="723" spans="6:8">
      <c r="F723" s="26" t="s">
        <v>945</v>
      </c>
      <c r="G723">
        <v>23</v>
      </c>
      <c r="H723" t="s">
        <v>1034</v>
      </c>
    </row>
    <row r="724" spans="6:8">
      <c r="F724" s="26" t="s">
        <v>945</v>
      </c>
      <c r="G724">
        <v>23</v>
      </c>
      <c r="H724" t="s">
        <v>1035</v>
      </c>
    </row>
    <row r="725" spans="6:8">
      <c r="F725" s="26" t="s">
        <v>945</v>
      </c>
      <c r="G725">
        <v>23</v>
      </c>
      <c r="H725" t="s">
        <v>1036</v>
      </c>
    </row>
    <row r="726" spans="6:8">
      <c r="F726" s="26" t="s">
        <v>945</v>
      </c>
      <c r="G726">
        <v>23</v>
      </c>
      <c r="H726" t="s">
        <v>1037</v>
      </c>
    </row>
    <row r="727" spans="6:8">
      <c r="F727" s="26" t="s">
        <v>945</v>
      </c>
      <c r="G727">
        <v>23</v>
      </c>
      <c r="H727" t="s">
        <v>1038</v>
      </c>
    </row>
    <row r="728" spans="6:8">
      <c r="F728" s="26" t="s">
        <v>945</v>
      </c>
      <c r="G728">
        <v>23</v>
      </c>
      <c r="H728" t="s">
        <v>1039</v>
      </c>
    </row>
    <row r="729" spans="6:8">
      <c r="F729" s="26" t="s">
        <v>945</v>
      </c>
      <c r="G729">
        <v>23</v>
      </c>
      <c r="H729" t="s">
        <v>5268</v>
      </c>
    </row>
    <row r="730" spans="6:8">
      <c r="F730" s="26" t="s">
        <v>945</v>
      </c>
      <c r="G730">
        <v>23</v>
      </c>
      <c r="H730" t="s">
        <v>1040</v>
      </c>
    </row>
    <row r="731" spans="6:8">
      <c r="F731" s="26" t="s">
        <v>945</v>
      </c>
      <c r="G731">
        <v>23</v>
      </c>
      <c r="H731" t="s">
        <v>1041</v>
      </c>
    </row>
    <row r="732" spans="6:8">
      <c r="F732" s="26" t="s">
        <v>945</v>
      </c>
      <c r="G732">
        <v>23</v>
      </c>
      <c r="H732" t="s">
        <v>1042</v>
      </c>
    </row>
    <row r="733" spans="6:8">
      <c r="F733" s="26" t="s">
        <v>945</v>
      </c>
      <c r="G733">
        <v>23</v>
      </c>
      <c r="H733" t="s">
        <v>1043</v>
      </c>
    </row>
    <row r="734" spans="6:8">
      <c r="F734" s="26" t="s">
        <v>945</v>
      </c>
      <c r="G734">
        <v>23</v>
      </c>
      <c r="H734" t="s">
        <v>5269</v>
      </c>
    </row>
    <row r="735" spans="6:8">
      <c r="F735" s="26" t="s">
        <v>945</v>
      </c>
      <c r="G735">
        <v>23</v>
      </c>
      <c r="H735" t="s">
        <v>1044</v>
      </c>
    </row>
    <row r="736" spans="6:8">
      <c r="F736" s="26" t="s">
        <v>945</v>
      </c>
      <c r="G736">
        <v>23</v>
      </c>
      <c r="H736" t="s">
        <v>1045</v>
      </c>
    </row>
    <row r="737" spans="6:8">
      <c r="F737" s="26" t="s">
        <v>945</v>
      </c>
      <c r="G737">
        <v>23</v>
      </c>
      <c r="H737" t="s">
        <v>1046</v>
      </c>
    </row>
    <row r="738" spans="6:8">
      <c r="F738" s="26" t="s">
        <v>945</v>
      </c>
      <c r="G738">
        <v>23</v>
      </c>
      <c r="H738" t="s">
        <v>1047</v>
      </c>
    </row>
    <row r="739" spans="6:8">
      <c r="F739" s="26" t="s">
        <v>945</v>
      </c>
      <c r="G739">
        <v>23</v>
      </c>
      <c r="H739" t="s">
        <v>1048</v>
      </c>
    </row>
    <row r="740" spans="6:8">
      <c r="F740" s="26" t="s">
        <v>945</v>
      </c>
      <c r="G740">
        <v>23</v>
      </c>
      <c r="H740" t="s">
        <v>1049</v>
      </c>
    </row>
    <row r="741" spans="6:8">
      <c r="F741" s="26" t="s">
        <v>945</v>
      </c>
      <c r="G741">
        <v>23</v>
      </c>
      <c r="H741" t="s">
        <v>1050</v>
      </c>
    </row>
    <row r="742" spans="6:8">
      <c r="F742" s="26" t="s">
        <v>945</v>
      </c>
      <c r="G742">
        <v>23</v>
      </c>
      <c r="H742" t="s">
        <v>1051</v>
      </c>
    </row>
    <row r="743" spans="6:8">
      <c r="F743" s="26" t="s">
        <v>945</v>
      </c>
      <c r="G743">
        <v>23</v>
      </c>
      <c r="H743" t="s">
        <v>1052</v>
      </c>
    </row>
    <row r="744" spans="6:8">
      <c r="F744" s="26" t="s">
        <v>945</v>
      </c>
      <c r="G744">
        <v>23</v>
      </c>
      <c r="H744" t="s">
        <v>1053</v>
      </c>
    </row>
    <row r="745" spans="6:8">
      <c r="F745" s="26" t="s">
        <v>945</v>
      </c>
      <c r="G745">
        <v>23</v>
      </c>
      <c r="H745" t="s">
        <v>1054</v>
      </c>
    </row>
    <row r="746" spans="6:8">
      <c r="F746" s="26" t="s">
        <v>945</v>
      </c>
      <c r="G746">
        <v>23</v>
      </c>
      <c r="H746" t="s">
        <v>1055</v>
      </c>
    </row>
    <row r="747" spans="6:8">
      <c r="F747" s="26" t="s">
        <v>945</v>
      </c>
      <c r="G747">
        <v>23</v>
      </c>
      <c r="H747" t="s">
        <v>1056</v>
      </c>
    </row>
    <row r="748" spans="6:8">
      <c r="F748" s="26" t="s">
        <v>945</v>
      </c>
      <c r="G748">
        <v>23</v>
      </c>
      <c r="H748" t="s">
        <v>1057</v>
      </c>
    </row>
    <row r="749" spans="6:8">
      <c r="F749" s="26" t="s">
        <v>945</v>
      </c>
      <c r="G749">
        <v>23</v>
      </c>
      <c r="H749" t="s">
        <v>1058</v>
      </c>
    </row>
    <row r="750" spans="6:8">
      <c r="F750" s="26" t="s">
        <v>945</v>
      </c>
      <c r="G750">
        <v>23</v>
      </c>
      <c r="H750" t="s">
        <v>1059</v>
      </c>
    </row>
    <row r="751" spans="6:8">
      <c r="F751" s="26" t="s">
        <v>945</v>
      </c>
      <c r="G751">
        <v>23</v>
      </c>
      <c r="H751" t="s">
        <v>1060</v>
      </c>
    </row>
    <row r="752" spans="6:8">
      <c r="F752" s="26" t="s">
        <v>945</v>
      </c>
      <c r="G752">
        <v>23</v>
      </c>
      <c r="H752" t="s">
        <v>450</v>
      </c>
    </row>
    <row r="753" spans="6:8">
      <c r="F753" s="26" t="s">
        <v>945</v>
      </c>
      <c r="G753">
        <v>23</v>
      </c>
      <c r="H753" t="s">
        <v>1061</v>
      </c>
    </row>
    <row r="754" spans="6:8">
      <c r="F754" s="26" t="s">
        <v>945</v>
      </c>
      <c r="G754">
        <v>23</v>
      </c>
      <c r="H754" t="s">
        <v>1062</v>
      </c>
    </row>
    <row r="755" spans="6:8">
      <c r="F755" s="26" t="s">
        <v>945</v>
      </c>
      <c r="G755">
        <v>23</v>
      </c>
      <c r="H755" t="s">
        <v>1063</v>
      </c>
    </row>
    <row r="756" spans="6:8">
      <c r="F756" s="26" t="s">
        <v>945</v>
      </c>
      <c r="G756">
        <v>23</v>
      </c>
      <c r="H756" t="s">
        <v>1064</v>
      </c>
    </row>
    <row r="757" spans="6:8">
      <c r="F757" s="26" t="s">
        <v>945</v>
      </c>
      <c r="G757">
        <v>23</v>
      </c>
      <c r="H757" t="s">
        <v>1065</v>
      </c>
    </row>
    <row r="758" spans="6:8">
      <c r="F758" s="26" t="s">
        <v>945</v>
      </c>
      <c r="G758">
        <v>23</v>
      </c>
      <c r="H758" t="s">
        <v>1066</v>
      </c>
    </row>
    <row r="759" spans="6:8">
      <c r="F759" s="26" t="s">
        <v>945</v>
      </c>
      <c r="G759">
        <v>23</v>
      </c>
      <c r="H759" t="s">
        <v>1067</v>
      </c>
    </row>
    <row r="760" spans="6:8">
      <c r="F760" s="26" t="s">
        <v>945</v>
      </c>
      <c r="G760">
        <v>23</v>
      </c>
      <c r="H760" t="s">
        <v>1068</v>
      </c>
    </row>
    <row r="761" spans="6:8">
      <c r="F761" s="26" t="s">
        <v>945</v>
      </c>
      <c r="G761">
        <v>23</v>
      </c>
      <c r="H761" t="s">
        <v>1069</v>
      </c>
    </row>
    <row r="762" spans="6:8">
      <c r="F762" s="26" t="s">
        <v>945</v>
      </c>
      <c r="G762">
        <v>23</v>
      </c>
      <c r="H762" t="s">
        <v>1070</v>
      </c>
    </row>
    <row r="763" spans="6:8">
      <c r="F763" s="26" t="s">
        <v>945</v>
      </c>
      <c r="G763">
        <v>23</v>
      </c>
      <c r="H763" t="s">
        <v>1071</v>
      </c>
    </row>
    <row r="764" spans="6:8">
      <c r="F764" s="26" t="s">
        <v>945</v>
      </c>
      <c r="G764">
        <v>23</v>
      </c>
      <c r="H764" t="s">
        <v>1072</v>
      </c>
    </row>
    <row r="765" spans="6:8">
      <c r="F765" s="26" t="s">
        <v>945</v>
      </c>
      <c r="G765">
        <v>23</v>
      </c>
      <c r="H765" t="s">
        <v>1073</v>
      </c>
    </row>
    <row r="766" spans="6:8">
      <c r="F766" s="26" t="s">
        <v>945</v>
      </c>
      <c r="G766">
        <v>23</v>
      </c>
      <c r="H766" t="s">
        <v>1074</v>
      </c>
    </row>
    <row r="767" spans="6:8">
      <c r="F767" s="26" t="s">
        <v>945</v>
      </c>
      <c r="G767">
        <v>23</v>
      </c>
      <c r="H767" t="s">
        <v>1075</v>
      </c>
    </row>
    <row r="768" spans="6:8">
      <c r="F768" s="26" t="s">
        <v>945</v>
      </c>
      <c r="G768">
        <v>23</v>
      </c>
      <c r="H768" t="s">
        <v>1076</v>
      </c>
    </row>
    <row r="769" spans="6:8">
      <c r="F769" s="26" t="s">
        <v>945</v>
      </c>
      <c r="G769">
        <v>23</v>
      </c>
      <c r="H769" t="s">
        <v>1077</v>
      </c>
    </row>
    <row r="770" spans="6:8">
      <c r="F770" s="26" t="s">
        <v>945</v>
      </c>
      <c r="G770">
        <v>23</v>
      </c>
      <c r="H770" t="s">
        <v>1078</v>
      </c>
    </row>
    <row r="771" spans="6:8">
      <c r="F771" s="26" t="s">
        <v>945</v>
      </c>
      <c r="G771">
        <v>23</v>
      </c>
      <c r="H771" t="s">
        <v>1079</v>
      </c>
    </row>
    <row r="772" spans="6:8">
      <c r="F772" s="26" t="s">
        <v>945</v>
      </c>
      <c r="G772">
        <v>23</v>
      </c>
      <c r="H772" t="s">
        <v>1080</v>
      </c>
    </row>
    <row r="773" spans="6:8">
      <c r="F773" s="26" t="s">
        <v>945</v>
      </c>
      <c r="G773">
        <v>23</v>
      </c>
      <c r="H773" t="s">
        <v>1081</v>
      </c>
    </row>
    <row r="774" spans="6:8">
      <c r="F774" s="26" t="s">
        <v>945</v>
      </c>
      <c r="G774">
        <v>23</v>
      </c>
      <c r="H774" t="s">
        <v>1082</v>
      </c>
    </row>
    <row r="775" spans="6:8">
      <c r="F775" s="26" t="s">
        <v>945</v>
      </c>
      <c r="G775">
        <v>23</v>
      </c>
      <c r="H775" t="s">
        <v>1083</v>
      </c>
    </row>
    <row r="776" spans="6:8">
      <c r="F776" s="26" t="s">
        <v>945</v>
      </c>
      <c r="G776">
        <v>23</v>
      </c>
      <c r="H776" t="s">
        <v>1084</v>
      </c>
    </row>
    <row r="777" spans="6:8">
      <c r="F777" s="26" t="s">
        <v>945</v>
      </c>
      <c r="G777">
        <v>23</v>
      </c>
      <c r="H777" t="s">
        <v>1085</v>
      </c>
    </row>
    <row r="778" spans="6:8">
      <c r="F778" s="26" t="s">
        <v>945</v>
      </c>
      <c r="G778">
        <v>23</v>
      </c>
      <c r="H778" t="s">
        <v>1086</v>
      </c>
    </row>
    <row r="779" spans="6:8">
      <c r="F779" s="26" t="s">
        <v>945</v>
      </c>
      <c r="G779">
        <v>23</v>
      </c>
      <c r="H779" t="s">
        <v>1087</v>
      </c>
    </row>
    <row r="780" spans="6:8">
      <c r="F780" s="26" t="s">
        <v>945</v>
      </c>
      <c r="G780">
        <v>23</v>
      </c>
      <c r="H780" t="s">
        <v>1088</v>
      </c>
    </row>
    <row r="781" spans="6:8">
      <c r="F781" s="26" t="s">
        <v>945</v>
      </c>
      <c r="G781">
        <v>23</v>
      </c>
      <c r="H781" t="s">
        <v>1089</v>
      </c>
    </row>
    <row r="782" spans="6:8">
      <c r="F782" s="26" t="s">
        <v>945</v>
      </c>
      <c r="G782">
        <v>23</v>
      </c>
      <c r="H782" t="s">
        <v>1090</v>
      </c>
    </row>
    <row r="783" spans="6:8">
      <c r="F783" s="26" t="s">
        <v>945</v>
      </c>
      <c r="G783">
        <v>23</v>
      </c>
      <c r="H783" t="s">
        <v>309</v>
      </c>
    </row>
    <row r="784" spans="6:8">
      <c r="F784" s="26" t="s">
        <v>945</v>
      </c>
      <c r="G784">
        <v>23</v>
      </c>
      <c r="H784" t="s">
        <v>1091</v>
      </c>
    </row>
    <row r="785" spans="6:8">
      <c r="F785" s="26" t="s">
        <v>945</v>
      </c>
      <c r="G785">
        <v>23</v>
      </c>
      <c r="H785" t="s">
        <v>1092</v>
      </c>
    </row>
    <row r="786" spans="6:8">
      <c r="F786" s="26" t="s">
        <v>945</v>
      </c>
      <c r="G786">
        <v>23</v>
      </c>
      <c r="H786" t="s">
        <v>1093</v>
      </c>
    </row>
    <row r="787" spans="6:8">
      <c r="F787" s="26" t="s">
        <v>945</v>
      </c>
      <c r="G787">
        <v>23</v>
      </c>
      <c r="H787" t="s">
        <v>1094</v>
      </c>
    </row>
    <row r="788" spans="6:8">
      <c r="F788" s="26" t="s">
        <v>945</v>
      </c>
      <c r="G788">
        <v>23</v>
      </c>
      <c r="H788" t="s">
        <v>1095</v>
      </c>
    </row>
    <row r="789" spans="6:8">
      <c r="F789" s="26" t="s">
        <v>945</v>
      </c>
      <c r="G789">
        <v>23</v>
      </c>
      <c r="H789" t="s">
        <v>1096</v>
      </c>
    </row>
    <row r="790" spans="6:8">
      <c r="F790" s="26" t="s">
        <v>945</v>
      </c>
      <c r="G790">
        <v>23</v>
      </c>
      <c r="H790" t="s">
        <v>1097</v>
      </c>
    </row>
    <row r="791" spans="6:8">
      <c r="F791" s="26" t="s">
        <v>945</v>
      </c>
      <c r="G791">
        <v>23</v>
      </c>
      <c r="H791" t="s">
        <v>1098</v>
      </c>
    </row>
    <row r="792" spans="6:8">
      <c r="F792" s="26" t="s">
        <v>945</v>
      </c>
      <c r="G792">
        <v>23</v>
      </c>
      <c r="H792" t="s">
        <v>1099</v>
      </c>
    </row>
    <row r="793" spans="6:8">
      <c r="F793" s="26" t="s">
        <v>945</v>
      </c>
      <c r="G793">
        <v>23</v>
      </c>
      <c r="H793" t="s">
        <v>1100</v>
      </c>
    </row>
    <row r="794" spans="6:8">
      <c r="F794" s="26" t="s">
        <v>945</v>
      </c>
      <c r="G794">
        <v>23</v>
      </c>
      <c r="H794" t="s">
        <v>1101</v>
      </c>
    </row>
    <row r="795" spans="6:8">
      <c r="F795" s="26" t="s">
        <v>945</v>
      </c>
      <c r="G795">
        <v>23</v>
      </c>
      <c r="H795" t="s">
        <v>1102</v>
      </c>
    </row>
    <row r="796" spans="6:8">
      <c r="F796" s="26" t="s">
        <v>945</v>
      </c>
      <c r="G796">
        <v>23</v>
      </c>
      <c r="H796" t="s">
        <v>1103</v>
      </c>
    </row>
    <row r="797" spans="6:8">
      <c r="F797" s="26" t="s">
        <v>945</v>
      </c>
      <c r="G797">
        <v>23</v>
      </c>
      <c r="H797" t="s">
        <v>5270</v>
      </c>
    </row>
    <row r="798" spans="6:8">
      <c r="F798" s="26" t="s">
        <v>945</v>
      </c>
      <c r="G798">
        <v>23</v>
      </c>
      <c r="H798" t="s">
        <v>1104</v>
      </c>
    </row>
    <row r="799" spans="6:8">
      <c r="F799" s="26" t="s">
        <v>945</v>
      </c>
      <c r="G799">
        <v>23</v>
      </c>
      <c r="H799" t="s">
        <v>1105</v>
      </c>
    </row>
    <row r="800" spans="6:8">
      <c r="F800" s="26" t="s">
        <v>945</v>
      </c>
      <c r="G800">
        <v>23</v>
      </c>
      <c r="H800" t="s">
        <v>1106</v>
      </c>
    </row>
    <row r="801" spans="6:8">
      <c r="F801" s="26" t="s">
        <v>945</v>
      </c>
      <c r="G801">
        <v>23</v>
      </c>
      <c r="H801" t="s">
        <v>1107</v>
      </c>
    </row>
    <row r="802" spans="6:8">
      <c r="F802" s="26" t="s">
        <v>945</v>
      </c>
      <c r="G802">
        <v>23</v>
      </c>
      <c r="H802" t="s">
        <v>1108</v>
      </c>
    </row>
    <row r="803" spans="6:8">
      <c r="F803" s="26" t="s">
        <v>945</v>
      </c>
      <c r="G803">
        <v>23</v>
      </c>
      <c r="H803" t="s">
        <v>1109</v>
      </c>
    </row>
    <row r="804" spans="6:8">
      <c r="F804" s="26" t="s">
        <v>945</v>
      </c>
      <c r="G804">
        <v>23</v>
      </c>
      <c r="H804" t="s">
        <v>1110</v>
      </c>
    </row>
    <row r="805" spans="6:8">
      <c r="F805" s="26" t="s">
        <v>945</v>
      </c>
      <c r="G805">
        <v>23</v>
      </c>
      <c r="H805" t="s">
        <v>1111</v>
      </c>
    </row>
    <row r="806" spans="6:8">
      <c r="F806" s="26" t="s">
        <v>945</v>
      </c>
      <c r="G806">
        <v>23</v>
      </c>
      <c r="H806" t="s">
        <v>1112</v>
      </c>
    </row>
    <row r="807" spans="6:8">
      <c r="F807" s="26" t="s">
        <v>945</v>
      </c>
      <c r="G807">
        <v>23</v>
      </c>
      <c r="H807" t="s">
        <v>1113</v>
      </c>
    </row>
    <row r="808" spans="6:8">
      <c r="F808" s="26" t="s">
        <v>945</v>
      </c>
      <c r="G808">
        <v>23</v>
      </c>
      <c r="H808" t="s">
        <v>1114</v>
      </c>
    </row>
    <row r="809" spans="6:8">
      <c r="F809" s="26" t="s">
        <v>945</v>
      </c>
      <c r="G809">
        <v>23</v>
      </c>
      <c r="H809" t="s">
        <v>1115</v>
      </c>
    </row>
    <row r="810" spans="6:8">
      <c r="F810" s="26" t="s">
        <v>945</v>
      </c>
      <c r="G810">
        <v>23</v>
      </c>
      <c r="H810" t="s">
        <v>1116</v>
      </c>
    </row>
    <row r="811" spans="6:8">
      <c r="F811" s="26" t="s">
        <v>945</v>
      </c>
      <c r="G811">
        <v>23</v>
      </c>
      <c r="H811" t="s">
        <v>1117</v>
      </c>
    </row>
    <row r="812" spans="6:8">
      <c r="F812" s="26" t="s">
        <v>945</v>
      </c>
      <c r="G812">
        <v>23</v>
      </c>
      <c r="H812" t="s">
        <v>1118</v>
      </c>
    </row>
    <row r="813" spans="6:8">
      <c r="F813" s="26" t="s">
        <v>945</v>
      </c>
      <c r="G813">
        <v>23</v>
      </c>
      <c r="H813" t="s">
        <v>1119</v>
      </c>
    </row>
    <row r="814" spans="6:8">
      <c r="F814" s="26" t="s">
        <v>945</v>
      </c>
      <c r="G814">
        <v>23</v>
      </c>
      <c r="H814" t="s">
        <v>1120</v>
      </c>
    </row>
    <row r="815" spans="6:8">
      <c r="F815" s="26" t="s">
        <v>5255</v>
      </c>
      <c r="G815">
        <v>53</v>
      </c>
      <c r="H815" t="s">
        <v>5258</v>
      </c>
    </row>
    <row r="816" spans="6:8">
      <c r="F816" s="26" t="s">
        <v>3031</v>
      </c>
      <c r="G816">
        <v>32</v>
      </c>
      <c r="H816" t="s">
        <v>3032</v>
      </c>
    </row>
    <row r="817" spans="6:8">
      <c r="F817" s="26" t="s">
        <v>3031</v>
      </c>
      <c r="G817">
        <v>32</v>
      </c>
      <c r="H817" t="s">
        <v>3033</v>
      </c>
    </row>
    <row r="818" spans="6:8">
      <c r="F818" s="26" t="s">
        <v>3031</v>
      </c>
      <c r="G818">
        <v>32</v>
      </c>
      <c r="H818" t="s">
        <v>3034</v>
      </c>
    </row>
    <row r="819" spans="6:8">
      <c r="F819" s="26" t="s">
        <v>3031</v>
      </c>
      <c r="G819">
        <v>32</v>
      </c>
      <c r="H819" t="s">
        <v>3035</v>
      </c>
    </row>
    <row r="820" spans="6:8">
      <c r="F820" s="26" t="s">
        <v>3031</v>
      </c>
      <c r="G820">
        <v>32</v>
      </c>
      <c r="H820" t="s">
        <v>3036</v>
      </c>
    </row>
    <row r="821" spans="6:8">
      <c r="F821" s="26" t="s">
        <v>3031</v>
      </c>
      <c r="G821">
        <v>32</v>
      </c>
      <c r="H821" t="s">
        <v>3037</v>
      </c>
    </row>
    <row r="822" spans="6:8">
      <c r="F822" s="26" t="s">
        <v>3031</v>
      </c>
      <c r="G822">
        <v>32</v>
      </c>
      <c r="H822" t="s">
        <v>3038</v>
      </c>
    </row>
    <row r="823" spans="6:8">
      <c r="F823" s="26" t="s">
        <v>3031</v>
      </c>
      <c r="G823">
        <v>32</v>
      </c>
      <c r="H823" t="s">
        <v>3039</v>
      </c>
    </row>
    <row r="824" spans="6:8">
      <c r="F824" s="26" t="s">
        <v>3031</v>
      </c>
      <c r="G824">
        <v>32</v>
      </c>
      <c r="H824" t="s">
        <v>3040</v>
      </c>
    </row>
    <row r="825" spans="6:8">
      <c r="F825" s="26" t="s">
        <v>3031</v>
      </c>
      <c r="G825">
        <v>32</v>
      </c>
      <c r="H825" t="s">
        <v>3041</v>
      </c>
    </row>
    <row r="826" spans="6:8">
      <c r="F826" s="26" t="s">
        <v>3031</v>
      </c>
      <c r="G826">
        <v>32</v>
      </c>
      <c r="H826" t="s">
        <v>3042</v>
      </c>
    </row>
    <row r="827" spans="6:8">
      <c r="F827" s="26" t="s">
        <v>3031</v>
      </c>
      <c r="G827">
        <v>32</v>
      </c>
      <c r="H827" t="s">
        <v>3043</v>
      </c>
    </row>
    <row r="828" spans="6:8">
      <c r="F828" s="26" t="s">
        <v>3031</v>
      </c>
      <c r="G828">
        <v>32</v>
      </c>
      <c r="H828" t="s">
        <v>2281</v>
      </c>
    </row>
    <row r="829" spans="6:8">
      <c r="F829" s="26" t="s">
        <v>3031</v>
      </c>
      <c r="G829">
        <v>32</v>
      </c>
      <c r="H829" t="s">
        <v>3044</v>
      </c>
    </row>
    <row r="830" spans="6:8">
      <c r="F830" s="26" t="s">
        <v>3031</v>
      </c>
      <c r="G830">
        <v>32</v>
      </c>
      <c r="H830" t="s">
        <v>3045</v>
      </c>
    </row>
    <row r="831" spans="6:8">
      <c r="F831" s="26" t="s">
        <v>3031</v>
      </c>
      <c r="G831">
        <v>32</v>
      </c>
      <c r="H831" t="s">
        <v>5271</v>
      </c>
    </row>
    <row r="832" spans="6:8">
      <c r="F832" s="26" t="s">
        <v>3031</v>
      </c>
      <c r="G832">
        <v>32</v>
      </c>
      <c r="H832" t="s">
        <v>5272</v>
      </c>
    </row>
    <row r="833" spans="6:8">
      <c r="F833" s="26" t="s">
        <v>3031</v>
      </c>
      <c r="G833">
        <v>32</v>
      </c>
      <c r="H833" t="s">
        <v>3046</v>
      </c>
    </row>
    <row r="834" spans="6:8">
      <c r="F834" s="26" t="s">
        <v>3031</v>
      </c>
      <c r="G834">
        <v>32</v>
      </c>
      <c r="H834" t="s">
        <v>3047</v>
      </c>
    </row>
    <row r="835" spans="6:8">
      <c r="F835" s="26" t="s">
        <v>3031</v>
      </c>
      <c r="G835">
        <v>32</v>
      </c>
      <c r="H835" t="s">
        <v>3048</v>
      </c>
    </row>
    <row r="836" spans="6:8">
      <c r="F836" s="26" t="s">
        <v>3031</v>
      </c>
      <c r="G836">
        <v>32</v>
      </c>
      <c r="H836" t="s">
        <v>3049</v>
      </c>
    </row>
    <row r="837" spans="6:8">
      <c r="F837" s="26" t="s">
        <v>3031</v>
      </c>
      <c r="G837">
        <v>32</v>
      </c>
      <c r="H837" t="s">
        <v>3050</v>
      </c>
    </row>
    <row r="838" spans="6:8">
      <c r="F838" s="26" t="s">
        <v>3031</v>
      </c>
      <c r="G838">
        <v>32</v>
      </c>
      <c r="H838" t="s">
        <v>3051</v>
      </c>
    </row>
    <row r="839" spans="6:8">
      <c r="F839" s="26" t="s">
        <v>3031</v>
      </c>
      <c r="G839">
        <v>32</v>
      </c>
      <c r="H839" t="s">
        <v>3052</v>
      </c>
    </row>
    <row r="840" spans="6:8">
      <c r="F840" s="26" t="s">
        <v>3031</v>
      </c>
      <c r="G840">
        <v>32</v>
      </c>
      <c r="H840" t="s">
        <v>3053</v>
      </c>
    </row>
    <row r="841" spans="6:8">
      <c r="F841" s="26" t="s">
        <v>3031</v>
      </c>
      <c r="G841">
        <v>32</v>
      </c>
      <c r="H841" t="s">
        <v>3054</v>
      </c>
    </row>
    <row r="842" spans="6:8">
      <c r="F842" s="26" t="s">
        <v>3031</v>
      </c>
      <c r="G842">
        <v>32</v>
      </c>
      <c r="H842" t="s">
        <v>3055</v>
      </c>
    </row>
    <row r="843" spans="6:8">
      <c r="F843" s="26" t="s">
        <v>3031</v>
      </c>
      <c r="G843">
        <v>32</v>
      </c>
      <c r="H843" t="s">
        <v>3056</v>
      </c>
    </row>
    <row r="844" spans="6:8">
      <c r="F844" s="26" t="s">
        <v>3031</v>
      </c>
      <c r="G844">
        <v>32</v>
      </c>
      <c r="H844" t="s">
        <v>3057</v>
      </c>
    </row>
    <row r="845" spans="6:8">
      <c r="F845" s="26" t="s">
        <v>3031</v>
      </c>
      <c r="G845">
        <v>32</v>
      </c>
      <c r="H845" t="s">
        <v>3058</v>
      </c>
    </row>
    <row r="846" spans="6:8">
      <c r="F846" s="26" t="s">
        <v>3031</v>
      </c>
      <c r="G846">
        <v>32</v>
      </c>
      <c r="H846" t="s">
        <v>3059</v>
      </c>
    </row>
    <row r="847" spans="6:8">
      <c r="F847" s="26" t="s">
        <v>3031</v>
      </c>
      <c r="G847">
        <v>32</v>
      </c>
      <c r="H847" t="s">
        <v>3060</v>
      </c>
    </row>
    <row r="848" spans="6:8">
      <c r="F848" s="26" t="s">
        <v>3031</v>
      </c>
      <c r="G848">
        <v>32</v>
      </c>
      <c r="H848" t="s">
        <v>3061</v>
      </c>
    </row>
    <row r="849" spans="6:8">
      <c r="F849" s="26" t="s">
        <v>3031</v>
      </c>
      <c r="G849">
        <v>32</v>
      </c>
      <c r="H849" t="s">
        <v>3062</v>
      </c>
    </row>
    <row r="850" spans="6:8">
      <c r="F850" s="26" t="s">
        <v>3031</v>
      </c>
      <c r="G850">
        <v>32</v>
      </c>
      <c r="H850" t="s">
        <v>3063</v>
      </c>
    </row>
    <row r="851" spans="6:8">
      <c r="F851" s="26" t="s">
        <v>3031</v>
      </c>
      <c r="G851">
        <v>32</v>
      </c>
      <c r="H851" t="s">
        <v>3064</v>
      </c>
    </row>
    <row r="852" spans="6:8">
      <c r="F852" s="26" t="s">
        <v>3031</v>
      </c>
      <c r="G852">
        <v>32</v>
      </c>
      <c r="H852" t="s">
        <v>3065</v>
      </c>
    </row>
    <row r="853" spans="6:8">
      <c r="F853" s="26" t="s">
        <v>3031</v>
      </c>
      <c r="G853">
        <v>32</v>
      </c>
      <c r="H853" t="s">
        <v>3066</v>
      </c>
    </row>
    <row r="854" spans="6:8">
      <c r="F854" s="26" t="s">
        <v>3031</v>
      </c>
      <c r="G854">
        <v>32</v>
      </c>
      <c r="H854" t="s">
        <v>3067</v>
      </c>
    </row>
    <row r="855" spans="6:8">
      <c r="F855" s="26" t="s">
        <v>3031</v>
      </c>
      <c r="G855">
        <v>32</v>
      </c>
      <c r="H855" t="s">
        <v>3068</v>
      </c>
    </row>
    <row r="856" spans="6:8">
      <c r="F856" s="26" t="s">
        <v>3031</v>
      </c>
      <c r="G856">
        <v>32</v>
      </c>
      <c r="H856" t="s">
        <v>3069</v>
      </c>
    </row>
    <row r="857" spans="6:8">
      <c r="F857" s="26" t="s">
        <v>3031</v>
      </c>
      <c r="G857">
        <v>32</v>
      </c>
      <c r="H857" t="s">
        <v>3070</v>
      </c>
    </row>
    <row r="858" spans="6:8">
      <c r="F858" s="26" t="s">
        <v>3031</v>
      </c>
      <c r="G858">
        <v>32</v>
      </c>
      <c r="H858" t="s">
        <v>3071</v>
      </c>
    </row>
    <row r="859" spans="6:8">
      <c r="F859" s="26" t="s">
        <v>3031</v>
      </c>
      <c r="G859">
        <v>32</v>
      </c>
      <c r="H859" t="s">
        <v>3072</v>
      </c>
    </row>
    <row r="860" spans="6:8">
      <c r="F860" s="26" t="s">
        <v>3031</v>
      </c>
      <c r="G860">
        <v>32</v>
      </c>
      <c r="H860" t="s">
        <v>3073</v>
      </c>
    </row>
    <row r="861" spans="6:8">
      <c r="F861" s="26" t="s">
        <v>3031</v>
      </c>
      <c r="G861">
        <v>32</v>
      </c>
      <c r="H861" t="s">
        <v>3074</v>
      </c>
    </row>
    <row r="862" spans="6:8">
      <c r="F862" s="26" t="s">
        <v>3031</v>
      </c>
      <c r="G862">
        <v>32</v>
      </c>
      <c r="H862" t="s">
        <v>3075</v>
      </c>
    </row>
    <row r="863" spans="6:8">
      <c r="F863" s="26" t="s">
        <v>3031</v>
      </c>
      <c r="G863">
        <v>32</v>
      </c>
      <c r="H863" t="s">
        <v>3076</v>
      </c>
    </row>
    <row r="864" spans="6:8">
      <c r="F864" s="26" t="s">
        <v>3031</v>
      </c>
      <c r="G864">
        <v>32</v>
      </c>
      <c r="H864" t="s">
        <v>3077</v>
      </c>
    </row>
    <row r="865" spans="6:8">
      <c r="F865" s="26" t="s">
        <v>3031</v>
      </c>
      <c r="G865">
        <v>32</v>
      </c>
      <c r="H865" t="s">
        <v>3078</v>
      </c>
    </row>
    <row r="866" spans="6:8">
      <c r="F866" s="26" t="s">
        <v>3031</v>
      </c>
      <c r="G866">
        <v>32</v>
      </c>
      <c r="H866" t="s">
        <v>3079</v>
      </c>
    </row>
    <row r="867" spans="6:8">
      <c r="F867" s="26" t="s">
        <v>3031</v>
      </c>
      <c r="G867">
        <v>32</v>
      </c>
      <c r="H867" t="s">
        <v>3080</v>
      </c>
    </row>
    <row r="868" spans="6:8">
      <c r="F868" s="26" t="s">
        <v>3031</v>
      </c>
      <c r="G868">
        <v>32</v>
      </c>
      <c r="H868" t="s">
        <v>3081</v>
      </c>
    </row>
    <row r="869" spans="6:8">
      <c r="F869" s="26" t="s">
        <v>3031</v>
      </c>
      <c r="G869">
        <v>32</v>
      </c>
      <c r="H869" t="s">
        <v>3082</v>
      </c>
    </row>
    <row r="870" spans="6:8">
      <c r="F870" s="26" t="s">
        <v>3031</v>
      </c>
      <c r="G870">
        <v>32</v>
      </c>
      <c r="H870" t="s">
        <v>3083</v>
      </c>
    </row>
    <row r="871" spans="6:8">
      <c r="F871" s="26" t="s">
        <v>3031</v>
      </c>
      <c r="G871">
        <v>32</v>
      </c>
      <c r="H871" t="s">
        <v>3084</v>
      </c>
    </row>
    <row r="872" spans="6:8">
      <c r="F872" s="26" t="s">
        <v>3031</v>
      </c>
      <c r="G872">
        <v>32</v>
      </c>
      <c r="H872" t="s">
        <v>3085</v>
      </c>
    </row>
    <row r="873" spans="6:8">
      <c r="F873" s="26" t="s">
        <v>3031</v>
      </c>
      <c r="G873">
        <v>32</v>
      </c>
      <c r="H873" t="s">
        <v>3086</v>
      </c>
    </row>
    <row r="874" spans="6:8">
      <c r="F874" s="26" t="s">
        <v>3031</v>
      </c>
      <c r="G874">
        <v>32</v>
      </c>
      <c r="H874" t="s">
        <v>473</v>
      </c>
    </row>
    <row r="875" spans="6:8">
      <c r="F875" s="26" t="s">
        <v>3031</v>
      </c>
      <c r="G875">
        <v>32</v>
      </c>
      <c r="H875" t="s">
        <v>3087</v>
      </c>
    </row>
    <row r="876" spans="6:8">
      <c r="F876" s="26" t="s">
        <v>3031</v>
      </c>
      <c r="G876">
        <v>32</v>
      </c>
      <c r="H876" t="s">
        <v>3088</v>
      </c>
    </row>
    <row r="877" spans="6:8">
      <c r="F877" s="26" t="s">
        <v>3031</v>
      </c>
      <c r="G877">
        <v>32</v>
      </c>
      <c r="H877" t="s">
        <v>3089</v>
      </c>
    </row>
    <row r="878" spans="6:8">
      <c r="F878" s="26" t="s">
        <v>3031</v>
      </c>
      <c r="G878">
        <v>32</v>
      </c>
      <c r="H878" t="s">
        <v>3090</v>
      </c>
    </row>
    <row r="879" spans="6:8">
      <c r="F879" s="26" t="s">
        <v>3031</v>
      </c>
      <c r="G879">
        <v>32</v>
      </c>
      <c r="H879" t="s">
        <v>3091</v>
      </c>
    </row>
    <row r="880" spans="6:8">
      <c r="F880" s="26" t="s">
        <v>3031</v>
      </c>
      <c r="G880">
        <v>32</v>
      </c>
      <c r="H880" t="s">
        <v>3092</v>
      </c>
    </row>
    <row r="881" spans="6:8">
      <c r="F881" s="26" t="s">
        <v>3031</v>
      </c>
      <c r="G881">
        <v>32</v>
      </c>
      <c r="H881" t="s">
        <v>3093</v>
      </c>
    </row>
    <row r="882" spans="6:8">
      <c r="F882" s="26" t="s">
        <v>3031</v>
      </c>
      <c r="G882">
        <v>32</v>
      </c>
      <c r="H882" t="s">
        <v>3094</v>
      </c>
    </row>
    <row r="883" spans="6:8">
      <c r="F883" s="26" t="s">
        <v>3031</v>
      </c>
      <c r="G883">
        <v>32</v>
      </c>
      <c r="H883" t="s">
        <v>3095</v>
      </c>
    </row>
    <row r="884" spans="6:8">
      <c r="F884" s="26" t="s">
        <v>3031</v>
      </c>
      <c r="G884">
        <v>32</v>
      </c>
      <c r="H884" t="s">
        <v>3096</v>
      </c>
    </row>
    <row r="885" spans="6:8">
      <c r="F885" s="26" t="s">
        <v>3031</v>
      </c>
      <c r="G885">
        <v>32</v>
      </c>
      <c r="H885" t="s">
        <v>5273</v>
      </c>
    </row>
    <row r="886" spans="6:8">
      <c r="F886" s="26" t="s">
        <v>3031</v>
      </c>
      <c r="G886">
        <v>32</v>
      </c>
      <c r="H886" t="s">
        <v>3097</v>
      </c>
    </row>
    <row r="887" spans="6:8">
      <c r="F887" s="26" t="s">
        <v>3031</v>
      </c>
      <c r="G887">
        <v>32</v>
      </c>
      <c r="H887" t="s">
        <v>3098</v>
      </c>
    </row>
    <row r="888" spans="6:8">
      <c r="F888" s="26" t="s">
        <v>3031</v>
      </c>
      <c r="G888">
        <v>32</v>
      </c>
      <c r="H888" t="s">
        <v>3099</v>
      </c>
    </row>
    <row r="889" spans="6:8">
      <c r="F889" s="26" t="s">
        <v>3031</v>
      </c>
      <c r="G889">
        <v>32</v>
      </c>
      <c r="H889" t="s">
        <v>717</v>
      </c>
    </row>
    <row r="890" spans="6:8">
      <c r="F890" s="26" t="s">
        <v>3031</v>
      </c>
      <c r="G890">
        <v>32</v>
      </c>
      <c r="H890" t="s">
        <v>3100</v>
      </c>
    </row>
    <row r="891" spans="6:8">
      <c r="F891" s="26" t="s">
        <v>3031</v>
      </c>
      <c r="G891">
        <v>32</v>
      </c>
      <c r="H891" t="s">
        <v>3101</v>
      </c>
    </row>
    <row r="892" spans="6:8">
      <c r="F892" s="26" t="s">
        <v>3031</v>
      </c>
      <c r="G892">
        <v>32</v>
      </c>
      <c r="H892" t="s">
        <v>5274</v>
      </c>
    </row>
    <row r="893" spans="6:8">
      <c r="F893" s="26" t="s">
        <v>3031</v>
      </c>
      <c r="G893">
        <v>32</v>
      </c>
      <c r="H893" t="s">
        <v>5275</v>
      </c>
    </row>
    <row r="894" spans="6:8">
      <c r="F894" s="26" t="s">
        <v>5030</v>
      </c>
      <c r="G894">
        <v>52</v>
      </c>
      <c r="H894" t="s">
        <v>5031</v>
      </c>
    </row>
    <row r="895" spans="6:8">
      <c r="F895" s="26" t="s">
        <v>5030</v>
      </c>
      <c r="G895">
        <v>52</v>
      </c>
      <c r="H895" t="s">
        <v>5032</v>
      </c>
    </row>
    <row r="896" spans="6:8">
      <c r="F896" s="26" t="s">
        <v>5030</v>
      </c>
      <c r="G896">
        <v>52</v>
      </c>
      <c r="H896" t="s">
        <v>5033</v>
      </c>
    </row>
    <row r="897" spans="6:8">
      <c r="F897" s="26" t="s">
        <v>5030</v>
      </c>
      <c r="G897">
        <v>52</v>
      </c>
      <c r="H897" t="s">
        <v>5034</v>
      </c>
    </row>
    <row r="898" spans="6:8">
      <c r="F898" s="26" t="s">
        <v>5030</v>
      </c>
      <c r="G898">
        <v>52</v>
      </c>
      <c r="H898" t="s">
        <v>5035</v>
      </c>
    </row>
    <row r="899" spans="6:8">
      <c r="F899" s="26" t="s">
        <v>5030</v>
      </c>
      <c r="G899">
        <v>52</v>
      </c>
      <c r="H899" t="s">
        <v>5036</v>
      </c>
    </row>
    <row r="900" spans="6:8">
      <c r="F900" s="26" t="s">
        <v>5030</v>
      </c>
      <c r="G900">
        <v>52</v>
      </c>
      <c r="H900" t="s">
        <v>5037</v>
      </c>
    </row>
    <row r="901" spans="6:8">
      <c r="F901" s="26" t="s">
        <v>5030</v>
      </c>
      <c r="G901">
        <v>52</v>
      </c>
      <c r="H901" t="s">
        <v>5038</v>
      </c>
    </row>
    <row r="902" spans="6:8">
      <c r="F902" s="26" t="s">
        <v>5030</v>
      </c>
      <c r="G902">
        <v>52</v>
      </c>
      <c r="H902" t="s">
        <v>5039</v>
      </c>
    </row>
    <row r="903" spans="6:8">
      <c r="F903" s="26" t="s">
        <v>5030</v>
      </c>
      <c r="G903">
        <v>52</v>
      </c>
      <c r="H903" t="s">
        <v>5040</v>
      </c>
    </row>
    <row r="904" spans="6:8">
      <c r="F904" s="26" t="s">
        <v>5030</v>
      </c>
      <c r="G904">
        <v>52</v>
      </c>
      <c r="H904" t="s">
        <v>5041</v>
      </c>
    </row>
    <row r="905" spans="6:8">
      <c r="F905" s="26" t="s">
        <v>5030</v>
      </c>
      <c r="G905">
        <v>52</v>
      </c>
      <c r="H905" t="s">
        <v>5042</v>
      </c>
    </row>
    <row r="906" spans="6:8">
      <c r="F906" s="26" t="s">
        <v>5030</v>
      </c>
      <c r="G906">
        <v>52</v>
      </c>
      <c r="H906" t="s">
        <v>5043</v>
      </c>
    </row>
    <row r="907" spans="6:8">
      <c r="F907" s="26" t="s">
        <v>5030</v>
      </c>
      <c r="G907">
        <v>52</v>
      </c>
      <c r="H907" t="s">
        <v>5044</v>
      </c>
    </row>
    <row r="908" spans="6:8">
      <c r="F908" s="26" t="s">
        <v>5030</v>
      </c>
      <c r="G908">
        <v>52</v>
      </c>
      <c r="H908" t="s">
        <v>5045</v>
      </c>
    </row>
    <row r="909" spans="6:8">
      <c r="F909" s="26" t="s">
        <v>5030</v>
      </c>
      <c r="G909">
        <v>52</v>
      </c>
      <c r="H909" t="s">
        <v>5276</v>
      </c>
    </row>
    <row r="910" spans="6:8">
      <c r="F910" s="26" t="s">
        <v>5030</v>
      </c>
      <c r="G910">
        <v>52</v>
      </c>
      <c r="H910" t="s">
        <v>5046</v>
      </c>
    </row>
    <row r="911" spans="6:8">
      <c r="F911" s="26" t="s">
        <v>5030</v>
      </c>
      <c r="G911">
        <v>52</v>
      </c>
      <c r="H911" t="s">
        <v>5047</v>
      </c>
    </row>
    <row r="912" spans="6:8">
      <c r="F912" s="26" t="s">
        <v>5030</v>
      </c>
      <c r="G912">
        <v>52</v>
      </c>
      <c r="H912" t="s">
        <v>5277</v>
      </c>
    </row>
    <row r="913" spans="6:8">
      <c r="F913" s="26" t="s">
        <v>5030</v>
      </c>
      <c r="G913">
        <v>52</v>
      </c>
      <c r="H913" t="s">
        <v>5048</v>
      </c>
    </row>
    <row r="914" spans="6:8">
      <c r="F914" s="26" t="s">
        <v>5030</v>
      </c>
      <c r="G914">
        <v>52</v>
      </c>
      <c r="H914" t="s">
        <v>5049</v>
      </c>
    </row>
    <row r="915" spans="6:8">
      <c r="F915" s="26" t="s">
        <v>5030</v>
      </c>
      <c r="G915">
        <v>52</v>
      </c>
      <c r="H915" t="s">
        <v>5050</v>
      </c>
    </row>
    <row r="916" spans="6:8">
      <c r="F916" s="26" t="s">
        <v>5030</v>
      </c>
      <c r="G916">
        <v>52</v>
      </c>
      <c r="H916" t="s">
        <v>5051</v>
      </c>
    </row>
    <row r="917" spans="6:8">
      <c r="F917" s="26" t="s">
        <v>5030</v>
      </c>
      <c r="G917">
        <v>52</v>
      </c>
      <c r="H917" t="s">
        <v>5052</v>
      </c>
    </row>
    <row r="918" spans="6:8">
      <c r="F918" s="26" t="s">
        <v>5030</v>
      </c>
      <c r="G918">
        <v>52</v>
      </c>
      <c r="H918" t="s">
        <v>5053</v>
      </c>
    </row>
    <row r="919" spans="6:8">
      <c r="F919" s="26" t="s">
        <v>5030</v>
      </c>
      <c r="G919">
        <v>52</v>
      </c>
      <c r="H919" t="s">
        <v>5054</v>
      </c>
    </row>
    <row r="920" spans="6:8">
      <c r="F920" s="26" t="s">
        <v>5030</v>
      </c>
      <c r="G920">
        <v>52</v>
      </c>
      <c r="H920" t="s">
        <v>5055</v>
      </c>
    </row>
    <row r="921" spans="6:8">
      <c r="F921" s="26" t="s">
        <v>5030</v>
      </c>
      <c r="G921">
        <v>52</v>
      </c>
      <c r="H921" t="s">
        <v>5056</v>
      </c>
    </row>
    <row r="922" spans="6:8">
      <c r="F922" s="26" t="s">
        <v>5030</v>
      </c>
      <c r="G922">
        <v>52</v>
      </c>
      <c r="H922" t="s">
        <v>5057</v>
      </c>
    </row>
    <row r="923" spans="6:8">
      <c r="F923" s="26" t="s">
        <v>5030</v>
      </c>
      <c r="G923">
        <v>52</v>
      </c>
      <c r="H923" t="s">
        <v>5058</v>
      </c>
    </row>
    <row r="924" spans="6:8">
      <c r="F924" s="26" t="s">
        <v>5030</v>
      </c>
      <c r="G924">
        <v>52</v>
      </c>
      <c r="H924" t="s">
        <v>1856</v>
      </c>
    </row>
    <row r="925" spans="6:8">
      <c r="F925" s="26" t="s">
        <v>5030</v>
      </c>
      <c r="G925">
        <v>52</v>
      </c>
      <c r="H925" t="s">
        <v>5059</v>
      </c>
    </row>
    <row r="926" spans="6:8">
      <c r="F926" s="26" t="s">
        <v>5030</v>
      </c>
      <c r="G926">
        <v>52</v>
      </c>
      <c r="H926" t="s">
        <v>5060</v>
      </c>
    </row>
    <row r="927" spans="6:8">
      <c r="F927" s="26" t="s">
        <v>5030</v>
      </c>
      <c r="G927">
        <v>52</v>
      </c>
      <c r="H927" t="s">
        <v>5061</v>
      </c>
    </row>
    <row r="928" spans="6:8">
      <c r="F928" s="26" t="s">
        <v>5030</v>
      </c>
      <c r="G928">
        <v>52</v>
      </c>
      <c r="H928" t="s">
        <v>5062</v>
      </c>
    </row>
    <row r="929" spans="6:8">
      <c r="F929" s="26" t="s">
        <v>5030</v>
      </c>
      <c r="G929">
        <v>52</v>
      </c>
      <c r="H929" t="s">
        <v>5063</v>
      </c>
    </row>
    <row r="930" spans="6:8">
      <c r="F930" s="26" t="s">
        <v>5030</v>
      </c>
      <c r="G930">
        <v>52</v>
      </c>
      <c r="H930" t="s">
        <v>5064</v>
      </c>
    </row>
    <row r="931" spans="6:8">
      <c r="F931" s="26" t="s">
        <v>5030</v>
      </c>
      <c r="G931">
        <v>52</v>
      </c>
      <c r="H931" t="s">
        <v>5065</v>
      </c>
    </row>
    <row r="932" spans="6:8">
      <c r="F932" s="26" t="s">
        <v>5030</v>
      </c>
      <c r="G932">
        <v>52</v>
      </c>
      <c r="H932" t="s">
        <v>5066</v>
      </c>
    </row>
    <row r="933" spans="6:8">
      <c r="F933" s="26" t="s">
        <v>5030</v>
      </c>
      <c r="G933">
        <v>52</v>
      </c>
      <c r="H933" t="s">
        <v>5067</v>
      </c>
    </row>
    <row r="934" spans="6:8">
      <c r="F934" s="26" t="s">
        <v>5030</v>
      </c>
      <c r="G934">
        <v>52</v>
      </c>
      <c r="H934" t="s">
        <v>5068</v>
      </c>
    </row>
    <row r="935" spans="6:8">
      <c r="F935" s="26" t="s">
        <v>5030</v>
      </c>
      <c r="G935">
        <v>52</v>
      </c>
      <c r="H935" t="s">
        <v>5069</v>
      </c>
    </row>
    <row r="936" spans="6:8">
      <c r="F936" s="26" t="s">
        <v>5030</v>
      </c>
      <c r="G936">
        <v>52</v>
      </c>
      <c r="H936" t="s">
        <v>5070</v>
      </c>
    </row>
    <row r="937" spans="6:8">
      <c r="F937" s="26" t="s">
        <v>5030</v>
      </c>
      <c r="G937">
        <v>52</v>
      </c>
      <c r="H937" t="s">
        <v>5071</v>
      </c>
    </row>
    <row r="938" spans="6:8">
      <c r="F938" s="26" t="s">
        <v>5030</v>
      </c>
      <c r="G938">
        <v>52</v>
      </c>
      <c r="H938" t="s">
        <v>2310</v>
      </c>
    </row>
    <row r="939" spans="6:8">
      <c r="F939" s="26" t="s">
        <v>5030</v>
      </c>
      <c r="G939">
        <v>52</v>
      </c>
      <c r="H939" t="s">
        <v>5072</v>
      </c>
    </row>
    <row r="940" spans="6:8">
      <c r="F940" s="26" t="s">
        <v>5030</v>
      </c>
      <c r="G940">
        <v>52</v>
      </c>
      <c r="H940" t="s">
        <v>5073</v>
      </c>
    </row>
    <row r="941" spans="6:8">
      <c r="F941" s="26" t="s">
        <v>5030</v>
      </c>
      <c r="G941">
        <v>52</v>
      </c>
      <c r="H941" t="s">
        <v>5074</v>
      </c>
    </row>
    <row r="942" spans="6:8">
      <c r="F942" s="26" t="s">
        <v>5030</v>
      </c>
      <c r="G942">
        <v>52</v>
      </c>
      <c r="H942" t="s">
        <v>5075</v>
      </c>
    </row>
    <row r="943" spans="6:8">
      <c r="F943" s="26" t="s">
        <v>5030</v>
      </c>
      <c r="G943">
        <v>52</v>
      </c>
      <c r="H943" t="s">
        <v>5076</v>
      </c>
    </row>
    <row r="944" spans="6:8">
      <c r="F944" s="26" t="s">
        <v>5030</v>
      </c>
      <c r="G944">
        <v>52</v>
      </c>
      <c r="H944" t="s">
        <v>5077</v>
      </c>
    </row>
    <row r="945" spans="6:8">
      <c r="F945" s="26" t="s">
        <v>5030</v>
      </c>
      <c r="G945">
        <v>52</v>
      </c>
      <c r="H945" t="s">
        <v>5078</v>
      </c>
    </row>
    <row r="946" spans="6:8">
      <c r="F946" s="26" t="s">
        <v>5030</v>
      </c>
      <c r="G946">
        <v>52</v>
      </c>
      <c r="H946" t="s">
        <v>5079</v>
      </c>
    </row>
    <row r="947" spans="6:8">
      <c r="F947" s="26" t="s">
        <v>5030</v>
      </c>
      <c r="G947">
        <v>52</v>
      </c>
      <c r="H947" t="s">
        <v>5080</v>
      </c>
    </row>
    <row r="948" spans="6:8">
      <c r="F948" s="26" t="s">
        <v>5030</v>
      </c>
      <c r="G948">
        <v>52</v>
      </c>
      <c r="H948" t="s">
        <v>5081</v>
      </c>
    </row>
    <row r="949" spans="6:8">
      <c r="F949" s="26" t="s">
        <v>5030</v>
      </c>
      <c r="G949">
        <v>52</v>
      </c>
      <c r="H949" t="s">
        <v>5082</v>
      </c>
    </row>
    <row r="950" spans="6:8">
      <c r="F950" s="26" t="s">
        <v>5030</v>
      </c>
      <c r="G950">
        <v>52</v>
      </c>
      <c r="H950" t="s">
        <v>5083</v>
      </c>
    </row>
    <row r="951" spans="6:8">
      <c r="F951" s="26" t="s">
        <v>5030</v>
      </c>
      <c r="G951">
        <v>52</v>
      </c>
      <c r="H951" t="s">
        <v>5084</v>
      </c>
    </row>
    <row r="952" spans="6:8">
      <c r="F952" s="26" t="s">
        <v>5030</v>
      </c>
      <c r="G952">
        <v>52</v>
      </c>
      <c r="H952" t="s">
        <v>5085</v>
      </c>
    </row>
    <row r="953" spans="6:8">
      <c r="F953" s="26" t="s">
        <v>5030</v>
      </c>
      <c r="G953">
        <v>52</v>
      </c>
      <c r="H953" t="s">
        <v>5086</v>
      </c>
    </row>
    <row r="954" spans="6:8">
      <c r="F954" s="26" t="s">
        <v>5030</v>
      </c>
      <c r="G954">
        <v>52</v>
      </c>
      <c r="H954" t="s">
        <v>5087</v>
      </c>
    </row>
    <row r="955" spans="6:8">
      <c r="F955" s="26" t="s">
        <v>5030</v>
      </c>
      <c r="G955">
        <v>52</v>
      </c>
      <c r="H955" t="s">
        <v>5088</v>
      </c>
    </row>
    <row r="956" spans="6:8">
      <c r="F956" s="26" t="s">
        <v>5030</v>
      </c>
      <c r="G956">
        <v>52</v>
      </c>
      <c r="H956" t="s">
        <v>5089</v>
      </c>
    </row>
    <row r="957" spans="6:8">
      <c r="F957" s="26" t="s">
        <v>5030</v>
      </c>
      <c r="G957">
        <v>52</v>
      </c>
      <c r="H957" t="s">
        <v>5090</v>
      </c>
    </row>
    <row r="958" spans="6:8">
      <c r="F958" s="26" t="s">
        <v>5030</v>
      </c>
      <c r="G958">
        <v>52</v>
      </c>
      <c r="H958" t="s">
        <v>5091</v>
      </c>
    </row>
    <row r="959" spans="6:8">
      <c r="F959" s="26" t="s">
        <v>5030</v>
      </c>
      <c r="G959">
        <v>52</v>
      </c>
      <c r="H959" t="s">
        <v>5092</v>
      </c>
    </row>
    <row r="960" spans="6:8">
      <c r="F960" s="26" t="s">
        <v>5030</v>
      </c>
      <c r="G960">
        <v>52</v>
      </c>
      <c r="H960" t="s">
        <v>5093</v>
      </c>
    </row>
    <row r="961" spans="6:8">
      <c r="F961" s="26" t="s">
        <v>5030</v>
      </c>
      <c r="G961">
        <v>52</v>
      </c>
      <c r="H961" t="s">
        <v>5094</v>
      </c>
    </row>
    <row r="962" spans="6:8">
      <c r="F962" s="26" t="s">
        <v>5030</v>
      </c>
      <c r="G962">
        <v>52</v>
      </c>
      <c r="H962" t="s">
        <v>5095</v>
      </c>
    </row>
    <row r="963" spans="6:8">
      <c r="F963" s="26" t="s">
        <v>5030</v>
      </c>
      <c r="G963">
        <v>52</v>
      </c>
      <c r="H963" t="s">
        <v>5096</v>
      </c>
    </row>
    <row r="964" spans="6:8">
      <c r="F964" s="26" t="s">
        <v>5030</v>
      </c>
      <c r="G964">
        <v>52</v>
      </c>
      <c r="H964" t="s">
        <v>5097</v>
      </c>
    </row>
    <row r="965" spans="6:8">
      <c r="F965" s="26" t="s">
        <v>5030</v>
      </c>
      <c r="G965">
        <v>52</v>
      </c>
      <c r="H965" t="s">
        <v>5098</v>
      </c>
    </row>
    <row r="966" spans="6:8">
      <c r="F966" s="26" t="s">
        <v>5030</v>
      </c>
      <c r="G966">
        <v>52</v>
      </c>
      <c r="H966" t="s">
        <v>5099</v>
      </c>
    </row>
    <row r="967" spans="6:8">
      <c r="F967" s="26" t="s">
        <v>5030</v>
      </c>
      <c r="G967">
        <v>52</v>
      </c>
      <c r="H967" t="s">
        <v>5100</v>
      </c>
    </row>
    <row r="968" spans="6:8">
      <c r="F968" s="26" t="s">
        <v>5030</v>
      </c>
      <c r="G968">
        <v>52</v>
      </c>
      <c r="H968" t="s">
        <v>5101</v>
      </c>
    </row>
    <row r="969" spans="6:8">
      <c r="F969" s="26" t="s">
        <v>5030</v>
      </c>
      <c r="G969">
        <v>52</v>
      </c>
      <c r="H969" t="s">
        <v>5102</v>
      </c>
    </row>
    <row r="970" spans="6:8">
      <c r="F970" s="26" t="s">
        <v>5030</v>
      </c>
      <c r="G970">
        <v>52</v>
      </c>
      <c r="H970" t="s">
        <v>5103</v>
      </c>
    </row>
    <row r="971" spans="6:8">
      <c r="F971" s="26" t="s">
        <v>5030</v>
      </c>
      <c r="G971">
        <v>52</v>
      </c>
      <c r="H971" t="s">
        <v>570</v>
      </c>
    </row>
    <row r="972" spans="6:8">
      <c r="F972" s="26" t="s">
        <v>5030</v>
      </c>
      <c r="G972">
        <v>52</v>
      </c>
      <c r="H972" t="s">
        <v>5104</v>
      </c>
    </row>
    <row r="973" spans="6:8">
      <c r="F973" s="26" t="s">
        <v>5030</v>
      </c>
      <c r="G973">
        <v>52</v>
      </c>
      <c r="H973" t="s">
        <v>5105</v>
      </c>
    </row>
    <row r="974" spans="6:8">
      <c r="F974" s="26" t="s">
        <v>5030</v>
      </c>
      <c r="G974">
        <v>52</v>
      </c>
      <c r="H974" t="s">
        <v>5106</v>
      </c>
    </row>
    <row r="975" spans="6:8">
      <c r="F975" s="26" t="s">
        <v>5030</v>
      </c>
      <c r="G975">
        <v>52</v>
      </c>
      <c r="H975" t="s">
        <v>5107</v>
      </c>
    </row>
    <row r="976" spans="6:8">
      <c r="F976" s="26" t="s">
        <v>5030</v>
      </c>
      <c r="G976">
        <v>52</v>
      </c>
      <c r="H976" t="s">
        <v>5108</v>
      </c>
    </row>
    <row r="977" spans="6:8">
      <c r="F977" s="26" t="s">
        <v>5030</v>
      </c>
      <c r="G977">
        <v>52</v>
      </c>
      <c r="H977" t="s">
        <v>3334</v>
      </c>
    </row>
    <row r="978" spans="6:8">
      <c r="F978" s="26" t="s">
        <v>5030</v>
      </c>
      <c r="G978">
        <v>52</v>
      </c>
      <c r="H978" t="s">
        <v>5109</v>
      </c>
    </row>
    <row r="979" spans="6:8">
      <c r="F979" s="26" t="s">
        <v>5030</v>
      </c>
      <c r="G979">
        <v>52</v>
      </c>
      <c r="H979" t="s">
        <v>5110</v>
      </c>
    </row>
    <row r="980" spans="6:8">
      <c r="F980" s="26" t="s">
        <v>5030</v>
      </c>
      <c r="G980">
        <v>52</v>
      </c>
      <c r="H980" t="s">
        <v>5111</v>
      </c>
    </row>
    <row r="981" spans="6:8">
      <c r="F981" s="26" t="s">
        <v>5030</v>
      </c>
      <c r="G981">
        <v>52</v>
      </c>
      <c r="H981" t="s">
        <v>5112</v>
      </c>
    </row>
    <row r="982" spans="6:8">
      <c r="F982" s="26" t="s">
        <v>5030</v>
      </c>
      <c r="G982">
        <v>52</v>
      </c>
      <c r="H982" t="s">
        <v>5113</v>
      </c>
    </row>
    <row r="983" spans="6:8">
      <c r="F983" s="26" t="s">
        <v>5030</v>
      </c>
      <c r="G983">
        <v>52</v>
      </c>
      <c r="H983" t="s">
        <v>2489</v>
      </c>
    </row>
    <row r="984" spans="6:8">
      <c r="F984" s="26" t="s">
        <v>5030</v>
      </c>
      <c r="G984">
        <v>52</v>
      </c>
      <c r="H984" t="s">
        <v>5114</v>
      </c>
    </row>
    <row r="985" spans="6:8">
      <c r="F985" s="26" t="s">
        <v>5030</v>
      </c>
      <c r="G985">
        <v>52</v>
      </c>
      <c r="H985" t="s">
        <v>5115</v>
      </c>
    </row>
    <row r="986" spans="6:8">
      <c r="F986" s="26" t="s">
        <v>5030</v>
      </c>
      <c r="G986">
        <v>52</v>
      </c>
      <c r="H986" t="s">
        <v>5116</v>
      </c>
    </row>
    <row r="987" spans="6:8">
      <c r="F987" s="26" t="s">
        <v>5030</v>
      </c>
      <c r="G987">
        <v>52</v>
      </c>
      <c r="H987" t="s">
        <v>5117</v>
      </c>
    </row>
    <row r="988" spans="6:8">
      <c r="F988" s="26" t="s">
        <v>5030</v>
      </c>
      <c r="G988">
        <v>52</v>
      </c>
      <c r="H988" t="s">
        <v>5278</v>
      </c>
    </row>
    <row r="989" spans="6:8">
      <c r="F989" s="26" t="s">
        <v>5030</v>
      </c>
      <c r="G989">
        <v>52</v>
      </c>
      <c r="H989" t="s">
        <v>5118</v>
      </c>
    </row>
    <row r="990" spans="6:8">
      <c r="F990" s="26" t="s">
        <v>5030</v>
      </c>
      <c r="G990">
        <v>52</v>
      </c>
      <c r="H990" t="s">
        <v>5119</v>
      </c>
    </row>
    <row r="991" spans="6:8">
      <c r="F991" s="26" t="s">
        <v>5030</v>
      </c>
      <c r="G991">
        <v>52</v>
      </c>
      <c r="H991" t="s">
        <v>5120</v>
      </c>
    </row>
    <row r="992" spans="6:8">
      <c r="F992" s="26" t="s">
        <v>5030</v>
      </c>
      <c r="G992">
        <v>52</v>
      </c>
      <c r="H992" t="s">
        <v>5121</v>
      </c>
    </row>
    <row r="993" spans="6:8">
      <c r="F993" s="26" t="s">
        <v>5030</v>
      </c>
      <c r="G993">
        <v>52</v>
      </c>
      <c r="H993" t="s">
        <v>5122</v>
      </c>
    </row>
    <row r="994" spans="6:8">
      <c r="F994" s="26" t="s">
        <v>5030</v>
      </c>
      <c r="G994">
        <v>52</v>
      </c>
      <c r="H994" t="s">
        <v>5123</v>
      </c>
    </row>
    <row r="995" spans="6:8">
      <c r="F995" s="26" t="s">
        <v>5030</v>
      </c>
      <c r="G995">
        <v>52</v>
      </c>
      <c r="H995" t="s">
        <v>5124</v>
      </c>
    </row>
    <row r="996" spans="6:8">
      <c r="F996" s="26" t="s">
        <v>5030</v>
      </c>
      <c r="G996">
        <v>52</v>
      </c>
      <c r="H996" t="s">
        <v>5125</v>
      </c>
    </row>
    <row r="997" spans="6:8">
      <c r="F997" s="26" t="s">
        <v>5030</v>
      </c>
      <c r="G997">
        <v>52</v>
      </c>
      <c r="H997" t="s">
        <v>5126</v>
      </c>
    </row>
    <row r="998" spans="6:8">
      <c r="F998" s="26" t="s">
        <v>5030</v>
      </c>
      <c r="G998">
        <v>52</v>
      </c>
      <c r="H998" t="s">
        <v>1013</v>
      </c>
    </row>
    <row r="999" spans="6:8">
      <c r="F999" s="26" t="s">
        <v>5030</v>
      </c>
      <c r="G999">
        <v>52</v>
      </c>
      <c r="H999" t="s">
        <v>5127</v>
      </c>
    </row>
    <row r="1000" spans="6:8">
      <c r="F1000" s="26" t="s">
        <v>5030</v>
      </c>
      <c r="G1000">
        <v>52</v>
      </c>
      <c r="H1000" t="s">
        <v>5128</v>
      </c>
    </row>
    <row r="1001" spans="6:8">
      <c r="F1001" s="26" t="s">
        <v>5030</v>
      </c>
      <c r="G1001">
        <v>52</v>
      </c>
      <c r="H1001" t="s">
        <v>5129</v>
      </c>
    </row>
    <row r="1002" spans="6:8">
      <c r="F1002" s="26" t="s">
        <v>5030</v>
      </c>
      <c r="G1002">
        <v>52</v>
      </c>
      <c r="H1002" t="s">
        <v>5130</v>
      </c>
    </row>
    <row r="1003" spans="6:8">
      <c r="F1003" s="26" t="s">
        <v>5030</v>
      </c>
      <c r="G1003">
        <v>52</v>
      </c>
      <c r="H1003" t="s">
        <v>5131</v>
      </c>
    </row>
    <row r="1004" spans="6:8">
      <c r="F1004" s="26" t="s">
        <v>5030</v>
      </c>
      <c r="G1004">
        <v>52</v>
      </c>
      <c r="H1004" t="s">
        <v>5132</v>
      </c>
    </row>
    <row r="1005" spans="6:8">
      <c r="F1005" s="26" t="s">
        <v>5030</v>
      </c>
      <c r="G1005">
        <v>52</v>
      </c>
      <c r="H1005" t="s">
        <v>5133</v>
      </c>
    </row>
    <row r="1006" spans="6:8">
      <c r="F1006" s="26" t="s">
        <v>5030</v>
      </c>
      <c r="G1006">
        <v>52</v>
      </c>
      <c r="H1006" t="s">
        <v>5134</v>
      </c>
    </row>
    <row r="1007" spans="6:8">
      <c r="F1007" s="26" t="s">
        <v>5030</v>
      </c>
      <c r="G1007">
        <v>52</v>
      </c>
      <c r="H1007" t="s">
        <v>5135</v>
      </c>
    </row>
    <row r="1008" spans="6:8">
      <c r="F1008" s="26" t="s">
        <v>5030</v>
      </c>
      <c r="G1008">
        <v>52</v>
      </c>
      <c r="H1008" t="s">
        <v>5136</v>
      </c>
    </row>
    <row r="1009" spans="6:8">
      <c r="F1009" s="26" t="s">
        <v>5030</v>
      </c>
      <c r="G1009">
        <v>52</v>
      </c>
      <c r="H1009" t="s">
        <v>5137</v>
      </c>
    </row>
    <row r="1010" spans="6:8">
      <c r="F1010" s="26" t="s">
        <v>5030</v>
      </c>
      <c r="G1010">
        <v>52</v>
      </c>
      <c r="H1010" t="s">
        <v>5138</v>
      </c>
    </row>
    <row r="1011" spans="6:8">
      <c r="F1011" s="26" t="s">
        <v>5030</v>
      </c>
      <c r="G1011">
        <v>52</v>
      </c>
      <c r="H1011" t="s">
        <v>1173</v>
      </c>
    </row>
    <row r="1012" spans="6:8">
      <c r="F1012" s="26" t="s">
        <v>5030</v>
      </c>
      <c r="G1012">
        <v>52</v>
      </c>
      <c r="H1012" t="s">
        <v>5139</v>
      </c>
    </row>
    <row r="1013" spans="6:8">
      <c r="F1013" s="26" t="s">
        <v>5030</v>
      </c>
      <c r="G1013">
        <v>52</v>
      </c>
      <c r="H1013" t="s">
        <v>5140</v>
      </c>
    </row>
    <row r="1014" spans="6:8">
      <c r="F1014" s="26" t="s">
        <v>5030</v>
      </c>
      <c r="G1014">
        <v>52</v>
      </c>
      <c r="H1014" t="s">
        <v>5141</v>
      </c>
    </row>
    <row r="1015" spans="6:8">
      <c r="F1015" s="26" t="s">
        <v>5030</v>
      </c>
      <c r="G1015">
        <v>52</v>
      </c>
      <c r="H1015" t="s">
        <v>5142</v>
      </c>
    </row>
    <row r="1016" spans="6:8">
      <c r="F1016" s="26" t="s">
        <v>5030</v>
      </c>
      <c r="G1016">
        <v>52</v>
      </c>
      <c r="H1016" t="s">
        <v>5143</v>
      </c>
    </row>
    <row r="1017" spans="6:8">
      <c r="F1017" s="26" t="s">
        <v>5030</v>
      </c>
      <c r="G1017">
        <v>52</v>
      </c>
      <c r="H1017" t="s">
        <v>5144</v>
      </c>
    </row>
    <row r="1018" spans="6:8">
      <c r="F1018" s="26" t="s">
        <v>5030</v>
      </c>
      <c r="G1018">
        <v>52</v>
      </c>
      <c r="H1018" t="s">
        <v>5145</v>
      </c>
    </row>
    <row r="1019" spans="6:8">
      <c r="F1019" s="26" t="s">
        <v>5030</v>
      </c>
      <c r="G1019">
        <v>52</v>
      </c>
      <c r="H1019" t="s">
        <v>5146</v>
      </c>
    </row>
    <row r="1020" spans="6:8">
      <c r="F1020" s="26" t="s">
        <v>5030</v>
      </c>
      <c r="G1020">
        <v>52</v>
      </c>
      <c r="H1020" t="s">
        <v>5147</v>
      </c>
    </row>
    <row r="1021" spans="6:8">
      <c r="F1021" s="26" t="s">
        <v>5030</v>
      </c>
      <c r="G1021">
        <v>52</v>
      </c>
      <c r="H1021" t="s">
        <v>5148</v>
      </c>
    </row>
    <row r="1022" spans="6:8">
      <c r="F1022" s="26" t="s">
        <v>5030</v>
      </c>
      <c r="G1022">
        <v>52</v>
      </c>
      <c r="H1022" t="s">
        <v>5149</v>
      </c>
    </row>
    <row r="1023" spans="6:8">
      <c r="F1023" s="26" t="s">
        <v>5030</v>
      </c>
      <c r="G1023">
        <v>52</v>
      </c>
      <c r="H1023" t="s">
        <v>5150</v>
      </c>
    </row>
    <row r="1024" spans="6:8">
      <c r="F1024" s="26" t="s">
        <v>5030</v>
      </c>
      <c r="G1024">
        <v>52</v>
      </c>
      <c r="H1024" t="s">
        <v>5151</v>
      </c>
    </row>
    <row r="1025" spans="6:8">
      <c r="F1025" s="26" t="s">
        <v>5030</v>
      </c>
      <c r="G1025">
        <v>52</v>
      </c>
      <c r="H1025" t="s">
        <v>2026</v>
      </c>
    </row>
    <row r="1026" spans="6:8">
      <c r="F1026" s="26" t="s">
        <v>5030</v>
      </c>
      <c r="G1026">
        <v>52</v>
      </c>
      <c r="H1026" t="s">
        <v>2623</v>
      </c>
    </row>
    <row r="1027" spans="6:8">
      <c r="F1027" s="26" t="s">
        <v>5030</v>
      </c>
      <c r="G1027">
        <v>52</v>
      </c>
      <c r="H1027" t="s">
        <v>5152</v>
      </c>
    </row>
    <row r="1028" spans="6:8">
      <c r="F1028" s="26" t="s">
        <v>5030</v>
      </c>
      <c r="G1028">
        <v>52</v>
      </c>
      <c r="H1028" t="s">
        <v>5279</v>
      </c>
    </row>
    <row r="1029" spans="6:8">
      <c r="F1029" s="26" t="s">
        <v>5030</v>
      </c>
      <c r="G1029">
        <v>52</v>
      </c>
      <c r="H1029" t="s">
        <v>5153</v>
      </c>
    </row>
    <row r="1030" spans="6:8">
      <c r="F1030" s="26" t="s">
        <v>5030</v>
      </c>
      <c r="G1030">
        <v>52</v>
      </c>
      <c r="H1030" t="s">
        <v>5154</v>
      </c>
    </row>
    <row r="1031" spans="6:8">
      <c r="F1031" s="26" t="s">
        <v>5030</v>
      </c>
      <c r="G1031">
        <v>52</v>
      </c>
      <c r="H1031" t="s">
        <v>5155</v>
      </c>
    </row>
    <row r="1032" spans="6:8">
      <c r="F1032" s="26" t="s">
        <v>5030</v>
      </c>
      <c r="G1032">
        <v>52</v>
      </c>
      <c r="H1032" t="s">
        <v>5156</v>
      </c>
    </row>
    <row r="1033" spans="6:8">
      <c r="F1033" s="26" t="s">
        <v>5030</v>
      </c>
      <c r="G1033">
        <v>52</v>
      </c>
      <c r="H1033" t="s">
        <v>5157</v>
      </c>
    </row>
    <row r="1034" spans="6:8">
      <c r="F1034" s="26" t="s">
        <v>5030</v>
      </c>
      <c r="G1034">
        <v>52</v>
      </c>
      <c r="H1034" t="s">
        <v>5158</v>
      </c>
    </row>
    <row r="1035" spans="6:8">
      <c r="F1035" s="26" t="s">
        <v>5030</v>
      </c>
      <c r="G1035">
        <v>52</v>
      </c>
      <c r="H1035" t="s">
        <v>5159</v>
      </c>
    </row>
    <row r="1036" spans="6:8">
      <c r="F1036" s="26" t="s">
        <v>5030</v>
      </c>
      <c r="G1036">
        <v>52</v>
      </c>
      <c r="H1036" t="s">
        <v>5160</v>
      </c>
    </row>
    <row r="1037" spans="6:8">
      <c r="F1037" s="26" t="s">
        <v>5030</v>
      </c>
      <c r="G1037">
        <v>52</v>
      </c>
      <c r="H1037" t="s">
        <v>5161</v>
      </c>
    </row>
    <row r="1038" spans="6:8">
      <c r="F1038" s="26" t="s">
        <v>5030</v>
      </c>
      <c r="G1038">
        <v>52</v>
      </c>
      <c r="H1038" t="s">
        <v>5162</v>
      </c>
    </row>
    <row r="1039" spans="6:8">
      <c r="F1039" s="26" t="s">
        <v>5030</v>
      </c>
      <c r="G1039">
        <v>52</v>
      </c>
      <c r="H1039" t="s">
        <v>5163</v>
      </c>
    </row>
    <row r="1040" spans="6:8">
      <c r="F1040" s="26" t="s">
        <v>5030</v>
      </c>
      <c r="G1040">
        <v>52</v>
      </c>
      <c r="H1040" t="s">
        <v>5164</v>
      </c>
    </row>
    <row r="1041" spans="6:8">
      <c r="F1041" s="26" t="s">
        <v>5030</v>
      </c>
      <c r="G1041">
        <v>52</v>
      </c>
      <c r="H1041" t="s">
        <v>5165</v>
      </c>
    </row>
    <row r="1042" spans="6:8">
      <c r="F1042" s="26" t="s">
        <v>5030</v>
      </c>
      <c r="G1042">
        <v>52</v>
      </c>
      <c r="H1042" t="s">
        <v>5166</v>
      </c>
    </row>
    <row r="1043" spans="6:8">
      <c r="F1043" s="26" t="s">
        <v>5030</v>
      </c>
      <c r="G1043">
        <v>52</v>
      </c>
      <c r="H1043" t="s">
        <v>1058</v>
      </c>
    </row>
    <row r="1044" spans="6:8">
      <c r="F1044" s="26" t="s">
        <v>5030</v>
      </c>
      <c r="G1044">
        <v>52</v>
      </c>
      <c r="H1044" t="s">
        <v>5167</v>
      </c>
    </row>
    <row r="1045" spans="6:8">
      <c r="F1045" s="26" t="s">
        <v>5030</v>
      </c>
      <c r="G1045">
        <v>52</v>
      </c>
      <c r="H1045" t="s">
        <v>5168</v>
      </c>
    </row>
    <row r="1046" spans="6:8">
      <c r="F1046" s="26" t="s">
        <v>5030</v>
      </c>
      <c r="G1046">
        <v>52</v>
      </c>
      <c r="H1046" t="s">
        <v>5169</v>
      </c>
    </row>
    <row r="1047" spans="6:8">
      <c r="F1047" s="26" t="s">
        <v>5030</v>
      </c>
      <c r="G1047">
        <v>52</v>
      </c>
      <c r="H1047" t="s">
        <v>2072</v>
      </c>
    </row>
    <row r="1048" spans="6:8">
      <c r="F1048" s="26" t="s">
        <v>5030</v>
      </c>
      <c r="G1048">
        <v>52</v>
      </c>
      <c r="H1048" t="s">
        <v>5170</v>
      </c>
    </row>
    <row r="1049" spans="6:8">
      <c r="F1049" s="26" t="s">
        <v>5030</v>
      </c>
      <c r="G1049">
        <v>52</v>
      </c>
      <c r="H1049" t="s">
        <v>5171</v>
      </c>
    </row>
    <row r="1050" spans="6:8">
      <c r="F1050" s="26" t="s">
        <v>5030</v>
      </c>
      <c r="G1050">
        <v>52</v>
      </c>
      <c r="H1050" t="s">
        <v>5172</v>
      </c>
    </row>
    <row r="1051" spans="6:8">
      <c r="F1051" s="26" t="s">
        <v>5030</v>
      </c>
      <c r="G1051">
        <v>52</v>
      </c>
      <c r="H1051" t="s">
        <v>5173</v>
      </c>
    </row>
    <row r="1052" spans="6:8">
      <c r="F1052" s="26" t="s">
        <v>5030</v>
      </c>
      <c r="G1052">
        <v>52</v>
      </c>
      <c r="H1052" t="s">
        <v>5174</v>
      </c>
    </row>
    <row r="1053" spans="6:8">
      <c r="F1053" s="26" t="s">
        <v>5030</v>
      </c>
      <c r="G1053">
        <v>52</v>
      </c>
      <c r="H1053" t="s">
        <v>3960</v>
      </c>
    </row>
    <row r="1054" spans="6:8">
      <c r="F1054" s="26" t="s">
        <v>5030</v>
      </c>
      <c r="G1054">
        <v>52</v>
      </c>
      <c r="H1054" t="s">
        <v>5175</v>
      </c>
    </row>
    <row r="1055" spans="6:8">
      <c r="F1055" s="26" t="s">
        <v>5030</v>
      </c>
      <c r="G1055">
        <v>52</v>
      </c>
      <c r="H1055" t="s">
        <v>5176</v>
      </c>
    </row>
    <row r="1056" spans="6:8">
      <c r="F1056" s="26" t="s">
        <v>5030</v>
      </c>
      <c r="G1056">
        <v>52</v>
      </c>
      <c r="H1056" t="s">
        <v>5177</v>
      </c>
    </row>
    <row r="1057" spans="6:8">
      <c r="F1057" s="26" t="s">
        <v>5030</v>
      </c>
      <c r="G1057">
        <v>52</v>
      </c>
      <c r="H1057" t="s">
        <v>5178</v>
      </c>
    </row>
    <row r="1058" spans="6:8">
      <c r="F1058" s="26" t="s">
        <v>5030</v>
      </c>
      <c r="G1058">
        <v>52</v>
      </c>
      <c r="H1058" t="s">
        <v>4265</v>
      </c>
    </row>
    <row r="1059" spans="6:8">
      <c r="F1059" s="26" t="s">
        <v>5030</v>
      </c>
      <c r="G1059">
        <v>52</v>
      </c>
      <c r="H1059" t="s">
        <v>5179</v>
      </c>
    </row>
    <row r="1060" spans="6:8">
      <c r="F1060" s="26" t="s">
        <v>5030</v>
      </c>
      <c r="G1060">
        <v>52</v>
      </c>
      <c r="H1060" t="s">
        <v>5180</v>
      </c>
    </row>
    <row r="1061" spans="6:8">
      <c r="F1061" s="26" t="s">
        <v>5030</v>
      </c>
      <c r="G1061">
        <v>52</v>
      </c>
      <c r="H1061" t="s">
        <v>5181</v>
      </c>
    </row>
    <row r="1062" spans="6:8">
      <c r="F1062" s="26" t="s">
        <v>5030</v>
      </c>
      <c r="G1062">
        <v>52</v>
      </c>
      <c r="H1062" t="s">
        <v>5182</v>
      </c>
    </row>
    <row r="1063" spans="6:8">
      <c r="F1063" s="26" t="s">
        <v>5030</v>
      </c>
      <c r="G1063">
        <v>52</v>
      </c>
      <c r="H1063" t="s">
        <v>5183</v>
      </c>
    </row>
    <row r="1064" spans="6:8">
      <c r="F1064" s="26" t="s">
        <v>5030</v>
      </c>
      <c r="G1064">
        <v>52</v>
      </c>
      <c r="H1064" t="s">
        <v>5184</v>
      </c>
    </row>
    <row r="1065" spans="6:8">
      <c r="F1065" s="26" t="s">
        <v>5030</v>
      </c>
      <c r="G1065">
        <v>52</v>
      </c>
      <c r="H1065" t="s">
        <v>5185</v>
      </c>
    </row>
    <row r="1066" spans="6:8">
      <c r="F1066" s="26" t="s">
        <v>5030</v>
      </c>
      <c r="G1066">
        <v>52</v>
      </c>
      <c r="H1066" t="s">
        <v>5186</v>
      </c>
    </row>
    <row r="1067" spans="6:8">
      <c r="F1067" s="26" t="s">
        <v>5030</v>
      </c>
      <c r="G1067">
        <v>52</v>
      </c>
      <c r="H1067" t="s">
        <v>5187</v>
      </c>
    </row>
    <row r="1068" spans="6:8">
      <c r="F1068" s="26" t="s">
        <v>5030</v>
      </c>
      <c r="G1068">
        <v>52</v>
      </c>
      <c r="H1068" t="s">
        <v>5188</v>
      </c>
    </row>
    <row r="1069" spans="6:8">
      <c r="F1069" s="26" t="s">
        <v>5030</v>
      </c>
      <c r="G1069">
        <v>52</v>
      </c>
      <c r="H1069" t="s">
        <v>5189</v>
      </c>
    </row>
    <row r="1070" spans="6:8">
      <c r="F1070" s="26" t="s">
        <v>5030</v>
      </c>
      <c r="G1070">
        <v>52</v>
      </c>
      <c r="H1070" t="s">
        <v>5190</v>
      </c>
    </row>
    <row r="1071" spans="6:8">
      <c r="F1071" s="26" t="s">
        <v>5030</v>
      </c>
      <c r="G1071">
        <v>52</v>
      </c>
      <c r="H1071" t="s">
        <v>5191</v>
      </c>
    </row>
    <row r="1072" spans="6:8">
      <c r="F1072" s="26" t="s">
        <v>5030</v>
      </c>
      <c r="G1072">
        <v>52</v>
      </c>
      <c r="H1072" t="s">
        <v>5192</v>
      </c>
    </row>
    <row r="1073" spans="6:8">
      <c r="F1073" s="26" t="s">
        <v>5030</v>
      </c>
      <c r="G1073">
        <v>52</v>
      </c>
      <c r="H1073" t="s">
        <v>5193</v>
      </c>
    </row>
    <row r="1074" spans="6:8">
      <c r="F1074" s="26" t="s">
        <v>5030</v>
      </c>
      <c r="G1074">
        <v>52</v>
      </c>
      <c r="H1074" t="s">
        <v>5194</v>
      </c>
    </row>
    <row r="1075" spans="6:8">
      <c r="F1075" s="26" t="s">
        <v>5030</v>
      </c>
      <c r="G1075">
        <v>52</v>
      </c>
      <c r="H1075" t="s">
        <v>5195</v>
      </c>
    </row>
    <row r="1076" spans="6:8">
      <c r="F1076" s="26" t="s">
        <v>5030</v>
      </c>
      <c r="G1076">
        <v>52</v>
      </c>
      <c r="H1076" t="s">
        <v>5196</v>
      </c>
    </row>
    <row r="1077" spans="6:8">
      <c r="F1077" s="26" t="s">
        <v>5030</v>
      </c>
      <c r="G1077">
        <v>52</v>
      </c>
      <c r="H1077" t="s">
        <v>1723</v>
      </c>
    </row>
    <row r="1078" spans="6:8">
      <c r="F1078" s="26" t="s">
        <v>5030</v>
      </c>
      <c r="G1078">
        <v>52</v>
      </c>
      <c r="H1078" t="s">
        <v>5197</v>
      </c>
    </row>
    <row r="1079" spans="6:8">
      <c r="F1079" s="26" t="s">
        <v>5030</v>
      </c>
      <c r="G1079">
        <v>52</v>
      </c>
      <c r="H1079" t="s">
        <v>5198</v>
      </c>
    </row>
    <row r="1080" spans="6:8">
      <c r="F1080" s="26" t="s">
        <v>5030</v>
      </c>
      <c r="G1080">
        <v>52</v>
      </c>
      <c r="H1080" t="s">
        <v>5199</v>
      </c>
    </row>
    <row r="1081" spans="6:8">
      <c r="F1081" s="26" t="s">
        <v>5030</v>
      </c>
      <c r="G1081">
        <v>52</v>
      </c>
      <c r="H1081" t="s">
        <v>5200</v>
      </c>
    </row>
    <row r="1082" spans="6:8">
      <c r="F1082" s="26" t="s">
        <v>5030</v>
      </c>
      <c r="G1082">
        <v>52</v>
      </c>
      <c r="H1082" t="s">
        <v>5201</v>
      </c>
    </row>
    <row r="1083" spans="6:8">
      <c r="F1083" s="26" t="s">
        <v>5030</v>
      </c>
      <c r="G1083">
        <v>52</v>
      </c>
      <c r="H1083" t="s">
        <v>5202</v>
      </c>
    </row>
    <row r="1084" spans="6:8">
      <c r="F1084" s="26" t="s">
        <v>5030</v>
      </c>
      <c r="G1084">
        <v>52</v>
      </c>
      <c r="H1084" t="s">
        <v>5203</v>
      </c>
    </row>
    <row r="1085" spans="6:8">
      <c r="F1085" s="26" t="s">
        <v>5030</v>
      </c>
      <c r="G1085">
        <v>52</v>
      </c>
      <c r="H1085" t="s">
        <v>5204</v>
      </c>
    </row>
    <row r="1086" spans="6:8">
      <c r="F1086" s="26" t="s">
        <v>5030</v>
      </c>
      <c r="G1086">
        <v>52</v>
      </c>
      <c r="H1086" t="s">
        <v>5205</v>
      </c>
    </row>
    <row r="1087" spans="6:8">
      <c r="F1087" s="26" t="s">
        <v>5030</v>
      </c>
      <c r="G1087">
        <v>52</v>
      </c>
      <c r="H1087" t="s">
        <v>5206</v>
      </c>
    </row>
    <row r="1088" spans="6:8">
      <c r="F1088" s="26" t="s">
        <v>5030</v>
      </c>
      <c r="G1088">
        <v>52</v>
      </c>
      <c r="H1088" t="s">
        <v>5207</v>
      </c>
    </row>
    <row r="1089" spans="6:8">
      <c r="F1089" s="26" t="s">
        <v>5030</v>
      </c>
      <c r="G1089">
        <v>52</v>
      </c>
      <c r="H1089" t="s">
        <v>5208</v>
      </c>
    </row>
    <row r="1090" spans="6:8">
      <c r="F1090" s="26" t="s">
        <v>5030</v>
      </c>
      <c r="G1090">
        <v>52</v>
      </c>
      <c r="H1090" t="s">
        <v>5209</v>
      </c>
    </row>
    <row r="1091" spans="6:8">
      <c r="F1091" s="26" t="s">
        <v>5030</v>
      </c>
      <c r="G1091">
        <v>52</v>
      </c>
      <c r="H1091" t="s">
        <v>5210</v>
      </c>
    </row>
    <row r="1092" spans="6:8">
      <c r="F1092" s="26" t="s">
        <v>5030</v>
      </c>
      <c r="G1092">
        <v>52</v>
      </c>
      <c r="H1092" t="s">
        <v>5211</v>
      </c>
    </row>
    <row r="1093" spans="6:8">
      <c r="F1093" s="26" t="s">
        <v>5030</v>
      </c>
      <c r="G1093">
        <v>52</v>
      </c>
      <c r="H1093" t="s">
        <v>5212</v>
      </c>
    </row>
    <row r="1094" spans="6:8">
      <c r="F1094" s="26" t="s">
        <v>5030</v>
      </c>
      <c r="G1094">
        <v>52</v>
      </c>
      <c r="H1094" t="s">
        <v>5213</v>
      </c>
    </row>
    <row r="1095" spans="6:8">
      <c r="F1095" s="26" t="s">
        <v>5030</v>
      </c>
      <c r="G1095">
        <v>52</v>
      </c>
      <c r="H1095" t="s">
        <v>5214</v>
      </c>
    </row>
    <row r="1096" spans="6:8">
      <c r="F1096" s="26" t="s">
        <v>5030</v>
      </c>
      <c r="G1096">
        <v>52</v>
      </c>
      <c r="H1096" t="s">
        <v>5215</v>
      </c>
    </row>
    <row r="1097" spans="6:8">
      <c r="F1097" s="26" t="s">
        <v>5030</v>
      </c>
      <c r="G1097">
        <v>52</v>
      </c>
      <c r="H1097" t="s">
        <v>5216</v>
      </c>
    </row>
    <row r="1098" spans="6:8">
      <c r="F1098" s="26" t="s">
        <v>5030</v>
      </c>
      <c r="G1098">
        <v>52</v>
      </c>
      <c r="H1098" t="s">
        <v>3656</v>
      </c>
    </row>
    <row r="1099" spans="6:8">
      <c r="F1099" s="26" t="s">
        <v>5030</v>
      </c>
      <c r="G1099">
        <v>52</v>
      </c>
      <c r="H1099" t="s">
        <v>5217</v>
      </c>
    </row>
    <row r="1100" spans="6:8">
      <c r="F1100" s="26" t="s">
        <v>5030</v>
      </c>
      <c r="G1100">
        <v>52</v>
      </c>
      <c r="H1100" t="s">
        <v>5218</v>
      </c>
    </row>
    <row r="1101" spans="6:8">
      <c r="F1101" s="26" t="s">
        <v>5030</v>
      </c>
      <c r="G1101">
        <v>52</v>
      </c>
      <c r="H1101" t="s">
        <v>5219</v>
      </c>
    </row>
    <row r="1102" spans="6:8">
      <c r="F1102" s="26" t="s">
        <v>5030</v>
      </c>
      <c r="G1102">
        <v>52</v>
      </c>
      <c r="H1102" t="s">
        <v>5220</v>
      </c>
    </row>
    <row r="1103" spans="6:8">
      <c r="F1103" s="26" t="s">
        <v>5030</v>
      </c>
      <c r="G1103">
        <v>52</v>
      </c>
      <c r="H1103" t="s">
        <v>5221</v>
      </c>
    </row>
    <row r="1104" spans="6:8">
      <c r="F1104" s="26" t="s">
        <v>5030</v>
      </c>
      <c r="G1104">
        <v>52</v>
      </c>
      <c r="H1104" t="s">
        <v>5222</v>
      </c>
    </row>
    <row r="1105" spans="6:8">
      <c r="F1105" s="26" t="s">
        <v>5030</v>
      </c>
      <c r="G1105">
        <v>52</v>
      </c>
      <c r="H1105" t="s">
        <v>5223</v>
      </c>
    </row>
    <row r="1106" spans="6:8">
      <c r="F1106" s="26" t="s">
        <v>5030</v>
      </c>
      <c r="G1106">
        <v>52</v>
      </c>
      <c r="H1106" t="s">
        <v>5224</v>
      </c>
    </row>
    <row r="1107" spans="6:8">
      <c r="F1107" s="26" t="s">
        <v>5030</v>
      </c>
      <c r="G1107">
        <v>52</v>
      </c>
      <c r="H1107" t="s">
        <v>1809</v>
      </c>
    </row>
    <row r="1108" spans="6:8">
      <c r="F1108" s="26" t="s">
        <v>5030</v>
      </c>
      <c r="G1108">
        <v>52</v>
      </c>
      <c r="H1108" t="s">
        <v>5225</v>
      </c>
    </row>
    <row r="1109" spans="6:8">
      <c r="F1109" s="26" t="s">
        <v>5030</v>
      </c>
      <c r="G1109">
        <v>52</v>
      </c>
      <c r="H1109" t="s">
        <v>5226</v>
      </c>
    </row>
    <row r="1110" spans="6:8">
      <c r="F1110" s="26" t="s">
        <v>5030</v>
      </c>
      <c r="G1110">
        <v>52</v>
      </c>
      <c r="H1110" t="s">
        <v>5227</v>
      </c>
    </row>
    <row r="1111" spans="6:8">
      <c r="F1111" s="26" t="s">
        <v>5030</v>
      </c>
      <c r="G1111">
        <v>52</v>
      </c>
      <c r="H1111" t="s">
        <v>5228</v>
      </c>
    </row>
    <row r="1112" spans="6:8">
      <c r="F1112" s="26" t="s">
        <v>5030</v>
      </c>
      <c r="G1112">
        <v>52</v>
      </c>
      <c r="H1112" t="s">
        <v>5229</v>
      </c>
    </row>
    <row r="1113" spans="6:8">
      <c r="F1113" s="26" t="s">
        <v>5030</v>
      </c>
      <c r="G1113">
        <v>52</v>
      </c>
      <c r="H1113" t="s">
        <v>5230</v>
      </c>
    </row>
    <row r="1114" spans="6:8">
      <c r="F1114" s="26" t="s">
        <v>5030</v>
      </c>
      <c r="G1114">
        <v>52</v>
      </c>
      <c r="H1114" t="s">
        <v>5231</v>
      </c>
    </row>
    <row r="1115" spans="6:8">
      <c r="F1115" s="26" t="s">
        <v>5030</v>
      </c>
      <c r="G1115">
        <v>52</v>
      </c>
      <c r="H1115" t="s">
        <v>5232</v>
      </c>
    </row>
    <row r="1116" spans="6:8">
      <c r="F1116" s="26" t="s">
        <v>5030</v>
      </c>
      <c r="G1116">
        <v>52</v>
      </c>
      <c r="H1116" t="s">
        <v>3691</v>
      </c>
    </row>
    <row r="1117" spans="6:8">
      <c r="F1117" s="26" t="s">
        <v>5030</v>
      </c>
      <c r="G1117">
        <v>52</v>
      </c>
      <c r="H1117" t="s">
        <v>5233</v>
      </c>
    </row>
    <row r="1118" spans="6:8">
      <c r="F1118" s="26" t="s">
        <v>5030</v>
      </c>
      <c r="G1118">
        <v>52</v>
      </c>
      <c r="H1118" t="s">
        <v>5234</v>
      </c>
    </row>
    <row r="1119" spans="6:8">
      <c r="F1119" s="26" t="s">
        <v>5030</v>
      </c>
      <c r="G1119">
        <v>52</v>
      </c>
      <c r="H1119" t="s">
        <v>5235</v>
      </c>
    </row>
    <row r="1120" spans="6:8">
      <c r="F1120" s="26" t="s">
        <v>5030</v>
      </c>
      <c r="G1120">
        <v>52</v>
      </c>
      <c r="H1120" t="s">
        <v>5236</v>
      </c>
    </row>
    <row r="1121" spans="6:8">
      <c r="F1121" s="26" t="s">
        <v>5030</v>
      </c>
      <c r="G1121">
        <v>52</v>
      </c>
      <c r="H1121" t="s">
        <v>5237</v>
      </c>
    </row>
    <row r="1122" spans="6:8">
      <c r="F1122" s="26" t="s">
        <v>5030</v>
      </c>
      <c r="G1122">
        <v>52</v>
      </c>
      <c r="H1122" t="s">
        <v>5238</v>
      </c>
    </row>
    <row r="1123" spans="6:8">
      <c r="F1123" s="26" t="s">
        <v>5030</v>
      </c>
      <c r="G1123">
        <v>52</v>
      </c>
      <c r="H1123" t="s">
        <v>5239</v>
      </c>
    </row>
    <row r="1124" spans="6:8">
      <c r="F1124" s="26" t="s">
        <v>5030</v>
      </c>
      <c r="G1124">
        <v>52</v>
      </c>
      <c r="H1124" t="s">
        <v>5240</v>
      </c>
    </row>
    <row r="1125" spans="6:8">
      <c r="F1125" s="26" t="s">
        <v>5030</v>
      </c>
      <c r="G1125">
        <v>52</v>
      </c>
      <c r="H1125" t="s">
        <v>5241</v>
      </c>
    </row>
    <row r="1126" spans="6:8">
      <c r="F1126" s="26" t="s">
        <v>5030</v>
      </c>
      <c r="G1126">
        <v>52</v>
      </c>
      <c r="H1126" t="s">
        <v>1644</v>
      </c>
    </row>
    <row r="1127" spans="6:8">
      <c r="F1127" s="26" t="s">
        <v>5030</v>
      </c>
      <c r="G1127">
        <v>52</v>
      </c>
      <c r="H1127" t="s">
        <v>5242</v>
      </c>
    </row>
    <row r="1128" spans="6:8">
      <c r="F1128" s="26" t="s">
        <v>5030</v>
      </c>
      <c r="G1128">
        <v>52</v>
      </c>
      <c r="H1128" t="s">
        <v>5243</v>
      </c>
    </row>
    <row r="1129" spans="6:8">
      <c r="F1129" s="26" t="s">
        <v>5030</v>
      </c>
      <c r="G1129">
        <v>52</v>
      </c>
      <c r="H1129" t="s">
        <v>5244</v>
      </c>
    </row>
    <row r="1130" spans="6:8">
      <c r="F1130" s="26" t="s">
        <v>5030</v>
      </c>
      <c r="G1130">
        <v>52</v>
      </c>
      <c r="H1130" t="s">
        <v>5245</v>
      </c>
    </row>
    <row r="1131" spans="6:8">
      <c r="F1131" s="26" t="s">
        <v>5030</v>
      </c>
      <c r="G1131">
        <v>52</v>
      </c>
      <c r="H1131" t="s">
        <v>5246</v>
      </c>
    </row>
    <row r="1132" spans="6:8">
      <c r="F1132" s="26" t="s">
        <v>5030</v>
      </c>
      <c r="G1132">
        <v>52</v>
      </c>
      <c r="H1132" t="s">
        <v>5247</v>
      </c>
    </row>
    <row r="1133" spans="6:8">
      <c r="F1133" s="26" t="s">
        <v>5030</v>
      </c>
      <c r="G1133">
        <v>52</v>
      </c>
      <c r="H1133" t="s">
        <v>5248</v>
      </c>
    </row>
    <row r="1134" spans="6:8">
      <c r="F1134" s="26" t="s">
        <v>5030</v>
      </c>
      <c r="G1134">
        <v>52</v>
      </c>
      <c r="H1134" t="s">
        <v>5249</v>
      </c>
    </row>
    <row r="1135" spans="6:8">
      <c r="F1135" s="26" t="s">
        <v>5030</v>
      </c>
      <c r="G1135">
        <v>52</v>
      </c>
      <c r="H1135" t="s">
        <v>5250</v>
      </c>
    </row>
    <row r="1136" spans="6:8">
      <c r="F1136" s="26" t="s">
        <v>5030</v>
      </c>
      <c r="G1136">
        <v>52</v>
      </c>
      <c r="H1136" t="s">
        <v>5251</v>
      </c>
    </row>
    <row r="1137" spans="6:8">
      <c r="F1137" s="26" t="s">
        <v>5030</v>
      </c>
      <c r="G1137">
        <v>52</v>
      </c>
      <c r="H1137" t="s">
        <v>5252</v>
      </c>
    </row>
    <row r="1138" spans="6:8">
      <c r="F1138" s="26" t="s">
        <v>5030</v>
      </c>
      <c r="G1138">
        <v>52</v>
      </c>
      <c r="H1138" t="s">
        <v>5253</v>
      </c>
    </row>
    <row r="1139" spans="6:8">
      <c r="F1139" s="26" t="s">
        <v>5030</v>
      </c>
      <c r="G1139">
        <v>52</v>
      </c>
      <c r="H1139" t="s">
        <v>5254</v>
      </c>
    </row>
    <row r="1140" spans="6:8">
      <c r="F1140" s="26" t="s">
        <v>506</v>
      </c>
      <c r="G1140">
        <v>21</v>
      </c>
      <c r="H1140" t="s">
        <v>507</v>
      </c>
    </row>
    <row r="1141" spans="6:8">
      <c r="F1141" s="26" t="s">
        <v>506</v>
      </c>
      <c r="G1141">
        <v>21</v>
      </c>
      <c r="H1141" t="s">
        <v>508</v>
      </c>
    </row>
    <row r="1142" spans="6:8">
      <c r="F1142" s="26" t="s">
        <v>506</v>
      </c>
      <c r="G1142">
        <v>21</v>
      </c>
      <c r="H1142" t="s">
        <v>509</v>
      </c>
    </row>
    <row r="1143" spans="6:8">
      <c r="F1143" s="26" t="s">
        <v>506</v>
      </c>
      <c r="G1143">
        <v>21</v>
      </c>
      <c r="H1143" t="s">
        <v>510</v>
      </c>
    </row>
    <row r="1144" spans="6:8">
      <c r="F1144" s="26" t="s">
        <v>506</v>
      </c>
      <c r="G1144">
        <v>21</v>
      </c>
      <c r="H1144" t="s">
        <v>511</v>
      </c>
    </row>
    <row r="1145" spans="6:8">
      <c r="F1145" s="26" t="s">
        <v>506</v>
      </c>
      <c r="G1145">
        <v>21</v>
      </c>
      <c r="H1145" t="s">
        <v>512</v>
      </c>
    </row>
    <row r="1146" spans="6:8">
      <c r="F1146" s="26" t="s">
        <v>506</v>
      </c>
      <c r="G1146">
        <v>21</v>
      </c>
      <c r="H1146" t="s">
        <v>513</v>
      </c>
    </row>
    <row r="1147" spans="6:8">
      <c r="F1147" s="26" t="s">
        <v>506</v>
      </c>
      <c r="G1147">
        <v>21</v>
      </c>
      <c r="H1147" t="s">
        <v>514</v>
      </c>
    </row>
    <row r="1148" spans="6:8">
      <c r="F1148" s="26" t="s">
        <v>506</v>
      </c>
      <c r="G1148">
        <v>21</v>
      </c>
      <c r="H1148" t="s">
        <v>515</v>
      </c>
    </row>
    <row r="1149" spans="6:8">
      <c r="F1149" s="26" t="s">
        <v>506</v>
      </c>
      <c r="G1149">
        <v>21</v>
      </c>
      <c r="H1149" t="s">
        <v>516</v>
      </c>
    </row>
    <row r="1150" spans="6:8">
      <c r="F1150" s="26" t="s">
        <v>506</v>
      </c>
      <c r="G1150">
        <v>21</v>
      </c>
      <c r="H1150" t="s">
        <v>517</v>
      </c>
    </row>
    <row r="1151" spans="6:8">
      <c r="F1151" s="26" t="s">
        <v>506</v>
      </c>
      <c r="G1151">
        <v>21</v>
      </c>
      <c r="H1151" t="s">
        <v>518</v>
      </c>
    </row>
    <row r="1152" spans="6:8">
      <c r="F1152" s="26" t="s">
        <v>506</v>
      </c>
      <c r="G1152">
        <v>21</v>
      </c>
      <c r="H1152" t="s">
        <v>519</v>
      </c>
    </row>
    <row r="1153" spans="6:8">
      <c r="F1153" s="26" t="s">
        <v>506</v>
      </c>
      <c r="G1153">
        <v>21</v>
      </c>
      <c r="H1153" t="s">
        <v>520</v>
      </c>
    </row>
    <row r="1154" spans="6:8">
      <c r="F1154" s="26" t="s">
        <v>506</v>
      </c>
      <c r="G1154">
        <v>21</v>
      </c>
      <c r="H1154" t="s">
        <v>381</v>
      </c>
    </row>
    <row r="1155" spans="6:8">
      <c r="F1155" s="26" t="s">
        <v>506</v>
      </c>
      <c r="G1155">
        <v>21</v>
      </c>
      <c r="H1155" t="s">
        <v>521</v>
      </c>
    </row>
    <row r="1156" spans="6:8">
      <c r="F1156" s="26" t="s">
        <v>506</v>
      </c>
      <c r="G1156">
        <v>21</v>
      </c>
      <c r="H1156" t="s">
        <v>522</v>
      </c>
    </row>
    <row r="1157" spans="6:8">
      <c r="F1157" s="26" t="s">
        <v>506</v>
      </c>
      <c r="G1157">
        <v>21</v>
      </c>
      <c r="H1157" t="s">
        <v>523</v>
      </c>
    </row>
    <row r="1158" spans="6:8">
      <c r="F1158" s="26" t="s">
        <v>506</v>
      </c>
      <c r="G1158">
        <v>21</v>
      </c>
      <c r="H1158" t="s">
        <v>524</v>
      </c>
    </row>
    <row r="1159" spans="6:8">
      <c r="F1159" s="26" t="s">
        <v>506</v>
      </c>
      <c r="G1159">
        <v>21</v>
      </c>
      <c r="H1159" t="s">
        <v>525</v>
      </c>
    </row>
    <row r="1160" spans="6:8">
      <c r="F1160" s="26" t="s">
        <v>506</v>
      </c>
      <c r="G1160">
        <v>21</v>
      </c>
      <c r="H1160" t="s">
        <v>526</v>
      </c>
    </row>
    <row r="1161" spans="6:8">
      <c r="F1161" s="26" t="s">
        <v>506</v>
      </c>
      <c r="G1161">
        <v>21</v>
      </c>
      <c r="H1161" t="s">
        <v>527</v>
      </c>
    </row>
    <row r="1162" spans="6:8">
      <c r="F1162" s="26" t="s">
        <v>506</v>
      </c>
      <c r="G1162">
        <v>21</v>
      </c>
      <c r="H1162" t="s">
        <v>528</v>
      </c>
    </row>
    <row r="1163" spans="6:8">
      <c r="F1163" s="26" t="s">
        <v>506</v>
      </c>
      <c r="G1163">
        <v>21</v>
      </c>
      <c r="H1163" t="s">
        <v>529</v>
      </c>
    </row>
    <row r="1164" spans="6:8">
      <c r="F1164" s="26" t="s">
        <v>506</v>
      </c>
      <c r="G1164">
        <v>21</v>
      </c>
      <c r="H1164" t="s">
        <v>530</v>
      </c>
    </row>
    <row r="1165" spans="6:8">
      <c r="F1165" s="26" t="s">
        <v>506</v>
      </c>
      <c r="G1165">
        <v>21</v>
      </c>
      <c r="H1165" t="s">
        <v>531</v>
      </c>
    </row>
    <row r="1166" spans="6:8">
      <c r="F1166" s="26" t="s">
        <v>506</v>
      </c>
      <c r="G1166">
        <v>21</v>
      </c>
      <c r="H1166" t="s">
        <v>532</v>
      </c>
    </row>
    <row r="1167" spans="6:8">
      <c r="F1167" s="26" t="s">
        <v>506</v>
      </c>
      <c r="G1167">
        <v>21</v>
      </c>
      <c r="H1167" t="s">
        <v>533</v>
      </c>
    </row>
    <row r="1168" spans="6:8">
      <c r="F1168" s="26" t="s">
        <v>506</v>
      </c>
      <c r="G1168">
        <v>21</v>
      </c>
      <c r="H1168" t="s">
        <v>534</v>
      </c>
    </row>
    <row r="1169" spans="6:8">
      <c r="F1169" s="26" t="s">
        <v>506</v>
      </c>
      <c r="G1169">
        <v>21</v>
      </c>
      <c r="H1169" t="s">
        <v>535</v>
      </c>
    </row>
    <row r="1170" spans="6:8">
      <c r="F1170" s="26" t="s">
        <v>506</v>
      </c>
      <c r="G1170">
        <v>21</v>
      </c>
      <c r="H1170" t="s">
        <v>536</v>
      </c>
    </row>
    <row r="1171" spans="6:8">
      <c r="F1171" s="26" t="s">
        <v>506</v>
      </c>
      <c r="G1171">
        <v>21</v>
      </c>
      <c r="H1171" t="s">
        <v>537</v>
      </c>
    </row>
    <row r="1172" spans="6:8">
      <c r="F1172" s="26" t="s">
        <v>506</v>
      </c>
      <c r="G1172">
        <v>21</v>
      </c>
      <c r="H1172" t="s">
        <v>538</v>
      </c>
    </row>
    <row r="1173" spans="6:8">
      <c r="F1173" s="26" t="s">
        <v>506</v>
      </c>
      <c r="G1173">
        <v>21</v>
      </c>
      <c r="H1173" t="s">
        <v>539</v>
      </c>
    </row>
    <row r="1174" spans="6:8">
      <c r="F1174" s="26" t="s">
        <v>506</v>
      </c>
      <c r="G1174">
        <v>21</v>
      </c>
      <c r="H1174" t="s">
        <v>540</v>
      </c>
    </row>
    <row r="1175" spans="6:8">
      <c r="F1175" s="26" t="s">
        <v>506</v>
      </c>
      <c r="G1175">
        <v>21</v>
      </c>
      <c r="H1175" t="s">
        <v>541</v>
      </c>
    </row>
    <row r="1176" spans="6:8">
      <c r="F1176" s="26" t="s">
        <v>506</v>
      </c>
      <c r="G1176">
        <v>21</v>
      </c>
      <c r="H1176" t="s">
        <v>542</v>
      </c>
    </row>
    <row r="1177" spans="6:8">
      <c r="F1177" s="26" t="s">
        <v>506</v>
      </c>
      <c r="G1177">
        <v>21</v>
      </c>
      <c r="H1177" t="s">
        <v>543</v>
      </c>
    </row>
    <row r="1178" spans="6:8">
      <c r="F1178" s="26" t="s">
        <v>506</v>
      </c>
      <c r="G1178">
        <v>21</v>
      </c>
      <c r="H1178" t="s">
        <v>544</v>
      </c>
    </row>
    <row r="1179" spans="6:8">
      <c r="F1179" s="26" t="s">
        <v>506</v>
      </c>
      <c r="G1179">
        <v>21</v>
      </c>
      <c r="H1179" t="s">
        <v>545</v>
      </c>
    </row>
    <row r="1180" spans="6:8">
      <c r="F1180" s="26" t="s">
        <v>506</v>
      </c>
      <c r="G1180">
        <v>21</v>
      </c>
      <c r="H1180" t="s">
        <v>546</v>
      </c>
    </row>
    <row r="1181" spans="6:8">
      <c r="F1181" s="26" t="s">
        <v>506</v>
      </c>
      <c r="G1181">
        <v>21</v>
      </c>
      <c r="H1181" t="s">
        <v>547</v>
      </c>
    </row>
    <row r="1182" spans="6:8">
      <c r="F1182" s="26" t="s">
        <v>506</v>
      </c>
      <c r="G1182">
        <v>21</v>
      </c>
      <c r="H1182" t="s">
        <v>548</v>
      </c>
    </row>
    <row r="1183" spans="6:8">
      <c r="F1183" s="26" t="s">
        <v>506</v>
      </c>
      <c r="G1183">
        <v>21</v>
      </c>
      <c r="H1183" t="s">
        <v>549</v>
      </c>
    </row>
    <row r="1184" spans="6:8">
      <c r="F1184" s="26" t="s">
        <v>506</v>
      </c>
      <c r="G1184">
        <v>21</v>
      </c>
      <c r="H1184" t="s">
        <v>550</v>
      </c>
    </row>
    <row r="1185" spans="6:8">
      <c r="F1185" s="26" t="s">
        <v>506</v>
      </c>
      <c r="G1185">
        <v>21</v>
      </c>
      <c r="H1185" t="s">
        <v>551</v>
      </c>
    </row>
    <row r="1186" spans="6:8">
      <c r="F1186" s="26" t="s">
        <v>506</v>
      </c>
      <c r="G1186">
        <v>21</v>
      </c>
      <c r="H1186" t="s">
        <v>552</v>
      </c>
    </row>
    <row r="1187" spans="6:8">
      <c r="F1187" s="26" t="s">
        <v>506</v>
      </c>
      <c r="G1187">
        <v>21</v>
      </c>
      <c r="H1187" t="s">
        <v>553</v>
      </c>
    </row>
    <row r="1188" spans="6:8">
      <c r="F1188" s="26" t="s">
        <v>506</v>
      </c>
      <c r="G1188">
        <v>21</v>
      </c>
      <c r="H1188" t="s">
        <v>554</v>
      </c>
    </row>
    <row r="1189" spans="6:8">
      <c r="F1189" s="26" t="s">
        <v>506</v>
      </c>
      <c r="G1189">
        <v>21</v>
      </c>
      <c r="H1189" t="s">
        <v>555</v>
      </c>
    </row>
    <row r="1190" spans="6:8">
      <c r="F1190" s="26" t="s">
        <v>506</v>
      </c>
      <c r="G1190">
        <v>21</v>
      </c>
      <c r="H1190" t="s">
        <v>556</v>
      </c>
    </row>
    <row r="1191" spans="6:8">
      <c r="F1191" s="26" t="s">
        <v>506</v>
      </c>
      <c r="G1191">
        <v>21</v>
      </c>
      <c r="H1191" t="s">
        <v>557</v>
      </c>
    </row>
    <row r="1192" spans="6:8">
      <c r="F1192" s="26" t="s">
        <v>506</v>
      </c>
      <c r="G1192">
        <v>21</v>
      </c>
      <c r="H1192" t="s">
        <v>558</v>
      </c>
    </row>
    <row r="1193" spans="6:8">
      <c r="F1193" s="26" t="s">
        <v>506</v>
      </c>
      <c r="G1193">
        <v>21</v>
      </c>
      <c r="H1193" t="s">
        <v>559</v>
      </c>
    </row>
    <row r="1194" spans="6:8">
      <c r="F1194" s="26" t="s">
        <v>506</v>
      </c>
      <c r="G1194">
        <v>21</v>
      </c>
      <c r="H1194" t="s">
        <v>560</v>
      </c>
    </row>
    <row r="1195" spans="6:8">
      <c r="F1195" s="26" t="s">
        <v>506</v>
      </c>
      <c r="G1195">
        <v>21</v>
      </c>
      <c r="H1195" t="s">
        <v>561</v>
      </c>
    </row>
    <row r="1196" spans="6:8">
      <c r="F1196" s="26" t="s">
        <v>506</v>
      </c>
      <c r="G1196">
        <v>21</v>
      </c>
      <c r="H1196" t="s">
        <v>562</v>
      </c>
    </row>
    <row r="1197" spans="6:8">
      <c r="F1197" s="26" t="s">
        <v>506</v>
      </c>
      <c r="G1197">
        <v>21</v>
      </c>
      <c r="H1197" t="s">
        <v>563</v>
      </c>
    </row>
    <row r="1198" spans="6:8">
      <c r="F1198" s="26" t="s">
        <v>506</v>
      </c>
      <c r="G1198">
        <v>21</v>
      </c>
      <c r="H1198" t="s">
        <v>564</v>
      </c>
    </row>
    <row r="1199" spans="6:8">
      <c r="F1199" s="26" t="s">
        <v>506</v>
      </c>
      <c r="G1199">
        <v>21</v>
      </c>
      <c r="H1199" t="s">
        <v>565</v>
      </c>
    </row>
    <row r="1200" spans="6:8">
      <c r="F1200" s="26" t="s">
        <v>506</v>
      </c>
      <c r="G1200">
        <v>21</v>
      </c>
      <c r="H1200" t="s">
        <v>566</v>
      </c>
    </row>
    <row r="1201" spans="6:8">
      <c r="F1201" s="26" t="s">
        <v>506</v>
      </c>
      <c r="G1201">
        <v>21</v>
      </c>
      <c r="H1201" t="s">
        <v>567</v>
      </c>
    </row>
    <row r="1202" spans="6:8">
      <c r="F1202" s="26" t="s">
        <v>506</v>
      </c>
      <c r="G1202">
        <v>21</v>
      </c>
      <c r="H1202" t="s">
        <v>568</v>
      </c>
    </row>
    <row r="1203" spans="6:8">
      <c r="F1203" s="26" t="s">
        <v>506</v>
      </c>
      <c r="G1203">
        <v>21</v>
      </c>
      <c r="H1203" t="s">
        <v>569</v>
      </c>
    </row>
    <row r="1204" spans="6:8">
      <c r="F1204" s="26" t="s">
        <v>506</v>
      </c>
      <c r="G1204">
        <v>21</v>
      </c>
      <c r="H1204" t="s">
        <v>570</v>
      </c>
    </row>
    <row r="1205" spans="6:8">
      <c r="F1205" s="26" t="s">
        <v>506</v>
      </c>
      <c r="G1205">
        <v>21</v>
      </c>
      <c r="H1205" t="s">
        <v>571</v>
      </c>
    </row>
    <row r="1206" spans="6:8">
      <c r="F1206" s="26" t="s">
        <v>506</v>
      </c>
      <c r="G1206">
        <v>21</v>
      </c>
      <c r="H1206" t="s">
        <v>572</v>
      </c>
    </row>
    <row r="1207" spans="6:8">
      <c r="F1207" s="26" t="s">
        <v>506</v>
      </c>
      <c r="G1207">
        <v>21</v>
      </c>
      <c r="H1207" t="s">
        <v>573</v>
      </c>
    </row>
    <row r="1208" spans="6:8">
      <c r="F1208" s="26" t="s">
        <v>506</v>
      </c>
      <c r="G1208">
        <v>21</v>
      </c>
      <c r="H1208" t="s">
        <v>574</v>
      </c>
    </row>
    <row r="1209" spans="6:8">
      <c r="F1209" s="26" t="s">
        <v>506</v>
      </c>
      <c r="G1209">
        <v>21</v>
      </c>
      <c r="H1209" t="s">
        <v>575</v>
      </c>
    </row>
    <row r="1210" spans="6:8">
      <c r="F1210" s="26" t="s">
        <v>506</v>
      </c>
      <c r="G1210">
        <v>21</v>
      </c>
      <c r="H1210" t="s">
        <v>576</v>
      </c>
    </row>
    <row r="1211" spans="6:8">
      <c r="F1211" s="26" t="s">
        <v>506</v>
      </c>
      <c r="G1211">
        <v>21</v>
      </c>
      <c r="H1211" t="s">
        <v>577</v>
      </c>
    </row>
    <row r="1212" spans="6:8">
      <c r="F1212" s="26" t="s">
        <v>506</v>
      </c>
      <c r="G1212">
        <v>21</v>
      </c>
      <c r="H1212" t="s">
        <v>578</v>
      </c>
    </row>
    <row r="1213" spans="6:8">
      <c r="F1213" s="26" t="s">
        <v>506</v>
      </c>
      <c r="G1213">
        <v>21</v>
      </c>
      <c r="H1213" t="s">
        <v>579</v>
      </c>
    </row>
    <row r="1214" spans="6:8">
      <c r="F1214" s="26" t="s">
        <v>506</v>
      </c>
      <c r="G1214">
        <v>21</v>
      </c>
      <c r="H1214" t="s">
        <v>580</v>
      </c>
    </row>
    <row r="1215" spans="6:8">
      <c r="F1215" s="26" t="s">
        <v>506</v>
      </c>
      <c r="G1215">
        <v>21</v>
      </c>
      <c r="H1215" t="s">
        <v>581</v>
      </c>
    </row>
    <row r="1216" spans="6:8">
      <c r="F1216" s="26" t="s">
        <v>506</v>
      </c>
      <c r="G1216">
        <v>21</v>
      </c>
      <c r="H1216" t="s">
        <v>582</v>
      </c>
    </row>
    <row r="1217" spans="6:8">
      <c r="F1217" s="26" t="s">
        <v>506</v>
      </c>
      <c r="G1217">
        <v>21</v>
      </c>
      <c r="H1217" t="s">
        <v>583</v>
      </c>
    </row>
    <row r="1218" spans="6:8">
      <c r="F1218" s="26" t="s">
        <v>506</v>
      </c>
      <c r="G1218">
        <v>21</v>
      </c>
      <c r="H1218" t="s">
        <v>584</v>
      </c>
    </row>
    <row r="1219" spans="6:8">
      <c r="F1219" s="26" t="s">
        <v>506</v>
      </c>
      <c r="G1219">
        <v>21</v>
      </c>
      <c r="H1219" t="s">
        <v>585</v>
      </c>
    </row>
    <row r="1220" spans="6:8">
      <c r="F1220" s="26" t="s">
        <v>506</v>
      </c>
      <c r="G1220">
        <v>21</v>
      </c>
      <c r="H1220" t="s">
        <v>586</v>
      </c>
    </row>
    <row r="1221" spans="6:8">
      <c r="F1221" s="26" t="s">
        <v>506</v>
      </c>
      <c r="G1221">
        <v>21</v>
      </c>
      <c r="H1221" t="s">
        <v>587</v>
      </c>
    </row>
    <row r="1222" spans="6:8">
      <c r="F1222" s="26" t="s">
        <v>506</v>
      </c>
      <c r="G1222">
        <v>21</v>
      </c>
      <c r="H1222" t="s">
        <v>588</v>
      </c>
    </row>
    <row r="1223" spans="6:8">
      <c r="F1223" s="26" t="s">
        <v>506</v>
      </c>
      <c r="G1223">
        <v>21</v>
      </c>
      <c r="H1223" t="s">
        <v>589</v>
      </c>
    </row>
    <row r="1224" spans="6:8">
      <c r="F1224" s="26" t="s">
        <v>506</v>
      </c>
      <c r="G1224">
        <v>21</v>
      </c>
      <c r="H1224" t="s">
        <v>590</v>
      </c>
    </row>
    <row r="1225" spans="6:8">
      <c r="F1225" s="26" t="s">
        <v>506</v>
      </c>
      <c r="G1225">
        <v>21</v>
      </c>
      <c r="H1225" t="s">
        <v>591</v>
      </c>
    </row>
    <row r="1226" spans="6:8">
      <c r="F1226" s="26" t="s">
        <v>506</v>
      </c>
      <c r="G1226">
        <v>21</v>
      </c>
      <c r="H1226" t="s">
        <v>592</v>
      </c>
    </row>
    <row r="1227" spans="6:8">
      <c r="F1227" s="26" t="s">
        <v>506</v>
      </c>
      <c r="G1227">
        <v>21</v>
      </c>
      <c r="H1227" t="s">
        <v>593</v>
      </c>
    </row>
    <row r="1228" spans="6:8">
      <c r="F1228" s="26" t="s">
        <v>506</v>
      </c>
      <c r="G1228">
        <v>21</v>
      </c>
      <c r="H1228" t="s">
        <v>594</v>
      </c>
    </row>
    <row r="1229" spans="6:8">
      <c r="F1229" s="26" t="s">
        <v>506</v>
      </c>
      <c r="G1229">
        <v>21</v>
      </c>
      <c r="H1229" t="s">
        <v>595</v>
      </c>
    </row>
    <row r="1230" spans="6:8">
      <c r="F1230" s="26" t="s">
        <v>506</v>
      </c>
      <c r="G1230">
        <v>21</v>
      </c>
      <c r="H1230" t="s">
        <v>596</v>
      </c>
    </row>
    <row r="1231" spans="6:8">
      <c r="F1231" s="26" t="s">
        <v>506</v>
      </c>
      <c r="G1231">
        <v>21</v>
      </c>
      <c r="H1231" t="s">
        <v>597</v>
      </c>
    </row>
    <row r="1232" spans="6:8">
      <c r="F1232" s="26" t="s">
        <v>506</v>
      </c>
      <c r="G1232">
        <v>21</v>
      </c>
      <c r="H1232" t="s">
        <v>598</v>
      </c>
    </row>
    <row r="1233" spans="6:8">
      <c r="F1233" s="26" t="s">
        <v>506</v>
      </c>
      <c r="G1233">
        <v>21</v>
      </c>
      <c r="H1233" t="s">
        <v>599</v>
      </c>
    </row>
    <row r="1234" spans="6:8">
      <c r="F1234" s="26" t="s">
        <v>506</v>
      </c>
      <c r="G1234">
        <v>21</v>
      </c>
      <c r="H1234" t="s">
        <v>600</v>
      </c>
    </row>
    <row r="1235" spans="6:8">
      <c r="F1235" s="26" t="s">
        <v>506</v>
      </c>
      <c r="G1235">
        <v>21</v>
      </c>
      <c r="H1235" t="s">
        <v>601</v>
      </c>
    </row>
    <row r="1236" spans="6:8">
      <c r="F1236" s="26" t="s">
        <v>506</v>
      </c>
      <c r="G1236">
        <v>21</v>
      </c>
      <c r="H1236" t="s">
        <v>602</v>
      </c>
    </row>
    <row r="1237" spans="6:8">
      <c r="F1237" s="26" t="s">
        <v>506</v>
      </c>
      <c r="G1237">
        <v>21</v>
      </c>
      <c r="H1237" t="s">
        <v>603</v>
      </c>
    </row>
    <row r="1238" spans="6:8">
      <c r="F1238" s="26" t="s">
        <v>506</v>
      </c>
      <c r="G1238">
        <v>21</v>
      </c>
      <c r="H1238" t="s">
        <v>604</v>
      </c>
    </row>
    <row r="1239" spans="6:8">
      <c r="F1239" s="26" t="s">
        <v>506</v>
      </c>
      <c r="G1239">
        <v>21</v>
      </c>
      <c r="H1239" t="s">
        <v>605</v>
      </c>
    </row>
    <row r="1240" spans="6:8">
      <c r="F1240" s="26" t="s">
        <v>506</v>
      </c>
      <c r="G1240">
        <v>21</v>
      </c>
      <c r="H1240" t="s">
        <v>606</v>
      </c>
    </row>
    <row r="1241" spans="6:8">
      <c r="F1241" s="26" t="s">
        <v>506</v>
      </c>
      <c r="G1241">
        <v>21</v>
      </c>
      <c r="H1241" t="s">
        <v>607</v>
      </c>
    </row>
    <row r="1242" spans="6:8">
      <c r="F1242" s="26" t="s">
        <v>506</v>
      </c>
      <c r="G1242">
        <v>21</v>
      </c>
      <c r="H1242" t="s">
        <v>608</v>
      </c>
    </row>
    <row r="1243" spans="6:8">
      <c r="F1243" s="26" t="s">
        <v>506</v>
      </c>
      <c r="G1243">
        <v>21</v>
      </c>
      <c r="H1243" t="s">
        <v>609</v>
      </c>
    </row>
    <row r="1244" spans="6:8">
      <c r="F1244" s="26" t="s">
        <v>506</v>
      </c>
      <c r="G1244">
        <v>21</v>
      </c>
      <c r="H1244" t="s">
        <v>610</v>
      </c>
    </row>
    <row r="1245" spans="6:8">
      <c r="F1245" s="26" t="s">
        <v>506</v>
      </c>
      <c r="G1245">
        <v>21</v>
      </c>
      <c r="H1245" t="s">
        <v>611</v>
      </c>
    </row>
    <row r="1246" spans="6:8">
      <c r="F1246" s="26" t="s">
        <v>506</v>
      </c>
      <c r="G1246">
        <v>21</v>
      </c>
      <c r="H1246" t="s">
        <v>612</v>
      </c>
    </row>
    <row r="1247" spans="6:8">
      <c r="F1247" s="26" t="s">
        <v>506</v>
      </c>
      <c r="G1247">
        <v>21</v>
      </c>
      <c r="H1247" t="s">
        <v>613</v>
      </c>
    </row>
    <row r="1248" spans="6:8">
      <c r="F1248" s="26" t="s">
        <v>506</v>
      </c>
      <c r="G1248">
        <v>21</v>
      </c>
      <c r="H1248" t="s">
        <v>614</v>
      </c>
    </row>
    <row r="1249" spans="6:8">
      <c r="F1249" s="26" t="s">
        <v>506</v>
      </c>
      <c r="G1249">
        <v>21</v>
      </c>
      <c r="H1249" t="s">
        <v>615</v>
      </c>
    </row>
    <row r="1250" spans="6:8">
      <c r="F1250" s="26" t="s">
        <v>506</v>
      </c>
      <c r="G1250">
        <v>21</v>
      </c>
      <c r="H1250" t="s">
        <v>616</v>
      </c>
    </row>
    <row r="1251" spans="6:8">
      <c r="F1251" s="26" t="s">
        <v>506</v>
      </c>
      <c r="G1251">
        <v>21</v>
      </c>
      <c r="H1251" t="s">
        <v>617</v>
      </c>
    </row>
    <row r="1252" spans="6:8">
      <c r="F1252" s="26" t="s">
        <v>506</v>
      </c>
      <c r="G1252">
        <v>21</v>
      </c>
      <c r="H1252" t="s">
        <v>618</v>
      </c>
    </row>
    <row r="1253" spans="6:8">
      <c r="F1253" s="26" t="s">
        <v>506</v>
      </c>
      <c r="G1253">
        <v>21</v>
      </c>
      <c r="H1253" t="s">
        <v>619</v>
      </c>
    </row>
    <row r="1254" spans="6:8">
      <c r="F1254" s="26" t="s">
        <v>506</v>
      </c>
      <c r="G1254">
        <v>21</v>
      </c>
      <c r="H1254" t="s">
        <v>620</v>
      </c>
    </row>
    <row r="1255" spans="6:8">
      <c r="F1255" s="26" t="s">
        <v>506</v>
      </c>
      <c r="G1255">
        <v>21</v>
      </c>
      <c r="H1255" t="s">
        <v>621</v>
      </c>
    </row>
    <row r="1256" spans="6:8">
      <c r="F1256" s="26" t="s">
        <v>506</v>
      </c>
      <c r="G1256">
        <v>21</v>
      </c>
      <c r="H1256" t="s">
        <v>622</v>
      </c>
    </row>
    <row r="1257" spans="6:8">
      <c r="F1257" s="26" t="s">
        <v>506</v>
      </c>
      <c r="G1257">
        <v>21</v>
      </c>
      <c r="H1257" t="s">
        <v>623</v>
      </c>
    </row>
    <row r="1258" spans="6:8">
      <c r="F1258" s="26" t="s">
        <v>506</v>
      </c>
      <c r="G1258">
        <v>21</v>
      </c>
      <c r="H1258" t="s">
        <v>624</v>
      </c>
    </row>
    <row r="1259" spans="6:8">
      <c r="F1259" s="26" t="s">
        <v>506</v>
      </c>
      <c r="G1259">
        <v>21</v>
      </c>
      <c r="H1259" t="s">
        <v>625</v>
      </c>
    </row>
    <row r="1260" spans="6:8">
      <c r="F1260" s="26" t="s">
        <v>506</v>
      </c>
      <c r="G1260">
        <v>21</v>
      </c>
      <c r="H1260" t="s">
        <v>626</v>
      </c>
    </row>
    <row r="1261" spans="6:8">
      <c r="F1261" s="26" t="s">
        <v>506</v>
      </c>
      <c r="G1261">
        <v>21</v>
      </c>
      <c r="H1261" t="s">
        <v>627</v>
      </c>
    </row>
    <row r="1262" spans="6:8">
      <c r="F1262" s="26" t="s">
        <v>506</v>
      </c>
      <c r="G1262">
        <v>21</v>
      </c>
      <c r="H1262" t="s">
        <v>628</v>
      </c>
    </row>
    <row r="1263" spans="6:8">
      <c r="F1263" s="26" t="s">
        <v>506</v>
      </c>
      <c r="G1263">
        <v>21</v>
      </c>
      <c r="H1263" t="s">
        <v>629</v>
      </c>
    </row>
    <row r="1264" spans="6:8">
      <c r="F1264" s="26" t="s">
        <v>506</v>
      </c>
      <c r="G1264">
        <v>21</v>
      </c>
      <c r="H1264" t="s">
        <v>630</v>
      </c>
    </row>
    <row r="1265" spans="6:8">
      <c r="F1265" s="26" t="s">
        <v>506</v>
      </c>
      <c r="G1265">
        <v>21</v>
      </c>
      <c r="H1265" t="s">
        <v>631</v>
      </c>
    </row>
    <row r="1266" spans="6:8">
      <c r="F1266" s="26" t="s">
        <v>506</v>
      </c>
      <c r="G1266">
        <v>21</v>
      </c>
      <c r="H1266" t="s">
        <v>632</v>
      </c>
    </row>
    <row r="1267" spans="6:8">
      <c r="F1267" s="26" t="s">
        <v>506</v>
      </c>
      <c r="G1267">
        <v>21</v>
      </c>
      <c r="H1267" t="s">
        <v>633</v>
      </c>
    </row>
    <row r="1268" spans="6:8">
      <c r="F1268" s="26" t="s">
        <v>506</v>
      </c>
      <c r="G1268">
        <v>21</v>
      </c>
      <c r="H1268" t="s">
        <v>634</v>
      </c>
    </row>
    <row r="1269" spans="6:8">
      <c r="F1269" s="26" t="s">
        <v>506</v>
      </c>
      <c r="G1269">
        <v>21</v>
      </c>
      <c r="H1269" t="s">
        <v>635</v>
      </c>
    </row>
    <row r="1270" spans="6:8">
      <c r="F1270" s="26" t="s">
        <v>506</v>
      </c>
      <c r="G1270">
        <v>21</v>
      </c>
      <c r="H1270" t="s">
        <v>636</v>
      </c>
    </row>
    <row r="1271" spans="6:8">
      <c r="F1271" s="26" t="s">
        <v>506</v>
      </c>
      <c r="G1271">
        <v>21</v>
      </c>
      <c r="H1271" t="s">
        <v>637</v>
      </c>
    </row>
    <row r="1272" spans="6:8">
      <c r="F1272" s="26" t="s">
        <v>506</v>
      </c>
      <c r="G1272">
        <v>21</v>
      </c>
      <c r="H1272" t="s">
        <v>638</v>
      </c>
    </row>
    <row r="1273" spans="6:8">
      <c r="F1273" s="26" t="s">
        <v>506</v>
      </c>
      <c r="G1273">
        <v>21</v>
      </c>
      <c r="H1273" t="s">
        <v>639</v>
      </c>
    </row>
    <row r="1274" spans="6:8">
      <c r="F1274" s="26" t="s">
        <v>506</v>
      </c>
      <c r="G1274">
        <v>21</v>
      </c>
      <c r="H1274" t="s">
        <v>640</v>
      </c>
    </row>
    <row r="1275" spans="6:8">
      <c r="F1275" s="26" t="s">
        <v>506</v>
      </c>
      <c r="G1275">
        <v>21</v>
      </c>
      <c r="H1275" t="s">
        <v>641</v>
      </c>
    </row>
    <row r="1276" spans="6:8">
      <c r="F1276" s="26" t="s">
        <v>506</v>
      </c>
      <c r="G1276">
        <v>21</v>
      </c>
      <c r="H1276" t="s">
        <v>642</v>
      </c>
    </row>
    <row r="1277" spans="6:8">
      <c r="F1277" s="26" t="s">
        <v>506</v>
      </c>
      <c r="G1277">
        <v>21</v>
      </c>
      <c r="H1277" t="s">
        <v>643</v>
      </c>
    </row>
    <row r="1278" spans="6:8">
      <c r="F1278" s="26" t="s">
        <v>506</v>
      </c>
      <c r="G1278">
        <v>21</v>
      </c>
      <c r="H1278" t="s">
        <v>644</v>
      </c>
    </row>
    <row r="1279" spans="6:8">
      <c r="F1279" s="26" t="s">
        <v>506</v>
      </c>
      <c r="G1279">
        <v>21</v>
      </c>
      <c r="H1279" t="s">
        <v>645</v>
      </c>
    </row>
    <row r="1280" spans="6:8">
      <c r="F1280" s="26" t="s">
        <v>506</v>
      </c>
      <c r="G1280">
        <v>21</v>
      </c>
      <c r="H1280" t="s">
        <v>646</v>
      </c>
    </row>
    <row r="1281" spans="6:8">
      <c r="F1281" s="26" t="s">
        <v>506</v>
      </c>
      <c r="G1281">
        <v>21</v>
      </c>
      <c r="H1281" t="s">
        <v>647</v>
      </c>
    </row>
    <row r="1282" spans="6:8">
      <c r="F1282" s="26" t="s">
        <v>506</v>
      </c>
      <c r="G1282">
        <v>21</v>
      </c>
      <c r="H1282" t="s">
        <v>648</v>
      </c>
    </row>
    <row r="1283" spans="6:8">
      <c r="F1283" s="26" t="s">
        <v>506</v>
      </c>
      <c r="G1283">
        <v>21</v>
      </c>
      <c r="H1283" t="s">
        <v>649</v>
      </c>
    </row>
    <row r="1284" spans="6:8">
      <c r="F1284" s="26" t="s">
        <v>506</v>
      </c>
      <c r="G1284">
        <v>21</v>
      </c>
      <c r="H1284" t="s">
        <v>650</v>
      </c>
    </row>
    <row r="1285" spans="6:8">
      <c r="F1285" s="26" t="s">
        <v>506</v>
      </c>
      <c r="G1285">
        <v>21</v>
      </c>
      <c r="H1285" t="s">
        <v>651</v>
      </c>
    </row>
    <row r="1286" spans="6:8">
      <c r="F1286" s="26" t="s">
        <v>506</v>
      </c>
      <c r="G1286">
        <v>21</v>
      </c>
      <c r="H1286" t="s">
        <v>652</v>
      </c>
    </row>
    <row r="1287" spans="6:8">
      <c r="F1287" s="26" t="s">
        <v>506</v>
      </c>
      <c r="G1287">
        <v>21</v>
      </c>
      <c r="H1287" t="s">
        <v>653</v>
      </c>
    </row>
    <row r="1288" spans="6:8">
      <c r="F1288" s="26" t="s">
        <v>506</v>
      </c>
      <c r="G1288">
        <v>21</v>
      </c>
      <c r="H1288" t="s">
        <v>654</v>
      </c>
    </row>
    <row r="1289" spans="6:8">
      <c r="F1289" s="26" t="s">
        <v>506</v>
      </c>
      <c r="G1289">
        <v>21</v>
      </c>
      <c r="H1289" t="s">
        <v>655</v>
      </c>
    </row>
    <row r="1290" spans="6:8">
      <c r="F1290" s="26" t="s">
        <v>506</v>
      </c>
      <c r="G1290">
        <v>21</v>
      </c>
      <c r="H1290" t="s">
        <v>656</v>
      </c>
    </row>
    <row r="1291" spans="6:8">
      <c r="F1291" s="26" t="s">
        <v>506</v>
      </c>
      <c r="G1291">
        <v>21</v>
      </c>
      <c r="H1291" t="s">
        <v>95</v>
      </c>
    </row>
    <row r="1292" spans="6:8">
      <c r="F1292" s="26" t="s">
        <v>506</v>
      </c>
      <c r="G1292">
        <v>21</v>
      </c>
      <c r="H1292" t="s">
        <v>657</v>
      </c>
    </row>
    <row r="1293" spans="6:8">
      <c r="F1293" s="26" t="s">
        <v>506</v>
      </c>
      <c r="G1293">
        <v>21</v>
      </c>
      <c r="H1293" t="s">
        <v>658</v>
      </c>
    </row>
    <row r="1294" spans="6:8">
      <c r="F1294" s="26" t="s">
        <v>506</v>
      </c>
      <c r="G1294">
        <v>21</v>
      </c>
      <c r="H1294" t="s">
        <v>659</v>
      </c>
    </row>
    <row r="1295" spans="6:8">
      <c r="F1295" s="26" t="s">
        <v>506</v>
      </c>
      <c r="G1295">
        <v>21</v>
      </c>
      <c r="H1295" t="s">
        <v>660</v>
      </c>
    </row>
    <row r="1296" spans="6:8">
      <c r="F1296" s="26" t="s">
        <v>506</v>
      </c>
      <c r="G1296">
        <v>21</v>
      </c>
      <c r="H1296" t="s">
        <v>661</v>
      </c>
    </row>
    <row r="1297" spans="6:8">
      <c r="F1297" s="26" t="s">
        <v>506</v>
      </c>
      <c r="G1297">
        <v>21</v>
      </c>
      <c r="H1297" t="s">
        <v>662</v>
      </c>
    </row>
    <row r="1298" spans="6:8">
      <c r="F1298" s="26" t="s">
        <v>506</v>
      </c>
      <c r="G1298">
        <v>21</v>
      </c>
      <c r="H1298" t="s">
        <v>663</v>
      </c>
    </row>
    <row r="1299" spans="6:8">
      <c r="F1299" s="26" t="s">
        <v>506</v>
      </c>
      <c r="G1299">
        <v>21</v>
      </c>
      <c r="H1299" t="s">
        <v>664</v>
      </c>
    </row>
    <row r="1300" spans="6:8">
      <c r="F1300" s="26" t="s">
        <v>506</v>
      </c>
      <c r="G1300">
        <v>21</v>
      </c>
      <c r="H1300" t="s">
        <v>665</v>
      </c>
    </row>
    <row r="1301" spans="6:8">
      <c r="F1301" s="26" t="s">
        <v>506</v>
      </c>
      <c r="G1301">
        <v>21</v>
      </c>
      <c r="H1301" t="s">
        <v>666</v>
      </c>
    </row>
    <row r="1302" spans="6:8">
      <c r="F1302" s="26" t="s">
        <v>506</v>
      </c>
      <c r="G1302">
        <v>21</v>
      </c>
      <c r="H1302" t="s">
        <v>667</v>
      </c>
    </row>
    <row r="1303" spans="6:8">
      <c r="F1303" s="26" t="s">
        <v>506</v>
      </c>
      <c r="G1303">
        <v>21</v>
      </c>
      <c r="H1303" t="s">
        <v>668</v>
      </c>
    </row>
    <row r="1304" spans="6:8">
      <c r="F1304" s="26" t="s">
        <v>506</v>
      </c>
      <c r="G1304">
        <v>21</v>
      </c>
      <c r="H1304" t="s">
        <v>669</v>
      </c>
    </row>
    <row r="1305" spans="6:8">
      <c r="F1305" s="26" t="s">
        <v>506</v>
      </c>
      <c r="G1305">
        <v>21</v>
      </c>
      <c r="H1305" t="s">
        <v>670</v>
      </c>
    </row>
    <row r="1306" spans="6:8">
      <c r="F1306" s="26" t="s">
        <v>506</v>
      </c>
      <c r="G1306">
        <v>21</v>
      </c>
      <c r="H1306" t="s">
        <v>671</v>
      </c>
    </row>
    <row r="1307" spans="6:8">
      <c r="F1307" s="26" t="s">
        <v>506</v>
      </c>
      <c r="G1307">
        <v>21</v>
      </c>
      <c r="H1307" t="s">
        <v>672</v>
      </c>
    </row>
    <row r="1308" spans="6:8">
      <c r="F1308" s="26" t="s">
        <v>506</v>
      </c>
      <c r="G1308">
        <v>21</v>
      </c>
      <c r="H1308" t="s">
        <v>673</v>
      </c>
    </row>
    <row r="1309" spans="6:8">
      <c r="F1309" s="26" t="s">
        <v>506</v>
      </c>
      <c r="G1309">
        <v>21</v>
      </c>
      <c r="H1309" t="s">
        <v>674</v>
      </c>
    </row>
    <row r="1310" spans="6:8">
      <c r="F1310" s="26" t="s">
        <v>506</v>
      </c>
      <c r="G1310">
        <v>21</v>
      </c>
      <c r="H1310" t="s">
        <v>675</v>
      </c>
    </row>
    <row r="1311" spans="6:8">
      <c r="F1311" s="26" t="s">
        <v>506</v>
      </c>
      <c r="G1311">
        <v>21</v>
      </c>
      <c r="H1311" t="s">
        <v>676</v>
      </c>
    </row>
    <row r="1312" spans="6:8">
      <c r="F1312" s="26" t="s">
        <v>506</v>
      </c>
      <c r="G1312">
        <v>21</v>
      </c>
      <c r="H1312" t="s">
        <v>677</v>
      </c>
    </row>
    <row r="1313" spans="6:8">
      <c r="F1313" s="26" t="s">
        <v>506</v>
      </c>
      <c r="G1313">
        <v>21</v>
      </c>
      <c r="H1313" t="s">
        <v>678</v>
      </c>
    </row>
    <row r="1314" spans="6:8">
      <c r="F1314" s="26" t="s">
        <v>506</v>
      </c>
      <c r="G1314">
        <v>21</v>
      </c>
      <c r="H1314" t="s">
        <v>679</v>
      </c>
    </row>
    <row r="1315" spans="6:8">
      <c r="F1315" s="26" t="s">
        <v>506</v>
      </c>
      <c r="G1315">
        <v>21</v>
      </c>
      <c r="H1315" t="s">
        <v>680</v>
      </c>
    </row>
    <row r="1316" spans="6:8">
      <c r="F1316" s="26" t="s">
        <v>506</v>
      </c>
      <c r="G1316">
        <v>21</v>
      </c>
      <c r="H1316" t="s">
        <v>681</v>
      </c>
    </row>
    <row r="1317" spans="6:8">
      <c r="F1317" s="26" t="s">
        <v>506</v>
      </c>
      <c r="G1317">
        <v>21</v>
      </c>
      <c r="H1317" t="s">
        <v>682</v>
      </c>
    </row>
    <row r="1318" spans="6:8">
      <c r="F1318" s="26" t="s">
        <v>506</v>
      </c>
      <c r="G1318">
        <v>21</v>
      </c>
      <c r="H1318" t="s">
        <v>683</v>
      </c>
    </row>
    <row r="1319" spans="6:8">
      <c r="F1319" s="26" t="s">
        <v>506</v>
      </c>
      <c r="G1319">
        <v>21</v>
      </c>
      <c r="H1319" t="s">
        <v>684</v>
      </c>
    </row>
    <row r="1320" spans="6:8">
      <c r="F1320" s="26" t="s">
        <v>506</v>
      </c>
      <c r="G1320">
        <v>21</v>
      </c>
      <c r="H1320" t="s">
        <v>685</v>
      </c>
    </row>
    <row r="1321" spans="6:8">
      <c r="F1321" s="26" t="s">
        <v>506</v>
      </c>
      <c r="G1321">
        <v>21</v>
      </c>
      <c r="H1321" t="s">
        <v>686</v>
      </c>
    </row>
    <row r="1322" spans="6:8">
      <c r="F1322" s="26" t="s">
        <v>506</v>
      </c>
      <c r="G1322">
        <v>21</v>
      </c>
      <c r="H1322" t="s">
        <v>687</v>
      </c>
    </row>
    <row r="1323" spans="6:8">
      <c r="F1323" s="26" t="s">
        <v>506</v>
      </c>
      <c r="G1323">
        <v>21</v>
      </c>
      <c r="H1323" t="s">
        <v>688</v>
      </c>
    </row>
    <row r="1324" spans="6:8">
      <c r="F1324" s="26" t="s">
        <v>506</v>
      </c>
      <c r="G1324">
        <v>21</v>
      </c>
      <c r="H1324" t="s">
        <v>689</v>
      </c>
    </row>
    <row r="1325" spans="6:8">
      <c r="F1325" s="26" t="s">
        <v>506</v>
      </c>
      <c r="G1325">
        <v>21</v>
      </c>
      <c r="H1325" t="s">
        <v>690</v>
      </c>
    </row>
    <row r="1326" spans="6:8">
      <c r="F1326" s="26" t="s">
        <v>506</v>
      </c>
      <c r="G1326">
        <v>21</v>
      </c>
      <c r="H1326" t="s">
        <v>691</v>
      </c>
    </row>
    <row r="1327" spans="6:8">
      <c r="F1327" s="26" t="s">
        <v>506</v>
      </c>
      <c r="G1327">
        <v>21</v>
      </c>
      <c r="H1327" t="s">
        <v>692</v>
      </c>
    </row>
    <row r="1328" spans="6:8">
      <c r="F1328" s="26" t="s">
        <v>506</v>
      </c>
      <c r="G1328">
        <v>21</v>
      </c>
      <c r="H1328" t="s">
        <v>693</v>
      </c>
    </row>
    <row r="1329" spans="6:8">
      <c r="F1329" s="26" t="s">
        <v>506</v>
      </c>
      <c r="G1329">
        <v>21</v>
      </c>
      <c r="H1329" t="s">
        <v>694</v>
      </c>
    </row>
    <row r="1330" spans="6:8">
      <c r="F1330" s="26" t="s">
        <v>506</v>
      </c>
      <c r="G1330">
        <v>21</v>
      </c>
      <c r="H1330" t="s">
        <v>695</v>
      </c>
    </row>
    <row r="1331" spans="6:8">
      <c r="F1331" s="26" t="s">
        <v>506</v>
      </c>
      <c r="G1331">
        <v>21</v>
      </c>
      <c r="H1331" t="s">
        <v>696</v>
      </c>
    </row>
    <row r="1332" spans="6:8">
      <c r="F1332" s="26" t="s">
        <v>506</v>
      </c>
      <c r="G1332">
        <v>21</v>
      </c>
      <c r="H1332" t="s">
        <v>697</v>
      </c>
    </row>
    <row r="1333" spans="6:8">
      <c r="F1333" s="26" t="s">
        <v>506</v>
      </c>
      <c r="G1333">
        <v>21</v>
      </c>
      <c r="H1333" t="s">
        <v>698</v>
      </c>
    </row>
    <row r="1334" spans="6:8">
      <c r="F1334" s="26" t="s">
        <v>506</v>
      </c>
      <c r="G1334">
        <v>21</v>
      </c>
      <c r="H1334" t="s">
        <v>699</v>
      </c>
    </row>
    <row r="1335" spans="6:8">
      <c r="F1335" s="26" t="s">
        <v>506</v>
      </c>
      <c r="G1335">
        <v>21</v>
      </c>
      <c r="H1335" t="s">
        <v>700</v>
      </c>
    </row>
    <row r="1336" spans="6:8">
      <c r="F1336" s="26" t="s">
        <v>506</v>
      </c>
      <c r="G1336">
        <v>21</v>
      </c>
      <c r="H1336" t="s">
        <v>701</v>
      </c>
    </row>
    <row r="1337" spans="6:8">
      <c r="F1337" s="26" t="s">
        <v>506</v>
      </c>
      <c r="G1337">
        <v>21</v>
      </c>
      <c r="H1337" t="s">
        <v>702</v>
      </c>
    </row>
    <row r="1338" spans="6:8">
      <c r="F1338" s="26" t="s">
        <v>506</v>
      </c>
      <c r="G1338">
        <v>21</v>
      </c>
      <c r="H1338" t="s">
        <v>703</v>
      </c>
    </row>
    <row r="1339" spans="6:8">
      <c r="F1339" s="26" t="s">
        <v>506</v>
      </c>
      <c r="G1339">
        <v>21</v>
      </c>
      <c r="H1339" t="s">
        <v>704</v>
      </c>
    </row>
    <row r="1340" spans="6:8">
      <c r="F1340" s="26" t="s">
        <v>506</v>
      </c>
      <c r="G1340">
        <v>21</v>
      </c>
      <c r="H1340" t="s">
        <v>705</v>
      </c>
    </row>
    <row r="1341" spans="6:8">
      <c r="F1341" s="26" t="s">
        <v>506</v>
      </c>
      <c r="G1341">
        <v>21</v>
      </c>
      <c r="H1341" t="s">
        <v>706</v>
      </c>
    </row>
    <row r="1342" spans="6:8">
      <c r="F1342" s="26" t="s">
        <v>506</v>
      </c>
      <c r="G1342">
        <v>21</v>
      </c>
      <c r="H1342" t="s">
        <v>707</v>
      </c>
    </row>
    <row r="1343" spans="6:8">
      <c r="F1343" s="26" t="s">
        <v>506</v>
      </c>
      <c r="G1343">
        <v>21</v>
      </c>
      <c r="H1343" t="s">
        <v>708</v>
      </c>
    </row>
    <row r="1344" spans="6:8">
      <c r="F1344" s="26" t="s">
        <v>506</v>
      </c>
      <c r="G1344">
        <v>21</v>
      </c>
      <c r="H1344" t="s">
        <v>709</v>
      </c>
    </row>
    <row r="1345" spans="6:8">
      <c r="F1345" s="26" t="s">
        <v>506</v>
      </c>
      <c r="G1345">
        <v>21</v>
      </c>
      <c r="H1345" t="s">
        <v>710</v>
      </c>
    </row>
    <row r="1346" spans="6:8">
      <c r="F1346" s="26" t="s">
        <v>506</v>
      </c>
      <c r="G1346">
        <v>21</v>
      </c>
      <c r="H1346" t="s">
        <v>711</v>
      </c>
    </row>
    <row r="1347" spans="6:8">
      <c r="F1347" s="26" t="s">
        <v>506</v>
      </c>
      <c r="G1347">
        <v>21</v>
      </c>
      <c r="H1347" t="s">
        <v>712</v>
      </c>
    </row>
    <row r="1348" spans="6:8">
      <c r="F1348" s="26" t="s">
        <v>506</v>
      </c>
      <c r="G1348">
        <v>21</v>
      </c>
      <c r="H1348" t="s">
        <v>713</v>
      </c>
    </row>
    <row r="1349" spans="6:8">
      <c r="F1349" s="26" t="s">
        <v>506</v>
      </c>
      <c r="G1349">
        <v>21</v>
      </c>
      <c r="H1349" t="s">
        <v>714</v>
      </c>
    </row>
    <row r="1350" spans="6:8">
      <c r="F1350" s="26" t="s">
        <v>506</v>
      </c>
      <c r="G1350">
        <v>21</v>
      </c>
      <c r="H1350" t="s">
        <v>715</v>
      </c>
    </row>
    <row r="1351" spans="6:8">
      <c r="F1351" s="26" t="s">
        <v>506</v>
      </c>
      <c r="G1351">
        <v>21</v>
      </c>
      <c r="H1351" t="s">
        <v>716</v>
      </c>
    </row>
    <row r="1352" spans="6:8">
      <c r="F1352" s="26" t="s">
        <v>506</v>
      </c>
      <c r="G1352">
        <v>21</v>
      </c>
      <c r="H1352" t="s">
        <v>717</v>
      </c>
    </row>
    <row r="1353" spans="6:8">
      <c r="F1353" s="26" t="s">
        <v>506</v>
      </c>
      <c r="G1353">
        <v>21</v>
      </c>
      <c r="H1353" t="s">
        <v>718</v>
      </c>
    </row>
    <row r="1354" spans="6:8">
      <c r="F1354" s="26" t="s">
        <v>506</v>
      </c>
      <c r="G1354">
        <v>21</v>
      </c>
      <c r="H1354" t="s">
        <v>719</v>
      </c>
    </row>
    <row r="1355" spans="6:8">
      <c r="F1355" s="26" t="s">
        <v>506</v>
      </c>
      <c r="G1355">
        <v>21</v>
      </c>
      <c r="H1355" t="s">
        <v>720</v>
      </c>
    </row>
    <row r="1356" spans="6:8">
      <c r="F1356" s="26" t="s">
        <v>506</v>
      </c>
      <c r="G1356">
        <v>21</v>
      </c>
      <c r="H1356" t="s">
        <v>721</v>
      </c>
    </row>
    <row r="1357" spans="6:8">
      <c r="F1357" s="26" t="s">
        <v>2207</v>
      </c>
      <c r="G1357">
        <v>31</v>
      </c>
      <c r="H1357" t="s">
        <v>2208</v>
      </c>
    </row>
    <row r="1358" spans="6:8">
      <c r="F1358" s="26" t="s">
        <v>2207</v>
      </c>
      <c r="G1358">
        <v>31</v>
      </c>
      <c r="H1358" t="s">
        <v>2209</v>
      </c>
    </row>
    <row r="1359" spans="6:8">
      <c r="F1359" s="26" t="s">
        <v>2207</v>
      </c>
      <c r="G1359">
        <v>31</v>
      </c>
      <c r="H1359" t="s">
        <v>2210</v>
      </c>
    </row>
    <row r="1360" spans="6:8">
      <c r="F1360" s="26" t="s">
        <v>2207</v>
      </c>
      <c r="G1360">
        <v>31</v>
      </c>
      <c r="H1360" t="s">
        <v>2211</v>
      </c>
    </row>
    <row r="1361" spans="6:8">
      <c r="F1361" s="26" t="s">
        <v>2207</v>
      </c>
      <c r="G1361">
        <v>31</v>
      </c>
      <c r="H1361" t="s">
        <v>2212</v>
      </c>
    </row>
    <row r="1362" spans="6:8">
      <c r="F1362" s="26" t="s">
        <v>2207</v>
      </c>
      <c r="G1362">
        <v>31</v>
      </c>
      <c r="H1362" t="s">
        <v>2213</v>
      </c>
    </row>
    <row r="1363" spans="6:8">
      <c r="F1363" s="26" t="s">
        <v>2207</v>
      </c>
      <c r="G1363">
        <v>31</v>
      </c>
      <c r="H1363" t="s">
        <v>2214</v>
      </c>
    </row>
    <row r="1364" spans="6:8">
      <c r="F1364" s="26" t="s">
        <v>2207</v>
      </c>
      <c r="G1364">
        <v>31</v>
      </c>
      <c r="H1364" t="s">
        <v>2215</v>
      </c>
    </row>
    <row r="1365" spans="6:8">
      <c r="F1365" s="26" t="s">
        <v>2207</v>
      </c>
      <c r="G1365">
        <v>31</v>
      </c>
      <c r="H1365" t="s">
        <v>2216</v>
      </c>
    </row>
    <row r="1366" spans="6:8">
      <c r="F1366" s="26" t="s">
        <v>2207</v>
      </c>
      <c r="G1366">
        <v>31</v>
      </c>
      <c r="H1366" t="s">
        <v>2217</v>
      </c>
    </row>
    <row r="1367" spans="6:8">
      <c r="F1367" s="26" t="s">
        <v>2207</v>
      </c>
      <c r="G1367">
        <v>31</v>
      </c>
      <c r="H1367" t="s">
        <v>2218</v>
      </c>
    </row>
    <row r="1368" spans="6:8">
      <c r="F1368" s="26" t="s">
        <v>2207</v>
      </c>
      <c r="G1368">
        <v>31</v>
      </c>
      <c r="H1368" t="s">
        <v>2219</v>
      </c>
    </row>
    <row r="1369" spans="6:8">
      <c r="F1369" s="26" t="s">
        <v>2207</v>
      </c>
      <c r="G1369">
        <v>31</v>
      </c>
      <c r="H1369" t="s">
        <v>2220</v>
      </c>
    </row>
    <row r="1370" spans="6:8">
      <c r="F1370" s="26" t="s">
        <v>2207</v>
      </c>
      <c r="G1370">
        <v>31</v>
      </c>
      <c r="H1370" t="s">
        <v>2221</v>
      </c>
    </row>
    <row r="1371" spans="6:8">
      <c r="F1371" s="26" t="s">
        <v>2207</v>
      </c>
      <c r="G1371">
        <v>31</v>
      </c>
      <c r="H1371" t="s">
        <v>2222</v>
      </c>
    </row>
    <row r="1372" spans="6:8">
      <c r="F1372" s="26" t="s">
        <v>2207</v>
      </c>
      <c r="G1372">
        <v>31</v>
      </c>
      <c r="H1372" t="s">
        <v>2223</v>
      </c>
    </row>
    <row r="1373" spans="6:8">
      <c r="F1373" s="26" t="s">
        <v>2207</v>
      </c>
      <c r="G1373">
        <v>31</v>
      </c>
      <c r="H1373" t="s">
        <v>2224</v>
      </c>
    </row>
    <row r="1374" spans="6:8">
      <c r="F1374" s="26" t="s">
        <v>2207</v>
      </c>
      <c r="G1374">
        <v>31</v>
      </c>
      <c r="H1374" t="s">
        <v>2225</v>
      </c>
    </row>
    <row r="1375" spans="6:8">
      <c r="F1375" s="26" t="s">
        <v>2207</v>
      </c>
      <c r="G1375">
        <v>31</v>
      </c>
      <c r="H1375" t="s">
        <v>2226</v>
      </c>
    </row>
    <row r="1376" spans="6:8">
      <c r="F1376" s="26" t="s">
        <v>2207</v>
      </c>
      <c r="G1376">
        <v>31</v>
      </c>
      <c r="H1376" t="s">
        <v>2227</v>
      </c>
    </row>
    <row r="1377" spans="6:8">
      <c r="F1377" s="26" t="s">
        <v>2207</v>
      </c>
      <c r="G1377">
        <v>31</v>
      </c>
      <c r="H1377" t="s">
        <v>2228</v>
      </c>
    </row>
    <row r="1378" spans="6:8">
      <c r="F1378" s="26" t="s">
        <v>2207</v>
      </c>
      <c r="G1378">
        <v>31</v>
      </c>
      <c r="H1378" t="s">
        <v>2229</v>
      </c>
    </row>
    <row r="1379" spans="6:8">
      <c r="F1379" s="26" t="s">
        <v>2207</v>
      </c>
      <c r="G1379">
        <v>31</v>
      </c>
      <c r="H1379" t="s">
        <v>2230</v>
      </c>
    </row>
    <row r="1380" spans="6:8">
      <c r="F1380" s="26" t="s">
        <v>2207</v>
      </c>
      <c r="G1380">
        <v>31</v>
      </c>
      <c r="H1380" t="s">
        <v>2231</v>
      </c>
    </row>
    <row r="1381" spans="6:8">
      <c r="F1381" s="26" t="s">
        <v>2207</v>
      </c>
      <c r="G1381">
        <v>31</v>
      </c>
      <c r="H1381" t="s">
        <v>2232</v>
      </c>
    </row>
    <row r="1382" spans="6:8">
      <c r="F1382" s="26" t="s">
        <v>2207</v>
      </c>
      <c r="G1382">
        <v>31</v>
      </c>
      <c r="H1382" t="s">
        <v>2233</v>
      </c>
    </row>
    <row r="1383" spans="6:8">
      <c r="F1383" s="26" t="s">
        <v>2207</v>
      </c>
      <c r="G1383">
        <v>31</v>
      </c>
      <c r="H1383" t="s">
        <v>2234</v>
      </c>
    </row>
    <row r="1384" spans="6:8">
      <c r="F1384" s="26" t="s">
        <v>2207</v>
      </c>
      <c r="G1384">
        <v>31</v>
      </c>
      <c r="H1384" t="s">
        <v>2235</v>
      </c>
    </row>
    <row r="1385" spans="6:8">
      <c r="F1385" s="26" t="s">
        <v>2207</v>
      </c>
      <c r="G1385">
        <v>31</v>
      </c>
      <c r="H1385" t="s">
        <v>2236</v>
      </c>
    </row>
    <row r="1386" spans="6:8">
      <c r="F1386" s="26" t="s">
        <v>2207</v>
      </c>
      <c r="G1386">
        <v>31</v>
      </c>
      <c r="H1386" t="s">
        <v>2237</v>
      </c>
    </row>
    <row r="1387" spans="6:8">
      <c r="F1387" s="26" t="s">
        <v>2207</v>
      </c>
      <c r="G1387">
        <v>31</v>
      </c>
      <c r="H1387" t="s">
        <v>2238</v>
      </c>
    </row>
    <row r="1388" spans="6:8">
      <c r="F1388" s="26" t="s">
        <v>2207</v>
      </c>
      <c r="G1388">
        <v>31</v>
      </c>
      <c r="H1388" t="s">
        <v>2239</v>
      </c>
    </row>
    <row r="1389" spans="6:8">
      <c r="F1389" s="26" t="s">
        <v>2207</v>
      </c>
      <c r="G1389">
        <v>31</v>
      </c>
      <c r="H1389" t="s">
        <v>2240</v>
      </c>
    </row>
    <row r="1390" spans="6:8">
      <c r="F1390" s="26" t="s">
        <v>2207</v>
      </c>
      <c r="G1390">
        <v>31</v>
      </c>
      <c r="H1390" t="s">
        <v>2241</v>
      </c>
    </row>
    <row r="1391" spans="6:8">
      <c r="F1391" s="26" t="s">
        <v>2207</v>
      </c>
      <c r="G1391">
        <v>31</v>
      </c>
      <c r="H1391" t="s">
        <v>2242</v>
      </c>
    </row>
    <row r="1392" spans="6:8">
      <c r="F1392" s="26" t="s">
        <v>2207</v>
      </c>
      <c r="G1392">
        <v>31</v>
      </c>
      <c r="H1392" t="s">
        <v>2243</v>
      </c>
    </row>
    <row r="1393" spans="6:8">
      <c r="F1393" s="26" t="s">
        <v>2207</v>
      </c>
      <c r="G1393">
        <v>31</v>
      </c>
      <c r="H1393" t="s">
        <v>2244</v>
      </c>
    </row>
    <row r="1394" spans="6:8">
      <c r="F1394" s="26" t="s">
        <v>2207</v>
      </c>
      <c r="G1394">
        <v>31</v>
      </c>
      <c r="H1394" t="s">
        <v>2245</v>
      </c>
    </row>
    <row r="1395" spans="6:8">
      <c r="F1395" s="26" t="s">
        <v>2207</v>
      </c>
      <c r="G1395">
        <v>31</v>
      </c>
      <c r="H1395" t="s">
        <v>2246</v>
      </c>
    </row>
    <row r="1396" spans="6:8">
      <c r="F1396" s="26" t="s">
        <v>2207</v>
      </c>
      <c r="G1396">
        <v>31</v>
      </c>
      <c r="H1396" t="s">
        <v>2247</v>
      </c>
    </row>
    <row r="1397" spans="6:8">
      <c r="F1397" s="26" t="s">
        <v>2207</v>
      </c>
      <c r="G1397">
        <v>31</v>
      </c>
      <c r="H1397" t="s">
        <v>2248</v>
      </c>
    </row>
    <row r="1398" spans="6:8">
      <c r="F1398" s="26" t="s">
        <v>2207</v>
      </c>
      <c r="G1398">
        <v>31</v>
      </c>
      <c r="H1398" t="s">
        <v>2249</v>
      </c>
    </row>
    <row r="1399" spans="6:8">
      <c r="F1399" s="26" t="s">
        <v>2207</v>
      </c>
      <c r="G1399">
        <v>31</v>
      </c>
      <c r="H1399" t="s">
        <v>2250</v>
      </c>
    </row>
    <row r="1400" spans="6:8">
      <c r="F1400" s="26" t="s">
        <v>2207</v>
      </c>
      <c r="G1400">
        <v>31</v>
      </c>
      <c r="H1400" t="s">
        <v>2251</v>
      </c>
    </row>
    <row r="1401" spans="6:8">
      <c r="F1401" s="26" t="s">
        <v>2207</v>
      </c>
      <c r="G1401">
        <v>31</v>
      </c>
      <c r="H1401" t="s">
        <v>2252</v>
      </c>
    </row>
    <row r="1402" spans="6:8">
      <c r="F1402" s="26" t="s">
        <v>2207</v>
      </c>
      <c r="G1402">
        <v>31</v>
      </c>
      <c r="H1402" t="s">
        <v>2253</v>
      </c>
    </row>
    <row r="1403" spans="6:8">
      <c r="F1403" s="26" t="s">
        <v>2207</v>
      </c>
      <c r="G1403">
        <v>31</v>
      </c>
      <c r="H1403" t="s">
        <v>2254</v>
      </c>
    </row>
    <row r="1404" spans="6:8">
      <c r="F1404" s="26" t="s">
        <v>2207</v>
      </c>
      <c r="G1404">
        <v>31</v>
      </c>
      <c r="H1404" t="s">
        <v>2255</v>
      </c>
    </row>
    <row r="1405" spans="6:8">
      <c r="F1405" s="26" t="s">
        <v>2207</v>
      </c>
      <c r="G1405">
        <v>31</v>
      </c>
      <c r="H1405" t="s">
        <v>2256</v>
      </c>
    </row>
    <row r="1406" spans="6:8">
      <c r="F1406" s="26" t="s">
        <v>2207</v>
      </c>
      <c r="G1406">
        <v>31</v>
      </c>
      <c r="H1406" t="s">
        <v>2257</v>
      </c>
    </row>
    <row r="1407" spans="6:8">
      <c r="F1407" s="26" t="s">
        <v>2207</v>
      </c>
      <c r="G1407">
        <v>31</v>
      </c>
      <c r="H1407" t="s">
        <v>2258</v>
      </c>
    </row>
    <row r="1408" spans="6:8">
      <c r="F1408" s="26" t="s">
        <v>2207</v>
      </c>
      <c r="G1408">
        <v>31</v>
      </c>
      <c r="H1408" t="s">
        <v>2259</v>
      </c>
    </row>
    <row r="1409" spans="6:8">
      <c r="F1409" s="26" t="s">
        <v>2207</v>
      </c>
      <c r="G1409">
        <v>31</v>
      </c>
      <c r="H1409" t="s">
        <v>2260</v>
      </c>
    </row>
    <row r="1410" spans="6:8">
      <c r="F1410" s="26" t="s">
        <v>2207</v>
      </c>
      <c r="G1410">
        <v>31</v>
      </c>
      <c r="H1410" t="s">
        <v>2261</v>
      </c>
    </row>
    <row r="1411" spans="6:8">
      <c r="F1411" s="26" t="s">
        <v>2207</v>
      </c>
      <c r="G1411">
        <v>31</v>
      </c>
      <c r="H1411" t="s">
        <v>2262</v>
      </c>
    </row>
    <row r="1412" spans="6:8">
      <c r="F1412" s="26" t="s">
        <v>2207</v>
      </c>
      <c r="G1412">
        <v>31</v>
      </c>
      <c r="H1412" t="s">
        <v>2263</v>
      </c>
    </row>
    <row r="1413" spans="6:8">
      <c r="F1413" s="26" t="s">
        <v>2207</v>
      </c>
      <c r="G1413">
        <v>31</v>
      </c>
      <c r="H1413" t="s">
        <v>2264</v>
      </c>
    </row>
    <row r="1414" spans="6:8">
      <c r="F1414" s="26" t="s">
        <v>2207</v>
      </c>
      <c r="G1414">
        <v>31</v>
      </c>
      <c r="H1414" t="s">
        <v>2265</v>
      </c>
    </row>
    <row r="1415" spans="6:8">
      <c r="F1415" s="26" t="s">
        <v>2207</v>
      </c>
      <c r="G1415">
        <v>31</v>
      </c>
      <c r="H1415" t="s">
        <v>2266</v>
      </c>
    </row>
    <row r="1416" spans="6:8">
      <c r="F1416" s="26" t="s">
        <v>2207</v>
      </c>
      <c r="G1416">
        <v>31</v>
      </c>
      <c r="H1416" t="s">
        <v>2267</v>
      </c>
    </row>
    <row r="1417" spans="6:8">
      <c r="F1417" s="26" t="s">
        <v>2207</v>
      </c>
      <c r="G1417">
        <v>31</v>
      </c>
      <c r="H1417" t="s">
        <v>2268</v>
      </c>
    </row>
    <row r="1418" spans="6:8">
      <c r="F1418" s="26" t="s">
        <v>2207</v>
      </c>
      <c r="G1418">
        <v>31</v>
      </c>
      <c r="H1418" t="s">
        <v>2269</v>
      </c>
    </row>
    <row r="1419" spans="6:8">
      <c r="F1419" s="26" t="s">
        <v>2207</v>
      </c>
      <c r="G1419">
        <v>31</v>
      </c>
      <c r="H1419" t="s">
        <v>2270</v>
      </c>
    </row>
    <row r="1420" spans="6:8">
      <c r="F1420" s="26" t="s">
        <v>2207</v>
      </c>
      <c r="G1420">
        <v>31</v>
      </c>
      <c r="H1420" t="s">
        <v>2271</v>
      </c>
    </row>
    <row r="1421" spans="6:8">
      <c r="F1421" s="26" t="s">
        <v>2207</v>
      </c>
      <c r="G1421">
        <v>31</v>
      </c>
      <c r="H1421" t="s">
        <v>2272</v>
      </c>
    </row>
    <row r="1422" spans="6:8">
      <c r="F1422" s="26" t="s">
        <v>2207</v>
      </c>
      <c r="G1422">
        <v>31</v>
      </c>
      <c r="H1422" t="s">
        <v>5280</v>
      </c>
    </row>
    <row r="1423" spans="6:8">
      <c r="F1423" s="26" t="s">
        <v>2207</v>
      </c>
      <c r="G1423">
        <v>31</v>
      </c>
      <c r="H1423" t="s">
        <v>2273</v>
      </c>
    </row>
    <row r="1424" spans="6:8">
      <c r="F1424" s="26" t="s">
        <v>2207</v>
      </c>
      <c r="G1424">
        <v>31</v>
      </c>
      <c r="H1424" t="s">
        <v>2274</v>
      </c>
    </row>
    <row r="1425" spans="6:8">
      <c r="F1425" s="26" t="s">
        <v>2207</v>
      </c>
      <c r="G1425">
        <v>31</v>
      </c>
      <c r="H1425" t="s">
        <v>2275</v>
      </c>
    </row>
    <row r="1426" spans="6:8">
      <c r="F1426" s="26" t="s">
        <v>2207</v>
      </c>
      <c r="G1426">
        <v>31</v>
      </c>
      <c r="H1426" t="s">
        <v>2276</v>
      </c>
    </row>
    <row r="1427" spans="6:8">
      <c r="F1427" s="26" t="s">
        <v>2207</v>
      </c>
      <c r="G1427">
        <v>31</v>
      </c>
      <c r="H1427" t="s">
        <v>2277</v>
      </c>
    </row>
    <row r="1428" spans="6:8">
      <c r="F1428" s="26" t="s">
        <v>2207</v>
      </c>
      <c r="G1428">
        <v>31</v>
      </c>
      <c r="H1428" t="s">
        <v>5281</v>
      </c>
    </row>
    <row r="1429" spans="6:8">
      <c r="F1429" s="26" t="s">
        <v>2207</v>
      </c>
      <c r="G1429">
        <v>31</v>
      </c>
      <c r="H1429" t="s">
        <v>2278</v>
      </c>
    </row>
    <row r="1430" spans="6:8">
      <c r="F1430" s="26" t="s">
        <v>2207</v>
      </c>
      <c r="G1430">
        <v>31</v>
      </c>
      <c r="H1430" t="s">
        <v>2279</v>
      </c>
    </row>
    <row r="1431" spans="6:8">
      <c r="F1431" s="26" t="s">
        <v>2207</v>
      </c>
      <c r="G1431">
        <v>31</v>
      </c>
      <c r="H1431" t="s">
        <v>2280</v>
      </c>
    </row>
    <row r="1432" spans="6:8">
      <c r="F1432" s="26" t="s">
        <v>2207</v>
      </c>
      <c r="G1432">
        <v>31</v>
      </c>
      <c r="H1432" t="s">
        <v>2281</v>
      </c>
    </row>
    <row r="1433" spans="6:8">
      <c r="F1433" s="26" t="s">
        <v>2207</v>
      </c>
      <c r="G1433">
        <v>31</v>
      </c>
      <c r="H1433" t="s">
        <v>2282</v>
      </c>
    </row>
    <row r="1434" spans="6:8">
      <c r="F1434" s="26" t="s">
        <v>2207</v>
      </c>
      <c r="G1434">
        <v>31</v>
      </c>
      <c r="H1434" t="s">
        <v>2283</v>
      </c>
    </row>
    <row r="1435" spans="6:8">
      <c r="F1435" s="26" t="s">
        <v>2207</v>
      </c>
      <c r="G1435">
        <v>31</v>
      </c>
      <c r="H1435" t="s">
        <v>2284</v>
      </c>
    </row>
    <row r="1436" spans="6:8">
      <c r="F1436" s="26" t="s">
        <v>2207</v>
      </c>
      <c r="G1436">
        <v>31</v>
      </c>
      <c r="H1436" t="s">
        <v>2285</v>
      </c>
    </row>
    <row r="1437" spans="6:8">
      <c r="F1437" s="26" t="s">
        <v>2207</v>
      </c>
      <c r="G1437">
        <v>31</v>
      </c>
      <c r="H1437" t="s">
        <v>2286</v>
      </c>
    </row>
    <row r="1438" spans="6:8">
      <c r="F1438" s="26" t="s">
        <v>2207</v>
      </c>
      <c r="G1438">
        <v>31</v>
      </c>
      <c r="H1438" t="s">
        <v>2287</v>
      </c>
    </row>
    <row r="1439" spans="6:8">
      <c r="F1439" s="26" t="s">
        <v>2207</v>
      </c>
      <c r="G1439">
        <v>31</v>
      </c>
      <c r="H1439" t="s">
        <v>2288</v>
      </c>
    </row>
    <row r="1440" spans="6:8">
      <c r="F1440" s="26" t="s">
        <v>2207</v>
      </c>
      <c r="G1440">
        <v>31</v>
      </c>
      <c r="H1440" t="s">
        <v>2289</v>
      </c>
    </row>
    <row r="1441" spans="6:8">
      <c r="F1441" s="26" t="s">
        <v>2207</v>
      </c>
      <c r="G1441">
        <v>31</v>
      </c>
      <c r="H1441" t="s">
        <v>1312</v>
      </c>
    </row>
    <row r="1442" spans="6:8">
      <c r="F1442" s="26" t="s">
        <v>2207</v>
      </c>
      <c r="G1442">
        <v>31</v>
      </c>
      <c r="H1442" t="s">
        <v>200</v>
      </c>
    </row>
    <row r="1443" spans="6:8">
      <c r="F1443" s="26" t="s">
        <v>2207</v>
      </c>
      <c r="G1443">
        <v>31</v>
      </c>
      <c r="H1443" t="s">
        <v>2290</v>
      </c>
    </row>
    <row r="1444" spans="6:8">
      <c r="F1444" s="26" t="s">
        <v>2207</v>
      </c>
      <c r="G1444">
        <v>31</v>
      </c>
      <c r="H1444" t="s">
        <v>2291</v>
      </c>
    </row>
    <row r="1445" spans="6:8">
      <c r="F1445" s="26" t="s">
        <v>2207</v>
      </c>
      <c r="G1445">
        <v>31</v>
      </c>
      <c r="H1445" t="s">
        <v>2292</v>
      </c>
    </row>
    <row r="1446" spans="6:8">
      <c r="F1446" s="26" t="s">
        <v>2207</v>
      </c>
      <c r="G1446">
        <v>31</v>
      </c>
      <c r="H1446" t="s">
        <v>2293</v>
      </c>
    </row>
    <row r="1447" spans="6:8">
      <c r="F1447" s="26" t="s">
        <v>2207</v>
      </c>
      <c r="G1447">
        <v>31</v>
      </c>
      <c r="H1447" t="s">
        <v>2294</v>
      </c>
    </row>
    <row r="1448" spans="6:8">
      <c r="F1448" s="26" t="s">
        <v>2207</v>
      </c>
      <c r="G1448">
        <v>31</v>
      </c>
      <c r="H1448" t="s">
        <v>2295</v>
      </c>
    </row>
    <row r="1449" spans="6:8">
      <c r="F1449" s="26" t="s">
        <v>2207</v>
      </c>
      <c r="G1449">
        <v>31</v>
      </c>
      <c r="H1449" t="s">
        <v>2296</v>
      </c>
    </row>
    <row r="1450" spans="6:8">
      <c r="F1450" s="26" t="s">
        <v>2207</v>
      </c>
      <c r="G1450">
        <v>31</v>
      </c>
      <c r="H1450" t="s">
        <v>2297</v>
      </c>
    </row>
    <row r="1451" spans="6:8">
      <c r="F1451" s="26" t="s">
        <v>2207</v>
      </c>
      <c r="G1451">
        <v>31</v>
      </c>
      <c r="H1451" t="s">
        <v>2298</v>
      </c>
    </row>
    <row r="1452" spans="6:8">
      <c r="F1452" s="26" t="s">
        <v>2207</v>
      </c>
      <c r="G1452">
        <v>31</v>
      </c>
      <c r="H1452" t="s">
        <v>2299</v>
      </c>
    </row>
    <row r="1453" spans="6:8">
      <c r="F1453" s="26" t="s">
        <v>2207</v>
      </c>
      <c r="G1453">
        <v>31</v>
      </c>
      <c r="H1453" t="s">
        <v>2300</v>
      </c>
    </row>
    <row r="1454" spans="6:8">
      <c r="F1454" s="26" t="s">
        <v>2207</v>
      </c>
      <c r="G1454">
        <v>31</v>
      </c>
      <c r="H1454" t="s">
        <v>2301</v>
      </c>
    </row>
    <row r="1455" spans="6:8">
      <c r="F1455" s="26" t="s">
        <v>2207</v>
      </c>
      <c r="G1455">
        <v>31</v>
      </c>
      <c r="H1455" t="s">
        <v>2302</v>
      </c>
    </row>
    <row r="1456" spans="6:8">
      <c r="F1456" s="26" t="s">
        <v>2207</v>
      </c>
      <c r="G1456">
        <v>31</v>
      </c>
      <c r="H1456" t="s">
        <v>2303</v>
      </c>
    </row>
    <row r="1457" spans="6:8">
      <c r="F1457" s="26" t="s">
        <v>2207</v>
      </c>
      <c r="G1457">
        <v>31</v>
      </c>
      <c r="H1457" t="s">
        <v>63</v>
      </c>
    </row>
    <row r="1458" spans="6:8">
      <c r="F1458" s="26" t="s">
        <v>2207</v>
      </c>
      <c r="G1458">
        <v>31</v>
      </c>
      <c r="H1458" t="s">
        <v>2304</v>
      </c>
    </row>
    <row r="1459" spans="6:8">
      <c r="F1459" s="26" t="s">
        <v>2207</v>
      </c>
      <c r="G1459">
        <v>31</v>
      </c>
      <c r="H1459" t="s">
        <v>2305</v>
      </c>
    </row>
    <row r="1460" spans="6:8">
      <c r="F1460" s="26" t="s">
        <v>2207</v>
      </c>
      <c r="G1460">
        <v>31</v>
      </c>
      <c r="H1460" t="s">
        <v>2306</v>
      </c>
    </row>
    <row r="1461" spans="6:8">
      <c r="F1461" s="26" t="s">
        <v>2207</v>
      </c>
      <c r="G1461">
        <v>31</v>
      </c>
      <c r="H1461" t="s">
        <v>2307</v>
      </c>
    </row>
    <row r="1462" spans="6:8">
      <c r="F1462" s="26" t="s">
        <v>2207</v>
      </c>
      <c r="G1462">
        <v>31</v>
      </c>
      <c r="H1462" t="s">
        <v>2308</v>
      </c>
    </row>
    <row r="1463" spans="6:8">
      <c r="F1463" s="26" t="s">
        <v>2207</v>
      </c>
      <c r="G1463">
        <v>31</v>
      </c>
      <c r="H1463" t="s">
        <v>2309</v>
      </c>
    </row>
    <row r="1464" spans="6:8">
      <c r="F1464" s="26" t="s">
        <v>2207</v>
      </c>
      <c r="G1464">
        <v>31</v>
      </c>
      <c r="H1464" t="s">
        <v>2310</v>
      </c>
    </row>
    <row r="1465" spans="6:8">
      <c r="F1465" s="26" t="s">
        <v>2207</v>
      </c>
      <c r="G1465">
        <v>31</v>
      </c>
      <c r="H1465" t="s">
        <v>2311</v>
      </c>
    </row>
    <row r="1466" spans="6:8">
      <c r="F1466" s="26" t="s">
        <v>2207</v>
      </c>
      <c r="G1466">
        <v>31</v>
      </c>
      <c r="H1466" t="s">
        <v>2312</v>
      </c>
    </row>
    <row r="1467" spans="6:8">
      <c r="F1467" s="26" t="s">
        <v>2207</v>
      </c>
      <c r="G1467">
        <v>31</v>
      </c>
      <c r="H1467" t="s">
        <v>2313</v>
      </c>
    </row>
    <row r="1468" spans="6:8">
      <c r="F1468" s="26" t="s">
        <v>2207</v>
      </c>
      <c r="G1468">
        <v>31</v>
      </c>
      <c r="H1468" t="s">
        <v>2314</v>
      </c>
    </row>
    <row r="1469" spans="6:8">
      <c r="F1469" s="26" t="s">
        <v>2207</v>
      </c>
      <c r="G1469">
        <v>31</v>
      </c>
      <c r="H1469" t="s">
        <v>2315</v>
      </c>
    </row>
    <row r="1470" spans="6:8">
      <c r="F1470" s="26" t="s">
        <v>2207</v>
      </c>
      <c r="G1470">
        <v>31</v>
      </c>
      <c r="H1470" t="s">
        <v>2316</v>
      </c>
    </row>
    <row r="1471" spans="6:8">
      <c r="F1471" s="26" t="s">
        <v>2207</v>
      </c>
      <c r="G1471">
        <v>31</v>
      </c>
      <c r="H1471" t="s">
        <v>2317</v>
      </c>
    </row>
    <row r="1472" spans="6:8">
      <c r="F1472" s="26" t="s">
        <v>2207</v>
      </c>
      <c r="G1472">
        <v>31</v>
      </c>
      <c r="H1472" t="s">
        <v>2318</v>
      </c>
    </row>
    <row r="1473" spans="6:8">
      <c r="F1473" s="26" t="s">
        <v>2207</v>
      </c>
      <c r="G1473">
        <v>31</v>
      </c>
      <c r="H1473" t="s">
        <v>2319</v>
      </c>
    </row>
    <row r="1474" spans="6:8">
      <c r="F1474" s="26" t="s">
        <v>2207</v>
      </c>
      <c r="G1474">
        <v>31</v>
      </c>
      <c r="H1474" t="s">
        <v>2320</v>
      </c>
    </row>
    <row r="1475" spans="6:8">
      <c r="F1475" s="26" t="s">
        <v>2207</v>
      </c>
      <c r="G1475">
        <v>31</v>
      </c>
      <c r="H1475" t="s">
        <v>2321</v>
      </c>
    </row>
    <row r="1476" spans="6:8">
      <c r="F1476" s="26" t="s">
        <v>2207</v>
      </c>
      <c r="G1476">
        <v>31</v>
      </c>
      <c r="H1476" t="s">
        <v>1664</v>
      </c>
    </row>
    <row r="1477" spans="6:8">
      <c r="F1477" s="26" t="s">
        <v>2207</v>
      </c>
      <c r="G1477">
        <v>31</v>
      </c>
      <c r="H1477" t="s">
        <v>2322</v>
      </c>
    </row>
    <row r="1478" spans="6:8">
      <c r="F1478" s="26" t="s">
        <v>2207</v>
      </c>
      <c r="G1478">
        <v>31</v>
      </c>
      <c r="H1478" t="s">
        <v>2323</v>
      </c>
    </row>
    <row r="1479" spans="6:8">
      <c r="F1479" s="26" t="s">
        <v>2207</v>
      </c>
      <c r="G1479">
        <v>31</v>
      </c>
      <c r="H1479" t="s">
        <v>2324</v>
      </c>
    </row>
    <row r="1480" spans="6:8">
      <c r="F1480" s="26" t="s">
        <v>2207</v>
      </c>
      <c r="G1480">
        <v>31</v>
      </c>
      <c r="H1480" t="s">
        <v>2325</v>
      </c>
    </row>
    <row r="1481" spans="6:8">
      <c r="F1481" s="26" t="s">
        <v>2207</v>
      </c>
      <c r="G1481">
        <v>31</v>
      </c>
      <c r="H1481" t="s">
        <v>2326</v>
      </c>
    </row>
    <row r="1482" spans="6:8">
      <c r="F1482" s="26" t="s">
        <v>2207</v>
      </c>
      <c r="G1482">
        <v>31</v>
      </c>
      <c r="H1482" t="s">
        <v>2327</v>
      </c>
    </row>
    <row r="1483" spans="6:8">
      <c r="F1483" s="26" t="s">
        <v>2207</v>
      </c>
      <c r="G1483">
        <v>31</v>
      </c>
      <c r="H1483" t="s">
        <v>2328</v>
      </c>
    </row>
    <row r="1484" spans="6:8">
      <c r="F1484" s="26" t="s">
        <v>2207</v>
      </c>
      <c r="G1484">
        <v>31</v>
      </c>
      <c r="H1484" t="s">
        <v>2329</v>
      </c>
    </row>
    <row r="1485" spans="6:8">
      <c r="F1485" s="26" t="s">
        <v>2207</v>
      </c>
      <c r="G1485">
        <v>31</v>
      </c>
      <c r="H1485" t="s">
        <v>2330</v>
      </c>
    </row>
    <row r="1486" spans="6:8">
      <c r="F1486" s="26" t="s">
        <v>2207</v>
      </c>
      <c r="G1486">
        <v>31</v>
      </c>
      <c r="H1486" t="s">
        <v>1889</v>
      </c>
    </row>
    <row r="1487" spans="6:8">
      <c r="F1487" s="26" t="s">
        <v>2207</v>
      </c>
      <c r="G1487">
        <v>31</v>
      </c>
      <c r="H1487" t="s">
        <v>1893</v>
      </c>
    </row>
    <row r="1488" spans="6:8">
      <c r="F1488" s="26" t="s">
        <v>2207</v>
      </c>
      <c r="G1488">
        <v>31</v>
      </c>
      <c r="H1488" t="s">
        <v>2331</v>
      </c>
    </row>
    <row r="1489" spans="6:8">
      <c r="F1489" s="26" t="s">
        <v>2207</v>
      </c>
      <c r="G1489">
        <v>31</v>
      </c>
      <c r="H1489" t="s">
        <v>2332</v>
      </c>
    </row>
    <row r="1490" spans="6:8">
      <c r="F1490" s="26" t="s">
        <v>2207</v>
      </c>
      <c r="G1490">
        <v>31</v>
      </c>
      <c r="H1490" t="s">
        <v>2333</v>
      </c>
    </row>
    <row r="1491" spans="6:8">
      <c r="F1491" s="26" t="s">
        <v>2207</v>
      </c>
      <c r="G1491">
        <v>31</v>
      </c>
      <c r="H1491" t="s">
        <v>2334</v>
      </c>
    </row>
    <row r="1492" spans="6:8">
      <c r="F1492" s="26" t="s">
        <v>2207</v>
      </c>
      <c r="G1492">
        <v>31</v>
      </c>
      <c r="H1492" t="s">
        <v>2335</v>
      </c>
    </row>
    <row r="1493" spans="6:8">
      <c r="F1493" s="26" t="s">
        <v>2207</v>
      </c>
      <c r="G1493">
        <v>31</v>
      </c>
      <c r="H1493" t="s">
        <v>2336</v>
      </c>
    </row>
    <row r="1494" spans="6:8">
      <c r="F1494" s="26" t="s">
        <v>2207</v>
      </c>
      <c r="G1494">
        <v>31</v>
      </c>
      <c r="H1494" t="s">
        <v>2337</v>
      </c>
    </row>
    <row r="1495" spans="6:8">
      <c r="F1495" s="26" t="s">
        <v>2207</v>
      </c>
      <c r="G1495">
        <v>31</v>
      </c>
      <c r="H1495" t="s">
        <v>2338</v>
      </c>
    </row>
    <row r="1496" spans="6:8">
      <c r="F1496" s="26" t="s">
        <v>2207</v>
      </c>
      <c r="G1496">
        <v>31</v>
      </c>
      <c r="H1496" t="s">
        <v>2339</v>
      </c>
    </row>
    <row r="1497" spans="6:8">
      <c r="F1497" s="26" t="s">
        <v>2207</v>
      </c>
      <c r="G1497">
        <v>31</v>
      </c>
      <c r="H1497" t="s">
        <v>2340</v>
      </c>
    </row>
    <row r="1498" spans="6:8">
      <c r="F1498" s="26" t="s">
        <v>2207</v>
      </c>
      <c r="G1498">
        <v>31</v>
      </c>
      <c r="H1498" t="s">
        <v>2341</v>
      </c>
    </row>
    <row r="1499" spans="6:8">
      <c r="F1499" s="26" t="s">
        <v>2207</v>
      </c>
      <c r="G1499">
        <v>31</v>
      </c>
      <c r="H1499" t="s">
        <v>2342</v>
      </c>
    </row>
    <row r="1500" spans="6:8">
      <c r="F1500" s="26" t="s">
        <v>2207</v>
      </c>
      <c r="G1500">
        <v>31</v>
      </c>
      <c r="H1500" t="s">
        <v>2343</v>
      </c>
    </row>
    <row r="1501" spans="6:8">
      <c r="F1501" s="26" t="s">
        <v>2207</v>
      </c>
      <c r="G1501">
        <v>31</v>
      </c>
      <c r="H1501" t="s">
        <v>2344</v>
      </c>
    </row>
    <row r="1502" spans="6:8">
      <c r="F1502" s="26" t="s">
        <v>2207</v>
      </c>
      <c r="G1502">
        <v>31</v>
      </c>
      <c r="H1502" t="s">
        <v>2345</v>
      </c>
    </row>
    <row r="1503" spans="6:8">
      <c r="F1503" s="26" t="s">
        <v>2207</v>
      </c>
      <c r="G1503">
        <v>31</v>
      </c>
      <c r="H1503" t="s">
        <v>2346</v>
      </c>
    </row>
    <row r="1504" spans="6:8">
      <c r="F1504" s="26" t="s">
        <v>2207</v>
      </c>
      <c r="G1504">
        <v>31</v>
      </c>
      <c r="H1504" t="s">
        <v>2347</v>
      </c>
    </row>
    <row r="1505" spans="6:8">
      <c r="F1505" s="26" t="s">
        <v>2207</v>
      </c>
      <c r="G1505">
        <v>31</v>
      </c>
      <c r="H1505" t="s">
        <v>2348</v>
      </c>
    </row>
    <row r="1506" spans="6:8">
      <c r="F1506" s="26" t="s">
        <v>2207</v>
      </c>
      <c r="G1506">
        <v>31</v>
      </c>
      <c r="H1506" t="s">
        <v>2349</v>
      </c>
    </row>
    <row r="1507" spans="6:8">
      <c r="F1507" s="26" t="s">
        <v>2207</v>
      </c>
      <c r="G1507">
        <v>31</v>
      </c>
      <c r="H1507" t="s">
        <v>2350</v>
      </c>
    </row>
    <row r="1508" spans="6:8">
      <c r="F1508" s="26" t="s">
        <v>2207</v>
      </c>
      <c r="G1508">
        <v>31</v>
      </c>
      <c r="H1508" t="s">
        <v>2351</v>
      </c>
    </row>
    <row r="1509" spans="6:8">
      <c r="F1509" s="26" t="s">
        <v>2207</v>
      </c>
      <c r="G1509">
        <v>31</v>
      </c>
      <c r="H1509" t="s">
        <v>2352</v>
      </c>
    </row>
    <row r="1510" spans="6:8">
      <c r="F1510" s="26" t="s">
        <v>2207</v>
      </c>
      <c r="G1510">
        <v>31</v>
      </c>
      <c r="H1510" t="s">
        <v>2353</v>
      </c>
    </row>
    <row r="1511" spans="6:8">
      <c r="F1511" s="26" t="s">
        <v>2207</v>
      </c>
      <c r="G1511">
        <v>31</v>
      </c>
      <c r="H1511" t="s">
        <v>2354</v>
      </c>
    </row>
    <row r="1512" spans="6:8">
      <c r="F1512" s="26" t="s">
        <v>2207</v>
      </c>
      <c r="G1512">
        <v>31</v>
      </c>
      <c r="H1512" t="s">
        <v>2355</v>
      </c>
    </row>
    <row r="1513" spans="6:8">
      <c r="F1513" s="26" t="s">
        <v>2207</v>
      </c>
      <c r="G1513">
        <v>31</v>
      </c>
      <c r="H1513" t="s">
        <v>2356</v>
      </c>
    </row>
    <row r="1514" spans="6:8">
      <c r="F1514" s="26" t="s">
        <v>2207</v>
      </c>
      <c r="G1514">
        <v>31</v>
      </c>
      <c r="H1514" t="s">
        <v>2357</v>
      </c>
    </row>
    <row r="1515" spans="6:8">
      <c r="F1515" s="26" t="s">
        <v>2207</v>
      </c>
      <c r="G1515">
        <v>31</v>
      </c>
      <c r="H1515" t="s">
        <v>2358</v>
      </c>
    </row>
    <row r="1516" spans="6:8">
      <c r="F1516" s="26" t="s">
        <v>2207</v>
      </c>
      <c r="G1516">
        <v>31</v>
      </c>
      <c r="H1516" t="s">
        <v>2359</v>
      </c>
    </row>
    <row r="1517" spans="6:8">
      <c r="F1517" s="26" t="s">
        <v>2207</v>
      </c>
      <c r="G1517">
        <v>31</v>
      </c>
      <c r="H1517" t="s">
        <v>2360</v>
      </c>
    </row>
    <row r="1518" spans="6:8">
      <c r="F1518" s="26" t="s">
        <v>2207</v>
      </c>
      <c r="G1518">
        <v>31</v>
      </c>
      <c r="H1518" t="s">
        <v>2361</v>
      </c>
    </row>
    <row r="1519" spans="6:8">
      <c r="F1519" s="26" t="s">
        <v>2207</v>
      </c>
      <c r="G1519">
        <v>31</v>
      </c>
      <c r="H1519" t="s">
        <v>2362</v>
      </c>
    </row>
    <row r="1520" spans="6:8">
      <c r="F1520" s="26" t="s">
        <v>2207</v>
      </c>
      <c r="G1520">
        <v>31</v>
      </c>
      <c r="H1520" t="s">
        <v>2363</v>
      </c>
    </row>
    <row r="1521" spans="6:8">
      <c r="F1521" s="26" t="s">
        <v>2207</v>
      </c>
      <c r="G1521">
        <v>31</v>
      </c>
      <c r="H1521" t="s">
        <v>2364</v>
      </c>
    </row>
    <row r="1522" spans="6:8">
      <c r="F1522" s="26" t="s">
        <v>2207</v>
      </c>
      <c r="G1522">
        <v>31</v>
      </c>
      <c r="H1522" t="s">
        <v>2365</v>
      </c>
    </row>
    <row r="1523" spans="6:8">
      <c r="F1523" s="26" t="s">
        <v>2207</v>
      </c>
      <c r="G1523">
        <v>31</v>
      </c>
      <c r="H1523" t="s">
        <v>2366</v>
      </c>
    </row>
    <row r="1524" spans="6:8">
      <c r="F1524" s="26" t="s">
        <v>2207</v>
      </c>
      <c r="G1524">
        <v>31</v>
      </c>
      <c r="H1524" t="s">
        <v>2367</v>
      </c>
    </row>
    <row r="1525" spans="6:8">
      <c r="F1525" s="26" t="s">
        <v>2207</v>
      </c>
      <c r="G1525">
        <v>31</v>
      </c>
      <c r="H1525" t="s">
        <v>2368</v>
      </c>
    </row>
    <row r="1526" spans="6:8">
      <c r="F1526" s="26" t="s">
        <v>2207</v>
      </c>
      <c r="G1526">
        <v>31</v>
      </c>
      <c r="H1526" t="s">
        <v>2369</v>
      </c>
    </row>
    <row r="1527" spans="6:8">
      <c r="F1527" s="26" t="s">
        <v>2207</v>
      </c>
      <c r="G1527">
        <v>31</v>
      </c>
      <c r="H1527" t="s">
        <v>2370</v>
      </c>
    </row>
    <row r="1528" spans="6:8">
      <c r="F1528" s="26" t="s">
        <v>2207</v>
      </c>
      <c r="G1528">
        <v>31</v>
      </c>
      <c r="H1528" t="s">
        <v>2371</v>
      </c>
    </row>
    <row r="1529" spans="6:8">
      <c r="F1529" s="26" t="s">
        <v>2207</v>
      </c>
      <c r="G1529">
        <v>31</v>
      </c>
      <c r="H1529" t="s">
        <v>2372</v>
      </c>
    </row>
    <row r="1530" spans="6:8">
      <c r="F1530" s="26" t="s">
        <v>2207</v>
      </c>
      <c r="G1530">
        <v>31</v>
      </c>
      <c r="H1530" t="s">
        <v>2373</v>
      </c>
    </row>
    <row r="1531" spans="6:8">
      <c r="F1531" s="26" t="s">
        <v>2207</v>
      </c>
      <c r="G1531">
        <v>31</v>
      </c>
      <c r="H1531" t="s">
        <v>2374</v>
      </c>
    </row>
    <row r="1532" spans="6:8">
      <c r="F1532" s="26" t="s">
        <v>2207</v>
      </c>
      <c r="G1532">
        <v>31</v>
      </c>
      <c r="H1532" t="s">
        <v>2375</v>
      </c>
    </row>
    <row r="1533" spans="6:8">
      <c r="F1533" s="26" t="s">
        <v>2207</v>
      </c>
      <c r="G1533">
        <v>31</v>
      </c>
      <c r="H1533" t="s">
        <v>2376</v>
      </c>
    </row>
    <row r="1534" spans="6:8">
      <c r="F1534" s="26" t="s">
        <v>2207</v>
      </c>
      <c r="G1534">
        <v>31</v>
      </c>
      <c r="H1534" t="s">
        <v>2377</v>
      </c>
    </row>
    <row r="1535" spans="6:8">
      <c r="F1535" s="26" t="s">
        <v>2207</v>
      </c>
      <c r="G1535">
        <v>31</v>
      </c>
      <c r="H1535" t="s">
        <v>2378</v>
      </c>
    </row>
    <row r="1536" spans="6:8">
      <c r="F1536" s="26" t="s">
        <v>2207</v>
      </c>
      <c r="G1536">
        <v>31</v>
      </c>
      <c r="H1536" t="s">
        <v>2379</v>
      </c>
    </row>
    <row r="1537" spans="6:8">
      <c r="F1537" s="26" t="s">
        <v>2207</v>
      </c>
      <c r="G1537">
        <v>31</v>
      </c>
      <c r="H1537" t="s">
        <v>2380</v>
      </c>
    </row>
    <row r="1538" spans="6:8">
      <c r="F1538" s="26" t="s">
        <v>2207</v>
      </c>
      <c r="G1538">
        <v>31</v>
      </c>
      <c r="H1538" t="s">
        <v>2381</v>
      </c>
    </row>
    <row r="1539" spans="6:8">
      <c r="F1539" s="26" t="s">
        <v>2207</v>
      </c>
      <c r="G1539">
        <v>31</v>
      </c>
      <c r="H1539" t="s">
        <v>2382</v>
      </c>
    </row>
    <row r="1540" spans="6:8">
      <c r="F1540" s="26" t="s">
        <v>2207</v>
      </c>
      <c r="G1540">
        <v>31</v>
      </c>
      <c r="H1540" t="s">
        <v>2383</v>
      </c>
    </row>
    <row r="1541" spans="6:8">
      <c r="F1541" s="26" t="s">
        <v>2207</v>
      </c>
      <c r="G1541">
        <v>31</v>
      </c>
      <c r="H1541" t="s">
        <v>2384</v>
      </c>
    </row>
    <row r="1542" spans="6:8">
      <c r="F1542" s="26" t="s">
        <v>2207</v>
      </c>
      <c r="G1542">
        <v>31</v>
      </c>
      <c r="H1542" t="s">
        <v>2385</v>
      </c>
    </row>
    <row r="1543" spans="6:8">
      <c r="F1543" s="26" t="s">
        <v>2207</v>
      </c>
      <c r="G1543">
        <v>31</v>
      </c>
      <c r="H1543" t="s">
        <v>2386</v>
      </c>
    </row>
    <row r="1544" spans="6:8">
      <c r="F1544" s="26" t="s">
        <v>2207</v>
      </c>
      <c r="G1544">
        <v>31</v>
      </c>
      <c r="H1544" t="s">
        <v>2387</v>
      </c>
    </row>
    <row r="1545" spans="6:8">
      <c r="F1545" s="26" t="s">
        <v>2207</v>
      </c>
      <c r="G1545">
        <v>31</v>
      </c>
      <c r="H1545" t="s">
        <v>2388</v>
      </c>
    </row>
    <row r="1546" spans="6:8">
      <c r="F1546" s="26" t="s">
        <v>2207</v>
      </c>
      <c r="G1546">
        <v>31</v>
      </c>
      <c r="H1546" t="s">
        <v>2389</v>
      </c>
    </row>
    <row r="1547" spans="6:8">
      <c r="F1547" s="26" t="s">
        <v>2207</v>
      </c>
      <c r="G1547">
        <v>31</v>
      </c>
      <c r="H1547" t="s">
        <v>2390</v>
      </c>
    </row>
    <row r="1548" spans="6:8">
      <c r="F1548" s="26" t="s">
        <v>2207</v>
      </c>
      <c r="G1548">
        <v>31</v>
      </c>
      <c r="H1548" t="s">
        <v>2391</v>
      </c>
    </row>
    <row r="1549" spans="6:8">
      <c r="F1549" s="26" t="s">
        <v>2207</v>
      </c>
      <c r="G1549">
        <v>31</v>
      </c>
      <c r="H1549" t="s">
        <v>2392</v>
      </c>
    </row>
    <row r="1550" spans="6:8">
      <c r="F1550" s="26" t="s">
        <v>2207</v>
      </c>
      <c r="G1550">
        <v>31</v>
      </c>
      <c r="H1550" t="s">
        <v>2393</v>
      </c>
    </row>
    <row r="1551" spans="6:8">
      <c r="F1551" s="26" t="s">
        <v>2207</v>
      </c>
      <c r="G1551">
        <v>31</v>
      </c>
      <c r="H1551" t="s">
        <v>2394</v>
      </c>
    </row>
    <row r="1552" spans="6:8">
      <c r="F1552" s="26" t="s">
        <v>2207</v>
      </c>
      <c r="G1552">
        <v>31</v>
      </c>
      <c r="H1552" t="s">
        <v>2395</v>
      </c>
    </row>
    <row r="1553" spans="6:8">
      <c r="F1553" s="26" t="s">
        <v>2207</v>
      </c>
      <c r="G1553">
        <v>31</v>
      </c>
      <c r="H1553" t="s">
        <v>2396</v>
      </c>
    </row>
    <row r="1554" spans="6:8">
      <c r="F1554" s="26" t="s">
        <v>2207</v>
      </c>
      <c r="G1554">
        <v>31</v>
      </c>
      <c r="H1554" t="s">
        <v>2397</v>
      </c>
    </row>
    <row r="1555" spans="6:8">
      <c r="F1555" s="26" t="s">
        <v>2207</v>
      </c>
      <c r="G1555">
        <v>31</v>
      </c>
      <c r="H1555" t="s">
        <v>2398</v>
      </c>
    </row>
    <row r="1556" spans="6:8">
      <c r="F1556" s="26" t="s">
        <v>2207</v>
      </c>
      <c r="G1556">
        <v>31</v>
      </c>
      <c r="H1556" t="s">
        <v>2399</v>
      </c>
    </row>
    <row r="1557" spans="6:8">
      <c r="F1557" s="26" t="s">
        <v>2207</v>
      </c>
      <c r="G1557">
        <v>31</v>
      </c>
      <c r="H1557" t="s">
        <v>2400</v>
      </c>
    </row>
    <row r="1558" spans="6:8">
      <c r="F1558" s="26" t="s">
        <v>2207</v>
      </c>
      <c r="G1558">
        <v>31</v>
      </c>
      <c r="H1558" t="s">
        <v>2401</v>
      </c>
    </row>
    <row r="1559" spans="6:8">
      <c r="F1559" s="26" t="s">
        <v>2207</v>
      </c>
      <c r="G1559">
        <v>31</v>
      </c>
      <c r="H1559" t="s">
        <v>2402</v>
      </c>
    </row>
    <row r="1560" spans="6:8">
      <c r="F1560" s="26" t="s">
        <v>2207</v>
      </c>
      <c r="G1560">
        <v>31</v>
      </c>
      <c r="H1560" t="s">
        <v>2403</v>
      </c>
    </row>
    <row r="1561" spans="6:8">
      <c r="F1561" s="26" t="s">
        <v>2207</v>
      </c>
      <c r="G1561">
        <v>31</v>
      </c>
      <c r="H1561" t="s">
        <v>2404</v>
      </c>
    </row>
    <row r="1562" spans="6:8">
      <c r="F1562" s="26" t="s">
        <v>2207</v>
      </c>
      <c r="G1562">
        <v>31</v>
      </c>
      <c r="H1562" t="s">
        <v>5282</v>
      </c>
    </row>
    <row r="1563" spans="6:8">
      <c r="F1563" s="26" t="s">
        <v>2207</v>
      </c>
      <c r="G1563">
        <v>31</v>
      </c>
      <c r="H1563" t="s">
        <v>2405</v>
      </c>
    </row>
    <row r="1564" spans="6:8">
      <c r="F1564" s="26" t="s">
        <v>2207</v>
      </c>
      <c r="G1564">
        <v>31</v>
      </c>
      <c r="H1564" t="s">
        <v>2406</v>
      </c>
    </row>
    <row r="1565" spans="6:8">
      <c r="F1565" s="26" t="s">
        <v>2207</v>
      </c>
      <c r="G1565">
        <v>31</v>
      </c>
      <c r="H1565" t="s">
        <v>2407</v>
      </c>
    </row>
    <row r="1566" spans="6:8">
      <c r="F1566" s="26" t="s">
        <v>2207</v>
      </c>
      <c r="G1566">
        <v>31</v>
      </c>
      <c r="H1566" t="s">
        <v>2408</v>
      </c>
    </row>
    <row r="1567" spans="6:8">
      <c r="F1567" s="26" t="s">
        <v>2207</v>
      </c>
      <c r="G1567">
        <v>31</v>
      </c>
      <c r="H1567" t="s">
        <v>2409</v>
      </c>
    </row>
    <row r="1568" spans="6:8">
      <c r="F1568" s="26" t="s">
        <v>2207</v>
      </c>
      <c r="G1568">
        <v>31</v>
      </c>
      <c r="H1568" t="s">
        <v>2410</v>
      </c>
    </row>
    <row r="1569" spans="6:8">
      <c r="F1569" s="26" t="s">
        <v>2207</v>
      </c>
      <c r="G1569">
        <v>31</v>
      </c>
      <c r="H1569" t="s">
        <v>2411</v>
      </c>
    </row>
    <row r="1570" spans="6:8">
      <c r="F1570" s="26" t="s">
        <v>2207</v>
      </c>
      <c r="G1570">
        <v>31</v>
      </c>
      <c r="H1570" t="s">
        <v>2412</v>
      </c>
    </row>
    <row r="1571" spans="6:8">
      <c r="F1571" s="26" t="s">
        <v>2207</v>
      </c>
      <c r="G1571">
        <v>31</v>
      </c>
      <c r="H1571" t="s">
        <v>2413</v>
      </c>
    </row>
    <row r="1572" spans="6:8">
      <c r="F1572" s="26" t="s">
        <v>2207</v>
      </c>
      <c r="G1572">
        <v>31</v>
      </c>
      <c r="H1572" t="s">
        <v>2414</v>
      </c>
    </row>
    <row r="1573" spans="6:8">
      <c r="F1573" s="26" t="s">
        <v>2207</v>
      </c>
      <c r="G1573">
        <v>31</v>
      </c>
      <c r="H1573" t="s">
        <v>2415</v>
      </c>
    </row>
    <row r="1574" spans="6:8">
      <c r="F1574" s="26" t="s">
        <v>2207</v>
      </c>
      <c r="G1574">
        <v>31</v>
      </c>
      <c r="H1574" t="s">
        <v>2416</v>
      </c>
    </row>
    <row r="1575" spans="6:8">
      <c r="F1575" s="26" t="s">
        <v>2207</v>
      </c>
      <c r="G1575">
        <v>31</v>
      </c>
      <c r="H1575" t="s">
        <v>2417</v>
      </c>
    </row>
    <row r="1576" spans="6:8">
      <c r="F1576" s="26" t="s">
        <v>2207</v>
      </c>
      <c r="G1576">
        <v>31</v>
      </c>
      <c r="H1576" t="s">
        <v>2418</v>
      </c>
    </row>
    <row r="1577" spans="6:8">
      <c r="F1577" s="26" t="s">
        <v>2207</v>
      </c>
      <c r="G1577">
        <v>31</v>
      </c>
      <c r="H1577" t="s">
        <v>2419</v>
      </c>
    </row>
    <row r="1578" spans="6:8">
      <c r="F1578" s="26" t="s">
        <v>2207</v>
      </c>
      <c r="G1578">
        <v>31</v>
      </c>
      <c r="H1578" t="s">
        <v>2420</v>
      </c>
    </row>
    <row r="1579" spans="6:8">
      <c r="F1579" s="26" t="s">
        <v>2207</v>
      </c>
      <c r="G1579">
        <v>31</v>
      </c>
      <c r="H1579" t="s">
        <v>2421</v>
      </c>
    </row>
    <row r="1580" spans="6:8">
      <c r="F1580" s="26" t="s">
        <v>2207</v>
      </c>
      <c r="G1580">
        <v>31</v>
      </c>
      <c r="H1580" t="s">
        <v>2422</v>
      </c>
    </row>
    <row r="1581" spans="6:8">
      <c r="F1581" s="26" t="s">
        <v>2207</v>
      </c>
      <c r="G1581">
        <v>31</v>
      </c>
      <c r="H1581" t="s">
        <v>2423</v>
      </c>
    </row>
    <row r="1582" spans="6:8">
      <c r="F1582" s="26" t="s">
        <v>2207</v>
      </c>
      <c r="G1582">
        <v>31</v>
      </c>
      <c r="H1582" t="s">
        <v>2424</v>
      </c>
    </row>
    <row r="1583" spans="6:8">
      <c r="F1583" s="26" t="s">
        <v>2207</v>
      </c>
      <c r="G1583">
        <v>31</v>
      </c>
      <c r="H1583" t="s">
        <v>2425</v>
      </c>
    </row>
    <row r="1584" spans="6:8">
      <c r="F1584" s="26" t="s">
        <v>2207</v>
      </c>
      <c r="G1584">
        <v>31</v>
      </c>
      <c r="H1584" t="s">
        <v>2426</v>
      </c>
    </row>
    <row r="1585" spans="6:8">
      <c r="F1585" s="26" t="s">
        <v>2207</v>
      </c>
      <c r="G1585">
        <v>31</v>
      </c>
      <c r="H1585" t="s">
        <v>2427</v>
      </c>
    </row>
    <row r="1586" spans="6:8">
      <c r="F1586" s="26" t="s">
        <v>2207</v>
      </c>
      <c r="G1586">
        <v>31</v>
      </c>
      <c r="H1586" t="s">
        <v>2428</v>
      </c>
    </row>
    <row r="1587" spans="6:8">
      <c r="F1587" s="26" t="s">
        <v>2207</v>
      </c>
      <c r="G1587">
        <v>31</v>
      </c>
      <c r="H1587" t="s">
        <v>2429</v>
      </c>
    </row>
    <row r="1588" spans="6:8">
      <c r="F1588" s="26" t="s">
        <v>2207</v>
      </c>
      <c r="G1588">
        <v>31</v>
      </c>
      <c r="H1588" t="s">
        <v>2430</v>
      </c>
    </row>
    <row r="1589" spans="6:8">
      <c r="F1589" s="26" t="s">
        <v>2207</v>
      </c>
      <c r="G1589">
        <v>31</v>
      </c>
      <c r="H1589" t="s">
        <v>2431</v>
      </c>
    </row>
    <row r="1590" spans="6:8">
      <c r="F1590" s="26" t="s">
        <v>2207</v>
      </c>
      <c r="G1590">
        <v>31</v>
      </c>
      <c r="H1590" t="s">
        <v>2432</v>
      </c>
    </row>
    <row r="1591" spans="6:8">
      <c r="F1591" s="26" t="s">
        <v>2207</v>
      </c>
      <c r="G1591">
        <v>31</v>
      </c>
      <c r="H1591" t="s">
        <v>2433</v>
      </c>
    </row>
    <row r="1592" spans="6:8">
      <c r="F1592" s="26" t="s">
        <v>2207</v>
      </c>
      <c r="G1592">
        <v>31</v>
      </c>
      <c r="H1592" t="s">
        <v>2434</v>
      </c>
    </row>
    <row r="1593" spans="6:8">
      <c r="F1593" s="26" t="s">
        <v>2207</v>
      </c>
      <c r="G1593">
        <v>31</v>
      </c>
      <c r="H1593" t="s">
        <v>2435</v>
      </c>
    </row>
    <row r="1594" spans="6:8">
      <c r="F1594" s="26" t="s">
        <v>2207</v>
      </c>
      <c r="G1594">
        <v>31</v>
      </c>
      <c r="H1594" t="s">
        <v>2436</v>
      </c>
    </row>
    <row r="1595" spans="6:8">
      <c r="F1595" s="26" t="s">
        <v>2207</v>
      </c>
      <c r="G1595">
        <v>31</v>
      </c>
      <c r="H1595" t="s">
        <v>2437</v>
      </c>
    </row>
    <row r="1596" spans="6:8">
      <c r="F1596" s="26" t="s">
        <v>2207</v>
      </c>
      <c r="G1596">
        <v>31</v>
      </c>
      <c r="H1596" t="s">
        <v>2438</v>
      </c>
    </row>
    <row r="1597" spans="6:8">
      <c r="F1597" s="26" t="s">
        <v>2207</v>
      </c>
      <c r="G1597">
        <v>31</v>
      </c>
      <c r="H1597" t="s">
        <v>2439</v>
      </c>
    </row>
    <row r="1598" spans="6:8">
      <c r="F1598" s="26" t="s">
        <v>2207</v>
      </c>
      <c r="G1598">
        <v>31</v>
      </c>
      <c r="H1598" t="s">
        <v>2440</v>
      </c>
    </row>
    <row r="1599" spans="6:8">
      <c r="F1599" s="26" t="s">
        <v>2207</v>
      </c>
      <c r="G1599">
        <v>31</v>
      </c>
      <c r="H1599" t="s">
        <v>2441</v>
      </c>
    </row>
    <row r="1600" spans="6:8">
      <c r="F1600" s="26" t="s">
        <v>2207</v>
      </c>
      <c r="G1600">
        <v>31</v>
      </c>
      <c r="H1600" t="s">
        <v>2442</v>
      </c>
    </row>
    <row r="1601" spans="6:8">
      <c r="F1601" s="26" t="s">
        <v>2207</v>
      </c>
      <c r="G1601">
        <v>31</v>
      </c>
      <c r="H1601" t="s">
        <v>2443</v>
      </c>
    </row>
    <row r="1602" spans="6:8">
      <c r="F1602" s="26" t="s">
        <v>2207</v>
      </c>
      <c r="G1602">
        <v>31</v>
      </c>
      <c r="H1602" t="s">
        <v>2444</v>
      </c>
    </row>
    <row r="1603" spans="6:8">
      <c r="F1603" s="26" t="s">
        <v>2207</v>
      </c>
      <c r="G1603">
        <v>31</v>
      </c>
      <c r="H1603" t="s">
        <v>2445</v>
      </c>
    </row>
    <row r="1604" spans="6:8">
      <c r="F1604" s="26" t="s">
        <v>2207</v>
      </c>
      <c r="G1604">
        <v>31</v>
      </c>
      <c r="H1604" t="s">
        <v>5283</v>
      </c>
    </row>
    <row r="1605" spans="6:8">
      <c r="F1605" s="26" t="s">
        <v>2207</v>
      </c>
      <c r="G1605">
        <v>31</v>
      </c>
      <c r="H1605" t="s">
        <v>2446</v>
      </c>
    </row>
    <row r="1606" spans="6:8">
      <c r="F1606" s="26" t="s">
        <v>2207</v>
      </c>
      <c r="G1606">
        <v>31</v>
      </c>
      <c r="H1606" t="s">
        <v>2447</v>
      </c>
    </row>
    <row r="1607" spans="6:8">
      <c r="F1607" s="26" t="s">
        <v>2207</v>
      </c>
      <c r="G1607">
        <v>31</v>
      </c>
      <c r="H1607" t="s">
        <v>2448</v>
      </c>
    </row>
    <row r="1608" spans="6:8">
      <c r="F1608" s="26" t="s">
        <v>2207</v>
      </c>
      <c r="G1608">
        <v>31</v>
      </c>
      <c r="H1608" t="s">
        <v>2449</v>
      </c>
    </row>
    <row r="1609" spans="6:8">
      <c r="F1609" s="26" t="s">
        <v>2207</v>
      </c>
      <c r="G1609">
        <v>31</v>
      </c>
      <c r="H1609" t="s">
        <v>2450</v>
      </c>
    </row>
    <row r="1610" spans="6:8">
      <c r="F1610" s="26" t="s">
        <v>2207</v>
      </c>
      <c r="G1610">
        <v>31</v>
      </c>
      <c r="H1610" t="s">
        <v>2451</v>
      </c>
    </row>
    <row r="1611" spans="6:8">
      <c r="F1611" s="26" t="s">
        <v>2207</v>
      </c>
      <c r="G1611">
        <v>31</v>
      </c>
      <c r="H1611" t="s">
        <v>2452</v>
      </c>
    </row>
    <row r="1612" spans="6:8">
      <c r="F1612" s="26" t="s">
        <v>2207</v>
      </c>
      <c r="G1612">
        <v>31</v>
      </c>
      <c r="H1612" t="s">
        <v>2453</v>
      </c>
    </row>
    <row r="1613" spans="6:8">
      <c r="F1613" s="26" t="s">
        <v>2207</v>
      </c>
      <c r="G1613">
        <v>31</v>
      </c>
      <c r="H1613" t="s">
        <v>2454</v>
      </c>
    </row>
    <row r="1614" spans="6:8">
      <c r="F1614" s="26" t="s">
        <v>2207</v>
      </c>
      <c r="G1614">
        <v>31</v>
      </c>
      <c r="H1614" t="s">
        <v>2455</v>
      </c>
    </row>
    <row r="1615" spans="6:8">
      <c r="F1615" s="26" t="s">
        <v>2207</v>
      </c>
      <c r="G1615">
        <v>31</v>
      </c>
      <c r="H1615" t="s">
        <v>2456</v>
      </c>
    </row>
    <row r="1616" spans="6:8">
      <c r="F1616" s="26" t="s">
        <v>2207</v>
      </c>
      <c r="G1616">
        <v>31</v>
      </c>
      <c r="H1616" t="s">
        <v>2457</v>
      </c>
    </row>
    <row r="1617" spans="6:8">
      <c r="F1617" s="26" t="s">
        <v>2207</v>
      </c>
      <c r="G1617">
        <v>31</v>
      </c>
      <c r="H1617" t="s">
        <v>2458</v>
      </c>
    </row>
    <row r="1618" spans="6:8">
      <c r="F1618" s="26" t="s">
        <v>2207</v>
      </c>
      <c r="G1618">
        <v>31</v>
      </c>
      <c r="H1618" t="s">
        <v>2459</v>
      </c>
    </row>
    <row r="1619" spans="6:8">
      <c r="F1619" s="26" t="s">
        <v>2207</v>
      </c>
      <c r="G1619">
        <v>31</v>
      </c>
      <c r="H1619" t="s">
        <v>2460</v>
      </c>
    </row>
    <row r="1620" spans="6:8">
      <c r="F1620" s="26" t="s">
        <v>2207</v>
      </c>
      <c r="G1620">
        <v>31</v>
      </c>
      <c r="H1620" t="s">
        <v>2461</v>
      </c>
    </row>
    <row r="1621" spans="6:8">
      <c r="F1621" s="26" t="s">
        <v>2207</v>
      </c>
      <c r="G1621">
        <v>31</v>
      </c>
      <c r="H1621" t="s">
        <v>2462</v>
      </c>
    </row>
    <row r="1622" spans="6:8">
      <c r="F1622" s="26" t="s">
        <v>2207</v>
      </c>
      <c r="G1622">
        <v>31</v>
      </c>
      <c r="H1622" t="s">
        <v>2463</v>
      </c>
    </row>
    <row r="1623" spans="6:8">
      <c r="F1623" s="26" t="s">
        <v>2207</v>
      </c>
      <c r="G1623">
        <v>31</v>
      </c>
      <c r="H1623" t="s">
        <v>2464</v>
      </c>
    </row>
    <row r="1624" spans="6:8">
      <c r="F1624" s="26" t="s">
        <v>2207</v>
      </c>
      <c r="G1624">
        <v>31</v>
      </c>
      <c r="H1624" t="s">
        <v>2465</v>
      </c>
    </row>
    <row r="1625" spans="6:8">
      <c r="F1625" s="26" t="s">
        <v>2207</v>
      </c>
      <c r="G1625">
        <v>31</v>
      </c>
      <c r="H1625" t="s">
        <v>2466</v>
      </c>
    </row>
    <row r="1626" spans="6:8">
      <c r="F1626" s="26" t="s">
        <v>2207</v>
      </c>
      <c r="G1626">
        <v>31</v>
      </c>
      <c r="H1626" t="s">
        <v>2467</v>
      </c>
    </row>
    <row r="1627" spans="6:8">
      <c r="F1627" s="26" t="s">
        <v>2207</v>
      </c>
      <c r="G1627">
        <v>31</v>
      </c>
      <c r="H1627" t="s">
        <v>2468</v>
      </c>
    </row>
    <row r="1628" spans="6:8">
      <c r="F1628" s="26" t="s">
        <v>2207</v>
      </c>
      <c r="G1628">
        <v>31</v>
      </c>
      <c r="H1628" t="s">
        <v>2469</v>
      </c>
    </row>
    <row r="1629" spans="6:8">
      <c r="F1629" s="26" t="s">
        <v>2207</v>
      </c>
      <c r="G1629">
        <v>31</v>
      </c>
      <c r="H1629" t="s">
        <v>2470</v>
      </c>
    </row>
    <row r="1630" spans="6:8">
      <c r="F1630" s="26" t="s">
        <v>2207</v>
      </c>
      <c r="G1630">
        <v>31</v>
      </c>
      <c r="H1630" t="s">
        <v>2471</v>
      </c>
    </row>
    <row r="1631" spans="6:8">
      <c r="F1631" s="26" t="s">
        <v>2207</v>
      </c>
      <c r="G1631">
        <v>31</v>
      </c>
      <c r="H1631" t="s">
        <v>2472</v>
      </c>
    </row>
    <row r="1632" spans="6:8">
      <c r="F1632" s="26" t="s">
        <v>2207</v>
      </c>
      <c r="G1632">
        <v>31</v>
      </c>
      <c r="H1632" t="s">
        <v>2473</v>
      </c>
    </row>
    <row r="1633" spans="6:8">
      <c r="F1633" s="26" t="s">
        <v>2207</v>
      </c>
      <c r="G1633">
        <v>31</v>
      </c>
      <c r="H1633" t="s">
        <v>2474</v>
      </c>
    </row>
    <row r="1634" spans="6:8">
      <c r="F1634" s="26" t="s">
        <v>2207</v>
      </c>
      <c r="G1634">
        <v>31</v>
      </c>
      <c r="H1634" t="s">
        <v>2475</v>
      </c>
    </row>
    <row r="1635" spans="6:8">
      <c r="F1635" s="26" t="s">
        <v>2207</v>
      </c>
      <c r="G1635">
        <v>31</v>
      </c>
      <c r="H1635" t="s">
        <v>2476</v>
      </c>
    </row>
    <row r="1636" spans="6:8">
      <c r="F1636" s="26" t="s">
        <v>2207</v>
      </c>
      <c r="G1636">
        <v>31</v>
      </c>
      <c r="H1636" t="s">
        <v>2477</v>
      </c>
    </row>
    <row r="1637" spans="6:8">
      <c r="F1637" s="26" t="s">
        <v>2207</v>
      </c>
      <c r="G1637">
        <v>31</v>
      </c>
      <c r="H1637" t="s">
        <v>2478</v>
      </c>
    </row>
    <row r="1638" spans="6:8">
      <c r="F1638" s="26" t="s">
        <v>2207</v>
      </c>
      <c r="G1638">
        <v>31</v>
      </c>
      <c r="H1638" t="s">
        <v>2479</v>
      </c>
    </row>
    <row r="1639" spans="6:8">
      <c r="F1639" s="26" t="s">
        <v>2207</v>
      </c>
      <c r="G1639">
        <v>31</v>
      </c>
      <c r="H1639" t="s">
        <v>2480</v>
      </c>
    </row>
    <row r="1640" spans="6:8">
      <c r="F1640" s="26" t="s">
        <v>2207</v>
      </c>
      <c r="G1640">
        <v>31</v>
      </c>
      <c r="H1640" t="s">
        <v>2481</v>
      </c>
    </row>
    <row r="1641" spans="6:8">
      <c r="F1641" s="26" t="s">
        <v>2207</v>
      </c>
      <c r="G1641">
        <v>31</v>
      </c>
      <c r="H1641" t="s">
        <v>2482</v>
      </c>
    </row>
    <row r="1642" spans="6:8">
      <c r="F1642" s="26" t="s">
        <v>2207</v>
      </c>
      <c r="G1642">
        <v>31</v>
      </c>
      <c r="H1642" t="s">
        <v>2483</v>
      </c>
    </row>
    <row r="1643" spans="6:8">
      <c r="F1643" s="26" t="s">
        <v>2207</v>
      </c>
      <c r="G1643">
        <v>31</v>
      </c>
      <c r="H1643" t="s">
        <v>2484</v>
      </c>
    </row>
    <row r="1644" spans="6:8">
      <c r="F1644" s="26" t="s">
        <v>2207</v>
      </c>
      <c r="G1644">
        <v>31</v>
      </c>
      <c r="H1644" t="s">
        <v>2485</v>
      </c>
    </row>
    <row r="1645" spans="6:8">
      <c r="F1645" s="26" t="s">
        <v>2207</v>
      </c>
      <c r="G1645">
        <v>31</v>
      </c>
      <c r="H1645" t="s">
        <v>2486</v>
      </c>
    </row>
    <row r="1646" spans="6:8">
      <c r="F1646" s="26" t="s">
        <v>2207</v>
      </c>
      <c r="G1646">
        <v>31</v>
      </c>
      <c r="H1646" t="s">
        <v>2487</v>
      </c>
    </row>
    <row r="1647" spans="6:8">
      <c r="F1647" s="26" t="s">
        <v>2207</v>
      </c>
      <c r="G1647">
        <v>31</v>
      </c>
      <c r="H1647" t="s">
        <v>2488</v>
      </c>
    </row>
    <row r="1648" spans="6:8">
      <c r="F1648" s="26" t="s">
        <v>2207</v>
      </c>
      <c r="G1648">
        <v>31</v>
      </c>
      <c r="H1648" t="s">
        <v>2489</v>
      </c>
    </row>
    <row r="1649" spans="6:8">
      <c r="F1649" s="26" t="s">
        <v>2207</v>
      </c>
      <c r="G1649">
        <v>31</v>
      </c>
      <c r="H1649" t="s">
        <v>2490</v>
      </c>
    </row>
    <row r="1650" spans="6:8">
      <c r="F1650" s="26" t="s">
        <v>2207</v>
      </c>
      <c r="G1650">
        <v>31</v>
      </c>
      <c r="H1650" t="s">
        <v>2491</v>
      </c>
    </row>
    <row r="1651" spans="6:8">
      <c r="F1651" s="26" t="s">
        <v>2207</v>
      </c>
      <c r="G1651">
        <v>31</v>
      </c>
      <c r="H1651" t="s">
        <v>2492</v>
      </c>
    </row>
    <row r="1652" spans="6:8">
      <c r="F1652" s="26" t="s">
        <v>2207</v>
      </c>
      <c r="G1652">
        <v>31</v>
      </c>
      <c r="H1652" t="s">
        <v>2493</v>
      </c>
    </row>
    <row r="1653" spans="6:8">
      <c r="F1653" s="26" t="s">
        <v>2207</v>
      </c>
      <c r="G1653">
        <v>31</v>
      </c>
      <c r="H1653" t="s">
        <v>2494</v>
      </c>
    </row>
    <row r="1654" spans="6:8">
      <c r="F1654" s="26" t="s">
        <v>2207</v>
      </c>
      <c r="G1654">
        <v>31</v>
      </c>
      <c r="H1654" t="s">
        <v>2495</v>
      </c>
    </row>
    <row r="1655" spans="6:8">
      <c r="F1655" s="26" t="s">
        <v>2207</v>
      </c>
      <c r="G1655">
        <v>31</v>
      </c>
      <c r="H1655" t="s">
        <v>2496</v>
      </c>
    </row>
    <row r="1656" spans="6:8">
      <c r="F1656" s="26" t="s">
        <v>2207</v>
      </c>
      <c r="G1656">
        <v>31</v>
      </c>
      <c r="H1656" t="s">
        <v>2497</v>
      </c>
    </row>
    <row r="1657" spans="6:8">
      <c r="F1657" s="26" t="s">
        <v>2207</v>
      </c>
      <c r="G1657">
        <v>31</v>
      </c>
      <c r="H1657" t="s">
        <v>2498</v>
      </c>
    </row>
    <row r="1658" spans="6:8">
      <c r="F1658" s="26" t="s">
        <v>2207</v>
      </c>
      <c r="G1658">
        <v>31</v>
      </c>
      <c r="H1658" t="s">
        <v>2499</v>
      </c>
    </row>
    <row r="1659" spans="6:8">
      <c r="F1659" s="26" t="s">
        <v>2207</v>
      </c>
      <c r="G1659">
        <v>31</v>
      </c>
      <c r="H1659" t="s">
        <v>2500</v>
      </c>
    </row>
    <row r="1660" spans="6:8">
      <c r="F1660" s="26" t="s">
        <v>2207</v>
      </c>
      <c r="G1660">
        <v>31</v>
      </c>
      <c r="H1660" t="s">
        <v>2501</v>
      </c>
    </row>
    <row r="1661" spans="6:8">
      <c r="F1661" s="26" t="s">
        <v>2207</v>
      </c>
      <c r="G1661">
        <v>31</v>
      </c>
      <c r="H1661" t="s">
        <v>2502</v>
      </c>
    </row>
    <row r="1662" spans="6:8">
      <c r="F1662" s="26" t="s">
        <v>2207</v>
      </c>
      <c r="G1662">
        <v>31</v>
      </c>
      <c r="H1662" t="s">
        <v>2503</v>
      </c>
    </row>
    <row r="1663" spans="6:8">
      <c r="F1663" s="26" t="s">
        <v>2207</v>
      </c>
      <c r="G1663">
        <v>31</v>
      </c>
      <c r="H1663" t="s">
        <v>2504</v>
      </c>
    </row>
    <row r="1664" spans="6:8">
      <c r="F1664" s="26" t="s">
        <v>2207</v>
      </c>
      <c r="G1664">
        <v>31</v>
      </c>
      <c r="H1664" t="s">
        <v>2505</v>
      </c>
    </row>
    <row r="1665" spans="6:8">
      <c r="F1665" s="26" t="s">
        <v>2207</v>
      </c>
      <c r="G1665">
        <v>31</v>
      </c>
      <c r="H1665" t="s">
        <v>2506</v>
      </c>
    </row>
    <row r="1666" spans="6:8">
      <c r="F1666" s="26" t="s">
        <v>2207</v>
      </c>
      <c r="G1666">
        <v>31</v>
      </c>
      <c r="H1666" t="s">
        <v>2507</v>
      </c>
    </row>
    <row r="1667" spans="6:8">
      <c r="F1667" s="26" t="s">
        <v>2207</v>
      </c>
      <c r="G1667">
        <v>31</v>
      </c>
      <c r="H1667" t="s">
        <v>2508</v>
      </c>
    </row>
    <row r="1668" spans="6:8">
      <c r="F1668" s="26" t="s">
        <v>2207</v>
      </c>
      <c r="G1668">
        <v>31</v>
      </c>
      <c r="H1668" t="s">
        <v>2509</v>
      </c>
    </row>
    <row r="1669" spans="6:8">
      <c r="F1669" s="26" t="s">
        <v>2207</v>
      </c>
      <c r="G1669">
        <v>31</v>
      </c>
      <c r="H1669" t="s">
        <v>2510</v>
      </c>
    </row>
    <row r="1670" spans="6:8">
      <c r="F1670" s="26" t="s">
        <v>2207</v>
      </c>
      <c r="G1670">
        <v>31</v>
      </c>
      <c r="H1670" t="s">
        <v>2511</v>
      </c>
    </row>
    <row r="1671" spans="6:8">
      <c r="F1671" s="26" t="s">
        <v>2207</v>
      </c>
      <c r="G1671">
        <v>31</v>
      </c>
      <c r="H1671" t="s">
        <v>5284</v>
      </c>
    </row>
    <row r="1672" spans="6:8">
      <c r="F1672" s="26" t="s">
        <v>2207</v>
      </c>
      <c r="G1672">
        <v>31</v>
      </c>
      <c r="H1672" t="s">
        <v>2512</v>
      </c>
    </row>
    <row r="1673" spans="6:8">
      <c r="F1673" s="26" t="s">
        <v>2207</v>
      </c>
      <c r="G1673">
        <v>31</v>
      </c>
      <c r="H1673" t="s">
        <v>2513</v>
      </c>
    </row>
    <row r="1674" spans="6:8">
      <c r="F1674" s="26" t="s">
        <v>2207</v>
      </c>
      <c r="G1674">
        <v>31</v>
      </c>
      <c r="H1674" t="s">
        <v>2514</v>
      </c>
    </row>
    <row r="1675" spans="6:8">
      <c r="F1675" s="26" t="s">
        <v>2207</v>
      </c>
      <c r="G1675">
        <v>31</v>
      </c>
      <c r="H1675" t="s">
        <v>2515</v>
      </c>
    </row>
    <row r="1676" spans="6:8">
      <c r="F1676" s="26" t="s">
        <v>2207</v>
      </c>
      <c r="G1676">
        <v>31</v>
      </c>
      <c r="H1676" t="s">
        <v>2516</v>
      </c>
    </row>
    <row r="1677" spans="6:8">
      <c r="F1677" s="26" t="s">
        <v>2207</v>
      </c>
      <c r="G1677">
        <v>31</v>
      </c>
      <c r="H1677" t="s">
        <v>2517</v>
      </c>
    </row>
    <row r="1678" spans="6:8">
      <c r="F1678" s="26" t="s">
        <v>2207</v>
      </c>
      <c r="G1678">
        <v>31</v>
      </c>
      <c r="H1678" t="s">
        <v>2518</v>
      </c>
    </row>
    <row r="1679" spans="6:8">
      <c r="F1679" s="26" t="s">
        <v>2207</v>
      </c>
      <c r="G1679">
        <v>31</v>
      </c>
      <c r="H1679" t="s">
        <v>2519</v>
      </c>
    </row>
    <row r="1680" spans="6:8">
      <c r="F1680" s="26" t="s">
        <v>2207</v>
      </c>
      <c r="G1680">
        <v>31</v>
      </c>
      <c r="H1680" t="s">
        <v>2520</v>
      </c>
    </row>
    <row r="1681" spans="6:8">
      <c r="F1681" s="26" t="s">
        <v>2207</v>
      </c>
      <c r="G1681">
        <v>31</v>
      </c>
      <c r="H1681" t="s">
        <v>2521</v>
      </c>
    </row>
    <row r="1682" spans="6:8">
      <c r="F1682" s="26" t="s">
        <v>2207</v>
      </c>
      <c r="G1682">
        <v>31</v>
      </c>
      <c r="H1682" t="s">
        <v>2522</v>
      </c>
    </row>
    <row r="1683" spans="6:8">
      <c r="F1683" s="26" t="s">
        <v>2207</v>
      </c>
      <c r="G1683">
        <v>31</v>
      </c>
      <c r="H1683" t="s">
        <v>2523</v>
      </c>
    </row>
    <row r="1684" spans="6:8">
      <c r="F1684" s="26" t="s">
        <v>2207</v>
      </c>
      <c r="G1684">
        <v>31</v>
      </c>
      <c r="H1684" t="s">
        <v>2524</v>
      </c>
    </row>
    <row r="1685" spans="6:8">
      <c r="F1685" s="26" t="s">
        <v>2207</v>
      </c>
      <c r="G1685">
        <v>31</v>
      </c>
      <c r="H1685" t="s">
        <v>2525</v>
      </c>
    </row>
    <row r="1686" spans="6:8">
      <c r="F1686" s="26" t="s">
        <v>2207</v>
      </c>
      <c r="G1686">
        <v>31</v>
      </c>
      <c r="H1686" t="s">
        <v>2526</v>
      </c>
    </row>
    <row r="1687" spans="6:8">
      <c r="F1687" s="26" t="s">
        <v>2207</v>
      </c>
      <c r="G1687">
        <v>31</v>
      </c>
      <c r="H1687" t="s">
        <v>2527</v>
      </c>
    </row>
    <row r="1688" spans="6:8">
      <c r="F1688" s="26" t="s">
        <v>2207</v>
      </c>
      <c r="G1688">
        <v>31</v>
      </c>
      <c r="H1688" t="s">
        <v>2528</v>
      </c>
    </row>
    <row r="1689" spans="6:8">
      <c r="F1689" s="26" t="s">
        <v>2207</v>
      </c>
      <c r="G1689">
        <v>31</v>
      </c>
      <c r="H1689" t="s">
        <v>2529</v>
      </c>
    </row>
    <row r="1690" spans="6:8">
      <c r="F1690" s="26" t="s">
        <v>2207</v>
      </c>
      <c r="G1690">
        <v>31</v>
      </c>
      <c r="H1690" t="s">
        <v>2530</v>
      </c>
    </row>
    <row r="1691" spans="6:8">
      <c r="F1691" s="26" t="s">
        <v>2207</v>
      </c>
      <c r="G1691">
        <v>31</v>
      </c>
      <c r="H1691" t="s">
        <v>2531</v>
      </c>
    </row>
    <row r="1692" spans="6:8">
      <c r="F1692" s="26" t="s">
        <v>2207</v>
      </c>
      <c r="G1692">
        <v>31</v>
      </c>
      <c r="H1692" t="s">
        <v>2532</v>
      </c>
    </row>
    <row r="1693" spans="6:8">
      <c r="F1693" s="26" t="s">
        <v>2207</v>
      </c>
      <c r="G1693">
        <v>31</v>
      </c>
      <c r="H1693" t="s">
        <v>2533</v>
      </c>
    </row>
    <row r="1694" spans="6:8">
      <c r="F1694" s="26" t="s">
        <v>2207</v>
      </c>
      <c r="G1694">
        <v>31</v>
      </c>
      <c r="H1694" t="s">
        <v>2534</v>
      </c>
    </row>
    <row r="1695" spans="6:8">
      <c r="F1695" s="26" t="s">
        <v>2207</v>
      </c>
      <c r="G1695">
        <v>31</v>
      </c>
      <c r="H1695" t="s">
        <v>2535</v>
      </c>
    </row>
    <row r="1696" spans="6:8">
      <c r="F1696" s="26" t="s">
        <v>2207</v>
      </c>
      <c r="G1696">
        <v>31</v>
      </c>
      <c r="H1696" t="s">
        <v>2536</v>
      </c>
    </row>
    <row r="1697" spans="6:8">
      <c r="F1697" s="26" t="s">
        <v>2207</v>
      </c>
      <c r="G1697">
        <v>31</v>
      </c>
      <c r="H1697" t="s">
        <v>2537</v>
      </c>
    </row>
    <row r="1698" spans="6:8">
      <c r="F1698" s="26" t="s">
        <v>2207</v>
      </c>
      <c r="G1698">
        <v>31</v>
      </c>
      <c r="H1698" t="s">
        <v>2538</v>
      </c>
    </row>
    <row r="1699" spans="6:8">
      <c r="F1699" s="26" t="s">
        <v>2207</v>
      </c>
      <c r="G1699">
        <v>31</v>
      </c>
      <c r="H1699" t="s">
        <v>2539</v>
      </c>
    </row>
    <row r="1700" spans="6:8">
      <c r="F1700" s="26" t="s">
        <v>2207</v>
      </c>
      <c r="G1700">
        <v>31</v>
      </c>
      <c r="H1700" t="s">
        <v>2540</v>
      </c>
    </row>
    <row r="1701" spans="6:8">
      <c r="F1701" s="26" t="s">
        <v>2207</v>
      </c>
      <c r="G1701">
        <v>31</v>
      </c>
      <c r="H1701" t="s">
        <v>2541</v>
      </c>
    </row>
    <row r="1702" spans="6:8">
      <c r="F1702" s="26" t="s">
        <v>2207</v>
      </c>
      <c r="G1702">
        <v>31</v>
      </c>
      <c r="H1702" t="s">
        <v>2542</v>
      </c>
    </row>
    <row r="1703" spans="6:8">
      <c r="F1703" s="26" t="s">
        <v>2207</v>
      </c>
      <c r="G1703">
        <v>31</v>
      </c>
      <c r="H1703" t="s">
        <v>2543</v>
      </c>
    </row>
    <row r="1704" spans="6:8">
      <c r="F1704" s="26" t="s">
        <v>2207</v>
      </c>
      <c r="G1704">
        <v>31</v>
      </c>
      <c r="H1704" t="s">
        <v>2544</v>
      </c>
    </row>
    <row r="1705" spans="6:8">
      <c r="F1705" s="26" t="s">
        <v>2207</v>
      </c>
      <c r="G1705">
        <v>31</v>
      </c>
      <c r="H1705" t="s">
        <v>2545</v>
      </c>
    </row>
    <row r="1706" spans="6:8">
      <c r="F1706" s="26" t="s">
        <v>2207</v>
      </c>
      <c r="G1706">
        <v>31</v>
      </c>
      <c r="H1706" t="s">
        <v>2546</v>
      </c>
    </row>
    <row r="1707" spans="6:8">
      <c r="F1707" s="26" t="s">
        <v>2207</v>
      </c>
      <c r="G1707">
        <v>31</v>
      </c>
      <c r="H1707" t="s">
        <v>2547</v>
      </c>
    </row>
    <row r="1708" spans="6:8">
      <c r="F1708" s="26" t="s">
        <v>2207</v>
      </c>
      <c r="G1708">
        <v>31</v>
      </c>
      <c r="H1708" t="s">
        <v>2548</v>
      </c>
    </row>
    <row r="1709" spans="6:8">
      <c r="F1709" s="26" t="s">
        <v>2207</v>
      </c>
      <c r="G1709">
        <v>31</v>
      </c>
      <c r="H1709" t="s">
        <v>2549</v>
      </c>
    </row>
    <row r="1710" spans="6:8">
      <c r="F1710" s="26" t="s">
        <v>2207</v>
      </c>
      <c r="G1710">
        <v>31</v>
      </c>
      <c r="H1710" t="s">
        <v>2550</v>
      </c>
    </row>
    <row r="1711" spans="6:8">
      <c r="F1711" s="26" t="s">
        <v>2207</v>
      </c>
      <c r="G1711">
        <v>31</v>
      </c>
      <c r="H1711" t="s">
        <v>2551</v>
      </c>
    </row>
    <row r="1712" spans="6:8">
      <c r="F1712" s="26" t="s">
        <v>2207</v>
      </c>
      <c r="G1712">
        <v>31</v>
      </c>
      <c r="H1712" t="s">
        <v>2552</v>
      </c>
    </row>
    <row r="1713" spans="6:8">
      <c r="F1713" s="26" t="s">
        <v>2207</v>
      </c>
      <c r="G1713">
        <v>31</v>
      </c>
      <c r="H1713" t="s">
        <v>5285</v>
      </c>
    </row>
    <row r="1714" spans="6:8">
      <c r="F1714" s="26" t="s">
        <v>2207</v>
      </c>
      <c r="G1714">
        <v>31</v>
      </c>
      <c r="H1714" t="s">
        <v>2553</v>
      </c>
    </row>
    <row r="1715" spans="6:8">
      <c r="F1715" s="26" t="s">
        <v>2207</v>
      </c>
      <c r="G1715">
        <v>31</v>
      </c>
      <c r="H1715" t="s">
        <v>2554</v>
      </c>
    </row>
    <row r="1716" spans="6:8">
      <c r="F1716" s="26" t="s">
        <v>2207</v>
      </c>
      <c r="G1716">
        <v>31</v>
      </c>
      <c r="H1716" t="s">
        <v>2555</v>
      </c>
    </row>
    <row r="1717" spans="6:8">
      <c r="F1717" s="26" t="s">
        <v>2207</v>
      </c>
      <c r="G1717">
        <v>31</v>
      </c>
      <c r="H1717" t="s">
        <v>2556</v>
      </c>
    </row>
    <row r="1718" spans="6:8">
      <c r="F1718" s="26" t="s">
        <v>2207</v>
      </c>
      <c r="G1718">
        <v>31</v>
      </c>
      <c r="H1718" t="s">
        <v>2557</v>
      </c>
    </row>
    <row r="1719" spans="6:8">
      <c r="F1719" s="26" t="s">
        <v>2207</v>
      </c>
      <c r="G1719">
        <v>31</v>
      </c>
      <c r="H1719" t="s">
        <v>2558</v>
      </c>
    </row>
    <row r="1720" spans="6:8">
      <c r="F1720" s="26" t="s">
        <v>2207</v>
      </c>
      <c r="G1720">
        <v>31</v>
      </c>
      <c r="H1720" t="s">
        <v>2559</v>
      </c>
    </row>
    <row r="1721" spans="6:8">
      <c r="F1721" s="26" t="s">
        <v>2207</v>
      </c>
      <c r="G1721">
        <v>31</v>
      </c>
      <c r="H1721" t="s">
        <v>2560</v>
      </c>
    </row>
    <row r="1722" spans="6:8">
      <c r="F1722" s="26" t="s">
        <v>2207</v>
      </c>
      <c r="G1722">
        <v>31</v>
      </c>
      <c r="H1722" t="s">
        <v>2561</v>
      </c>
    </row>
    <row r="1723" spans="6:8">
      <c r="F1723" s="26" t="s">
        <v>2207</v>
      </c>
      <c r="G1723">
        <v>31</v>
      </c>
      <c r="H1723" t="s">
        <v>2562</v>
      </c>
    </row>
    <row r="1724" spans="6:8">
      <c r="F1724" s="26" t="s">
        <v>2207</v>
      </c>
      <c r="G1724">
        <v>31</v>
      </c>
      <c r="H1724" t="s">
        <v>2563</v>
      </c>
    </row>
    <row r="1725" spans="6:8">
      <c r="F1725" s="26" t="s">
        <v>2207</v>
      </c>
      <c r="G1725">
        <v>31</v>
      </c>
      <c r="H1725" t="s">
        <v>2564</v>
      </c>
    </row>
    <row r="1726" spans="6:8">
      <c r="F1726" s="26" t="s">
        <v>2207</v>
      </c>
      <c r="G1726">
        <v>31</v>
      </c>
      <c r="H1726" t="s">
        <v>2565</v>
      </c>
    </row>
    <row r="1727" spans="6:8">
      <c r="F1727" s="26" t="s">
        <v>2207</v>
      </c>
      <c r="G1727">
        <v>31</v>
      </c>
      <c r="H1727" t="s">
        <v>2566</v>
      </c>
    </row>
    <row r="1728" spans="6:8">
      <c r="F1728" s="26" t="s">
        <v>2207</v>
      </c>
      <c r="G1728">
        <v>31</v>
      </c>
      <c r="H1728" t="s">
        <v>2567</v>
      </c>
    </row>
    <row r="1729" spans="6:8">
      <c r="F1729" s="26" t="s">
        <v>2207</v>
      </c>
      <c r="G1729">
        <v>31</v>
      </c>
      <c r="H1729" t="s">
        <v>2568</v>
      </c>
    </row>
    <row r="1730" spans="6:8">
      <c r="F1730" s="26" t="s">
        <v>2207</v>
      </c>
      <c r="G1730">
        <v>31</v>
      </c>
      <c r="H1730" t="s">
        <v>2569</v>
      </c>
    </row>
    <row r="1731" spans="6:8">
      <c r="F1731" s="26" t="s">
        <v>2207</v>
      </c>
      <c r="G1731">
        <v>31</v>
      </c>
      <c r="H1731" t="s">
        <v>2570</v>
      </c>
    </row>
    <row r="1732" spans="6:8">
      <c r="F1732" s="26" t="s">
        <v>2207</v>
      </c>
      <c r="G1732">
        <v>31</v>
      </c>
      <c r="H1732" t="s">
        <v>2571</v>
      </c>
    </row>
    <row r="1733" spans="6:8">
      <c r="F1733" s="26" t="s">
        <v>2207</v>
      </c>
      <c r="G1733">
        <v>31</v>
      </c>
      <c r="H1733" t="s">
        <v>2572</v>
      </c>
    </row>
    <row r="1734" spans="6:8">
      <c r="F1734" s="26" t="s">
        <v>2207</v>
      </c>
      <c r="G1734">
        <v>31</v>
      </c>
      <c r="H1734" t="s">
        <v>2573</v>
      </c>
    </row>
    <row r="1735" spans="6:8">
      <c r="F1735" s="26" t="s">
        <v>2207</v>
      </c>
      <c r="G1735">
        <v>31</v>
      </c>
      <c r="H1735" t="s">
        <v>2574</v>
      </c>
    </row>
    <row r="1736" spans="6:8">
      <c r="F1736" s="26" t="s">
        <v>2207</v>
      </c>
      <c r="G1736">
        <v>31</v>
      </c>
      <c r="H1736" t="s">
        <v>2575</v>
      </c>
    </row>
    <row r="1737" spans="6:8">
      <c r="F1737" s="26" t="s">
        <v>2207</v>
      </c>
      <c r="G1737">
        <v>31</v>
      </c>
      <c r="H1737" t="s">
        <v>2576</v>
      </c>
    </row>
    <row r="1738" spans="6:8">
      <c r="F1738" s="26" t="s">
        <v>2207</v>
      </c>
      <c r="G1738">
        <v>31</v>
      </c>
      <c r="H1738" t="s">
        <v>2577</v>
      </c>
    </row>
    <row r="1739" spans="6:8">
      <c r="F1739" s="26" t="s">
        <v>2207</v>
      </c>
      <c r="G1739">
        <v>31</v>
      </c>
      <c r="H1739" t="s">
        <v>2578</v>
      </c>
    </row>
    <row r="1740" spans="6:8">
      <c r="F1740" s="26" t="s">
        <v>2207</v>
      </c>
      <c r="G1740">
        <v>31</v>
      </c>
      <c r="H1740" t="s">
        <v>2579</v>
      </c>
    </row>
    <row r="1741" spans="6:8">
      <c r="F1741" s="26" t="s">
        <v>2207</v>
      </c>
      <c r="G1741">
        <v>31</v>
      </c>
      <c r="H1741" t="s">
        <v>2580</v>
      </c>
    </row>
    <row r="1742" spans="6:8">
      <c r="F1742" s="26" t="s">
        <v>2207</v>
      </c>
      <c r="G1742">
        <v>31</v>
      </c>
      <c r="H1742" t="s">
        <v>2581</v>
      </c>
    </row>
    <row r="1743" spans="6:8">
      <c r="F1743" s="26" t="s">
        <v>2207</v>
      </c>
      <c r="G1743">
        <v>31</v>
      </c>
      <c r="H1743" t="s">
        <v>2582</v>
      </c>
    </row>
    <row r="1744" spans="6:8">
      <c r="F1744" s="26" t="s">
        <v>2207</v>
      </c>
      <c r="G1744">
        <v>31</v>
      </c>
      <c r="H1744" t="s">
        <v>2583</v>
      </c>
    </row>
    <row r="1745" spans="6:8">
      <c r="F1745" s="26" t="s">
        <v>2207</v>
      </c>
      <c r="G1745">
        <v>31</v>
      </c>
      <c r="H1745" t="s">
        <v>2584</v>
      </c>
    </row>
    <row r="1746" spans="6:8">
      <c r="F1746" s="26" t="s">
        <v>2207</v>
      </c>
      <c r="G1746">
        <v>31</v>
      </c>
      <c r="H1746" t="s">
        <v>2585</v>
      </c>
    </row>
    <row r="1747" spans="6:8">
      <c r="F1747" s="26" t="s">
        <v>2207</v>
      </c>
      <c r="G1747">
        <v>31</v>
      </c>
      <c r="H1747" t="s">
        <v>2586</v>
      </c>
    </row>
    <row r="1748" spans="6:8">
      <c r="F1748" s="26" t="s">
        <v>2207</v>
      </c>
      <c r="G1748">
        <v>31</v>
      </c>
      <c r="H1748" t="s">
        <v>2587</v>
      </c>
    </row>
    <row r="1749" spans="6:8">
      <c r="F1749" s="26" t="s">
        <v>2207</v>
      </c>
      <c r="G1749">
        <v>31</v>
      </c>
      <c r="H1749" t="s">
        <v>2588</v>
      </c>
    </row>
    <row r="1750" spans="6:8">
      <c r="F1750" s="26" t="s">
        <v>2207</v>
      </c>
      <c r="G1750">
        <v>31</v>
      </c>
      <c r="H1750" t="s">
        <v>2589</v>
      </c>
    </row>
    <row r="1751" spans="6:8">
      <c r="F1751" s="26" t="s">
        <v>2207</v>
      </c>
      <c r="G1751">
        <v>31</v>
      </c>
      <c r="H1751" t="s">
        <v>2590</v>
      </c>
    </row>
    <row r="1752" spans="6:8">
      <c r="F1752" s="26" t="s">
        <v>2207</v>
      </c>
      <c r="G1752">
        <v>31</v>
      </c>
      <c r="H1752" t="s">
        <v>2591</v>
      </c>
    </row>
    <row r="1753" spans="6:8">
      <c r="F1753" s="26" t="s">
        <v>2207</v>
      </c>
      <c r="G1753">
        <v>31</v>
      </c>
      <c r="H1753" t="s">
        <v>2592</v>
      </c>
    </row>
    <row r="1754" spans="6:8">
      <c r="F1754" s="26" t="s">
        <v>2207</v>
      </c>
      <c r="G1754">
        <v>31</v>
      </c>
      <c r="H1754" t="s">
        <v>2593</v>
      </c>
    </row>
    <row r="1755" spans="6:8">
      <c r="F1755" s="26" t="s">
        <v>2207</v>
      </c>
      <c r="G1755">
        <v>31</v>
      </c>
      <c r="H1755" t="s">
        <v>2594</v>
      </c>
    </row>
    <row r="1756" spans="6:8">
      <c r="F1756" s="26" t="s">
        <v>2207</v>
      </c>
      <c r="G1756">
        <v>31</v>
      </c>
      <c r="H1756" t="s">
        <v>2595</v>
      </c>
    </row>
    <row r="1757" spans="6:8">
      <c r="F1757" s="26" t="s">
        <v>2207</v>
      </c>
      <c r="G1757">
        <v>31</v>
      </c>
      <c r="H1757" t="s">
        <v>2596</v>
      </c>
    </row>
    <row r="1758" spans="6:8">
      <c r="F1758" s="26" t="s">
        <v>2207</v>
      </c>
      <c r="G1758">
        <v>31</v>
      </c>
      <c r="H1758" t="s">
        <v>2597</v>
      </c>
    </row>
    <row r="1759" spans="6:8">
      <c r="F1759" s="26" t="s">
        <v>2207</v>
      </c>
      <c r="G1759">
        <v>31</v>
      </c>
      <c r="H1759" t="s">
        <v>2598</v>
      </c>
    </row>
    <row r="1760" spans="6:8">
      <c r="F1760" s="26" t="s">
        <v>2207</v>
      </c>
      <c r="G1760">
        <v>31</v>
      </c>
      <c r="H1760" t="s">
        <v>2599</v>
      </c>
    </row>
    <row r="1761" spans="6:8">
      <c r="F1761" s="26" t="s">
        <v>2207</v>
      </c>
      <c r="G1761">
        <v>31</v>
      </c>
      <c r="H1761" t="s">
        <v>2600</v>
      </c>
    </row>
    <row r="1762" spans="6:8">
      <c r="F1762" s="26" t="s">
        <v>2207</v>
      </c>
      <c r="G1762">
        <v>31</v>
      </c>
      <c r="H1762" t="s">
        <v>2601</v>
      </c>
    </row>
    <row r="1763" spans="6:8">
      <c r="F1763" s="26" t="s">
        <v>2207</v>
      </c>
      <c r="G1763">
        <v>31</v>
      </c>
      <c r="H1763" t="s">
        <v>2602</v>
      </c>
    </row>
    <row r="1764" spans="6:8">
      <c r="F1764" s="26" t="s">
        <v>2207</v>
      </c>
      <c r="G1764">
        <v>31</v>
      </c>
      <c r="H1764" t="s">
        <v>2603</v>
      </c>
    </row>
    <row r="1765" spans="6:8">
      <c r="F1765" s="26" t="s">
        <v>2207</v>
      </c>
      <c r="G1765">
        <v>31</v>
      </c>
      <c r="H1765" t="s">
        <v>2604</v>
      </c>
    </row>
    <row r="1766" spans="6:8">
      <c r="F1766" s="26" t="s">
        <v>2207</v>
      </c>
      <c r="G1766">
        <v>31</v>
      </c>
      <c r="H1766" t="s">
        <v>2605</v>
      </c>
    </row>
    <row r="1767" spans="6:8">
      <c r="F1767" s="26" t="s">
        <v>2207</v>
      </c>
      <c r="G1767">
        <v>31</v>
      </c>
      <c r="H1767" t="s">
        <v>2606</v>
      </c>
    </row>
    <row r="1768" spans="6:8">
      <c r="F1768" s="26" t="s">
        <v>2207</v>
      </c>
      <c r="G1768">
        <v>31</v>
      </c>
      <c r="H1768" t="s">
        <v>2607</v>
      </c>
    </row>
    <row r="1769" spans="6:8">
      <c r="F1769" s="26" t="s">
        <v>2207</v>
      </c>
      <c r="G1769">
        <v>31</v>
      </c>
      <c r="H1769" t="s">
        <v>2608</v>
      </c>
    </row>
    <row r="1770" spans="6:8">
      <c r="F1770" s="26" t="s">
        <v>2207</v>
      </c>
      <c r="G1770">
        <v>31</v>
      </c>
      <c r="H1770" t="s">
        <v>2609</v>
      </c>
    </row>
    <row r="1771" spans="6:8">
      <c r="F1771" s="26" t="s">
        <v>2207</v>
      </c>
      <c r="G1771">
        <v>31</v>
      </c>
      <c r="H1771" t="s">
        <v>2610</v>
      </c>
    </row>
    <row r="1772" spans="6:8">
      <c r="F1772" s="26" t="s">
        <v>2207</v>
      </c>
      <c r="G1772">
        <v>31</v>
      </c>
      <c r="H1772" t="s">
        <v>2611</v>
      </c>
    </row>
    <row r="1773" spans="6:8">
      <c r="F1773" s="26" t="s">
        <v>2207</v>
      </c>
      <c r="G1773">
        <v>31</v>
      </c>
      <c r="H1773" t="s">
        <v>2612</v>
      </c>
    </row>
    <row r="1774" spans="6:8">
      <c r="F1774" s="26" t="s">
        <v>2207</v>
      </c>
      <c r="G1774">
        <v>31</v>
      </c>
      <c r="H1774" t="s">
        <v>2613</v>
      </c>
    </row>
    <row r="1775" spans="6:8">
      <c r="F1775" s="26" t="s">
        <v>2207</v>
      </c>
      <c r="G1775">
        <v>31</v>
      </c>
      <c r="H1775" t="s">
        <v>5286</v>
      </c>
    </row>
    <row r="1776" spans="6:8">
      <c r="F1776" s="26" t="s">
        <v>2207</v>
      </c>
      <c r="G1776">
        <v>31</v>
      </c>
      <c r="H1776" t="s">
        <v>2614</v>
      </c>
    </row>
    <row r="1777" spans="6:8">
      <c r="F1777" s="26" t="s">
        <v>2207</v>
      </c>
      <c r="G1777">
        <v>31</v>
      </c>
      <c r="H1777" t="s">
        <v>2615</v>
      </c>
    </row>
    <row r="1778" spans="6:8">
      <c r="F1778" s="26" t="s">
        <v>2207</v>
      </c>
      <c r="G1778">
        <v>31</v>
      </c>
      <c r="H1778" t="s">
        <v>2616</v>
      </c>
    </row>
    <row r="1779" spans="6:8">
      <c r="F1779" s="26" t="s">
        <v>2207</v>
      </c>
      <c r="G1779">
        <v>31</v>
      </c>
      <c r="H1779" t="s">
        <v>2617</v>
      </c>
    </row>
    <row r="1780" spans="6:8">
      <c r="F1780" s="26" t="s">
        <v>2207</v>
      </c>
      <c r="G1780">
        <v>31</v>
      </c>
      <c r="H1780" t="s">
        <v>2618</v>
      </c>
    </row>
    <row r="1781" spans="6:8">
      <c r="F1781" s="26" t="s">
        <v>2207</v>
      </c>
      <c r="G1781">
        <v>31</v>
      </c>
      <c r="H1781" t="s">
        <v>2619</v>
      </c>
    </row>
    <row r="1782" spans="6:8">
      <c r="F1782" s="26" t="s">
        <v>2207</v>
      </c>
      <c r="G1782">
        <v>31</v>
      </c>
      <c r="H1782" t="s">
        <v>2620</v>
      </c>
    </row>
    <row r="1783" spans="6:8">
      <c r="F1783" s="26" t="s">
        <v>2207</v>
      </c>
      <c r="G1783">
        <v>31</v>
      </c>
      <c r="H1783" t="s">
        <v>2621</v>
      </c>
    </row>
    <row r="1784" spans="6:8">
      <c r="F1784" s="26" t="s">
        <v>2207</v>
      </c>
      <c r="G1784">
        <v>31</v>
      </c>
      <c r="H1784" t="s">
        <v>2622</v>
      </c>
    </row>
    <row r="1785" spans="6:8">
      <c r="F1785" s="26" t="s">
        <v>2207</v>
      </c>
      <c r="G1785">
        <v>31</v>
      </c>
      <c r="H1785" t="s">
        <v>1580</v>
      </c>
    </row>
    <row r="1786" spans="6:8">
      <c r="F1786" s="26" t="s">
        <v>2207</v>
      </c>
      <c r="G1786">
        <v>31</v>
      </c>
      <c r="H1786" t="s">
        <v>2623</v>
      </c>
    </row>
    <row r="1787" spans="6:8">
      <c r="F1787" s="26" t="s">
        <v>2207</v>
      </c>
      <c r="G1787">
        <v>31</v>
      </c>
      <c r="H1787" t="s">
        <v>2624</v>
      </c>
    </row>
    <row r="1788" spans="6:8">
      <c r="F1788" s="26" t="s">
        <v>2207</v>
      </c>
      <c r="G1788">
        <v>31</v>
      </c>
      <c r="H1788" t="s">
        <v>2625</v>
      </c>
    </row>
    <row r="1789" spans="6:8">
      <c r="F1789" s="26" t="s">
        <v>2207</v>
      </c>
      <c r="G1789">
        <v>31</v>
      </c>
      <c r="H1789" t="s">
        <v>2626</v>
      </c>
    </row>
    <row r="1790" spans="6:8">
      <c r="F1790" s="26" t="s">
        <v>2207</v>
      </c>
      <c r="G1790">
        <v>31</v>
      </c>
      <c r="H1790" t="s">
        <v>2627</v>
      </c>
    </row>
    <row r="1791" spans="6:8">
      <c r="F1791" s="26" t="s">
        <v>2207</v>
      </c>
      <c r="G1791">
        <v>31</v>
      </c>
      <c r="H1791" t="s">
        <v>2628</v>
      </c>
    </row>
    <row r="1792" spans="6:8">
      <c r="F1792" s="26" t="s">
        <v>2207</v>
      </c>
      <c r="G1792">
        <v>31</v>
      </c>
      <c r="H1792" t="s">
        <v>2629</v>
      </c>
    </row>
    <row r="1793" spans="6:8">
      <c r="F1793" s="26" t="s">
        <v>2207</v>
      </c>
      <c r="G1793">
        <v>31</v>
      </c>
      <c r="H1793" t="s">
        <v>2630</v>
      </c>
    </row>
    <row r="1794" spans="6:8">
      <c r="F1794" s="26" t="s">
        <v>2207</v>
      </c>
      <c r="G1794">
        <v>31</v>
      </c>
      <c r="H1794" t="s">
        <v>2631</v>
      </c>
    </row>
    <row r="1795" spans="6:8">
      <c r="F1795" s="26" t="s">
        <v>2207</v>
      </c>
      <c r="G1795">
        <v>31</v>
      </c>
      <c r="H1795" t="s">
        <v>2632</v>
      </c>
    </row>
    <row r="1796" spans="6:8">
      <c r="F1796" s="26" t="s">
        <v>2207</v>
      </c>
      <c r="G1796">
        <v>31</v>
      </c>
      <c r="H1796" t="s">
        <v>2633</v>
      </c>
    </row>
    <row r="1797" spans="6:8">
      <c r="F1797" s="26" t="s">
        <v>2207</v>
      </c>
      <c r="G1797">
        <v>31</v>
      </c>
      <c r="H1797" t="s">
        <v>2634</v>
      </c>
    </row>
    <row r="1798" spans="6:8">
      <c r="F1798" s="26" t="s">
        <v>2207</v>
      </c>
      <c r="G1798">
        <v>31</v>
      </c>
      <c r="H1798" t="s">
        <v>2635</v>
      </c>
    </row>
    <row r="1799" spans="6:8">
      <c r="F1799" s="26" t="s">
        <v>2207</v>
      </c>
      <c r="G1799">
        <v>31</v>
      </c>
      <c r="H1799" t="s">
        <v>2636</v>
      </c>
    </row>
    <row r="1800" spans="6:8">
      <c r="F1800" s="26" t="s">
        <v>2207</v>
      </c>
      <c r="G1800">
        <v>31</v>
      </c>
      <c r="H1800" t="s">
        <v>2637</v>
      </c>
    </row>
    <row r="1801" spans="6:8">
      <c r="F1801" s="26" t="s">
        <v>2207</v>
      </c>
      <c r="G1801">
        <v>31</v>
      </c>
      <c r="H1801" t="s">
        <v>2638</v>
      </c>
    </row>
    <row r="1802" spans="6:8">
      <c r="F1802" s="26" t="s">
        <v>2207</v>
      </c>
      <c r="G1802">
        <v>31</v>
      </c>
      <c r="H1802" t="s">
        <v>2639</v>
      </c>
    </row>
    <row r="1803" spans="6:8">
      <c r="F1803" s="26" t="s">
        <v>2207</v>
      </c>
      <c r="G1803">
        <v>31</v>
      </c>
      <c r="H1803" t="s">
        <v>2640</v>
      </c>
    </row>
    <row r="1804" spans="6:8">
      <c r="F1804" s="26" t="s">
        <v>2207</v>
      </c>
      <c r="G1804">
        <v>31</v>
      </c>
      <c r="H1804" t="s">
        <v>2641</v>
      </c>
    </row>
    <row r="1805" spans="6:8">
      <c r="F1805" s="26" t="s">
        <v>2207</v>
      </c>
      <c r="G1805">
        <v>31</v>
      </c>
      <c r="H1805" t="s">
        <v>2642</v>
      </c>
    </row>
    <row r="1806" spans="6:8">
      <c r="F1806" s="26" t="s">
        <v>2207</v>
      </c>
      <c r="G1806">
        <v>31</v>
      </c>
      <c r="H1806" t="s">
        <v>2643</v>
      </c>
    </row>
    <row r="1807" spans="6:8">
      <c r="F1807" s="26" t="s">
        <v>2207</v>
      </c>
      <c r="G1807">
        <v>31</v>
      </c>
      <c r="H1807" t="s">
        <v>2644</v>
      </c>
    </row>
    <row r="1808" spans="6:8">
      <c r="F1808" s="26" t="s">
        <v>2207</v>
      </c>
      <c r="G1808">
        <v>31</v>
      </c>
      <c r="H1808" t="s">
        <v>2645</v>
      </c>
    </row>
    <row r="1809" spans="6:8">
      <c r="F1809" s="26" t="s">
        <v>2207</v>
      </c>
      <c r="G1809">
        <v>31</v>
      </c>
      <c r="H1809" t="s">
        <v>2646</v>
      </c>
    </row>
    <row r="1810" spans="6:8">
      <c r="F1810" s="26" t="s">
        <v>2207</v>
      </c>
      <c r="G1810">
        <v>31</v>
      </c>
      <c r="H1810" t="s">
        <v>2647</v>
      </c>
    </row>
    <row r="1811" spans="6:8">
      <c r="F1811" s="26" t="s">
        <v>2207</v>
      </c>
      <c r="G1811">
        <v>31</v>
      </c>
      <c r="H1811" t="s">
        <v>2648</v>
      </c>
    </row>
    <row r="1812" spans="6:8">
      <c r="F1812" s="26" t="s">
        <v>2207</v>
      </c>
      <c r="G1812">
        <v>31</v>
      </c>
      <c r="H1812" t="s">
        <v>2649</v>
      </c>
    </row>
    <row r="1813" spans="6:8">
      <c r="F1813" s="26" t="s">
        <v>2207</v>
      </c>
      <c r="G1813">
        <v>31</v>
      </c>
      <c r="H1813" t="s">
        <v>2650</v>
      </c>
    </row>
    <row r="1814" spans="6:8">
      <c r="F1814" s="26" t="s">
        <v>2207</v>
      </c>
      <c r="G1814">
        <v>31</v>
      </c>
      <c r="H1814" t="s">
        <v>2651</v>
      </c>
    </row>
    <row r="1815" spans="6:8">
      <c r="F1815" s="26" t="s">
        <v>2207</v>
      </c>
      <c r="G1815">
        <v>31</v>
      </c>
      <c r="H1815" t="s">
        <v>2652</v>
      </c>
    </row>
    <row r="1816" spans="6:8">
      <c r="F1816" s="26" t="s">
        <v>2207</v>
      </c>
      <c r="G1816">
        <v>31</v>
      </c>
      <c r="H1816" t="s">
        <v>2653</v>
      </c>
    </row>
    <row r="1817" spans="6:8">
      <c r="F1817" s="26" t="s">
        <v>2207</v>
      </c>
      <c r="G1817">
        <v>31</v>
      </c>
      <c r="H1817" t="s">
        <v>2654</v>
      </c>
    </row>
    <row r="1818" spans="6:8">
      <c r="F1818" s="26" t="s">
        <v>2207</v>
      </c>
      <c r="G1818">
        <v>31</v>
      </c>
      <c r="H1818" t="s">
        <v>2655</v>
      </c>
    </row>
    <row r="1819" spans="6:8">
      <c r="F1819" s="26" t="s">
        <v>2207</v>
      </c>
      <c r="G1819">
        <v>31</v>
      </c>
      <c r="H1819" t="s">
        <v>2656</v>
      </c>
    </row>
    <row r="1820" spans="6:8">
      <c r="F1820" s="26" t="s">
        <v>2207</v>
      </c>
      <c r="G1820">
        <v>31</v>
      </c>
      <c r="H1820" t="s">
        <v>2657</v>
      </c>
    </row>
    <row r="1821" spans="6:8">
      <c r="F1821" s="26" t="s">
        <v>2207</v>
      </c>
      <c r="G1821">
        <v>31</v>
      </c>
      <c r="H1821" t="s">
        <v>2658</v>
      </c>
    </row>
    <row r="1822" spans="6:8">
      <c r="F1822" s="26" t="s">
        <v>2207</v>
      </c>
      <c r="G1822">
        <v>31</v>
      </c>
      <c r="H1822" t="s">
        <v>2659</v>
      </c>
    </row>
    <row r="1823" spans="6:8">
      <c r="F1823" s="26" t="s">
        <v>2207</v>
      </c>
      <c r="G1823">
        <v>31</v>
      </c>
      <c r="H1823" t="s">
        <v>2660</v>
      </c>
    </row>
    <row r="1824" spans="6:8">
      <c r="F1824" s="26" t="s">
        <v>2207</v>
      </c>
      <c r="G1824">
        <v>31</v>
      </c>
      <c r="H1824" t="s">
        <v>2661</v>
      </c>
    </row>
    <row r="1825" spans="6:8">
      <c r="F1825" s="26" t="s">
        <v>2207</v>
      </c>
      <c r="G1825">
        <v>31</v>
      </c>
      <c r="H1825" t="s">
        <v>2662</v>
      </c>
    </row>
    <row r="1826" spans="6:8">
      <c r="F1826" s="26" t="s">
        <v>2207</v>
      </c>
      <c r="G1826">
        <v>31</v>
      </c>
      <c r="H1826" t="s">
        <v>2663</v>
      </c>
    </row>
    <row r="1827" spans="6:8">
      <c r="F1827" s="26" t="s">
        <v>2207</v>
      </c>
      <c r="G1827">
        <v>31</v>
      </c>
      <c r="H1827" t="s">
        <v>2664</v>
      </c>
    </row>
    <row r="1828" spans="6:8">
      <c r="F1828" s="26" t="s">
        <v>2207</v>
      </c>
      <c r="G1828">
        <v>31</v>
      </c>
      <c r="H1828" t="s">
        <v>2665</v>
      </c>
    </row>
    <row r="1829" spans="6:8">
      <c r="F1829" s="26" t="s">
        <v>2207</v>
      </c>
      <c r="G1829">
        <v>31</v>
      </c>
      <c r="H1829" t="s">
        <v>2666</v>
      </c>
    </row>
    <row r="1830" spans="6:8">
      <c r="F1830" s="26" t="s">
        <v>2207</v>
      </c>
      <c r="G1830">
        <v>31</v>
      </c>
      <c r="H1830" t="s">
        <v>2667</v>
      </c>
    </row>
    <row r="1831" spans="6:8">
      <c r="F1831" s="26" t="s">
        <v>2207</v>
      </c>
      <c r="G1831">
        <v>31</v>
      </c>
      <c r="H1831" t="s">
        <v>2668</v>
      </c>
    </row>
    <row r="1832" spans="6:8">
      <c r="F1832" s="26" t="s">
        <v>2207</v>
      </c>
      <c r="G1832">
        <v>31</v>
      </c>
      <c r="H1832" t="s">
        <v>2669</v>
      </c>
    </row>
    <row r="1833" spans="6:8">
      <c r="F1833" s="26" t="s">
        <v>2207</v>
      </c>
      <c r="G1833">
        <v>31</v>
      </c>
      <c r="H1833" t="s">
        <v>2670</v>
      </c>
    </row>
    <row r="1834" spans="6:8">
      <c r="F1834" s="26" t="s">
        <v>2207</v>
      </c>
      <c r="G1834">
        <v>31</v>
      </c>
      <c r="H1834" t="s">
        <v>2671</v>
      </c>
    </row>
    <row r="1835" spans="6:8">
      <c r="F1835" s="26" t="s">
        <v>2207</v>
      </c>
      <c r="G1835">
        <v>31</v>
      </c>
      <c r="H1835" t="s">
        <v>2672</v>
      </c>
    </row>
    <row r="1836" spans="6:8">
      <c r="F1836" s="26" t="s">
        <v>2207</v>
      </c>
      <c r="G1836">
        <v>31</v>
      </c>
      <c r="H1836" t="s">
        <v>2673</v>
      </c>
    </row>
    <row r="1837" spans="6:8">
      <c r="F1837" s="26" t="s">
        <v>2207</v>
      </c>
      <c r="G1837">
        <v>31</v>
      </c>
      <c r="H1837" t="s">
        <v>2674</v>
      </c>
    </row>
    <row r="1838" spans="6:8">
      <c r="F1838" s="26" t="s">
        <v>2207</v>
      </c>
      <c r="G1838">
        <v>31</v>
      </c>
      <c r="H1838" t="s">
        <v>2675</v>
      </c>
    </row>
    <row r="1839" spans="6:8">
      <c r="F1839" s="26" t="s">
        <v>2207</v>
      </c>
      <c r="G1839">
        <v>31</v>
      </c>
      <c r="H1839" t="s">
        <v>2676</v>
      </c>
    </row>
    <row r="1840" spans="6:8">
      <c r="F1840" s="26" t="s">
        <v>2207</v>
      </c>
      <c r="G1840">
        <v>31</v>
      </c>
      <c r="H1840" t="s">
        <v>2677</v>
      </c>
    </row>
    <row r="1841" spans="6:8">
      <c r="F1841" s="26" t="s">
        <v>2207</v>
      </c>
      <c r="G1841">
        <v>31</v>
      </c>
      <c r="H1841" t="s">
        <v>2678</v>
      </c>
    </row>
    <row r="1842" spans="6:8">
      <c r="F1842" s="26" t="s">
        <v>2207</v>
      </c>
      <c r="G1842">
        <v>31</v>
      </c>
      <c r="H1842" t="s">
        <v>2679</v>
      </c>
    </row>
    <row r="1843" spans="6:8">
      <c r="F1843" s="26" t="s">
        <v>2207</v>
      </c>
      <c r="G1843">
        <v>31</v>
      </c>
      <c r="H1843" t="s">
        <v>2680</v>
      </c>
    </row>
    <row r="1844" spans="6:8">
      <c r="F1844" s="26" t="s">
        <v>2207</v>
      </c>
      <c r="G1844">
        <v>31</v>
      </c>
      <c r="H1844" t="s">
        <v>2681</v>
      </c>
    </row>
    <row r="1845" spans="6:8">
      <c r="F1845" s="26" t="s">
        <v>2207</v>
      </c>
      <c r="G1845">
        <v>31</v>
      </c>
      <c r="H1845" t="s">
        <v>2682</v>
      </c>
    </row>
    <row r="1846" spans="6:8">
      <c r="F1846" s="26" t="s">
        <v>2207</v>
      </c>
      <c r="G1846">
        <v>31</v>
      </c>
      <c r="H1846" t="s">
        <v>2683</v>
      </c>
    </row>
    <row r="1847" spans="6:8">
      <c r="F1847" s="26" t="s">
        <v>2207</v>
      </c>
      <c r="G1847">
        <v>31</v>
      </c>
      <c r="H1847" t="s">
        <v>2684</v>
      </c>
    </row>
    <row r="1848" spans="6:8">
      <c r="F1848" s="26" t="s">
        <v>2207</v>
      </c>
      <c r="G1848">
        <v>31</v>
      </c>
      <c r="H1848" t="s">
        <v>2685</v>
      </c>
    </row>
    <row r="1849" spans="6:8">
      <c r="F1849" s="26" t="s">
        <v>2207</v>
      </c>
      <c r="G1849">
        <v>31</v>
      </c>
      <c r="H1849" t="s">
        <v>2686</v>
      </c>
    </row>
    <row r="1850" spans="6:8">
      <c r="F1850" s="26" t="s">
        <v>2207</v>
      </c>
      <c r="G1850">
        <v>31</v>
      </c>
      <c r="H1850" t="s">
        <v>2687</v>
      </c>
    </row>
    <row r="1851" spans="6:8">
      <c r="F1851" s="26" t="s">
        <v>2207</v>
      </c>
      <c r="G1851">
        <v>31</v>
      </c>
      <c r="H1851" t="s">
        <v>2688</v>
      </c>
    </row>
    <row r="1852" spans="6:8">
      <c r="F1852" s="26" t="s">
        <v>2207</v>
      </c>
      <c r="G1852">
        <v>31</v>
      </c>
      <c r="H1852" t="s">
        <v>2689</v>
      </c>
    </row>
    <row r="1853" spans="6:8">
      <c r="F1853" s="26" t="s">
        <v>2207</v>
      </c>
      <c r="G1853">
        <v>31</v>
      </c>
      <c r="H1853" t="s">
        <v>2690</v>
      </c>
    </row>
    <row r="1854" spans="6:8">
      <c r="F1854" s="26" t="s">
        <v>2207</v>
      </c>
      <c r="G1854">
        <v>31</v>
      </c>
      <c r="H1854" t="s">
        <v>2691</v>
      </c>
    </row>
    <row r="1855" spans="6:8">
      <c r="F1855" s="26" t="s">
        <v>2207</v>
      </c>
      <c r="G1855">
        <v>31</v>
      </c>
      <c r="H1855" t="s">
        <v>2692</v>
      </c>
    </row>
    <row r="1856" spans="6:8">
      <c r="F1856" s="26" t="s">
        <v>2207</v>
      </c>
      <c r="G1856">
        <v>31</v>
      </c>
      <c r="H1856" t="s">
        <v>2693</v>
      </c>
    </row>
    <row r="1857" spans="6:8">
      <c r="F1857" s="26" t="s">
        <v>2207</v>
      </c>
      <c r="G1857">
        <v>31</v>
      </c>
      <c r="H1857" t="s">
        <v>5287</v>
      </c>
    </row>
    <row r="1858" spans="6:8">
      <c r="F1858" s="26" t="s">
        <v>2207</v>
      </c>
      <c r="G1858">
        <v>31</v>
      </c>
      <c r="H1858" t="s">
        <v>2694</v>
      </c>
    </row>
    <row r="1859" spans="6:8">
      <c r="F1859" s="26" t="s">
        <v>2207</v>
      </c>
      <c r="G1859">
        <v>31</v>
      </c>
      <c r="H1859" t="s">
        <v>2695</v>
      </c>
    </row>
    <row r="1860" spans="6:8">
      <c r="F1860" s="26" t="s">
        <v>2207</v>
      </c>
      <c r="G1860">
        <v>31</v>
      </c>
      <c r="H1860" t="s">
        <v>2696</v>
      </c>
    </row>
    <row r="1861" spans="6:8">
      <c r="F1861" s="26" t="s">
        <v>2207</v>
      </c>
      <c r="G1861">
        <v>31</v>
      </c>
      <c r="H1861" t="s">
        <v>2697</v>
      </c>
    </row>
    <row r="1862" spans="6:8">
      <c r="F1862" s="26" t="s">
        <v>2207</v>
      </c>
      <c r="G1862">
        <v>31</v>
      </c>
      <c r="H1862" t="s">
        <v>2698</v>
      </c>
    </row>
    <row r="1863" spans="6:8">
      <c r="F1863" s="26" t="s">
        <v>2207</v>
      </c>
      <c r="G1863">
        <v>31</v>
      </c>
      <c r="H1863" t="s">
        <v>2699</v>
      </c>
    </row>
    <row r="1864" spans="6:8">
      <c r="F1864" s="26" t="s">
        <v>2207</v>
      </c>
      <c r="G1864">
        <v>31</v>
      </c>
      <c r="H1864" t="s">
        <v>2700</v>
      </c>
    </row>
    <row r="1865" spans="6:8">
      <c r="F1865" s="26" t="s">
        <v>2207</v>
      </c>
      <c r="G1865">
        <v>31</v>
      </c>
      <c r="H1865" t="s">
        <v>2701</v>
      </c>
    </row>
    <row r="1866" spans="6:8">
      <c r="F1866" s="26" t="s">
        <v>2207</v>
      </c>
      <c r="G1866">
        <v>31</v>
      </c>
      <c r="H1866" t="s">
        <v>2702</v>
      </c>
    </row>
    <row r="1867" spans="6:8">
      <c r="F1867" s="26" t="s">
        <v>2207</v>
      </c>
      <c r="G1867">
        <v>31</v>
      </c>
      <c r="H1867" t="s">
        <v>2703</v>
      </c>
    </row>
    <row r="1868" spans="6:8">
      <c r="F1868" s="26" t="s">
        <v>2207</v>
      </c>
      <c r="G1868">
        <v>31</v>
      </c>
      <c r="H1868" t="s">
        <v>2704</v>
      </c>
    </row>
    <row r="1869" spans="6:8">
      <c r="F1869" s="26" t="s">
        <v>2207</v>
      </c>
      <c r="G1869">
        <v>31</v>
      </c>
      <c r="H1869" t="s">
        <v>2705</v>
      </c>
    </row>
    <row r="1870" spans="6:8">
      <c r="F1870" s="26" t="s">
        <v>2207</v>
      </c>
      <c r="G1870">
        <v>31</v>
      </c>
      <c r="H1870" t="s">
        <v>2706</v>
      </c>
    </row>
    <row r="1871" spans="6:8">
      <c r="F1871" s="26" t="s">
        <v>2207</v>
      </c>
      <c r="G1871">
        <v>31</v>
      </c>
      <c r="H1871" t="s">
        <v>2707</v>
      </c>
    </row>
    <row r="1872" spans="6:8">
      <c r="F1872" s="26" t="s">
        <v>2207</v>
      </c>
      <c r="G1872">
        <v>31</v>
      </c>
      <c r="H1872" t="s">
        <v>2708</v>
      </c>
    </row>
    <row r="1873" spans="6:8">
      <c r="F1873" s="26" t="s">
        <v>2207</v>
      </c>
      <c r="G1873">
        <v>31</v>
      </c>
      <c r="H1873" t="s">
        <v>2709</v>
      </c>
    </row>
    <row r="1874" spans="6:8">
      <c r="F1874" s="26" t="s">
        <v>2207</v>
      </c>
      <c r="G1874">
        <v>31</v>
      </c>
      <c r="H1874" t="s">
        <v>2710</v>
      </c>
    </row>
    <row r="1875" spans="6:8">
      <c r="F1875" s="26" t="s">
        <v>2207</v>
      </c>
      <c r="G1875">
        <v>31</v>
      </c>
      <c r="H1875" t="s">
        <v>2711</v>
      </c>
    </row>
    <row r="1876" spans="6:8">
      <c r="F1876" s="26" t="s">
        <v>2207</v>
      </c>
      <c r="G1876">
        <v>31</v>
      </c>
      <c r="H1876" t="s">
        <v>2712</v>
      </c>
    </row>
    <row r="1877" spans="6:8">
      <c r="F1877" s="26" t="s">
        <v>2207</v>
      </c>
      <c r="G1877">
        <v>31</v>
      </c>
      <c r="H1877" t="s">
        <v>2713</v>
      </c>
    </row>
    <row r="1878" spans="6:8">
      <c r="F1878" s="26" t="s">
        <v>2207</v>
      </c>
      <c r="G1878">
        <v>31</v>
      </c>
      <c r="H1878" t="s">
        <v>2714</v>
      </c>
    </row>
    <row r="1879" spans="6:8">
      <c r="F1879" s="26" t="s">
        <v>2207</v>
      </c>
      <c r="G1879">
        <v>31</v>
      </c>
      <c r="H1879" t="s">
        <v>2715</v>
      </c>
    </row>
    <row r="1880" spans="6:8">
      <c r="F1880" s="26" t="s">
        <v>2207</v>
      </c>
      <c r="G1880">
        <v>31</v>
      </c>
      <c r="H1880" t="s">
        <v>2716</v>
      </c>
    </row>
    <row r="1881" spans="6:8">
      <c r="F1881" s="26" t="s">
        <v>2207</v>
      </c>
      <c r="G1881">
        <v>31</v>
      </c>
      <c r="H1881" t="s">
        <v>2717</v>
      </c>
    </row>
    <row r="1882" spans="6:8">
      <c r="F1882" s="26" t="s">
        <v>2207</v>
      </c>
      <c r="G1882">
        <v>31</v>
      </c>
      <c r="H1882" t="s">
        <v>88</v>
      </c>
    </row>
    <row r="1883" spans="6:8">
      <c r="F1883" s="26" t="s">
        <v>2207</v>
      </c>
      <c r="G1883">
        <v>31</v>
      </c>
      <c r="H1883" t="s">
        <v>2718</v>
      </c>
    </row>
    <row r="1884" spans="6:8">
      <c r="F1884" s="26" t="s">
        <v>2207</v>
      </c>
      <c r="G1884">
        <v>31</v>
      </c>
      <c r="H1884" t="s">
        <v>2719</v>
      </c>
    </row>
    <row r="1885" spans="6:8">
      <c r="F1885" s="26" t="s">
        <v>2207</v>
      </c>
      <c r="G1885">
        <v>31</v>
      </c>
      <c r="H1885" t="s">
        <v>2720</v>
      </c>
    </row>
    <row r="1886" spans="6:8">
      <c r="F1886" s="26" t="s">
        <v>2207</v>
      </c>
      <c r="G1886">
        <v>31</v>
      </c>
      <c r="H1886" t="s">
        <v>2721</v>
      </c>
    </row>
    <row r="1887" spans="6:8">
      <c r="F1887" s="26" t="s">
        <v>2207</v>
      </c>
      <c r="G1887">
        <v>31</v>
      </c>
      <c r="H1887" t="s">
        <v>2722</v>
      </c>
    </row>
    <row r="1888" spans="6:8">
      <c r="F1888" s="26" t="s">
        <v>2207</v>
      </c>
      <c r="G1888">
        <v>31</v>
      </c>
      <c r="H1888" t="s">
        <v>2723</v>
      </c>
    </row>
    <row r="1889" spans="6:8">
      <c r="F1889" s="26" t="s">
        <v>2207</v>
      </c>
      <c r="G1889">
        <v>31</v>
      </c>
      <c r="H1889" t="s">
        <v>2724</v>
      </c>
    </row>
    <row r="1890" spans="6:8">
      <c r="F1890" s="26" t="s">
        <v>2207</v>
      </c>
      <c r="G1890">
        <v>31</v>
      </c>
      <c r="H1890" t="s">
        <v>2725</v>
      </c>
    </row>
    <row r="1891" spans="6:8">
      <c r="F1891" s="26" t="s">
        <v>2207</v>
      </c>
      <c r="G1891">
        <v>31</v>
      </c>
      <c r="H1891" t="s">
        <v>2726</v>
      </c>
    </row>
    <row r="1892" spans="6:8">
      <c r="F1892" s="26" t="s">
        <v>2207</v>
      </c>
      <c r="G1892">
        <v>31</v>
      </c>
      <c r="H1892" t="s">
        <v>2727</v>
      </c>
    </row>
    <row r="1893" spans="6:8">
      <c r="F1893" s="26" t="s">
        <v>2207</v>
      </c>
      <c r="G1893">
        <v>31</v>
      </c>
      <c r="H1893" t="s">
        <v>2728</v>
      </c>
    </row>
    <row r="1894" spans="6:8">
      <c r="F1894" s="26" t="s">
        <v>2207</v>
      </c>
      <c r="G1894">
        <v>31</v>
      </c>
      <c r="H1894" t="s">
        <v>1211</v>
      </c>
    </row>
    <row r="1895" spans="6:8">
      <c r="F1895" s="26" t="s">
        <v>2207</v>
      </c>
      <c r="G1895">
        <v>31</v>
      </c>
      <c r="H1895" t="s">
        <v>2729</v>
      </c>
    </row>
    <row r="1896" spans="6:8">
      <c r="F1896" s="26" t="s">
        <v>2207</v>
      </c>
      <c r="G1896">
        <v>31</v>
      </c>
      <c r="H1896" t="s">
        <v>2730</v>
      </c>
    </row>
    <row r="1897" spans="6:8">
      <c r="F1897" s="26" t="s">
        <v>2207</v>
      </c>
      <c r="G1897">
        <v>31</v>
      </c>
      <c r="H1897" t="s">
        <v>2731</v>
      </c>
    </row>
    <row r="1898" spans="6:8">
      <c r="F1898" s="26" t="s">
        <v>2207</v>
      </c>
      <c r="G1898">
        <v>31</v>
      </c>
      <c r="H1898" t="s">
        <v>2732</v>
      </c>
    </row>
    <row r="1899" spans="6:8">
      <c r="F1899" s="26" t="s">
        <v>2207</v>
      </c>
      <c r="G1899">
        <v>31</v>
      </c>
      <c r="H1899" t="s">
        <v>2733</v>
      </c>
    </row>
    <row r="1900" spans="6:8">
      <c r="F1900" s="26" t="s">
        <v>2207</v>
      </c>
      <c r="G1900">
        <v>31</v>
      </c>
      <c r="H1900" t="s">
        <v>2734</v>
      </c>
    </row>
    <row r="1901" spans="6:8">
      <c r="F1901" s="26" t="s">
        <v>2207</v>
      </c>
      <c r="G1901">
        <v>31</v>
      </c>
      <c r="H1901" t="s">
        <v>2735</v>
      </c>
    </row>
    <row r="1902" spans="6:8">
      <c r="F1902" s="26" t="s">
        <v>2207</v>
      </c>
      <c r="G1902">
        <v>31</v>
      </c>
      <c r="H1902" t="s">
        <v>2736</v>
      </c>
    </row>
    <row r="1903" spans="6:8">
      <c r="F1903" s="26" t="s">
        <v>2207</v>
      </c>
      <c r="G1903">
        <v>31</v>
      </c>
      <c r="H1903" t="s">
        <v>2737</v>
      </c>
    </row>
    <row r="1904" spans="6:8">
      <c r="F1904" s="26" t="s">
        <v>2207</v>
      </c>
      <c r="G1904">
        <v>31</v>
      </c>
      <c r="H1904" t="s">
        <v>2738</v>
      </c>
    </row>
    <row r="1905" spans="6:8">
      <c r="F1905" s="26" t="s">
        <v>2207</v>
      </c>
      <c r="G1905">
        <v>31</v>
      </c>
      <c r="H1905" t="s">
        <v>2739</v>
      </c>
    </row>
    <row r="1906" spans="6:8">
      <c r="F1906" s="26" t="s">
        <v>2207</v>
      </c>
      <c r="G1906">
        <v>31</v>
      </c>
      <c r="H1906" t="s">
        <v>2740</v>
      </c>
    </row>
    <row r="1907" spans="6:8">
      <c r="F1907" s="26" t="s">
        <v>2207</v>
      </c>
      <c r="G1907">
        <v>31</v>
      </c>
      <c r="H1907" t="s">
        <v>2741</v>
      </c>
    </row>
    <row r="1908" spans="6:8">
      <c r="F1908" s="26" t="s">
        <v>2207</v>
      </c>
      <c r="G1908">
        <v>31</v>
      </c>
      <c r="H1908" t="s">
        <v>2742</v>
      </c>
    </row>
    <row r="1909" spans="6:8">
      <c r="F1909" s="26" t="s">
        <v>2207</v>
      </c>
      <c r="G1909">
        <v>31</v>
      </c>
      <c r="H1909" t="s">
        <v>2743</v>
      </c>
    </row>
    <row r="1910" spans="6:8">
      <c r="F1910" s="26" t="s">
        <v>2207</v>
      </c>
      <c r="G1910">
        <v>31</v>
      </c>
      <c r="H1910" t="s">
        <v>2744</v>
      </c>
    </row>
    <row r="1911" spans="6:8">
      <c r="F1911" s="26" t="s">
        <v>2207</v>
      </c>
      <c r="G1911">
        <v>31</v>
      </c>
      <c r="H1911" t="s">
        <v>2745</v>
      </c>
    </row>
    <row r="1912" spans="6:8">
      <c r="F1912" s="26" t="s">
        <v>2207</v>
      </c>
      <c r="G1912">
        <v>31</v>
      </c>
      <c r="H1912" t="s">
        <v>2746</v>
      </c>
    </row>
    <row r="1913" spans="6:8">
      <c r="F1913" s="26" t="s">
        <v>2207</v>
      </c>
      <c r="G1913">
        <v>31</v>
      </c>
      <c r="H1913" t="s">
        <v>2747</v>
      </c>
    </row>
    <row r="1914" spans="6:8">
      <c r="F1914" s="26" t="s">
        <v>2207</v>
      </c>
      <c r="G1914">
        <v>31</v>
      </c>
      <c r="H1914" t="s">
        <v>2748</v>
      </c>
    </row>
    <row r="1915" spans="6:8">
      <c r="F1915" s="26" t="s">
        <v>2207</v>
      </c>
      <c r="G1915">
        <v>31</v>
      </c>
      <c r="H1915" t="s">
        <v>2749</v>
      </c>
    </row>
    <row r="1916" spans="6:8">
      <c r="F1916" s="26" t="s">
        <v>2207</v>
      </c>
      <c r="G1916">
        <v>31</v>
      </c>
      <c r="H1916" t="s">
        <v>2750</v>
      </c>
    </row>
    <row r="1917" spans="6:8">
      <c r="F1917" s="26" t="s">
        <v>2207</v>
      </c>
      <c r="G1917">
        <v>31</v>
      </c>
      <c r="H1917" t="s">
        <v>2751</v>
      </c>
    </row>
    <row r="1918" spans="6:8">
      <c r="F1918" s="26" t="s">
        <v>2207</v>
      </c>
      <c r="G1918">
        <v>31</v>
      </c>
      <c r="H1918" t="s">
        <v>2752</v>
      </c>
    </row>
    <row r="1919" spans="6:8">
      <c r="F1919" s="26" t="s">
        <v>2207</v>
      </c>
      <c r="G1919">
        <v>31</v>
      </c>
      <c r="H1919" t="s">
        <v>2753</v>
      </c>
    </row>
    <row r="1920" spans="6:8">
      <c r="F1920" s="26" t="s">
        <v>2207</v>
      </c>
      <c r="G1920">
        <v>31</v>
      </c>
      <c r="H1920" t="s">
        <v>2754</v>
      </c>
    </row>
    <row r="1921" spans="6:8">
      <c r="F1921" s="26" t="s">
        <v>2207</v>
      </c>
      <c r="G1921">
        <v>31</v>
      </c>
      <c r="H1921" t="s">
        <v>2755</v>
      </c>
    </row>
    <row r="1922" spans="6:8">
      <c r="F1922" s="26" t="s">
        <v>2207</v>
      </c>
      <c r="G1922">
        <v>31</v>
      </c>
      <c r="H1922" t="s">
        <v>2756</v>
      </c>
    </row>
    <row r="1923" spans="6:8">
      <c r="F1923" s="26" t="s">
        <v>2207</v>
      </c>
      <c r="G1923">
        <v>31</v>
      </c>
      <c r="H1923" t="s">
        <v>2757</v>
      </c>
    </row>
    <row r="1924" spans="6:8">
      <c r="F1924" s="26" t="s">
        <v>2207</v>
      </c>
      <c r="G1924">
        <v>31</v>
      </c>
      <c r="H1924" t="s">
        <v>2758</v>
      </c>
    </row>
    <row r="1925" spans="6:8">
      <c r="F1925" s="26" t="s">
        <v>2207</v>
      </c>
      <c r="G1925">
        <v>31</v>
      </c>
      <c r="H1925" t="s">
        <v>2759</v>
      </c>
    </row>
    <row r="1926" spans="6:8">
      <c r="F1926" s="26" t="s">
        <v>2207</v>
      </c>
      <c r="G1926">
        <v>31</v>
      </c>
      <c r="H1926" t="s">
        <v>2760</v>
      </c>
    </row>
    <row r="1927" spans="6:8">
      <c r="F1927" s="26" t="s">
        <v>2207</v>
      </c>
      <c r="G1927">
        <v>31</v>
      </c>
      <c r="H1927" t="s">
        <v>2761</v>
      </c>
    </row>
    <row r="1928" spans="6:8">
      <c r="F1928" s="26" t="s">
        <v>2207</v>
      </c>
      <c r="G1928">
        <v>31</v>
      </c>
      <c r="H1928" t="s">
        <v>2762</v>
      </c>
    </row>
    <row r="1929" spans="6:8">
      <c r="F1929" s="26" t="s">
        <v>2207</v>
      </c>
      <c r="G1929">
        <v>31</v>
      </c>
      <c r="H1929" t="s">
        <v>2763</v>
      </c>
    </row>
    <row r="1930" spans="6:8">
      <c r="F1930" s="26" t="s">
        <v>2207</v>
      </c>
      <c r="G1930">
        <v>31</v>
      </c>
      <c r="H1930" t="s">
        <v>2764</v>
      </c>
    </row>
    <row r="1931" spans="6:8">
      <c r="F1931" s="26" t="s">
        <v>2207</v>
      </c>
      <c r="G1931">
        <v>31</v>
      </c>
      <c r="H1931" t="s">
        <v>2765</v>
      </c>
    </row>
    <row r="1932" spans="6:8">
      <c r="F1932" s="26" t="s">
        <v>2207</v>
      </c>
      <c r="G1932">
        <v>31</v>
      </c>
      <c r="H1932" t="s">
        <v>2766</v>
      </c>
    </row>
    <row r="1933" spans="6:8">
      <c r="F1933" s="26" t="s">
        <v>2207</v>
      </c>
      <c r="G1933">
        <v>31</v>
      </c>
      <c r="H1933" t="s">
        <v>2767</v>
      </c>
    </row>
    <row r="1934" spans="6:8">
      <c r="F1934" s="26" t="s">
        <v>2207</v>
      </c>
      <c r="G1934">
        <v>31</v>
      </c>
      <c r="H1934" t="s">
        <v>2768</v>
      </c>
    </row>
    <row r="1935" spans="6:8">
      <c r="F1935" s="26" t="s">
        <v>2207</v>
      </c>
      <c r="G1935">
        <v>31</v>
      </c>
      <c r="H1935" t="s">
        <v>2769</v>
      </c>
    </row>
    <row r="1936" spans="6:8">
      <c r="F1936" s="26" t="s">
        <v>2207</v>
      </c>
      <c r="G1936">
        <v>31</v>
      </c>
      <c r="H1936" t="s">
        <v>2770</v>
      </c>
    </row>
    <row r="1937" spans="6:8">
      <c r="F1937" s="26" t="s">
        <v>2207</v>
      </c>
      <c r="G1937">
        <v>31</v>
      </c>
      <c r="H1937" t="s">
        <v>2771</v>
      </c>
    </row>
    <row r="1938" spans="6:8">
      <c r="F1938" s="26" t="s">
        <v>2207</v>
      </c>
      <c r="G1938">
        <v>31</v>
      </c>
      <c r="H1938" t="s">
        <v>2772</v>
      </c>
    </row>
    <row r="1939" spans="6:8">
      <c r="F1939" s="26" t="s">
        <v>2207</v>
      </c>
      <c r="G1939">
        <v>31</v>
      </c>
      <c r="H1939" t="s">
        <v>2773</v>
      </c>
    </row>
    <row r="1940" spans="6:8">
      <c r="F1940" s="26" t="s">
        <v>2207</v>
      </c>
      <c r="G1940">
        <v>31</v>
      </c>
      <c r="H1940" t="s">
        <v>2774</v>
      </c>
    </row>
    <row r="1941" spans="6:8">
      <c r="F1941" s="26" t="s">
        <v>2207</v>
      </c>
      <c r="G1941">
        <v>31</v>
      </c>
      <c r="H1941" t="s">
        <v>2775</v>
      </c>
    </row>
    <row r="1942" spans="6:8">
      <c r="F1942" s="26" t="s">
        <v>2207</v>
      </c>
      <c r="G1942">
        <v>31</v>
      </c>
      <c r="H1942" t="s">
        <v>2776</v>
      </c>
    </row>
    <row r="1943" spans="6:8">
      <c r="F1943" s="26" t="s">
        <v>2207</v>
      </c>
      <c r="G1943">
        <v>31</v>
      </c>
      <c r="H1943" t="s">
        <v>2777</v>
      </c>
    </row>
    <row r="1944" spans="6:8">
      <c r="F1944" s="26" t="s">
        <v>2207</v>
      </c>
      <c r="G1944">
        <v>31</v>
      </c>
      <c r="H1944" t="s">
        <v>2778</v>
      </c>
    </row>
    <row r="1945" spans="6:8">
      <c r="F1945" s="26" t="s">
        <v>2207</v>
      </c>
      <c r="G1945">
        <v>31</v>
      </c>
      <c r="H1945" t="s">
        <v>2779</v>
      </c>
    </row>
    <row r="1946" spans="6:8">
      <c r="F1946" s="26" t="s">
        <v>2207</v>
      </c>
      <c r="G1946">
        <v>31</v>
      </c>
      <c r="H1946" t="s">
        <v>2780</v>
      </c>
    </row>
    <row r="1947" spans="6:8">
      <c r="F1947" s="26" t="s">
        <v>2207</v>
      </c>
      <c r="G1947">
        <v>31</v>
      </c>
      <c r="H1947" t="s">
        <v>2781</v>
      </c>
    </row>
    <row r="1948" spans="6:8">
      <c r="F1948" s="26" t="s">
        <v>2207</v>
      </c>
      <c r="G1948">
        <v>31</v>
      </c>
      <c r="H1948" t="s">
        <v>2782</v>
      </c>
    </row>
    <row r="1949" spans="6:8">
      <c r="F1949" s="26" t="s">
        <v>2207</v>
      </c>
      <c r="G1949">
        <v>31</v>
      </c>
      <c r="H1949" t="s">
        <v>2783</v>
      </c>
    </row>
    <row r="1950" spans="6:8">
      <c r="F1950" s="26" t="s">
        <v>2207</v>
      </c>
      <c r="G1950">
        <v>31</v>
      </c>
      <c r="H1950" t="s">
        <v>2784</v>
      </c>
    </row>
    <row r="1951" spans="6:8">
      <c r="F1951" s="26" t="s">
        <v>2207</v>
      </c>
      <c r="G1951">
        <v>31</v>
      </c>
      <c r="H1951" t="s">
        <v>2785</v>
      </c>
    </row>
    <row r="1952" spans="6:8">
      <c r="F1952" s="26" t="s">
        <v>2207</v>
      </c>
      <c r="G1952">
        <v>31</v>
      </c>
      <c r="H1952" t="s">
        <v>2786</v>
      </c>
    </row>
    <row r="1953" spans="6:8">
      <c r="F1953" s="26" t="s">
        <v>2207</v>
      </c>
      <c r="G1953">
        <v>31</v>
      </c>
      <c r="H1953" t="s">
        <v>2787</v>
      </c>
    </row>
    <row r="1954" spans="6:8">
      <c r="F1954" s="26" t="s">
        <v>2207</v>
      </c>
      <c r="G1954">
        <v>31</v>
      </c>
      <c r="H1954" t="s">
        <v>2788</v>
      </c>
    </row>
    <row r="1955" spans="6:8">
      <c r="F1955" s="26" t="s">
        <v>2207</v>
      </c>
      <c r="G1955">
        <v>31</v>
      </c>
      <c r="H1955" t="s">
        <v>2789</v>
      </c>
    </row>
    <row r="1956" spans="6:8">
      <c r="F1956" s="26" t="s">
        <v>2207</v>
      </c>
      <c r="G1956">
        <v>31</v>
      </c>
      <c r="H1956" t="s">
        <v>2790</v>
      </c>
    </row>
    <row r="1957" spans="6:8">
      <c r="F1957" s="26" t="s">
        <v>2207</v>
      </c>
      <c r="G1957">
        <v>31</v>
      </c>
      <c r="H1957" t="s">
        <v>2791</v>
      </c>
    </row>
    <row r="1958" spans="6:8">
      <c r="F1958" s="26" t="s">
        <v>2207</v>
      </c>
      <c r="G1958">
        <v>31</v>
      </c>
      <c r="H1958" t="s">
        <v>2792</v>
      </c>
    </row>
    <row r="1959" spans="6:8">
      <c r="F1959" s="26" t="s">
        <v>2207</v>
      </c>
      <c r="G1959">
        <v>31</v>
      </c>
      <c r="H1959" t="s">
        <v>2793</v>
      </c>
    </row>
    <row r="1960" spans="6:8">
      <c r="F1960" s="26" t="s">
        <v>2207</v>
      </c>
      <c r="G1960">
        <v>31</v>
      </c>
      <c r="H1960" t="s">
        <v>2794</v>
      </c>
    </row>
    <row r="1961" spans="6:8">
      <c r="F1961" s="26" t="s">
        <v>2207</v>
      </c>
      <c r="G1961">
        <v>31</v>
      </c>
      <c r="H1961" t="s">
        <v>2795</v>
      </c>
    </row>
    <row r="1962" spans="6:8">
      <c r="F1962" s="26" t="s">
        <v>2207</v>
      </c>
      <c r="G1962">
        <v>31</v>
      </c>
      <c r="H1962" t="s">
        <v>2796</v>
      </c>
    </row>
    <row r="1963" spans="6:8">
      <c r="F1963" s="26" t="s">
        <v>2207</v>
      </c>
      <c r="G1963">
        <v>31</v>
      </c>
      <c r="H1963" t="s">
        <v>2797</v>
      </c>
    </row>
    <row r="1964" spans="6:8">
      <c r="F1964" s="26" t="s">
        <v>2207</v>
      </c>
      <c r="G1964">
        <v>31</v>
      </c>
      <c r="H1964" t="s">
        <v>2798</v>
      </c>
    </row>
    <row r="1965" spans="6:8">
      <c r="F1965" s="26" t="s">
        <v>2207</v>
      </c>
      <c r="G1965">
        <v>31</v>
      </c>
      <c r="H1965" t="s">
        <v>2799</v>
      </c>
    </row>
    <row r="1966" spans="6:8">
      <c r="F1966" s="26" t="s">
        <v>2207</v>
      </c>
      <c r="G1966">
        <v>31</v>
      </c>
      <c r="H1966" t="s">
        <v>2800</v>
      </c>
    </row>
    <row r="1967" spans="6:8">
      <c r="F1967" s="26" t="s">
        <v>2207</v>
      </c>
      <c r="G1967">
        <v>31</v>
      </c>
      <c r="H1967" t="s">
        <v>2801</v>
      </c>
    </row>
    <row r="1968" spans="6:8">
      <c r="F1968" s="26" t="s">
        <v>2207</v>
      </c>
      <c r="G1968">
        <v>31</v>
      </c>
      <c r="H1968" t="s">
        <v>2802</v>
      </c>
    </row>
    <row r="1969" spans="6:8">
      <c r="F1969" s="26" t="s">
        <v>2207</v>
      </c>
      <c r="G1969">
        <v>31</v>
      </c>
      <c r="H1969" t="s">
        <v>2803</v>
      </c>
    </row>
    <row r="1970" spans="6:8">
      <c r="F1970" s="26" t="s">
        <v>2207</v>
      </c>
      <c r="G1970">
        <v>31</v>
      </c>
      <c r="H1970" t="s">
        <v>2804</v>
      </c>
    </row>
    <row r="1971" spans="6:8">
      <c r="F1971" s="26" t="s">
        <v>2207</v>
      </c>
      <c r="G1971">
        <v>31</v>
      </c>
      <c r="H1971" t="s">
        <v>2805</v>
      </c>
    </row>
    <row r="1972" spans="6:8">
      <c r="F1972" s="26" t="s">
        <v>2207</v>
      </c>
      <c r="G1972">
        <v>31</v>
      </c>
      <c r="H1972" t="s">
        <v>2806</v>
      </c>
    </row>
    <row r="1973" spans="6:8">
      <c r="F1973" s="26" t="s">
        <v>2207</v>
      </c>
      <c r="G1973">
        <v>31</v>
      </c>
      <c r="H1973" t="s">
        <v>2807</v>
      </c>
    </row>
    <row r="1974" spans="6:8">
      <c r="F1974" s="26" t="s">
        <v>2207</v>
      </c>
      <c r="G1974">
        <v>31</v>
      </c>
      <c r="H1974" t="s">
        <v>1426</v>
      </c>
    </row>
    <row r="1975" spans="6:8">
      <c r="F1975" s="26" t="s">
        <v>2207</v>
      </c>
      <c r="G1975">
        <v>31</v>
      </c>
      <c r="H1975" t="s">
        <v>2808</v>
      </c>
    </row>
    <row r="1976" spans="6:8">
      <c r="F1976" s="26" t="s">
        <v>2207</v>
      </c>
      <c r="G1976">
        <v>31</v>
      </c>
      <c r="H1976" t="s">
        <v>2809</v>
      </c>
    </row>
    <row r="1977" spans="6:8">
      <c r="F1977" s="26" t="s">
        <v>2207</v>
      </c>
      <c r="G1977">
        <v>31</v>
      </c>
      <c r="H1977" t="s">
        <v>2810</v>
      </c>
    </row>
    <row r="1978" spans="6:8">
      <c r="F1978" s="26" t="s">
        <v>2207</v>
      </c>
      <c r="G1978">
        <v>31</v>
      </c>
      <c r="H1978" t="s">
        <v>656</v>
      </c>
    </row>
    <row r="1979" spans="6:8">
      <c r="F1979" s="26" t="s">
        <v>2207</v>
      </c>
      <c r="G1979">
        <v>31</v>
      </c>
      <c r="H1979" t="s">
        <v>2811</v>
      </c>
    </row>
    <row r="1980" spans="6:8">
      <c r="F1980" s="26" t="s">
        <v>2207</v>
      </c>
      <c r="G1980">
        <v>31</v>
      </c>
      <c r="H1980" t="s">
        <v>2812</v>
      </c>
    </row>
    <row r="1981" spans="6:8">
      <c r="F1981" s="26" t="s">
        <v>2207</v>
      </c>
      <c r="G1981">
        <v>31</v>
      </c>
      <c r="H1981" t="s">
        <v>2813</v>
      </c>
    </row>
    <row r="1982" spans="6:8">
      <c r="F1982" s="26" t="s">
        <v>2207</v>
      </c>
      <c r="G1982">
        <v>31</v>
      </c>
      <c r="H1982" t="s">
        <v>2814</v>
      </c>
    </row>
    <row r="1983" spans="6:8">
      <c r="F1983" s="26" t="s">
        <v>2207</v>
      </c>
      <c r="G1983">
        <v>31</v>
      </c>
      <c r="H1983" t="s">
        <v>2815</v>
      </c>
    </row>
    <row r="1984" spans="6:8">
      <c r="F1984" s="26" t="s">
        <v>2207</v>
      </c>
      <c r="G1984">
        <v>31</v>
      </c>
      <c r="H1984" t="s">
        <v>2816</v>
      </c>
    </row>
    <row r="1985" spans="6:8">
      <c r="F1985" s="26" t="s">
        <v>2207</v>
      </c>
      <c r="G1985">
        <v>31</v>
      </c>
      <c r="H1985" t="s">
        <v>2817</v>
      </c>
    </row>
    <row r="1986" spans="6:8">
      <c r="F1986" s="26" t="s">
        <v>2207</v>
      </c>
      <c r="G1986">
        <v>31</v>
      </c>
      <c r="H1986" t="s">
        <v>2818</v>
      </c>
    </row>
    <row r="1987" spans="6:8">
      <c r="F1987" s="26" t="s">
        <v>2207</v>
      </c>
      <c r="G1987">
        <v>31</v>
      </c>
      <c r="H1987" t="s">
        <v>2819</v>
      </c>
    </row>
    <row r="1988" spans="6:8">
      <c r="F1988" s="26" t="s">
        <v>2207</v>
      </c>
      <c r="G1988">
        <v>31</v>
      </c>
      <c r="H1988" t="s">
        <v>2820</v>
      </c>
    </row>
    <row r="1989" spans="6:8">
      <c r="F1989" s="26" t="s">
        <v>2207</v>
      </c>
      <c r="G1989">
        <v>31</v>
      </c>
      <c r="H1989" t="s">
        <v>2821</v>
      </c>
    </row>
    <row r="1990" spans="6:8">
      <c r="F1990" s="26" t="s">
        <v>2207</v>
      </c>
      <c r="G1990">
        <v>31</v>
      </c>
      <c r="H1990" t="s">
        <v>2822</v>
      </c>
    </row>
    <row r="1991" spans="6:8">
      <c r="F1991" s="26" t="s">
        <v>2207</v>
      </c>
      <c r="G1991">
        <v>31</v>
      </c>
      <c r="H1991" t="s">
        <v>476</v>
      </c>
    </row>
    <row r="1992" spans="6:8">
      <c r="F1992" s="26" t="s">
        <v>2207</v>
      </c>
      <c r="G1992">
        <v>31</v>
      </c>
      <c r="H1992" t="s">
        <v>2823</v>
      </c>
    </row>
    <row r="1993" spans="6:8">
      <c r="F1993" s="26" t="s">
        <v>2207</v>
      </c>
      <c r="G1993">
        <v>31</v>
      </c>
      <c r="H1993" t="s">
        <v>5288</v>
      </c>
    </row>
    <row r="1994" spans="6:8">
      <c r="F1994" s="26" t="s">
        <v>2207</v>
      </c>
      <c r="G1994">
        <v>31</v>
      </c>
      <c r="H1994" t="s">
        <v>2824</v>
      </c>
    </row>
    <row r="1995" spans="6:8">
      <c r="F1995" s="26" t="s">
        <v>2207</v>
      </c>
      <c r="G1995">
        <v>31</v>
      </c>
      <c r="H1995" t="s">
        <v>2825</v>
      </c>
    </row>
    <row r="1996" spans="6:8">
      <c r="F1996" s="26" t="s">
        <v>2207</v>
      </c>
      <c r="G1996">
        <v>31</v>
      </c>
      <c r="H1996" t="s">
        <v>2826</v>
      </c>
    </row>
    <row r="1997" spans="6:8">
      <c r="F1997" s="26" t="s">
        <v>2207</v>
      </c>
      <c r="G1997">
        <v>31</v>
      </c>
      <c r="H1997" t="s">
        <v>2827</v>
      </c>
    </row>
    <row r="1998" spans="6:8">
      <c r="F1998" s="26" t="s">
        <v>2207</v>
      </c>
      <c r="G1998">
        <v>31</v>
      </c>
      <c r="H1998" t="s">
        <v>2828</v>
      </c>
    </row>
    <row r="1999" spans="6:8">
      <c r="F1999" s="26" t="s">
        <v>2207</v>
      </c>
      <c r="G1999">
        <v>31</v>
      </c>
      <c r="H1999" t="s">
        <v>2829</v>
      </c>
    </row>
    <row r="2000" spans="6:8">
      <c r="F2000" s="26" t="s">
        <v>2207</v>
      </c>
      <c r="G2000">
        <v>31</v>
      </c>
      <c r="H2000" t="s">
        <v>2830</v>
      </c>
    </row>
    <row r="2001" spans="6:8">
      <c r="F2001" s="26" t="s">
        <v>2207</v>
      </c>
      <c r="G2001">
        <v>31</v>
      </c>
      <c r="H2001" t="s">
        <v>2831</v>
      </c>
    </row>
    <row r="2002" spans="6:8">
      <c r="F2002" s="26" t="s">
        <v>2207</v>
      </c>
      <c r="G2002">
        <v>31</v>
      </c>
      <c r="H2002" t="s">
        <v>2832</v>
      </c>
    </row>
    <row r="2003" spans="6:8">
      <c r="F2003" s="26" t="s">
        <v>2207</v>
      </c>
      <c r="G2003">
        <v>31</v>
      </c>
      <c r="H2003" t="s">
        <v>2833</v>
      </c>
    </row>
    <row r="2004" spans="6:8">
      <c r="F2004" s="26" t="s">
        <v>2207</v>
      </c>
      <c r="G2004">
        <v>31</v>
      </c>
      <c r="H2004" t="s">
        <v>2834</v>
      </c>
    </row>
    <row r="2005" spans="6:8">
      <c r="F2005" s="26" t="s">
        <v>2207</v>
      </c>
      <c r="G2005">
        <v>31</v>
      </c>
      <c r="H2005" t="s">
        <v>2835</v>
      </c>
    </row>
    <row r="2006" spans="6:8">
      <c r="F2006" s="26" t="s">
        <v>2207</v>
      </c>
      <c r="G2006">
        <v>31</v>
      </c>
      <c r="H2006" t="s">
        <v>2836</v>
      </c>
    </row>
    <row r="2007" spans="6:8">
      <c r="F2007" s="26" t="s">
        <v>2207</v>
      </c>
      <c r="G2007">
        <v>31</v>
      </c>
      <c r="H2007" t="s">
        <v>2837</v>
      </c>
    </row>
    <row r="2008" spans="6:8">
      <c r="F2008" s="26" t="s">
        <v>2207</v>
      </c>
      <c r="G2008">
        <v>31</v>
      </c>
      <c r="H2008" t="s">
        <v>2838</v>
      </c>
    </row>
    <row r="2009" spans="6:8">
      <c r="F2009" s="26" t="s">
        <v>2207</v>
      </c>
      <c r="G2009">
        <v>31</v>
      </c>
      <c r="H2009" t="s">
        <v>2839</v>
      </c>
    </row>
    <row r="2010" spans="6:8">
      <c r="F2010" s="26" t="s">
        <v>2207</v>
      </c>
      <c r="G2010">
        <v>31</v>
      </c>
      <c r="H2010" t="s">
        <v>2840</v>
      </c>
    </row>
    <row r="2011" spans="6:8">
      <c r="F2011" s="26" t="s">
        <v>2207</v>
      </c>
      <c r="G2011">
        <v>31</v>
      </c>
      <c r="H2011" t="s">
        <v>2841</v>
      </c>
    </row>
    <row r="2012" spans="6:8">
      <c r="F2012" s="26" t="s">
        <v>2207</v>
      </c>
      <c r="G2012">
        <v>31</v>
      </c>
      <c r="H2012" t="s">
        <v>2842</v>
      </c>
    </row>
    <row r="2013" spans="6:8">
      <c r="F2013" s="26" t="s">
        <v>2207</v>
      </c>
      <c r="G2013">
        <v>31</v>
      </c>
      <c r="H2013" t="s">
        <v>2843</v>
      </c>
    </row>
    <row r="2014" spans="6:8">
      <c r="F2014" s="26" t="s">
        <v>2207</v>
      </c>
      <c r="G2014">
        <v>31</v>
      </c>
      <c r="H2014" t="s">
        <v>2844</v>
      </c>
    </row>
    <row r="2015" spans="6:8">
      <c r="F2015" s="26" t="s">
        <v>2207</v>
      </c>
      <c r="G2015">
        <v>31</v>
      </c>
      <c r="H2015" t="s">
        <v>2845</v>
      </c>
    </row>
    <row r="2016" spans="6:8">
      <c r="F2016" s="26" t="s">
        <v>2207</v>
      </c>
      <c r="G2016">
        <v>31</v>
      </c>
      <c r="H2016" t="s">
        <v>2846</v>
      </c>
    </row>
    <row r="2017" spans="6:8">
      <c r="F2017" s="26" t="s">
        <v>2207</v>
      </c>
      <c r="G2017">
        <v>31</v>
      </c>
      <c r="H2017" t="s">
        <v>2847</v>
      </c>
    </row>
    <row r="2018" spans="6:8">
      <c r="F2018" s="26" t="s">
        <v>2207</v>
      </c>
      <c r="G2018">
        <v>31</v>
      </c>
      <c r="H2018" t="s">
        <v>2848</v>
      </c>
    </row>
    <row r="2019" spans="6:8">
      <c r="F2019" s="26" t="s">
        <v>2207</v>
      </c>
      <c r="G2019">
        <v>31</v>
      </c>
      <c r="H2019" t="s">
        <v>2849</v>
      </c>
    </row>
    <row r="2020" spans="6:8">
      <c r="F2020" s="26" t="s">
        <v>2207</v>
      </c>
      <c r="G2020">
        <v>31</v>
      </c>
      <c r="H2020" t="s">
        <v>2136</v>
      </c>
    </row>
    <row r="2021" spans="6:8">
      <c r="F2021" s="26" t="s">
        <v>2207</v>
      </c>
      <c r="G2021">
        <v>31</v>
      </c>
      <c r="H2021" t="s">
        <v>2850</v>
      </c>
    </row>
    <row r="2022" spans="6:8">
      <c r="F2022" s="26" t="s">
        <v>2207</v>
      </c>
      <c r="G2022">
        <v>31</v>
      </c>
      <c r="H2022" t="s">
        <v>2851</v>
      </c>
    </row>
    <row r="2023" spans="6:8">
      <c r="F2023" s="26" t="s">
        <v>2207</v>
      </c>
      <c r="G2023">
        <v>31</v>
      </c>
      <c r="H2023" t="s">
        <v>2852</v>
      </c>
    </row>
    <row r="2024" spans="6:8">
      <c r="F2024" s="26" t="s">
        <v>2207</v>
      </c>
      <c r="G2024">
        <v>31</v>
      </c>
      <c r="H2024" t="s">
        <v>2853</v>
      </c>
    </row>
    <row r="2025" spans="6:8">
      <c r="F2025" s="26" t="s">
        <v>2207</v>
      </c>
      <c r="G2025">
        <v>31</v>
      </c>
      <c r="H2025" t="s">
        <v>2854</v>
      </c>
    </row>
    <row r="2026" spans="6:8">
      <c r="F2026" s="26" t="s">
        <v>2207</v>
      </c>
      <c r="G2026">
        <v>31</v>
      </c>
      <c r="H2026" t="s">
        <v>2855</v>
      </c>
    </row>
    <row r="2027" spans="6:8">
      <c r="F2027" s="26" t="s">
        <v>2207</v>
      </c>
      <c r="G2027">
        <v>31</v>
      </c>
      <c r="H2027" t="s">
        <v>2856</v>
      </c>
    </row>
    <row r="2028" spans="6:8">
      <c r="F2028" s="26" t="s">
        <v>2207</v>
      </c>
      <c r="G2028">
        <v>31</v>
      </c>
      <c r="H2028" t="s">
        <v>2857</v>
      </c>
    </row>
    <row r="2029" spans="6:8">
      <c r="F2029" s="26" t="s">
        <v>2207</v>
      </c>
      <c r="G2029">
        <v>31</v>
      </c>
      <c r="H2029" t="s">
        <v>2858</v>
      </c>
    </row>
    <row r="2030" spans="6:8">
      <c r="F2030" s="26" t="s">
        <v>2207</v>
      </c>
      <c r="G2030">
        <v>31</v>
      </c>
      <c r="H2030" t="s">
        <v>2859</v>
      </c>
    </row>
    <row r="2031" spans="6:8">
      <c r="F2031" s="26" t="s">
        <v>2207</v>
      </c>
      <c r="G2031">
        <v>31</v>
      </c>
      <c r="H2031" t="s">
        <v>5289</v>
      </c>
    </row>
    <row r="2032" spans="6:8">
      <c r="F2032" s="26" t="s">
        <v>2207</v>
      </c>
      <c r="G2032">
        <v>31</v>
      </c>
      <c r="H2032" t="s">
        <v>2860</v>
      </c>
    </row>
    <row r="2033" spans="6:8">
      <c r="F2033" s="26" t="s">
        <v>2207</v>
      </c>
      <c r="G2033">
        <v>31</v>
      </c>
      <c r="H2033" t="s">
        <v>2861</v>
      </c>
    </row>
    <row r="2034" spans="6:8">
      <c r="F2034" s="26" t="s">
        <v>2207</v>
      </c>
      <c r="G2034">
        <v>31</v>
      </c>
      <c r="H2034" t="s">
        <v>2862</v>
      </c>
    </row>
    <row r="2035" spans="6:8">
      <c r="F2035" s="26" t="s">
        <v>2207</v>
      </c>
      <c r="G2035">
        <v>31</v>
      </c>
      <c r="H2035" t="s">
        <v>2863</v>
      </c>
    </row>
    <row r="2036" spans="6:8">
      <c r="F2036" s="26" t="s">
        <v>2207</v>
      </c>
      <c r="G2036">
        <v>31</v>
      </c>
      <c r="H2036" t="s">
        <v>2864</v>
      </c>
    </row>
    <row r="2037" spans="6:8">
      <c r="F2037" s="26" t="s">
        <v>2207</v>
      </c>
      <c r="G2037">
        <v>31</v>
      </c>
      <c r="H2037" t="s">
        <v>2865</v>
      </c>
    </row>
    <row r="2038" spans="6:8">
      <c r="F2038" s="26" t="s">
        <v>2207</v>
      </c>
      <c r="G2038">
        <v>31</v>
      </c>
      <c r="H2038" t="s">
        <v>2866</v>
      </c>
    </row>
    <row r="2039" spans="6:8">
      <c r="F2039" s="26" t="s">
        <v>2207</v>
      </c>
      <c r="G2039">
        <v>31</v>
      </c>
      <c r="H2039" t="s">
        <v>2867</v>
      </c>
    </row>
    <row r="2040" spans="6:8">
      <c r="F2040" s="26" t="s">
        <v>2207</v>
      </c>
      <c r="G2040">
        <v>31</v>
      </c>
      <c r="H2040" t="s">
        <v>2868</v>
      </c>
    </row>
    <row r="2041" spans="6:8">
      <c r="F2041" s="26" t="s">
        <v>2207</v>
      </c>
      <c r="G2041">
        <v>31</v>
      </c>
      <c r="H2041" t="s">
        <v>2869</v>
      </c>
    </row>
    <row r="2042" spans="6:8">
      <c r="F2042" s="26" t="s">
        <v>2207</v>
      </c>
      <c r="G2042">
        <v>31</v>
      </c>
      <c r="H2042" t="s">
        <v>2870</v>
      </c>
    </row>
    <row r="2043" spans="6:8">
      <c r="F2043" s="26" t="s">
        <v>2207</v>
      </c>
      <c r="G2043">
        <v>31</v>
      </c>
      <c r="H2043" t="s">
        <v>2871</v>
      </c>
    </row>
    <row r="2044" spans="6:8">
      <c r="F2044" s="26" t="s">
        <v>2207</v>
      </c>
      <c r="G2044">
        <v>31</v>
      </c>
      <c r="H2044" t="s">
        <v>2872</v>
      </c>
    </row>
    <row r="2045" spans="6:8">
      <c r="F2045" s="26" t="s">
        <v>2207</v>
      </c>
      <c r="G2045">
        <v>31</v>
      </c>
      <c r="H2045" t="s">
        <v>2873</v>
      </c>
    </row>
    <row r="2046" spans="6:8">
      <c r="F2046" s="26" t="s">
        <v>2207</v>
      </c>
      <c r="G2046">
        <v>31</v>
      </c>
      <c r="H2046" t="s">
        <v>2874</v>
      </c>
    </row>
    <row r="2047" spans="6:8">
      <c r="F2047" s="26" t="s">
        <v>2207</v>
      </c>
      <c r="G2047">
        <v>31</v>
      </c>
      <c r="H2047" t="s">
        <v>2875</v>
      </c>
    </row>
    <row r="2048" spans="6:8">
      <c r="F2048" s="26" t="s">
        <v>2207</v>
      </c>
      <c r="G2048">
        <v>31</v>
      </c>
      <c r="H2048" t="s">
        <v>2876</v>
      </c>
    </row>
    <row r="2049" spans="6:8">
      <c r="F2049" s="26" t="s">
        <v>2207</v>
      </c>
      <c r="G2049">
        <v>31</v>
      </c>
      <c r="H2049" t="s">
        <v>2877</v>
      </c>
    </row>
    <row r="2050" spans="6:8">
      <c r="F2050" s="26" t="s">
        <v>2207</v>
      </c>
      <c r="G2050">
        <v>31</v>
      </c>
      <c r="H2050" t="s">
        <v>2878</v>
      </c>
    </row>
    <row r="2051" spans="6:8">
      <c r="F2051" s="26" t="s">
        <v>2207</v>
      </c>
      <c r="G2051">
        <v>31</v>
      </c>
      <c r="H2051" t="s">
        <v>2879</v>
      </c>
    </row>
    <row r="2052" spans="6:8">
      <c r="F2052" s="26" t="s">
        <v>2207</v>
      </c>
      <c r="G2052">
        <v>31</v>
      </c>
      <c r="H2052" t="s">
        <v>2880</v>
      </c>
    </row>
    <row r="2053" spans="6:8">
      <c r="F2053" s="26" t="s">
        <v>2207</v>
      </c>
      <c r="G2053">
        <v>31</v>
      </c>
      <c r="H2053" t="s">
        <v>2881</v>
      </c>
    </row>
    <row r="2054" spans="6:8">
      <c r="F2054" s="26" t="s">
        <v>2207</v>
      </c>
      <c r="G2054">
        <v>31</v>
      </c>
      <c r="H2054" t="s">
        <v>2882</v>
      </c>
    </row>
    <row r="2055" spans="6:8">
      <c r="F2055" s="26" t="s">
        <v>2207</v>
      </c>
      <c r="G2055">
        <v>31</v>
      </c>
      <c r="H2055" t="s">
        <v>2883</v>
      </c>
    </row>
    <row r="2056" spans="6:8">
      <c r="F2056" s="26" t="s">
        <v>2207</v>
      </c>
      <c r="G2056">
        <v>31</v>
      </c>
      <c r="H2056" t="s">
        <v>2884</v>
      </c>
    </row>
    <row r="2057" spans="6:8">
      <c r="F2057" s="26" t="s">
        <v>2207</v>
      </c>
      <c r="G2057">
        <v>31</v>
      </c>
      <c r="H2057" t="s">
        <v>2885</v>
      </c>
    </row>
    <row r="2058" spans="6:8">
      <c r="F2058" s="26" t="s">
        <v>2207</v>
      </c>
      <c r="G2058">
        <v>31</v>
      </c>
      <c r="H2058" t="s">
        <v>2886</v>
      </c>
    </row>
    <row r="2059" spans="6:8">
      <c r="F2059" s="26" t="s">
        <v>2207</v>
      </c>
      <c r="G2059">
        <v>31</v>
      </c>
      <c r="H2059" t="s">
        <v>2887</v>
      </c>
    </row>
    <row r="2060" spans="6:8">
      <c r="F2060" s="26" t="s">
        <v>2207</v>
      </c>
      <c r="G2060">
        <v>31</v>
      </c>
      <c r="H2060" t="s">
        <v>2888</v>
      </c>
    </row>
    <row r="2061" spans="6:8">
      <c r="F2061" s="26" t="s">
        <v>2207</v>
      </c>
      <c r="G2061">
        <v>31</v>
      </c>
      <c r="H2061" t="s">
        <v>2889</v>
      </c>
    </row>
    <row r="2062" spans="6:8">
      <c r="F2062" s="26" t="s">
        <v>2207</v>
      </c>
      <c r="G2062">
        <v>31</v>
      </c>
      <c r="H2062" t="s">
        <v>2890</v>
      </c>
    </row>
    <row r="2063" spans="6:8">
      <c r="F2063" s="26" t="s">
        <v>2207</v>
      </c>
      <c r="G2063">
        <v>31</v>
      </c>
      <c r="H2063" t="s">
        <v>2891</v>
      </c>
    </row>
    <row r="2064" spans="6:8">
      <c r="F2064" s="26" t="s">
        <v>2207</v>
      </c>
      <c r="G2064">
        <v>31</v>
      </c>
      <c r="H2064" t="s">
        <v>2892</v>
      </c>
    </row>
    <row r="2065" spans="6:8">
      <c r="F2065" s="26" t="s">
        <v>2207</v>
      </c>
      <c r="G2065">
        <v>31</v>
      </c>
      <c r="H2065" t="s">
        <v>2893</v>
      </c>
    </row>
    <row r="2066" spans="6:8">
      <c r="F2066" s="26" t="s">
        <v>2207</v>
      </c>
      <c r="G2066">
        <v>31</v>
      </c>
      <c r="H2066" t="s">
        <v>2894</v>
      </c>
    </row>
    <row r="2067" spans="6:8">
      <c r="F2067" s="26" t="s">
        <v>2207</v>
      </c>
      <c r="G2067">
        <v>31</v>
      </c>
      <c r="H2067" t="s">
        <v>2895</v>
      </c>
    </row>
    <row r="2068" spans="6:8">
      <c r="F2068" s="26" t="s">
        <v>2207</v>
      </c>
      <c r="G2068">
        <v>31</v>
      </c>
      <c r="H2068" t="s">
        <v>2896</v>
      </c>
    </row>
    <row r="2069" spans="6:8">
      <c r="F2069" s="26" t="s">
        <v>2207</v>
      </c>
      <c r="G2069">
        <v>31</v>
      </c>
      <c r="H2069" t="s">
        <v>1448</v>
      </c>
    </row>
    <row r="2070" spans="6:8">
      <c r="F2070" s="26" t="s">
        <v>2207</v>
      </c>
      <c r="G2070">
        <v>31</v>
      </c>
      <c r="H2070" t="s">
        <v>2897</v>
      </c>
    </row>
    <row r="2071" spans="6:8">
      <c r="F2071" s="26" t="s">
        <v>2207</v>
      </c>
      <c r="G2071">
        <v>31</v>
      </c>
      <c r="H2071" t="s">
        <v>2898</v>
      </c>
    </row>
    <row r="2072" spans="6:8">
      <c r="F2072" s="26" t="s">
        <v>2207</v>
      </c>
      <c r="G2072">
        <v>31</v>
      </c>
      <c r="H2072" t="s">
        <v>2899</v>
      </c>
    </row>
    <row r="2073" spans="6:8">
      <c r="F2073" s="26" t="s">
        <v>2207</v>
      </c>
      <c r="G2073">
        <v>31</v>
      </c>
      <c r="H2073" t="s">
        <v>2900</v>
      </c>
    </row>
    <row r="2074" spans="6:8">
      <c r="F2074" s="26" t="s">
        <v>2207</v>
      </c>
      <c r="G2074">
        <v>31</v>
      </c>
      <c r="H2074" t="s">
        <v>2901</v>
      </c>
    </row>
    <row r="2075" spans="6:8">
      <c r="F2075" s="26" t="s">
        <v>2207</v>
      </c>
      <c r="G2075">
        <v>31</v>
      </c>
      <c r="H2075" t="s">
        <v>2902</v>
      </c>
    </row>
    <row r="2076" spans="6:8">
      <c r="F2076" s="26" t="s">
        <v>2207</v>
      </c>
      <c r="G2076">
        <v>31</v>
      </c>
      <c r="H2076" t="s">
        <v>2903</v>
      </c>
    </row>
    <row r="2077" spans="6:8">
      <c r="F2077" s="26" t="s">
        <v>2207</v>
      </c>
      <c r="G2077">
        <v>31</v>
      </c>
      <c r="H2077" t="s">
        <v>2904</v>
      </c>
    </row>
    <row r="2078" spans="6:8">
      <c r="F2078" s="26" t="s">
        <v>2207</v>
      </c>
      <c r="G2078">
        <v>31</v>
      </c>
      <c r="H2078" t="s">
        <v>2905</v>
      </c>
    </row>
    <row r="2079" spans="6:8">
      <c r="F2079" s="26" t="s">
        <v>2207</v>
      </c>
      <c r="G2079">
        <v>31</v>
      </c>
      <c r="H2079" t="s">
        <v>2906</v>
      </c>
    </row>
    <row r="2080" spans="6:8">
      <c r="F2080" s="26" t="s">
        <v>2207</v>
      </c>
      <c r="G2080">
        <v>31</v>
      </c>
      <c r="H2080" t="s">
        <v>2907</v>
      </c>
    </row>
    <row r="2081" spans="6:8">
      <c r="F2081" s="26" t="s">
        <v>2207</v>
      </c>
      <c r="G2081">
        <v>31</v>
      </c>
      <c r="H2081" t="s">
        <v>2908</v>
      </c>
    </row>
    <row r="2082" spans="6:8">
      <c r="F2082" s="26" t="s">
        <v>2207</v>
      </c>
      <c r="G2082">
        <v>31</v>
      </c>
      <c r="H2082" t="s">
        <v>2909</v>
      </c>
    </row>
    <row r="2083" spans="6:8">
      <c r="F2083" s="26" t="s">
        <v>2207</v>
      </c>
      <c r="G2083">
        <v>31</v>
      </c>
      <c r="H2083" t="s">
        <v>2910</v>
      </c>
    </row>
    <row r="2084" spans="6:8">
      <c r="F2084" s="26" t="s">
        <v>2207</v>
      </c>
      <c r="G2084">
        <v>31</v>
      </c>
      <c r="H2084" t="s">
        <v>2911</v>
      </c>
    </row>
    <row r="2085" spans="6:8">
      <c r="F2085" s="26" t="s">
        <v>2207</v>
      </c>
      <c r="G2085">
        <v>31</v>
      </c>
      <c r="H2085" t="s">
        <v>2912</v>
      </c>
    </row>
    <row r="2086" spans="6:8">
      <c r="F2086" s="26" t="s">
        <v>2207</v>
      </c>
      <c r="G2086">
        <v>31</v>
      </c>
      <c r="H2086" t="s">
        <v>2913</v>
      </c>
    </row>
    <row r="2087" spans="6:8">
      <c r="F2087" s="26" t="s">
        <v>2207</v>
      </c>
      <c r="G2087">
        <v>31</v>
      </c>
      <c r="H2087" t="s">
        <v>2914</v>
      </c>
    </row>
    <row r="2088" spans="6:8">
      <c r="F2088" s="26" t="s">
        <v>2207</v>
      </c>
      <c r="G2088">
        <v>31</v>
      </c>
      <c r="H2088" t="s">
        <v>2915</v>
      </c>
    </row>
    <row r="2089" spans="6:8">
      <c r="F2089" s="26" t="s">
        <v>2207</v>
      </c>
      <c r="G2089">
        <v>31</v>
      </c>
      <c r="H2089" t="s">
        <v>2916</v>
      </c>
    </row>
    <row r="2090" spans="6:8">
      <c r="F2090" s="26" t="s">
        <v>2207</v>
      </c>
      <c r="G2090">
        <v>31</v>
      </c>
      <c r="H2090" t="s">
        <v>2917</v>
      </c>
    </row>
    <row r="2091" spans="6:8">
      <c r="F2091" s="26" t="s">
        <v>2207</v>
      </c>
      <c r="G2091">
        <v>31</v>
      </c>
      <c r="H2091" t="s">
        <v>2918</v>
      </c>
    </row>
    <row r="2092" spans="6:8">
      <c r="F2092" s="26" t="s">
        <v>2207</v>
      </c>
      <c r="G2092">
        <v>31</v>
      </c>
      <c r="H2092" t="s">
        <v>685</v>
      </c>
    </row>
    <row r="2093" spans="6:8">
      <c r="F2093" s="26" t="s">
        <v>2207</v>
      </c>
      <c r="G2093">
        <v>31</v>
      </c>
      <c r="H2093" t="s">
        <v>2919</v>
      </c>
    </row>
    <row r="2094" spans="6:8">
      <c r="F2094" s="26" t="s">
        <v>2207</v>
      </c>
      <c r="G2094">
        <v>31</v>
      </c>
      <c r="H2094" t="s">
        <v>2920</v>
      </c>
    </row>
    <row r="2095" spans="6:8">
      <c r="F2095" s="26" t="s">
        <v>2207</v>
      </c>
      <c r="G2095">
        <v>31</v>
      </c>
      <c r="H2095" t="s">
        <v>2921</v>
      </c>
    </row>
    <row r="2096" spans="6:8">
      <c r="F2096" s="26" t="s">
        <v>2207</v>
      </c>
      <c r="G2096">
        <v>31</v>
      </c>
      <c r="H2096" t="s">
        <v>2922</v>
      </c>
    </row>
    <row r="2097" spans="6:8">
      <c r="F2097" s="26" t="s">
        <v>2207</v>
      </c>
      <c r="G2097">
        <v>31</v>
      </c>
      <c r="H2097" t="s">
        <v>2923</v>
      </c>
    </row>
    <row r="2098" spans="6:8">
      <c r="F2098" s="26" t="s">
        <v>2207</v>
      </c>
      <c r="G2098">
        <v>31</v>
      </c>
      <c r="H2098" t="s">
        <v>2924</v>
      </c>
    </row>
    <row r="2099" spans="6:8">
      <c r="F2099" s="26" t="s">
        <v>2207</v>
      </c>
      <c r="G2099">
        <v>31</v>
      </c>
      <c r="H2099" t="s">
        <v>2925</v>
      </c>
    </row>
    <row r="2100" spans="6:8">
      <c r="F2100" s="26" t="s">
        <v>2207</v>
      </c>
      <c r="G2100">
        <v>31</v>
      </c>
      <c r="H2100" t="s">
        <v>2926</v>
      </c>
    </row>
    <row r="2101" spans="6:8">
      <c r="F2101" s="26" t="s">
        <v>2207</v>
      </c>
      <c r="G2101">
        <v>31</v>
      </c>
      <c r="H2101" t="s">
        <v>916</v>
      </c>
    </row>
    <row r="2102" spans="6:8">
      <c r="F2102" s="26" t="s">
        <v>2207</v>
      </c>
      <c r="G2102">
        <v>31</v>
      </c>
      <c r="H2102" t="s">
        <v>2927</v>
      </c>
    </row>
    <row r="2103" spans="6:8">
      <c r="F2103" s="26" t="s">
        <v>2207</v>
      </c>
      <c r="G2103">
        <v>31</v>
      </c>
      <c r="H2103" t="s">
        <v>2928</v>
      </c>
    </row>
    <row r="2104" spans="6:8">
      <c r="F2104" s="26" t="s">
        <v>2207</v>
      </c>
      <c r="G2104">
        <v>31</v>
      </c>
      <c r="H2104" t="s">
        <v>2929</v>
      </c>
    </row>
    <row r="2105" spans="6:8">
      <c r="F2105" s="26" t="s">
        <v>2207</v>
      </c>
      <c r="G2105">
        <v>31</v>
      </c>
      <c r="H2105" t="s">
        <v>2930</v>
      </c>
    </row>
    <row r="2106" spans="6:8">
      <c r="F2106" s="26" t="s">
        <v>2207</v>
      </c>
      <c r="G2106">
        <v>31</v>
      </c>
      <c r="H2106" t="s">
        <v>2931</v>
      </c>
    </row>
    <row r="2107" spans="6:8">
      <c r="F2107" s="26" t="s">
        <v>2207</v>
      </c>
      <c r="G2107">
        <v>31</v>
      </c>
      <c r="H2107" t="s">
        <v>2932</v>
      </c>
    </row>
    <row r="2108" spans="6:8">
      <c r="F2108" s="26" t="s">
        <v>2207</v>
      </c>
      <c r="G2108">
        <v>31</v>
      </c>
      <c r="H2108" t="s">
        <v>2933</v>
      </c>
    </row>
    <row r="2109" spans="6:8">
      <c r="F2109" s="26" t="s">
        <v>2207</v>
      </c>
      <c r="G2109">
        <v>31</v>
      </c>
      <c r="H2109" t="s">
        <v>2934</v>
      </c>
    </row>
    <row r="2110" spans="6:8">
      <c r="F2110" s="26" t="s">
        <v>2207</v>
      </c>
      <c r="G2110">
        <v>31</v>
      </c>
      <c r="H2110" t="s">
        <v>2935</v>
      </c>
    </row>
    <row r="2111" spans="6:8">
      <c r="F2111" s="26" t="s">
        <v>2207</v>
      </c>
      <c r="G2111">
        <v>31</v>
      </c>
      <c r="H2111" t="s">
        <v>2936</v>
      </c>
    </row>
    <row r="2112" spans="6:8">
      <c r="F2112" s="26" t="s">
        <v>2207</v>
      </c>
      <c r="G2112">
        <v>31</v>
      </c>
      <c r="H2112" t="s">
        <v>2937</v>
      </c>
    </row>
    <row r="2113" spans="6:8">
      <c r="F2113" s="26" t="s">
        <v>2207</v>
      </c>
      <c r="G2113">
        <v>31</v>
      </c>
      <c r="H2113" t="s">
        <v>2938</v>
      </c>
    </row>
    <row r="2114" spans="6:8">
      <c r="F2114" s="26" t="s">
        <v>2207</v>
      </c>
      <c r="G2114">
        <v>31</v>
      </c>
      <c r="H2114" t="s">
        <v>2939</v>
      </c>
    </row>
    <row r="2115" spans="6:8">
      <c r="F2115" s="26" t="s">
        <v>2207</v>
      </c>
      <c r="G2115">
        <v>31</v>
      </c>
      <c r="H2115" t="s">
        <v>2940</v>
      </c>
    </row>
    <row r="2116" spans="6:8">
      <c r="F2116" s="26" t="s">
        <v>2207</v>
      </c>
      <c r="G2116">
        <v>31</v>
      </c>
      <c r="H2116" t="s">
        <v>2941</v>
      </c>
    </row>
    <row r="2117" spans="6:8">
      <c r="F2117" s="26" t="s">
        <v>2207</v>
      </c>
      <c r="G2117">
        <v>31</v>
      </c>
      <c r="H2117" t="s">
        <v>2942</v>
      </c>
    </row>
    <row r="2118" spans="6:8">
      <c r="F2118" s="26" t="s">
        <v>2207</v>
      </c>
      <c r="G2118">
        <v>31</v>
      </c>
      <c r="H2118" t="s">
        <v>2943</v>
      </c>
    </row>
    <row r="2119" spans="6:8">
      <c r="F2119" s="26" t="s">
        <v>2207</v>
      </c>
      <c r="G2119">
        <v>31</v>
      </c>
      <c r="H2119" t="s">
        <v>2944</v>
      </c>
    </row>
    <row r="2120" spans="6:8">
      <c r="F2120" s="26" t="s">
        <v>2207</v>
      </c>
      <c r="G2120">
        <v>31</v>
      </c>
      <c r="H2120" t="s">
        <v>2945</v>
      </c>
    </row>
    <row r="2121" spans="6:8">
      <c r="F2121" s="26" t="s">
        <v>2207</v>
      </c>
      <c r="G2121">
        <v>31</v>
      </c>
      <c r="H2121" t="s">
        <v>2946</v>
      </c>
    </row>
    <row r="2122" spans="6:8">
      <c r="F2122" s="26" t="s">
        <v>2207</v>
      </c>
      <c r="G2122">
        <v>31</v>
      </c>
      <c r="H2122" t="s">
        <v>2947</v>
      </c>
    </row>
    <row r="2123" spans="6:8">
      <c r="F2123" s="26" t="s">
        <v>2207</v>
      </c>
      <c r="G2123">
        <v>31</v>
      </c>
      <c r="H2123" t="s">
        <v>2948</v>
      </c>
    </row>
    <row r="2124" spans="6:8">
      <c r="F2124" s="26" t="s">
        <v>2207</v>
      </c>
      <c r="G2124">
        <v>31</v>
      </c>
      <c r="H2124" t="s">
        <v>2949</v>
      </c>
    </row>
    <row r="2125" spans="6:8">
      <c r="F2125" s="26" t="s">
        <v>2207</v>
      </c>
      <c r="G2125">
        <v>31</v>
      </c>
      <c r="H2125" t="s">
        <v>2950</v>
      </c>
    </row>
    <row r="2126" spans="6:8">
      <c r="F2126" s="26" t="s">
        <v>2207</v>
      </c>
      <c r="G2126">
        <v>31</v>
      </c>
      <c r="H2126" t="s">
        <v>2951</v>
      </c>
    </row>
    <row r="2127" spans="6:8">
      <c r="F2127" s="26" t="s">
        <v>2207</v>
      </c>
      <c r="G2127">
        <v>31</v>
      </c>
      <c r="H2127" t="s">
        <v>2952</v>
      </c>
    </row>
    <row r="2128" spans="6:8">
      <c r="F2128" s="26" t="s">
        <v>2207</v>
      </c>
      <c r="G2128">
        <v>31</v>
      </c>
      <c r="H2128" t="s">
        <v>2953</v>
      </c>
    </row>
    <row r="2129" spans="6:8">
      <c r="F2129" s="26" t="s">
        <v>2207</v>
      </c>
      <c r="G2129">
        <v>31</v>
      </c>
      <c r="H2129" t="s">
        <v>2954</v>
      </c>
    </row>
    <row r="2130" spans="6:8">
      <c r="F2130" s="26" t="s">
        <v>2207</v>
      </c>
      <c r="G2130">
        <v>31</v>
      </c>
      <c r="H2130" t="s">
        <v>2955</v>
      </c>
    </row>
    <row r="2131" spans="6:8">
      <c r="F2131" s="26" t="s">
        <v>2207</v>
      </c>
      <c r="G2131">
        <v>31</v>
      </c>
      <c r="H2131" t="s">
        <v>2956</v>
      </c>
    </row>
    <row r="2132" spans="6:8">
      <c r="F2132" s="26" t="s">
        <v>2207</v>
      </c>
      <c r="G2132">
        <v>31</v>
      </c>
      <c r="H2132" t="s">
        <v>2957</v>
      </c>
    </row>
    <row r="2133" spans="6:8">
      <c r="F2133" s="26" t="s">
        <v>2207</v>
      </c>
      <c r="G2133">
        <v>31</v>
      </c>
      <c r="H2133" t="s">
        <v>2958</v>
      </c>
    </row>
    <row r="2134" spans="6:8">
      <c r="F2134" s="26" t="s">
        <v>2207</v>
      </c>
      <c r="G2134">
        <v>31</v>
      </c>
      <c r="H2134" t="s">
        <v>2959</v>
      </c>
    </row>
    <row r="2135" spans="6:8">
      <c r="F2135" s="26" t="s">
        <v>2207</v>
      </c>
      <c r="G2135">
        <v>31</v>
      </c>
      <c r="H2135" t="s">
        <v>2960</v>
      </c>
    </row>
    <row r="2136" spans="6:8">
      <c r="F2136" s="26" t="s">
        <v>2207</v>
      </c>
      <c r="G2136">
        <v>31</v>
      </c>
      <c r="H2136" t="s">
        <v>2961</v>
      </c>
    </row>
    <row r="2137" spans="6:8">
      <c r="F2137" s="26" t="s">
        <v>2207</v>
      </c>
      <c r="G2137">
        <v>31</v>
      </c>
      <c r="H2137" t="s">
        <v>2962</v>
      </c>
    </row>
    <row r="2138" spans="6:8">
      <c r="F2138" s="26" t="s">
        <v>2207</v>
      </c>
      <c r="G2138">
        <v>31</v>
      </c>
      <c r="H2138" t="s">
        <v>2963</v>
      </c>
    </row>
    <row r="2139" spans="6:8">
      <c r="F2139" s="26" t="s">
        <v>2207</v>
      </c>
      <c r="G2139">
        <v>31</v>
      </c>
      <c r="H2139" t="s">
        <v>2964</v>
      </c>
    </row>
    <row r="2140" spans="6:8">
      <c r="F2140" s="26" t="s">
        <v>2207</v>
      </c>
      <c r="G2140">
        <v>31</v>
      </c>
      <c r="H2140" t="s">
        <v>2965</v>
      </c>
    </row>
    <row r="2141" spans="6:8">
      <c r="F2141" s="26" t="s">
        <v>2207</v>
      </c>
      <c r="G2141">
        <v>31</v>
      </c>
      <c r="H2141" t="s">
        <v>2966</v>
      </c>
    </row>
    <row r="2142" spans="6:8">
      <c r="F2142" s="26" t="s">
        <v>2207</v>
      </c>
      <c r="G2142">
        <v>31</v>
      </c>
      <c r="H2142" t="s">
        <v>2967</v>
      </c>
    </row>
    <row r="2143" spans="6:8">
      <c r="F2143" s="26" t="s">
        <v>2207</v>
      </c>
      <c r="G2143">
        <v>31</v>
      </c>
      <c r="H2143" t="s">
        <v>2968</v>
      </c>
    </row>
    <row r="2144" spans="6:8">
      <c r="F2144" s="26" t="s">
        <v>2207</v>
      </c>
      <c r="G2144">
        <v>31</v>
      </c>
      <c r="H2144" t="s">
        <v>2969</v>
      </c>
    </row>
    <row r="2145" spans="6:8">
      <c r="F2145" s="26" t="s">
        <v>2207</v>
      </c>
      <c r="G2145">
        <v>31</v>
      </c>
      <c r="H2145" t="s">
        <v>2970</v>
      </c>
    </row>
    <row r="2146" spans="6:8">
      <c r="F2146" s="26" t="s">
        <v>2207</v>
      </c>
      <c r="G2146">
        <v>31</v>
      </c>
      <c r="H2146" t="s">
        <v>5290</v>
      </c>
    </row>
    <row r="2147" spans="6:8">
      <c r="F2147" s="26" t="s">
        <v>2207</v>
      </c>
      <c r="G2147">
        <v>31</v>
      </c>
      <c r="H2147" t="s">
        <v>2971</v>
      </c>
    </row>
    <row r="2148" spans="6:8">
      <c r="F2148" s="26" t="s">
        <v>2207</v>
      </c>
      <c r="G2148">
        <v>31</v>
      </c>
      <c r="H2148" t="s">
        <v>2972</v>
      </c>
    </row>
    <row r="2149" spans="6:8">
      <c r="F2149" s="26" t="s">
        <v>2207</v>
      </c>
      <c r="G2149">
        <v>31</v>
      </c>
      <c r="H2149" t="s">
        <v>2973</v>
      </c>
    </row>
    <row r="2150" spans="6:8">
      <c r="F2150" s="26" t="s">
        <v>2207</v>
      </c>
      <c r="G2150">
        <v>31</v>
      </c>
      <c r="H2150" t="s">
        <v>2974</v>
      </c>
    </row>
    <row r="2151" spans="6:8">
      <c r="F2151" s="26" t="s">
        <v>2207</v>
      </c>
      <c r="G2151">
        <v>31</v>
      </c>
      <c r="H2151" t="s">
        <v>2975</v>
      </c>
    </row>
    <row r="2152" spans="6:8">
      <c r="F2152" s="26" t="s">
        <v>2207</v>
      </c>
      <c r="G2152">
        <v>31</v>
      </c>
      <c r="H2152" t="s">
        <v>2976</v>
      </c>
    </row>
    <row r="2153" spans="6:8">
      <c r="F2153" s="26" t="s">
        <v>2207</v>
      </c>
      <c r="G2153">
        <v>31</v>
      </c>
      <c r="H2153" t="s">
        <v>2977</v>
      </c>
    </row>
    <row r="2154" spans="6:8">
      <c r="F2154" s="26" t="s">
        <v>2207</v>
      </c>
      <c r="G2154">
        <v>31</v>
      </c>
      <c r="H2154" t="s">
        <v>2978</v>
      </c>
    </row>
    <row r="2155" spans="6:8">
      <c r="F2155" s="26" t="s">
        <v>2207</v>
      </c>
      <c r="G2155">
        <v>31</v>
      </c>
      <c r="H2155" t="s">
        <v>2979</v>
      </c>
    </row>
    <row r="2156" spans="6:8">
      <c r="F2156" s="26" t="s">
        <v>2207</v>
      </c>
      <c r="G2156">
        <v>31</v>
      </c>
      <c r="H2156" t="s">
        <v>2980</v>
      </c>
    </row>
    <row r="2157" spans="6:8">
      <c r="F2157" s="26" t="s">
        <v>2207</v>
      </c>
      <c r="G2157">
        <v>31</v>
      </c>
      <c r="H2157" t="s">
        <v>2981</v>
      </c>
    </row>
    <row r="2158" spans="6:8">
      <c r="F2158" s="26" t="s">
        <v>2207</v>
      </c>
      <c r="G2158">
        <v>31</v>
      </c>
      <c r="H2158" t="s">
        <v>2982</v>
      </c>
    </row>
    <row r="2159" spans="6:8">
      <c r="F2159" s="26" t="s">
        <v>2207</v>
      </c>
      <c r="G2159">
        <v>31</v>
      </c>
      <c r="H2159" t="s">
        <v>2983</v>
      </c>
    </row>
    <row r="2160" spans="6:8">
      <c r="F2160" s="26" t="s">
        <v>2207</v>
      </c>
      <c r="G2160">
        <v>31</v>
      </c>
      <c r="H2160" t="s">
        <v>2984</v>
      </c>
    </row>
    <row r="2161" spans="6:8">
      <c r="F2161" s="26" t="s">
        <v>2207</v>
      </c>
      <c r="G2161">
        <v>31</v>
      </c>
      <c r="H2161" t="s">
        <v>2985</v>
      </c>
    </row>
    <row r="2162" spans="6:8">
      <c r="F2162" s="26" t="s">
        <v>2207</v>
      </c>
      <c r="G2162">
        <v>31</v>
      </c>
      <c r="H2162" t="s">
        <v>2986</v>
      </c>
    </row>
    <row r="2163" spans="6:8">
      <c r="F2163" s="26" t="s">
        <v>2207</v>
      </c>
      <c r="G2163">
        <v>31</v>
      </c>
      <c r="H2163" t="s">
        <v>2987</v>
      </c>
    </row>
    <row r="2164" spans="6:8">
      <c r="F2164" s="26" t="s">
        <v>2207</v>
      </c>
      <c r="G2164">
        <v>31</v>
      </c>
      <c r="H2164" t="s">
        <v>2988</v>
      </c>
    </row>
    <row r="2165" spans="6:8">
      <c r="F2165" s="26" t="s">
        <v>2207</v>
      </c>
      <c r="G2165">
        <v>31</v>
      </c>
      <c r="H2165" t="s">
        <v>2989</v>
      </c>
    </row>
    <row r="2166" spans="6:8">
      <c r="F2166" s="26" t="s">
        <v>2207</v>
      </c>
      <c r="G2166">
        <v>31</v>
      </c>
      <c r="H2166" t="s">
        <v>2990</v>
      </c>
    </row>
    <row r="2167" spans="6:8">
      <c r="F2167" s="26" t="s">
        <v>2207</v>
      </c>
      <c r="G2167">
        <v>31</v>
      </c>
      <c r="H2167" t="s">
        <v>2991</v>
      </c>
    </row>
    <row r="2168" spans="6:8">
      <c r="F2168" s="26" t="s">
        <v>2207</v>
      </c>
      <c r="G2168">
        <v>31</v>
      </c>
      <c r="H2168" t="s">
        <v>2992</v>
      </c>
    </row>
    <row r="2169" spans="6:8">
      <c r="F2169" s="26" t="s">
        <v>2207</v>
      </c>
      <c r="G2169">
        <v>31</v>
      </c>
      <c r="H2169" t="s">
        <v>2993</v>
      </c>
    </row>
    <row r="2170" spans="6:8">
      <c r="F2170" s="26" t="s">
        <v>2207</v>
      </c>
      <c r="G2170">
        <v>31</v>
      </c>
      <c r="H2170" t="s">
        <v>2994</v>
      </c>
    </row>
    <row r="2171" spans="6:8">
      <c r="F2171" s="26" t="s">
        <v>2207</v>
      </c>
      <c r="G2171">
        <v>31</v>
      </c>
      <c r="H2171" t="s">
        <v>2995</v>
      </c>
    </row>
    <row r="2172" spans="6:8">
      <c r="F2172" s="26" t="s">
        <v>2207</v>
      </c>
      <c r="G2172">
        <v>31</v>
      </c>
      <c r="H2172" t="s">
        <v>2996</v>
      </c>
    </row>
    <row r="2173" spans="6:8">
      <c r="F2173" s="26" t="s">
        <v>2207</v>
      </c>
      <c r="G2173">
        <v>31</v>
      </c>
      <c r="H2173" t="s">
        <v>2997</v>
      </c>
    </row>
    <row r="2174" spans="6:8">
      <c r="F2174" s="26" t="s">
        <v>2207</v>
      </c>
      <c r="G2174">
        <v>31</v>
      </c>
      <c r="H2174" t="s">
        <v>2998</v>
      </c>
    </row>
    <row r="2175" spans="6:8">
      <c r="F2175" s="26" t="s">
        <v>2207</v>
      </c>
      <c r="G2175">
        <v>31</v>
      </c>
      <c r="H2175" t="s">
        <v>2999</v>
      </c>
    </row>
    <row r="2176" spans="6:8">
      <c r="F2176" s="26" t="s">
        <v>2207</v>
      </c>
      <c r="G2176">
        <v>31</v>
      </c>
      <c r="H2176" t="s">
        <v>3000</v>
      </c>
    </row>
    <row r="2177" spans="6:8">
      <c r="F2177" s="26" t="s">
        <v>2207</v>
      </c>
      <c r="G2177">
        <v>31</v>
      </c>
      <c r="H2177" t="s">
        <v>3001</v>
      </c>
    </row>
    <row r="2178" spans="6:8">
      <c r="F2178" s="26" t="s">
        <v>2207</v>
      </c>
      <c r="G2178">
        <v>31</v>
      </c>
      <c r="H2178" t="s">
        <v>3002</v>
      </c>
    </row>
    <row r="2179" spans="6:8">
      <c r="F2179" s="26" t="s">
        <v>2207</v>
      </c>
      <c r="G2179">
        <v>31</v>
      </c>
      <c r="H2179" t="s">
        <v>3003</v>
      </c>
    </row>
    <row r="2180" spans="6:8">
      <c r="F2180" s="26" t="s">
        <v>2207</v>
      </c>
      <c r="G2180">
        <v>31</v>
      </c>
      <c r="H2180" t="s">
        <v>5291</v>
      </c>
    </row>
    <row r="2181" spans="6:8">
      <c r="F2181" s="26" t="s">
        <v>2207</v>
      </c>
      <c r="G2181">
        <v>31</v>
      </c>
      <c r="H2181" t="s">
        <v>5292</v>
      </c>
    </row>
    <row r="2182" spans="6:8">
      <c r="F2182" s="26" t="s">
        <v>2207</v>
      </c>
      <c r="G2182">
        <v>31</v>
      </c>
      <c r="H2182" t="s">
        <v>3004</v>
      </c>
    </row>
    <row r="2183" spans="6:8">
      <c r="F2183" s="26" t="s">
        <v>2207</v>
      </c>
      <c r="G2183">
        <v>31</v>
      </c>
      <c r="H2183" t="s">
        <v>3005</v>
      </c>
    </row>
    <row r="2184" spans="6:8">
      <c r="F2184" s="26" t="s">
        <v>2207</v>
      </c>
      <c r="G2184">
        <v>31</v>
      </c>
      <c r="H2184" t="s">
        <v>3006</v>
      </c>
    </row>
    <row r="2185" spans="6:8">
      <c r="F2185" s="26" t="s">
        <v>2207</v>
      </c>
      <c r="G2185">
        <v>31</v>
      </c>
      <c r="H2185" t="s">
        <v>3007</v>
      </c>
    </row>
    <row r="2186" spans="6:8">
      <c r="F2186" s="26" t="s">
        <v>2207</v>
      </c>
      <c r="G2186">
        <v>31</v>
      </c>
      <c r="H2186" t="s">
        <v>3008</v>
      </c>
    </row>
    <row r="2187" spans="6:8">
      <c r="F2187" s="26" t="s">
        <v>2207</v>
      </c>
      <c r="G2187">
        <v>31</v>
      </c>
      <c r="H2187" t="s">
        <v>3009</v>
      </c>
    </row>
    <row r="2188" spans="6:8">
      <c r="F2188" s="26" t="s">
        <v>2207</v>
      </c>
      <c r="G2188">
        <v>31</v>
      </c>
      <c r="H2188" t="s">
        <v>3010</v>
      </c>
    </row>
    <row r="2189" spans="6:8">
      <c r="F2189" s="26" t="s">
        <v>2207</v>
      </c>
      <c r="G2189">
        <v>31</v>
      </c>
      <c r="H2189" t="s">
        <v>3011</v>
      </c>
    </row>
    <row r="2190" spans="6:8">
      <c r="F2190" s="26" t="s">
        <v>2207</v>
      </c>
      <c r="G2190">
        <v>31</v>
      </c>
      <c r="H2190" t="s">
        <v>3012</v>
      </c>
    </row>
    <row r="2191" spans="6:8">
      <c r="F2191" s="26" t="s">
        <v>2207</v>
      </c>
      <c r="G2191">
        <v>31</v>
      </c>
      <c r="H2191" t="s">
        <v>3013</v>
      </c>
    </row>
    <row r="2192" spans="6:8">
      <c r="F2192" s="26" t="s">
        <v>2207</v>
      </c>
      <c r="G2192">
        <v>31</v>
      </c>
      <c r="H2192" t="s">
        <v>3014</v>
      </c>
    </row>
    <row r="2193" spans="6:8">
      <c r="F2193" s="26" t="s">
        <v>2207</v>
      </c>
      <c r="G2193">
        <v>31</v>
      </c>
      <c r="H2193" t="s">
        <v>3015</v>
      </c>
    </row>
    <row r="2194" spans="6:8">
      <c r="F2194" s="26" t="s">
        <v>2207</v>
      </c>
      <c r="G2194">
        <v>31</v>
      </c>
      <c r="H2194" t="s">
        <v>3016</v>
      </c>
    </row>
    <row r="2195" spans="6:8">
      <c r="F2195" s="26" t="s">
        <v>2207</v>
      </c>
      <c r="G2195">
        <v>31</v>
      </c>
      <c r="H2195" t="s">
        <v>3017</v>
      </c>
    </row>
    <row r="2196" spans="6:8">
      <c r="F2196" s="26" t="s">
        <v>2207</v>
      </c>
      <c r="G2196">
        <v>31</v>
      </c>
      <c r="H2196" t="s">
        <v>3018</v>
      </c>
    </row>
    <row r="2197" spans="6:8">
      <c r="F2197" s="26" t="s">
        <v>2207</v>
      </c>
      <c r="G2197">
        <v>31</v>
      </c>
      <c r="H2197" t="s">
        <v>3019</v>
      </c>
    </row>
    <row r="2198" spans="6:8">
      <c r="F2198" s="26" t="s">
        <v>2207</v>
      </c>
      <c r="G2198">
        <v>31</v>
      </c>
      <c r="H2198" t="s">
        <v>3020</v>
      </c>
    </row>
    <row r="2199" spans="6:8">
      <c r="F2199" s="26" t="s">
        <v>2207</v>
      </c>
      <c r="G2199">
        <v>31</v>
      </c>
      <c r="H2199" t="s">
        <v>3021</v>
      </c>
    </row>
    <row r="2200" spans="6:8">
      <c r="F2200" s="26" t="s">
        <v>2207</v>
      </c>
      <c r="G2200">
        <v>31</v>
      </c>
      <c r="H2200" t="s">
        <v>3022</v>
      </c>
    </row>
    <row r="2201" spans="6:8">
      <c r="F2201" s="26" t="s">
        <v>2207</v>
      </c>
      <c r="G2201">
        <v>31</v>
      </c>
      <c r="H2201" t="s">
        <v>1282</v>
      </c>
    </row>
    <row r="2202" spans="6:8">
      <c r="F2202" s="26" t="s">
        <v>2207</v>
      </c>
      <c r="G2202">
        <v>31</v>
      </c>
      <c r="H2202" t="s">
        <v>3023</v>
      </c>
    </row>
    <row r="2203" spans="6:8">
      <c r="F2203" s="26" t="s">
        <v>2207</v>
      </c>
      <c r="G2203">
        <v>31</v>
      </c>
      <c r="H2203" t="s">
        <v>3024</v>
      </c>
    </row>
    <row r="2204" spans="6:8">
      <c r="F2204" s="26" t="s">
        <v>2207</v>
      </c>
      <c r="G2204">
        <v>31</v>
      </c>
      <c r="H2204" t="s">
        <v>3025</v>
      </c>
    </row>
    <row r="2205" spans="6:8">
      <c r="F2205" s="26" t="s">
        <v>2207</v>
      </c>
      <c r="G2205">
        <v>31</v>
      </c>
      <c r="H2205" t="s">
        <v>3026</v>
      </c>
    </row>
    <row r="2206" spans="6:8">
      <c r="F2206" s="26" t="s">
        <v>2207</v>
      </c>
      <c r="G2206">
        <v>31</v>
      </c>
      <c r="H2206" t="s">
        <v>3027</v>
      </c>
    </row>
    <row r="2207" spans="6:8">
      <c r="F2207" s="26" t="s">
        <v>2207</v>
      </c>
      <c r="G2207">
        <v>31</v>
      </c>
      <c r="H2207" t="s">
        <v>3028</v>
      </c>
    </row>
    <row r="2208" spans="6:8">
      <c r="F2208" s="26" t="s">
        <v>2207</v>
      </c>
      <c r="G2208">
        <v>31</v>
      </c>
      <c r="H2208" t="s">
        <v>3029</v>
      </c>
    </row>
    <row r="2209" spans="6:8">
      <c r="F2209" s="26" t="s">
        <v>2207</v>
      </c>
      <c r="G2209">
        <v>31</v>
      </c>
      <c r="H2209" t="s">
        <v>3030</v>
      </c>
    </row>
    <row r="2210" spans="6:8">
      <c r="F2210" s="26" t="s">
        <v>4827</v>
      </c>
      <c r="G2210">
        <v>50</v>
      </c>
      <c r="H2210" t="s">
        <v>4828</v>
      </c>
    </row>
    <row r="2211" spans="6:8">
      <c r="F2211" s="26" t="s">
        <v>4827</v>
      </c>
      <c r="G2211">
        <v>50</v>
      </c>
      <c r="H2211" t="s">
        <v>4829</v>
      </c>
    </row>
    <row r="2212" spans="6:8">
      <c r="F2212" s="26" t="s">
        <v>4827</v>
      </c>
      <c r="G2212">
        <v>50</v>
      </c>
      <c r="H2212" t="s">
        <v>4830</v>
      </c>
    </row>
    <row r="2213" spans="6:8">
      <c r="F2213" s="26" t="s">
        <v>4827</v>
      </c>
      <c r="G2213">
        <v>50</v>
      </c>
      <c r="H2213" t="s">
        <v>4831</v>
      </c>
    </row>
    <row r="2214" spans="6:8">
      <c r="F2214" s="26" t="s">
        <v>4827</v>
      </c>
      <c r="G2214">
        <v>50</v>
      </c>
      <c r="H2214" t="s">
        <v>4832</v>
      </c>
    </row>
    <row r="2215" spans="6:8">
      <c r="F2215" s="26" t="s">
        <v>4827</v>
      </c>
      <c r="G2215">
        <v>50</v>
      </c>
      <c r="H2215" t="s">
        <v>4833</v>
      </c>
    </row>
    <row r="2216" spans="6:8">
      <c r="F2216" s="26" t="s">
        <v>4827</v>
      </c>
      <c r="G2216">
        <v>50</v>
      </c>
      <c r="H2216" t="s">
        <v>4834</v>
      </c>
    </row>
    <row r="2217" spans="6:8">
      <c r="F2217" s="26" t="s">
        <v>4827</v>
      </c>
      <c r="G2217">
        <v>50</v>
      </c>
      <c r="H2217" t="s">
        <v>4835</v>
      </c>
    </row>
    <row r="2218" spans="6:8">
      <c r="F2218" s="26" t="s">
        <v>4827</v>
      </c>
      <c r="G2218">
        <v>50</v>
      </c>
      <c r="H2218" t="s">
        <v>4836</v>
      </c>
    </row>
    <row r="2219" spans="6:8">
      <c r="F2219" s="26" t="s">
        <v>4827</v>
      </c>
      <c r="G2219">
        <v>50</v>
      </c>
      <c r="H2219" t="s">
        <v>4837</v>
      </c>
    </row>
    <row r="2220" spans="6:8">
      <c r="F2220" s="26" t="s">
        <v>4827</v>
      </c>
      <c r="G2220">
        <v>50</v>
      </c>
      <c r="H2220" t="s">
        <v>3781</v>
      </c>
    </row>
    <row r="2221" spans="6:8">
      <c r="F2221" s="26" t="s">
        <v>4827</v>
      </c>
      <c r="G2221">
        <v>50</v>
      </c>
      <c r="H2221" t="s">
        <v>4838</v>
      </c>
    </row>
    <row r="2222" spans="6:8">
      <c r="F2222" s="26" t="s">
        <v>4827</v>
      </c>
      <c r="G2222">
        <v>50</v>
      </c>
      <c r="H2222" t="s">
        <v>4839</v>
      </c>
    </row>
    <row r="2223" spans="6:8">
      <c r="F2223" s="26" t="s">
        <v>4827</v>
      </c>
      <c r="G2223">
        <v>50</v>
      </c>
      <c r="H2223" t="s">
        <v>4840</v>
      </c>
    </row>
    <row r="2224" spans="6:8">
      <c r="F2224" s="26" t="s">
        <v>4827</v>
      </c>
      <c r="G2224">
        <v>50</v>
      </c>
      <c r="H2224" t="s">
        <v>4841</v>
      </c>
    </row>
    <row r="2225" spans="6:8">
      <c r="F2225" s="26" t="s">
        <v>4827</v>
      </c>
      <c r="G2225">
        <v>50</v>
      </c>
      <c r="H2225" t="s">
        <v>233</v>
      </c>
    </row>
    <row r="2226" spans="6:8">
      <c r="F2226" s="26" t="s">
        <v>4827</v>
      </c>
      <c r="G2226">
        <v>50</v>
      </c>
      <c r="H2226" t="s">
        <v>4842</v>
      </c>
    </row>
    <row r="2227" spans="6:8">
      <c r="F2227" s="26" t="s">
        <v>4827</v>
      </c>
      <c r="G2227">
        <v>50</v>
      </c>
      <c r="H2227" t="s">
        <v>4843</v>
      </c>
    </row>
    <row r="2228" spans="6:8">
      <c r="F2228" s="26" t="s">
        <v>4827</v>
      </c>
      <c r="G2228">
        <v>50</v>
      </c>
      <c r="H2228" t="s">
        <v>4844</v>
      </c>
    </row>
    <row r="2229" spans="6:8">
      <c r="F2229" s="26" t="s">
        <v>4827</v>
      </c>
      <c r="G2229">
        <v>50</v>
      </c>
      <c r="H2229" t="s">
        <v>53</v>
      </c>
    </row>
    <row r="2230" spans="6:8">
      <c r="F2230" s="26" t="s">
        <v>4827</v>
      </c>
      <c r="G2230">
        <v>50</v>
      </c>
      <c r="H2230" t="s">
        <v>774</v>
      </c>
    </row>
    <row r="2231" spans="6:8">
      <c r="F2231" s="26" t="s">
        <v>4827</v>
      </c>
      <c r="G2231">
        <v>50</v>
      </c>
      <c r="H2231" t="s">
        <v>4845</v>
      </c>
    </row>
    <row r="2232" spans="6:8">
      <c r="F2232" s="26" t="s">
        <v>4827</v>
      </c>
      <c r="G2232">
        <v>50</v>
      </c>
      <c r="H2232" t="s">
        <v>4846</v>
      </c>
    </row>
    <row r="2233" spans="6:8">
      <c r="F2233" s="26" t="s">
        <v>4827</v>
      </c>
      <c r="G2233">
        <v>50</v>
      </c>
      <c r="H2233" t="s">
        <v>4847</v>
      </c>
    </row>
    <row r="2234" spans="6:8">
      <c r="F2234" s="26" t="s">
        <v>4827</v>
      </c>
      <c r="G2234">
        <v>50</v>
      </c>
      <c r="H2234" t="s">
        <v>4848</v>
      </c>
    </row>
    <row r="2235" spans="6:8">
      <c r="F2235" s="26" t="s">
        <v>4827</v>
      </c>
      <c r="G2235">
        <v>50</v>
      </c>
      <c r="H2235" t="s">
        <v>4849</v>
      </c>
    </row>
    <row r="2236" spans="6:8">
      <c r="F2236" s="26" t="s">
        <v>4827</v>
      </c>
      <c r="G2236">
        <v>50</v>
      </c>
      <c r="H2236" t="s">
        <v>4850</v>
      </c>
    </row>
    <row r="2237" spans="6:8">
      <c r="F2237" s="26" t="s">
        <v>4827</v>
      </c>
      <c r="G2237">
        <v>50</v>
      </c>
      <c r="H2237" t="s">
        <v>4851</v>
      </c>
    </row>
    <row r="2238" spans="6:8">
      <c r="F2238" s="26" t="s">
        <v>4827</v>
      </c>
      <c r="G2238">
        <v>50</v>
      </c>
      <c r="H2238" t="s">
        <v>4852</v>
      </c>
    </row>
    <row r="2239" spans="6:8">
      <c r="F2239" s="26" t="s">
        <v>4827</v>
      </c>
      <c r="G2239">
        <v>50</v>
      </c>
      <c r="H2239" t="s">
        <v>4853</v>
      </c>
    </row>
    <row r="2240" spans="6:8">
      <c r="F2240" s="26" t="s">
        <v>4827</v>
      </c>
      <c r="G2240">
        <v>50</v>
      </c>
      <c r="H2240" t="s">
        <v>3843</v>
      </c>
    </row>
    <row r="2241" spans="6:8">
      <c r="F2241" s="26" t="s">
        <v>4827</v>
      </c>
      <c r="G2241">
        <v>50</v>
      </c>
      <c r="H2241" t="s">
        <v>4854</v>
      </c>
    </row>
    <row r="2242" spans="6:8">
      <c r="F2242" s="26" t="s">
        <v>4827</v>
      </c>
      <c r="G2242">
        <v>50</v>
      </c>
      <c r="H2242" t="s">
        <v>3324</v>
      </c>
    </row>
    <row r="2243" spans="6:8">
      <c r="F2243" s="26" t="s">
        <v>4827</v>
      </c>
      <c r="G2243">
        <v>50</v>
      </c>
      <c r="H2243" t="s">
        <v>4855</v>
      </c>
    </row>
    <row r="2244" spans="6:8">
      <c r="F2244" s="26" t="s">
        <v>4827</v>
      </c>
      <c r="G2244">
        <v>50</v>
      </c>
      <c r="H2244" t="s">
        <v>4856</v>
      </c>
    </row>
    <row r="2245" spans="6:8">
      <c r="F2245" s="26" t="s">
        <v>4827</v>
      </c>
      <c r="G2245">
        <v>50</v>
      </c>
      <c r="H2245" t="s">
        <v>4857</v>
      </c>
    </row>
    <row r="2246" spans="6:8">
      <c r="F2246" s="26" t="s">
        <v>4827</v>
      </c>
      <c r="G2246">
        <v>50</v>
      </c>
      <c r="H2246" t="s">
        <v>4858</v>
      </c>
    </row>
    <row r="2247" spans="6:8">
      <c r="F2247" s="26" t="s">
        <v>4827</v>
      </c>
      <c r="G2247">
        <v>50</v>
      </c>
      <c r="H2247" t="s">
        <v>4859</v>
      </c>
    </row>
    <row r="2248" spans="6:8">
      <c r="F2248" s="26" t="s">
        <v>4827</v>
      </c>
      <c r="G2248">
        <v>50</v>
      </c>
      <c r="H2248" t="s">
        <v>4860</v>
      </c>
    </row>
    <row r="2249" spans="6:8">
      <c r="F2249" s="26" t="s">
        <v>4827</v>
      </c>
      <c r="G2249">
        <v>50</v>
      </c>
      <c r="H2249" t="s">
        <v>4861</v>
      </c>
    </row>
    <row r="2250" spans="6:8">
      <c r="F2250" s="26" t="s">
        <v>4827</v>
      </c>
      <c r="G2250">
        <v>50</v>
      </c>
      <c r="H2250" t="s">
        <v>4862</v>
      </c>
    </row>
    <row r="2251" spans="6:8">
      <c r="F2251" s="26" t="s">
        <v>4827</v>
      </c>
      <c r="G2251">
        <v>50</v>
      </c>
      <c r="H2251" t="s">
        <v>4863</v>
      </c>
    </row>
    <row r="2252" spans="6:8">
      <c r="F2252" s="26" t="s">
        <v>4827</v>
      </c>
      <c r="G2252">
        <v>50</v>
      </c>
      <c r="H2252" t="s">
        <v>4864</v>
      </c>
    </row>
    <row r="2253" spans="6:8">
      <c r="F2253" s="26" t="s">
        <v>4827</v>
      </c>
      <c r="G2253">
        <v>50</v>
      </c>
      <c r="H2253" t="s">
        <v>4865</v>
      </c>
    </row>
    <row r="2254" spans="6:8">
      <c r="F2254" s="26" t="s">
        <v>4827</v>
      </c>
      <c r="G2254">
        <v>50</v>
      </c>
      <c r="H2254" t="s">
        <v>1037</v>
      </c>
    </row>
    <row r="2255" spans="6:8">
      <c r="F2255" s="26" t="s">
        <v>4827</v>
      </c>
      <c r="G2255">
        <v>50</v>
      </c>
      <c r="H2255" t="s">
        <v>4866</v>
      </c>
    </row>
    <row r="2256" spans="6:8">
      <c r="F2256" s="26" t="s">
        <v>4827</v>
      </c>
      <c r="G2256">
        <v>50</v>
      </c>
      <c r="H2256" t="s">
        <v>4867</v>
      </c>
    </row>
    <row r="2257" spans="6:8">
      <c r="F2257" s="26" t="s">
        <v>4827</v>
      </c>
      <c r="G2257">
        <v>50</v>
      </c>
      <c r="H2257" t="s">
        <v>4868</v>
      </c>
    </row>
    <row r="2258" spans="6:8">
      <c r="F2258" s="26" t="s">
        <v>4827</v>
      </c>
      <c r="G2258">
        <v>50</v>
      </c>
      <c r="H2258" t="s">
        <v>4869</v>
      </c>
    </row>
    <row r="2259" spans="6:8">
      <c r="F2259" s="26" t="s">
        <v>4827</v>
      </c>
      <c r="G2259">
        <v>50</v>
      </c>
      <c r="H2259" t="s">
        <v>4870</v>
      </c>
    </row>
    <row r="2260" spans="6:8">
      <c r="F2260" s="26" t="s">
        <v>4827</v>
      </c>
      <c r="G2260">
        <v>50</v>
      </c>
      <c r="H2260" t="s">
        <v>4871</v>
      </c>
    </row>
    <row r="2261" spans="6:8">
      <c r="F2261" s="26" t="s">
        <v>4827</v>
      </c>
      <c r="G2261">
        <v>50</v>
      </c>
      <c r="H2261" t="s">
        <v>2072</v>
      </c>
    </row>
    <row r="2262" spans="6:8">
      <c r="F2262" s="26" t="s">
        <v>4827</v>
      </c>
      <c r="G2262">
        <v>50</v>
      </c>
      <c r="H2262" t="s">
        <v>4872</v>
      </c>
    </row>
    <row r="2263" spans="6:8">
      <c r="F2263" s="26" t="s">
        <v>4827</v>
      </c>
      <c r="G2263">
        <v>50</v>
      </c>
      <c r="H2263" t="s">
        <v>4873</v>
      </c>
    </row>
    <row r="2264" spans="6:8">
      <c r="F2264" s="26" t="s">
        <v>4827</v>
      </c>
      <c r="G2264">
        <v>50</v>
      </c>
      <c r="H2264" t="s">
        <v>4874</v>
      </c>
    </row>
    <row r="2265" spans="6:8">
      <c r="F2265" s="26" t="s">
        <v>4827</v>
      </c>
      <c r="G2265">
        <v>50</v>
      </c>
      <c r="H2265" t="s">
        <v>4875</v>
      </c>
    </row>
    <row r="2266" spans="6:8">
      <c r="F2266" s="26" t="s">
        <v>4827</v>
      </c>
      <c r="G2266">
        <v>50</v>
      </c>
      <c r="H2266" t="s">
        <v>4876</v>
      </c>
    </row>
    <row r="2267" spans="6:8">
      <c r="F2267" s="26" t="s">
        <v>4827</v>
      </c>
      <c r="G2267">
        <v>50</v>
      </c>
      <c r="H2267" t="s">
        <v>4877</v>
      </c>
    </row>
    <row r="2268" spans="6:8">
      <c r="F2268" s="26" t="s">
        <v>4827</v>
      </c>
      <c r="G2268">
        <v>50</v>
      </c>
      <c r="H2268" t="s">
        <v>4878</v>
      </c>
    </row>
    <row r="2269" spans="6:8">
      <c r="F2269" s="26" t="s">
        <v>4827</v>
      </c>
      <c r="G2269">
        <v>50</v>
      </c>
      <c r="H2269" t="s">
        <v>4879</v>
      </c>
    </row>
    <row r="2270" spans="6:8">
      <c r="F2270" s="26" t="s">
        <v>4827</v>
      </c>
      <c r="G2270">
        <v>50</v>
      </c>
      <c r="H2270" t="s">
        <v>4880</v>
      </c>
    </row>
    <row r="2271" spans="6:8">
      <c r="F2271" s="26" t="s">
        <v>4827</v>
      </c>
      <c r="G2271">
        <v>50</v>
      </c>
      <c r="H2271" t="s">
        <v>4881</v>
      </c>
    </row>
    <row r="2272" spans="6:8">
      <c r="F2272" s="26" t="s">
        <v>4827</v>
      </c>
      <c r="G2272">
        <v>50</v>
      </c>
      <c r="H2272" t="s">
        <v>4882</v>
      </c>
    </row>
    <row r="2273" spans="6:8">
      <c r="F2273" s="26" t="s">
        <v>4827</v>
      </c>
      <c r="G2273">
        <v>50</v>
      </c>
      <c r="H2273" t="s">
        <v>4883</v>
      </c>
    </row>
    <row r="2274" spans="6:8">
      <c r="F2274" s="26" t="s">
        <v>4827</v>
      </c>
      <c r="G2274">
        <v>50</v>
      </c>
      <c r="H2274" t="s">
        <v>4033</v>
      </c>
    </row>
    <row r="2275" spans="6:8">
      <c r="F2275" s="26" t="s">
        <v>4827</v>
      </c>
      <c r="G2275">
        <v>50</v>
      </c>
      <c r="H2275" t="s">
        <v>4884</v>
      </c>
    </row>
    <row r="2276" spans="6:8">
      <c r="F2276" s="26" t="s">
        <v>4827</v>
      </c>
      <c r="G2276">
        <v>50</v>
      </c>
      <c r="H2276" t="s">
        <v>4885</v>
      </c>
    </row>
    <row r="2277" spans="6:8">
      <c r="F2277" s="26" t="s">
        <v>4827</v>
      </c>
      <c r="G2277">
        <v>50</v>
      </c>
      <c r="H2277" t="s">
        <v>4886</v>
      </c>
    </row>
    <row r="2278" spans="6:8">
      <c r="F2278" s="26" t="s">
        <v>4827</v>
      </c>
      <c r="G2278">
        <v>50</v>
      </c>
      <c r="H2278" t="s">
        <v>4887</v>
      </c>
    </row>
    <row r="2279" spans="6:8">
      <c r="F2279" s="26" t="s">
        <v>4827</v>
      </c>
      <c r="G2279">
        <v>50</v>
      </c>
      <c r="H2279" t="s">
        <v>4888</v>
      </c>
    </row>
    <row r="2280" spans="6:8">
      <c r="F2280" s="26" t="s">
        <v>4827</v>
      </c>
      <c r="G2280">
        <v>50</v>
      </c>
      <c r="H2280" t="s">
        <v>4889</v>
      </c>
    </row>
    <row r="2281" spans="6:8">
      <c r="F2281" s="26" t="s">
        <v>4827</v>
      </c>
      <c r="G2281">
        <v>50</v>
      </c>
      <c r="H2281" t="s">
        <v>4890</v>
      </c>
    </row>
    <row r="2282" spans="6:8">
      <c r="F2282" s="26" t="s">
        <v>4827</v>
      </c>
      <c r="G2282">
        <v>50</v>
      </c>
      <c r="H2282" t="s">
        <v>4891</v>
      </c>
    </row>
    <row r="2283" spans="6:8">
      <c r="F2283" s="26" t="s">
        <v>4827</v>
      </c>
      <c r="G2283">
        <v>50</v>
      </c>
      <c r="H2283" t="s">
        <v>4892</v>
      </c>
    </row>
    <row r="2284" spans="6:8">
      <c r="F2284" s="26" t="s">
        <v>4827</v>
      </c>
      <c r="G2284">
        <v>50</v>
      </c>
      <c r="H2284" t="s">
        <v>4893</v>
      </c>
    </row>
    <row r="2285" spans="6:8">
      <c r="F2285" s="26" t="s">
        <v>4827</v>
      </c>
      <c r="G2285">
        <v>50</v>
      </c>
      <c r="H2285" t="s">
        <v>4894</v>
      </c>
    </row>
    <row r="2286" spans="6:8">
      <c r="F2286" s="26" t="s">
        <v>4827</v>
      </c>
      <c r="G2286">
        <v>50</v>
      </c>
      <c r="H2286" t="s">
        <v>4895</v>
      </c>
    </row>
    <row r="2287" spans="6:8">
      <c r="F2287" s="26" t="s">
        <v>4827</v>
      </c>
      <c r="G2287">
        <v>50</v>
      </c>
      <c r="H2287" t="s">
        <v>4896</v>
      </c>
    </row>
    <row r="2288" spans="6:8">
      <c r="F2288" s="26" t="s">
        <v>4897</v>
      </c>
      <c r="G2288">
        <v>51</v>
      </c>
      <c r="H2288" t="s">
        <v>4898</v>
      </c>
    </row>
    <row r="2289" spans="6:8">
      <c r="F2289" s="26" t="s">
        <v>4897</v>
      </c>
      <c r="G2289">
        <v>51</v>
      </c>
      <c r="H2289" t="s">
        <v>2213</v>
      </c>
    </row>
    <row r="2290" spans="6:8">
      <c r="F2290" s="26" t="s">
        <v>4897</v>
      </c>
      <c r="G2290">
        <v>51</v>
      </c>
      <c r="H2290" t="s">
        <v>4899</v>
      </c>
    </row>
    <row r="2291" spans="6:8">
      <c r="F2291" s="26" t="s">
        <v>4897</v>
      </c>
      <c r="G2291">
        <v>51</v>
      </c>
      <c r="H2291" t="s">
        <v>4900</v>
      </c>
    </row>
    <row r="2292" spans="6:8">
      <c r="F2292" s="26" t="s">
        <v>4897</v>
      </c>
      <c r="G2292">
        <v>51</v>
      </c>
      <c r="H2292" t="s">
        <v>4901</v>
      </c>
    </row>
    <row r="2293" spans="6:8">
      <c r="F2293" s="26" t="s">
        <v>4897</v>
      </c>
      <c r="G2293">
        <v>51</v>
      </c>
      <c r="H2293" t="s">
        <v>4902</v>
      </c>
    </row>
    <row r="2294" spans="6:8">
      <c r="F2294" s="26" t="s">
        <v>4897</v>
      </c>
      <c r="G2294">
        <v>51</v>
      </c>
      <c r="H2294" t="s">
        <v>4903</v>
      </c>
    </row>
    <row r="2295" spans="6:8">
      <c r="F2295" s="26" t="s">
        <v>4897</v>
      </c>
      <c r="G2295">
        <v>51</v>
      </c>
      <c r="H2295" t="s">
        <v>4904</v>
      </c>
    </row>
    <row r="2296" spans="6:8">
      <c r="F2296" s="26" t="s">
        <v>4897</v>
      </c>
      <c r="G2296">
        <v>51</v>
      </c>
      <c r="H2296" t="s">
        <v>4905</v>
      </c>
    </row>
    <row r="2297" spans="6:8">
      <c r="F2297" s="26" t="s">
        <v>4897</v>
      </c>
      <c r="G2297">
        <v>51</v>
      </c>
      <c r="H2297" t="s">
        <v>4906</v>
      </c>
    </row>
    <row r="2298" spans="6:8">
      <c r="F2298" s="26" t="s">
        <v>4897</v>
      </c>
      <c r="G2298">
        <v>51</v>
      </c>
      <c r="H2298" t="s">
        <v>4907</v>
      </c>
    </row>
    <row r="2299" spans="6:8">
      <c r="F2299" s="26" t="s">
        <v>4897</v>
      </c>
      <c r="G2299">
        <v>51</v>
      </c>
      <c r="H2299" t="s">
        <v>4908</v>
      </c>
    </row>
    <row r="2300" spans="6:8">
      <c r="F2300" s="26" t="s">
        <v>4897</v>
      </c>
      <c r="G2300">
        <v>51</v>
      </c>
      <c r="H2300" t="s">
        <v>4909</v>
      </c>
    </row>
    <row r="2301" spans="6:8">
      <c r="F2301" s="26" t="s">
        <v>4897</v>
      </c>
      <c r="G2301">
        <v>51</v>
      </c>
      <c r="H2301" t="s">
        <v>4910</v>
      </c>
    </row>
    <row r="2302" spans="6:8">
      <c r="F2302" s="26" t="s">
        <v>4897</v>
      </c>
      <c r="G2302">
        <v>51</v>
      </c>
      <c r="H2302" t="s">
        <v>4911</v>
      </c>
    </row>
    <row r="2303" spans="6:8">
      <c r="F2303" s="26" t="s">
        <v>4897</v>
      </c>
      <c r="G2303">
        <v>51</v>
      </c>
      <c r="H2303" t="s">
        <v>4912</v>
      </c>
    </row>
    <row r="2304" spans="6:8">
      <c r="F2304" s="26" t="s">
        <v>4897</v>
      </c>
      <c r="G2304">
        <v>51</v>
      </c>
      <c r="H2304" t="s">
        <v>4913</v>
      </c>
    </row>
    <row r="2305" spans="6:8">
      <c r="F2305" s="26" t="s">
        <v>4897</v>
      </c>
      <c r="G2305">
        <v>51</v>
      </c>
      <c r="H2305" t="s">
        <v>4914</v>
      </c>
    </row>
    <row r="2306" spans="6:8">
      <c r="F2306" s="26" t="s">
        <v>4897</v>
      </c>
      <c r="G2306">
        <v>51</v>
      </c>
      <c r="H2306" t="s">
        <v>4915</v>
      </c>
    </row>
    <row r="2307" spans="6:8">
      <c r="F2307" s="26" t="s">
        <v>4897</v>
      </c>
      <c r="G2307">
        <v>51</v>
      </c>
      <c r="H2307" t="s">
        <v>4916</v>
      </c>
    </row>
    <row r="2308" spans="6:8">
      <c r="F2308" s="26" t="s">
        <v>4897</v>
      </c>
      <c r="G2308">
        <v>51</v>
      </c>
      <c r="H2308" t="s">
        <v>4917</v>
      </c>
    </row>
    <row r="2309" spans="6:8">
      <c r="F2309" s="26" t="s">
        <v>4897</v>
      </c>
      <c r="G2309">
        <v>51</v>
      </c>
      <c r="H2309" t="s">
        <v>4918</v>
      </c>
    </row>
    <row r="2310" spans="6:8">
      <c r="F2310" s="26" t="s">
        <v>4897</v>
      </c>
      <c r="G2310">
        <v>51</v>
      </c>
      <c r="H2310" t="s">
        <v>4919</v>
      </c>
    </row>
    <row r="2311" spans="6:8">
      <c r="F2311" s="26" t="s">
        <v>4897</v>
      </c>
      <c r="G2311">
        <v>51</v>
      </c>
      <c r="H2311" t="s">
        <v>4920</v>
      </c>
    </row>
    <row r="2312" spans="6:8">
      <c r="F2312" s="26" t="s">
        <v>4897</v>
      </c>
      <c r="G2312">
        <v>51</v>
      </c>
      <c r="H2312" t="s">
        <v>4921</v>
      </c>
    </row>
    <row r="2313" spans="6:8">
      <c r="F2313" s="26" t="s">
        <v>4897</v>
      </c>
      <c r="G2313">
        <v>51</v>
      </c>
      <c r="H2313" t="s">
        <v>1890</v>
      </c>
    </row>
    <row r="2314" spans="6:8">
      <c r="F2314" s="26" t="s">
        <v>4897</v>
      </c>
      <c r="G2314">
        <v>51</v>
      </c>
      <c r="H2314" t="s">
        <v>4922</v>
      </c>
    </row>
    <row r="2315" spans="6:8">
      <c r="F2315" s="26" t="s">
        <v>4897</v>
      </c>
      <c r="G2315">
        <v>51</v>
      </c>
      <c r="H2315" t="s">
        <v>4923</v>
      </c>
    </row>
    <row r="2316" spans="6:8">
      <c r="F2316" s="26" t="s">
        <v>4897</v>
      </c>
      <c r="G2316">
        <v>51</v>
      </c>
      <c r="H2316" t="s">
        <v>4924</v>
      </c>
    </row>
    <row r="2317" spans="6:8">
      <c r="F2317" s="26" t="s">
        <v>4897</v>
      </c>
      <c r="G2317">
        <v>51</v>
      </c>
      <c r="H2317" t="s">
        <v>4925</v>
      </c>
    </row>
    <row r="2318" spans="6:8">
      <c r="F2318" s="26" t="s">
        <v>4897</v>
      </c>
      <c r="G2318">
        <v>51</v>
      </c>
      <c r="H2318" t="s">
        <v>4926</v>
      </c>
    </row>
    <row r="2319" spans="6:8">
      <c r="F2319" s="26" t="s">
        <v>4897</v>
      </c>
      <c r="G2319">
        <v>51</v>
      </c>
      <c r="H2319" t="s">
        <v>4927</v>
      </c>
    </row>
    <row r="2320" spans="6:8">
      <c r="F2320" s="26" t="s">
        <v>4897</v>
      </c>
      <c r="G2320">
        <v>51</v>
      </c>
      <c r="H2320" t="s">
        <v>4928</v>
      </c>
    </row>
    <row r="2321" spans="6:8">
      <c r="F2321" s="26" t="s">
        <v>4897</v>
      </c>
      <c r="G2321">
        <v>51</v>
      </c>
      <c r="H2321" t="s">
        <v>4929</v>
      </c>
    </row>
    <row r="2322" spans="6:8">
      <c r="F2322" s="26" t="s">
        <v>4897</v>
      </c>
      <c r="G2322">
        <v>51</v>
      </c>
      <c r="H2322" t="s">
        <v>4930</v>
      </c>
    </row>
    <row r="2323" spans="6:8">
      <c r="F2323" s="26" t="s">
        <v>4897</v>
      </c>
      <c r="G2323">
        <v>51</v>
      </c>
      <c r="H2323" t="s">
        <v>4931</v>
      </c>
    </row>
    <row r="2324" spans="6:8">
      <c r="F2324" s="26" t="s">
        <v>4897</v>
      </c>
      <c r="G2324">
        <v>51</v>
      </c>
      <c r="H2324" t="s">
        <v>4932</v>
      </c>
    </row>
    <row r="2325" spans="6:8">
      <c r="F2325" s="26" t="s">
        <v>4897</v>
      </c>
      <c r="G2325">
        <v>51</v>
      </c>
      <c r="H2325" t="s">
        <v>4933</v>
      </c>
    </row>
    <row r="2326" spans="6:8">
      <c r="F2326" s="26" t="s">
        <v>4897</v>
      </c>
      <c r="G2326">
        <v>51</v>
      </c>
      <c r="H2326" t="s">
        <v>4934</v>
      </c>
    </row>
    <row r="2327" spans="6:8">
      <c r="F2327" s="26" t="s">
        <v>4897</v>
      </c>
      <c r="G2327">
        <v>51</v>
      </c>
      <c r="H2327" t="s">
        <v>4935</v>
      </c>
    </row>
    <row r="2328" spans="6:8">
      <c r="F2328" s="26" t="s">
        <v>4897</v>
      </c>
      <c r="G2328">
        <v>51</v>
      </c>
      <c r="H2328" t="s">
        <v>4936</v>
      </c>
    </row>
    <row r="2329" spans="6:8">
      <c r="F2329" s="26" t="s">
        <v>4897</v>
      </c>
      <c r="G2329">
        <v>51</v>
      </c>
      <c r="H2329" t="s">
        <v>4937</v>
      </c>
    </row>
    <row r="2330" spans="6:8">
      <c r="F2330" s="26" t="s">
        <v>4897</v>
      </c>
      <c r="G2330">
        <v>51</v>
      </c>
      <c r="H2330" t="s">
        <v>4938</v>
      </c>
    </row>
    <row r="2331" spans="6:8">
      <c r="F2331" s="26" t="s">
        <v>4897</v>
      </c>
      <c r="G2331">
        <v>51</v>
      </c>
      <c r="H2331" t="s">
        <v>4939</v>
      </c>
    </row>
    <row r="2332" spans="6:8">
      <c r="F2332" s="26" t="s">
        <v>4897</v>
      </c>
      <c r="G2332">
        <v>51</v>
      </c>
      <c r="H2332" t="s">
        <v>4940</v>
      </c>
    </row>
    <row r="2333" spans="6:8">
      <c r="F2333" s="26" t="s">
        <v>4897</v>
      </c>
      <c r="G2333">
        <v>51</v>
      </c>
      <c r="H2333" t="s">
        <v>3865</v>
      </c>
    </row>
    <row r="2334" spans="6:8">
      <c r="F2334" s="26" t="s">
        <v>4897</v>
      </c>
      <c r="G2334">
        <v>51</v>
      </c>
      <c r="H2334" t="s">
        <v>4941</v>
      </c>
    </row>
    <row r="2335" spans="6:8">
      <c r="F2335" s="26" t="s">
        <v>4897</v>
      </c>
      <c r="G2335">
        <v>51</v>
      </c>
      <c r="H2335" t="s">
        <v>4942</v>
      </c>
    </row>
    <row r="2336" spans="6:8">
      <c r="F2336" s="26" t="s">
        <v>4897</v>
      </c>
      <c r="G2336">
        <v>51</v>
      </c>
      <c r="H2336" t="s">
        <v>4943</v>
      </c>
    </row>
    <row r="2337" spans="6:8">
      <c r="F2337" s="26" t="s">
        <v>4897</v>
      </c>
      <c r="G2337">
        <v>51</v>
      </c>
      <c r="H2337" t="s">
        <v>4944</v>
      </c>
    </row>
    <row r="2338" spans="6:8">
      <c r="F2338" s="26" t="s">
        <v>4897</v>
      </c>
      <c r="G2338">
        <v>51</v>
      </c>
      <c r="H2338" t="s">
        <v>4945</v>
      </c>
    </row>
    <row r="2339" spans="6:8">
      <c r="F2339" s="26" t="s">
        <v>4897</v>
      </c>
      <c r="G2339">
        <v>51</v>
      </c>
      <c r="H2339" t="s">
        <v>4946</v>
      </c>
    </row>
    <row r="2340" spans="6:8">
      <c r="F2340" s="26" t="s">
        <v>4897</v>
      </c>
      <c r="G2340">
        <v>51</v>
      </c>
      <c r="H2340" t="s">
        <v>4947</v>
      </c>
    </row>
    <row r="2341" spans="6:8">
      <c r="F2341" s="26" t="s">
        <v>4897</v>
      </c>
      <c r="G2341">
        <v>51</v>
      </c>
      <c r="H2341" t="s">
        <v>4948</v>
      </c>
    </row>
    <row r="2342" spans="6:8">
      <c r="F2342" s="26" t="s">
        <v>4897</v>
      </c>
      <c r="G2342">
        <v>51</v>
      </c>
      <c r="H2342" t="s">
        <v>4949</v>
      </c>
    </row>
    <row r="2343" spans="6:8">
      <c r="F2343" s="26" t="s">
        <v>4897</v>
      </c>
      <c r="G2343">
        <v>51</v>
      </c>
      <c r="H2343" t="s">
        <v>4950</v>
      </c>
    </row>
    <row r="2344" spans="6:8">
      <c r="F2344" s="26" t="s">
        <v>4897</v>
      </c>
      <c r="G2344">
        <v>51</v>
      </c>
      <c r="H2344" t="s">
        <v>4951</v>
      </c>
    </row>
    <row r="2345" spans="6:8">
      <c r="F2345" s="26" t="s">
        <v>4897</v>
      </c>
      <c r="G2345">
        <v>51</v>
      </c>
      <c r="H2345" t="s">
        <v>4952</v>
      </c>
    </row>
    <row r="2346" spans="6:8">
      <c r="F2346" s="26" t="s">
        <v>4897</v>
      </c>
      <c r="G2346">
        <v>51</v>
      </c>
      <c r="H2346" t="s">
        <v>4953</v>
      </c>
    </row>
    <row r="2347" spans="6:8">
      <c r="F2347" s="26" t="s">
        <v>4897</v>
      </c>
      <c r="G2347">
        <v>51</v>
      </c>
      <c r="H2347" t="s">
        <v>4954</v>
      </c>
    </row>
    <row r="2348" spans="6:8">
      <c r="F2348" s="26" t="s">
        <v>4897</v>
      </c>
      <c r="G2348">
        <v>51</v>
      </c>
      <c r="H2348" t="s">
        <v>4955</v>
      </c>
    </row>
    <row r="2349" spans="6:8">
      <c r="F2349" s="26" t="s">
        <v>4897</v>
      </c>
      <c r="G2349">
        <v>51</v>
      </c>
      <c r="H2349" t="s">
        <v>4956</v>
      </c>
    </row>
    <row r="2350" spans="6:8">
      <c r="F2350" s="26" t="s">
        <v>4897</v>
      </c>
      <c r="G2350">
        <v>51</v>
      </c>
      <c r="H2350" t="s">
        <v>4957</v>
      </c>
    </row>
    <row r="2351" spans="6:8">
      <c r="F2351" s="26" t="s">
        <v>4897</v>
      </c>
      <c r="G2351">
        <v>51</v>
      </c>
      <c r="H2351" t="s">
        <v>4958</v>
      </c>
    </row>
    <row r="2352" spans="6:8">
      <c r="F2352" s="26" t="s">
        <v>4897</v>
      </c>
      <c r="G2352">
        <v>51</v>
      </c>
      <c r="H2352" t="s">
        <v>4959</v>
      </c>
    </row>
    <row r="2353" spans="6:8">
      <c r="F2353" s="26" t="s">
        <v>4897</v>
      </c>
      <c r="G2353">
        <v>51</v>
      </c>
      <c r="H2353" t="s">
        <v>4960</v>
      </c>
    </row>
    <row r="2354" spans="6:8">
      <c r="F2354" s="26" t="s">
        <v>4897</v>
      </c>
      <c r="G2354">
        <v>51</v>
      </c>
      <c r="H2354" t="s">
        <v>4961</v>
      </c>
    </row>
    <row r="2355" spans="6:8">
      <c r="F2355" s="26" t="s">
        <v>4897</v>
      </c>
      <c r="G2355">
        <v>51</v>
      </c>
      <c r="H2355" t="s">
        <v>4962</v>
      </c>
    </row>
    <row r="2356" spans="6:8">
      <c r="F2356" s="26" t="s">
        <v>4897</v>
      </c>
      <c r="G2356">
        <v>51</v>
      </c>
      <c r="H2356" t="s">
        <v>4963</v>
      </c>
    </row>
    <row r="2357" spans="6:8">
      <c r="F2357" s="26" t="s">
        <v>4897</v>
      </c>
      <c r="G2357">
        <v>51</v>
      </c>
      <c r="H2357" t="s">
        <v>4964</v>
      </c>
    </row>
    <row r="2358" spans="6:8">
      <c r="F2358" s="26" t="s">
        <v>4897</v>
      </c>
      <c r="G2358">
        <v>51</v>
      </c>
      <c r="H2358" t="s">
        <v>4965</v>
      </c>
    </row>
    <row r="2359" spans="6:8">
      <c r="F2359" s="26" t="s">
        <v>4897</v>
      </c>
      <c r="G2359">
        <v>51</v>
      </c>
      <c r="H2359" t="s">
        <v>4966</v>
      </c>
    </row>
    <row r="2360" spans="6:8">
      <c r="F2360" s="26" t="s">
        <v>4897</v>
      </c>
      <c r="G2360">
        <v>51</v>
      </c>
      <c r="H2360" t="s">
        <v>4967</v>
      </c>
    </row>
    <row r="2361" spans="6:8">
      <c r="F2361" s="26" t="s">
        <v>4897</v>
      </c>
      <c r="G2361">
        <v>51</v>
      </c>
      <c r="H2361" t="s">
        <v>4968</v>
      </c>
    </row>
    <row r="2362" spans="6:8">
      <c r="F2362" s="26" t="s">
        <v>4897</v>
      </c>
      <c r="G2362">
        <v>51</v>
      </c>
      <c r="H2362" t="s">
        <v>4969</v>
      </c>
    </row>
    <row r="2363" spans="6:8">
      <c r="F2363" s="26" t="s">
        <v>4897</v>
      </c>
      <c r="G2363">
        <v>51</v>
      </c>
      <c r="H2363" t="s">
        <v>4970</v>
      </c>
    </row>
    <row r="2364" spans="6:8">
      <c r="F2364" s="26" t="s">
        <v>4897</v>
      </c>
      <c r="G2364">
        <v>51</v>
      </c>
      <c r="H2364" t="s">
        <v>4971</v>
      </c>
    </row>
    <row r="2365" spans="6:8">
      <c r="F2365" s="26" t="s">
        <v>4897</v>
      </c>
      <c r="G2365">
        <v>51</v>
      </c>
      <c r="H2365" t="s">
        <v>4972</v>
      </c>
    </row>
    <row r="2366" spans="6:8">
      <c r="F2366" s="26" t="s">
        <v>4897</v>
      </c>
      <c r="G2366">
        <v>51</v>
      </c>
      <c r="H2366" t="s">
        <v>4973</v>
      </c>
    </row>
    <row r="2367" spans="6:8">
      <c r="F2367" s="26" t="s">
        <v>4897</v>
      </c>
      <c r="G2367">
        <v>51</v>
      </c>
      <c r="H2367" t="s">
        <v>4974</v>
      </c>
    </row>
    <row r="2368" spans="6:8">
      <c r="F2368" s="26" t="s">
        <v>4897</v>
      </c>
      <c r="G2368">
        <v>51</v>
      </c>
      <c r="H2368" t="s">
        <v>3966</v>
      </c>
    </row>
    <row r="2369" spans="6:8">
      <c r="F2369" s="26" t="s">
        <v>4897</v>
      </c>
      <c r="G2369">
        <v>51</v>
      </c>
      <c r="H2369" t="s">
        <v>4975</v>
      </c>
    </row>
    <row r="2370" spans="6:8">
      <c r="F2370" s="26" t="s">
        <v>4897</v>
      </c>
      <c r="G2370">
        <v>51</v>
      </c>
      <c r="H2370" t="s">
        <v>4976</v>
      </c>
    </row>
    <row r="2371" spans="6:8">
      <c r="F2371" s="26" t="s">
        <v>4897</v>
      </c>
      <c r="G2371">
        <v>51</v>
      </c>
      <c r="H2371" t="s">
        <v>4977</v>
      </c>
    </row>
    <row r="2372" spans="6:8">
      <c r="F2372" s="26" t="s">
        <v>4897</v>
      </c>
      <c r="G2372">
        <v>51</v>
      </c>
      <c r="H2372" t="s">
        <v>4978</v>
      </c>
    </row>
    <row r="2373" spans="6:8">
      <c r="F2373" s="26" t="s">
        <v>4897</v>
      </c>
      <c r="G2373">
        <v>51</v>
      </c>
      <c r="H2373" t="s">
        <v>4979</v>
      </c>
    </row>
    <row r="2374" spans="6:8">
      <c r="F2374" s="26" t="s">
        <v>4897</v>
      </c>
      <c r="G2374">
        <v>51</v>
      </c>
      <c r="H2374" t="s">
        <v>862</v>
      </c>
    </row>
    <row r="2375" spans="6:8">
      <c r="F2375" s="26" t="s">
        <v>4897</v>
      </c>
      <c r="G2375">
        <v>51</v>
      </c>
      <c r="H2375" t="s">
        <v>4980</v>
      </c>
    </row>
    <row r="2376" spans="6:8">
      <c r="F2376" s="26" t="s">
        <v>4897</v>
      </c>
      <c r="G2376">
        <v>51</v>
      </c>
      <c r="H2376" t="s">
        <v>4981</v>
      </c>
    </row>
    <row r="2377" spans="6:8">
      <c r="F2377" s="26" t="s">
        <v>4897</v>
      </c>
      <c r="G2377">
        <v>51</v>
      </c>
      <c r="H2377" t="s">
        <v>4982</v>
      </c>
    </row>
    <row r="2378" spans="6:8">
      <c r="F2378" s="26" t="s">
        <v>4897</v>
      </c>
      <c r="G2378">
        <v>51</v>
      </c>
      <c r="H2378" t="s">
        <v>1222</v>
      </c>
    </row>
    <row r="2379" spans="6:8">
      <c r="F2379" s="26" t="s">
        <v>4897</v>
      </c>
      <c r="G2379">
        <v>51</v>
      </c>
      <c r="H2379" t="s">
        <v>4983</v>
      </c>
    </row>
    <row r="2380" spans="6:8">
      <c r="F2380" s="26" t="s">
        <v>4897</v>
      </c>
      <c r="G2380">
        <v>51</v>
      </c>
      <c r="H2380" t="s">
        <v>4984</v>
      </c>
    </row>
    <row r="2381" spans="6:8">
      <c r="F2381" s="26" t="s">
        <v>4897</v>
      </c>
      <c r="G2381">
        <v>51</v>
      </c>
      <c r="H2381" t="s">
        <v>4985</v>
      </c>
    </row>
    <row r="2382" spans="6:8">
      <c r="F2382" s="26" t="s">
        <v>4897</v>
      </c>
      <c r="G2382">
        <v>51</v>
      </c>
      <c r="H2382" t="s">
        <v>4986</v>
      </c>
    </row>
    <row r="2383" spans="6:8">
      <c r="F2383" s="26" t="s">
        <v>4897</v>
      </c>
      <c r="G2383">
        <v>51</v>
      </c>
      <c r="H2383" t="s">
        <v>4987</v>
      </c>
    </row>
    <row r="2384" spans="6:8">
      <c r="F2384" s="26" t="s">
        <v>4897</v>
      </c>
      <c r="G2384">
        <v>51</v>
      </c>
      <c r="H2384" t="s">
        <v>4988</v>
      </c>
    </row>
    <row r="2385" spans="6:8">
      <c r="F2385" s="26" t="s">
        <v>4897</v>
      </c>
      <c r="G2385">
        <v>51</v>
      </c>
      <c r="H2385" t="s">
        <v>4989</v>
      </c>
    </row>
    <row r="2386" spans="6:8">
      <c r="F2386" s="26" t="s">
        <v>4897</v>
      </c>
      <c r="G2386">
        <v>51</v>
      </c>
      <c r="H2386" t="s">
        <v>4990</v>
      </c>
    </row>
    <row r="2387" spans="6:8">
      <c r="F2387" s="26" t="s">
        <v>4897</v>
      </c>
      <c r="G2387">
        <v>51</v>
      </c>
      <c r="H2387" t="s">
        <v>4991</v>
      </c>
    </row>
    <row r="2388" spans="6:8">
      <c r="F2388" s="26" t="s">
        <v>4897</v>
      </c>
      <c r="G2388">
        <v>51</v>
      </c>
      <c r="H2388" t="s">
        <v>4992</v>
      </c>
    </row>
    <row r="2389" spans="6:8">
      <c r="F2389" s="26" t="s">
        <v>4897</v>
      </c>
      <c r="G2389">
        <v>51</v>
      </c>
      <c r="H2389" t="s">
        <v>4993</v>
      </c>
    </row>
    <row r="2390" spans="6:8">
      <c r="F2390" s="26" t="s">
        <v>4897</v>
      </c>
      <c r="G2390">
        <v>51</v>
      </c>
      <c r="H2390" t="s">
        <v>4994</v>
      </c>
    </row>
    <row r="2391" spans="6:8">
      <c r="F2391" s="26" t="s">
        <v>4897</v>
      </c>
      <c r="G2391">
        <v>51</v>
      </c>
      <c r="H2391" t="s">
        <v>4995</v>
      </c>
    </row>
    <row r="2392" spans="6:8">
      <c r="F2392" s="26" t="s">
        <v>4897</v>
      </c>
      <c r="G2392">
        <v>51</v>
      </c>
      <c r="H2392" t="s">
        <v>4996</v>
      </c>
    </row>
    <row r="2393" spans="6:8">
      <c r="F2393" s="26" t="s">
        <v>4897</v>
      </c>
      <c r="G2393">
        <v>51</v>
      </c>
      <c r="H2393" t="s">
        <v>4997</v>
      </c>
    </row>
    <row r="2394" spans="6:8">
      <c r="F2394" s="26" t="s">
        <v>4897</v>
      </c>
      <c r="G2394">
        <v>51</v>
      </c>
      <c r="H2394" t="s">
        <v>4998</v>
      </c>
    </row>
    <row r="2395" spans="6:8">
      <c r="F2395" s="26" t="s">
        <v>4897</v>
      </c>
      <c r="G2395">
        <v>51</v>
      </c>
      <c r="H2395" t="s">
        <v>126</v>
      </c>
    </row>
    <row r="2396" spans="6:8">
      <c r="F2396" s="26" t="s">
        <v>4897</v>
      </c>
      <c r="G2396">
        <v>51</v>
      </c>
      <c r="H2396" t="s">
        <v>4999</v>
      </c>
    </row>
    <row r="2397" spans="6:8">
      <c r="F2397" s="26" t="s">
        <v>4897</v>
      </c>
      <c r="G2397">
        <v>51</v>
      </c>
      <c r="H2397" t="s">
        <v>5000</v>
      </c>
    </row>
    <row r="2398" spans="6:8">
      <c r="F2398" s="26" t="s">
        <v>4897</v>
      </c>
      <c r="G2398">
        <v>51</v>
      </c>
      <c r="H2398" t="s">
        <v>5001</v>
      </c>
    </row>
    <row r="2399" spans="6:8">
      <c r="F2399" s="26" t="s">
        <v>4897</v>
      </c>
      <c r="G2399">
        <v>51</v>
      </c>
      <c r="H2399" t="s">
        <v>5002</v>
      </c>
    </row>
    <row r="2400" spans="6:8">
      <c r="F2400" s="26" t="s">
        <v>4897</v>
      </c>
      <c r="G2400">
        <v>51</v>
      </c>
      <c r="H2400" t="s">
        <v>5003</v>
      </c>
    </row>
    <row r="2401" spans="6:8">
      <c r="F2401" s="26" t="s">
        <v>4897</v>
      </c>
      <c r="G2401">
        <v>51</v>
      </c>
      <c r="H2401" t="s">
        <v>5004</v>
      </c>
    </row>
    <row r="2402" spans="6:8">
      <c r="F2402" s="26" t="s">
        <v>4897</v>
      </c>
      <c r="G2402">
        <v>51</v>
      </c>
      <c r="H2402" t="s">
        <v>5005</v>
      </c>
    </row>
    <row r="2403" spans="6:8">
      <c r="F2403" s="26" t="s">
        <v>4897</v>
      </c>
      <c r="G2403">
        <v>51</v>
      </c>
      <c r="H2403" t="s">
        <v>1618</v>
      </c>
    </row>
    <row r="2404" spans="6:8">
      <c r="F2404" s="26" t="s">
        <v>4897</v>
      </c>
      <c r="G2404">
        <v>51</v>
      </c>
      <c r="H2404" t="s">
        <v>5006</v>
      </c>
    </row>
    <row r="2405" spans="6:8">
      <c r="F2405" s="26" t="s">
        <v>4897</v>
      </c>
      <c r="G2405">
        <v>51</v>
      </c>
      <c r="H2405" t="s">
        <v>5007</v>
      </c>
    </row>
    <row r="2406" spans="6:8">
      <c r="F2406" s="26" t="s">
        <v>4897</v>
      </c>
      <c r="G2406">
        <v>51</v>
      </c>
      <c r="H2406" t="s">
        <v>5008</v>
      </c>
    </row>
    <row r="2407" spans="6:8">
      <c r="F2407" s="26" t="s">
        <v>4897</v>
      </c>
      <c r="G2407">
        <v>51</v>
      </c>
      <c r="H2407" t="s">
        <v>5009</v>
      </c>
    </row>
    <row r="2408" spans="6:8">
      <c r="F2408" s="26" t="s">
        <v>4897</v>
      </c>
      <c r="G2408">
        <v>51</v>
      </c>
      <c r="H2408" t="s">
        <v>5010</v>
      </c>
    </row>
    <row r="2409" spans="6:8">
      <c r="F2409" s="26" t="s">
        <v>4897</v>
      </c>
      <c r="G2409">
        <v>51</v>
      </c>
      <c r="H2409" t="s">
        <v>5011</v>
      </c>
    </row>
    <row r="2410" spans="6:8">
      <c r="F2410" s="26" t="s">
        <v>4897</v>
      </c>
      <c r="G2410">
        <v>51</v>
      </c>
      <c r="H2410" t="s">
        <v>5012</v>
      </c>
    </row>
    <row r="2411" spans="6:8">
      <c r="F2411" s="26" t="s">
        <v>4897</v>
      </c>
      <c r="G2411">
        <v>51</v>
      </c>
      <c r="H2411" t="s">
        <v>5013</v>
      </c>
    </row>
    <row r="2412" spans="6:8">
      <c r="F2412" s="26" t="s">
        <v>4897</v>
      </c>
      <c r="G2412">
        <v>51</v>
      </c>
      <c r="H2412" t="s">
        <v>5014</v>
      </c>
    </row>
    <row r="2413" spans="6:8">
      <c r="F2413" s="26" t="s">
        <v>4897</v>
      </c>
      <c r="G2413">
        <v>51</v>
      </c>
      <c r="H2413" t="s">
        <v>5015</v>
      </c>
    </row>
    <row r="2414" spans="6:8">
      <c r="F2414" s="26" t="s">
        <v>4897</v>
      </c>
      <c r="G2414">
        <v>51</v>
      </c>
      <c r="H2414" t="s">
        <v>5016</v>
      </c>
    </row>
    <row r="2415" spans="6:8">
      <c r="F2415" s="26" t="s">
        <v>4897</v>
      </c>
      <c r="G2415">
        <v>51</v>
      </c>
      <c r="H2415" t="s">
        <v>5017</v>
      </c>
    </row>
    <row r="2416" spans="6:8">
      <c r="F2416" s="26" t="s">
        <v>4897</v>
      </c>
      <c r="G2416">
        <v>51</v>
      </c>
      <c r="H2416" t="s">
        <v>5018</v>
      </c>
    </row>
    <row r="2417" spans="6:8">
      <c r="F2417" s="26" t="s">
        <v>4897</v>
      </c>
      <c r="G2417">
        <v>51</v>
      </c>
      <c r="H2417" t="s">
        <v>5019</v>
      </c>
    </row>
    <row r="2418" spans="6:8">
      <c r="F2418" s="26" t="s">
        <v>4897</v>
      </c>
      <c r="G2418">
        <v>51</v>
      </c>
      <c r="H2418" t="s">
        <v>5020</v>
      </c>
    </row>
    <row r="2419" spans="6:8">
      <c r="F2419" s="26" t="s">
        <v>4897</v>
      </c>
      <c r="G2419">
        <v>51</v>
      </c>
      <c r="H2419" t="s">
        <v>5021</v>
      </c>
    </row>
    <row r="2420" spans="6:8">
      <c r="F2420" s="26" t="s">
        <v>4897</v>
      </c>
      <c r="G2420">
        <v>51</v>
      </c>
      <c r="H2420" t="s">
        <v>5022</v>
      </c>
    </row>
    <row r="2421" spans="6:8">
      <c r="F2421" s="26" t="s">
        <v>4897</v>
      </c>
      <c r="G2421">
        <v>51</v>
      </c>
      <c r="H2421" t="s">
        <v>5023</v>
      </c>
    </row>
    <row r="2422" spans="6:8">
      <c r="F2422" s="26" t="s">
        <v>4897</v>
      </c>
      <c r="G2422">
        <v>51</v>
      </c>
      <c r="H2422" t="s">
        <v>5024</v>
      </c>
    </row>
    <row r="2423" spans="6:8">
      <c r="F2423" s="26" t="s">
        <v>4897</v>
      </c>
      <c r="G2423">
        <v>51</v>
      </c>
      <c r="H2423" t="s">
        <v>5025</v>
      </c>
    </row>
    <row r="2424" spans="6:8">
      <c r="F2424" s="26" t="s">
        <v>4897</v>
      </c>
      <c r="G2424">
        <v>51</v>
      </c>
      <c r="H2424" t="s">
        <v>5026</v>
      </c>
    </row>
    <row r="2425" spans="6:8">
      <c r="F2425" s="26" t="s">
        <v>4897</v>
      </c>
      <c r="G2425">
        <v>51</v>
      </c>
      <c r="H2425" t="s">
        <v>941</v>
      </c>
    </row>
    <row r="2426" spans="6:8">
      <c r="F2426" s="26" t="s">
        <v>4897</v>
      </c>
      <c r="G2426">
        <v>51</v>
      </c>
      <c r="H2426" t="s">
        <v>5027</v>
      </c>
    </row>
    <row r="2427" spans="6:8">
      <c r="F2427" s="26" t="s">
        <v>4897</v>
      </c>
      <c r="G2427">
        <v>51</v>
      </c>
      <c r="H2427" t="s">
        <v>5028</v>
      </c>
    </row>
    <row r="2428" spans="6:8">
      <c r="F2428" s="26" t="s">
        <v>4897</v>
      </c>
      <c r="G2428">
        <v>51</v>
      </c>
      <c r="H2428" t="s">
        <v>5029</v>
      </c>
    </row>
    <row r="2429" spans="6:8">
      <c r="F2429" s="26" t="s">
        <v>212</v>
      </c>
      <c r="G2429">
        <v>15</v>
      </c>
      <c r="H2429" t="s">
        <v>213</v>
      </c>
    </row>
    <row r="2430" spans="6:8">
      <c r="F2430" s="26" t="s">
        <v>212</v>
      </c>
      <c r="G2430">
        <v>15</v>
      </c>
      <c r="H2430" t="s">
        <v>214</v>
      </c>
    </row>
    <row r="2431" spans="6:8">
      <c r="F2431" s="26" t="s">
        <v>212</v>
      </c>
      <c r="G2431">
        <v>15</v>
      </c>
      <c r="H2431" t="s">
        <v>215</v>
      </c>
    </row>
    <row r="2432" spans="6:8">
      <c r="F2432" s="26" t="s">
        <v>212</v>
      </c>
      <c r="G2432">
        <v>15</v>
      </c>
      <c r="H2432" t="s">
        <v>216</v>
      </c>
    </row>
    <row r="2433" spans="6:8">
      <c r="F2433" s="26" t="s">
        <v>212</v>
      </c>
      <c r="G2433">
        <v>15</v>
      </c>
      <c r="H2433" t="s">
        <v>217</v>
      </c>
    </row>
    <row r="2434" spans="6:8">
      <c r="F2434" s="26" t="s">
        <v>212</v>
      </c>
      <c r="G2434">
        <v>15</v>
      </c>
      <c r="H2434" t="s">
        <v>218</v>
      </c>
    </row>
    <row r="2435" spans="6:8">
      <c r="F2435" s="26" t="s">
        <v>212</v>
      </c>
      <c r="G2435">
        <v>15</v>
      </c>
      <c r="H2435" t="s">
        <v>219</v>
      </c>
    </row>
    <row r="2436" spans="6:8">
      <c r="F2436" s="26" t="s">
        <v>212</v>
      </c>
      <c r="G2436">
        <v>15</v>
      </c>
      <c r="H2436" t="s">
        <v>220</v>
      </c>
    </row>
    <row r="2437" spans="6:8">
      <c r="F2437" s="26" t="s">
        <v>212</v>
      </c>
      <c r="G2437">
        <v>15</v>
      </c>
      <c r="H2437" t="s">
        <v>221</v>
      </c>
    </row>
    <row r="2438" spans="6:8">
      <c r="F2438" s="26" t="s">
        <v>212</v>
      </c>
      <c r="G2438">
        <v>15</v>
      </c>
      <c r="H2438" t="s">
        <v>5293</v>
      </c>
    </row>
    <row r="2439" spans="6:8">
      <c r="F2439" s="26" t="s">
        <v>212</v>
      </c>
      <c r="G2439">
        <v>15</v>
      </c>
      <c r="H2439" t="s">
        <v>222</v>
      </c>
    </row>
    <row r="2440" spans="6:8">
      <c r="F2440" s="26" t="s">
        <v>212</v>
      </c>
      <c r="G2440">
        <v>15</v>
      </c>
      <c r="H2440" t="s">
        <v>223</v>
      </c>
    </row>
    <row r="2441" spans="6:8">
      <c r="F2441" s="26" t="s">
        <v>212</v>
      </c>
      <c r="G2441">
        <v>15</v>
      </c>
      <c r="H2441" t="s">
        <v>224</v>
      </c>
    </row>
    <row r="2442" spans="6:8">
      <c r="F2442" s="26" t="s">
        <v>212</v>
      </c>
      <c r="G2442">
        <v>15</v>
      </c>
      <c r="H2442" t="s">
        <v>225</v>
      </c>
    </row>
    <row r="2443" spans="6:8">
      <c r="F2443" s="26" t="s">
        <v>212</v>
      </c>
      <c r="G2443">
        <v>15</v>
      </c>
      <c r="H2443" t="s">
        <v>226</v>
      </c>
    </row>
    <row r="2444" spans="6:8">
      <c r="F2444" s="26" t="s">
        <v>212</v>
      </c>
      <c r="G2444">
        <v>15</v>
      </c>
      <c r="H2444" t="s">
        <v>227</v>
      </c>
    </row>
    <row r="2445" spans="6:8">
      <c r="F2445" s="26" t="s">
        <v>212</v>
      </c>
      <c r="G2445">
        <v>15</v>
      </c>
      <c r="H2445" t="s">
        <v>228</v>
      </c>
    </row>
    <row r="2446" spans="6:8">
      <c r="F2446" s="26" t="s">
        <v>212</v>
      </c>
      <c r="G2446">
        <v>15</v>
      </c>
      <c r="H2446" t="s">
        <v>229</v>
      </c>
    </row>
    <row r="2447" spans="6:8">
      <c r="F2447" s="26" t="s">
        <v>212</v>
      </c>
      <c r="G2447">
        <v>15</v>
      </c>
      <c r="H2447" t="s">
        <v>5294</v>
      </c>
    </row>
    <row r="2448" spans="6:8">
      <c r="F2448" s="26" t="s">
        <v>212</v>
      </c>
      <c r="G2448">
        <v>15</v>
      </c>
      <c r="H2448" t="s">
        <v>230</v>
      </c>
    </row>
    <row r="2449" spans="6:8">
      <c r="F2449" s="26" t="s">
        <v>212</v>
      </c>
      <c r="G2449">
        <v>15</v>
      </c>
      <c r="H2449" t="s">
        <v>231</v>
      </c>
    </row>
    <row r="2450" spans="6:8">
      <c r="F2450" s="26" t="s">
        <v>212</v>
      </c>
      <c r="G2450">
        <v>15</v>
      </c>
      <c r="H2450" t="s">
        <v>232</v>
      </c>
    </row>
    <row r="2451" spans="6:8">
      <c r="F2451" s="26" t="s">
        <v>212</v>
      </c>
      <c r="G2451">
        <v>15</v>
      </c>
      <c r="H2451" t="s">
        <v>233</v>
      </c>
    </row>
    <row r="2452" spans="6:8">
      <c r="F2452" s="26" t="s">
        <v>212</v>
      </c>
      <c r="G2452">
        <v>15</v>
      </c>
      <c r="H2452" t="s">
        <v>234</v>
      </c>
    </row>
    <row r="2453" spans="6:8">
      <c r="F2453" s="26" t="s">
        <v>212</v>
      </c>
      <c r="G2453">
        <v>15</v>
      </c>
      <c r="H2453" t="s">
        <v>235</v>
      </c>
    </row>
    <row r="2454" spans="6:8">
      <c r="F2454" s="26" t="s">
        <v>212</v>
      </c>
      <c r="G2454">
        <v>15</v>
      </c>
      <c r="H2454" t="s">
        <v>236</v>
      </c>
    </row>
    <row r="2455" spans="6:8">
      <c r="F2455" s="26" t="s">
        <v>212</v>
      </c>
      <c r="G2455">
        <v>15</v>
      </c>
      <c r="H2455" t="s">
        <v>237</v>
      </c>
    </row>
    <row r="2456" spans="6:8">
      <c r="F2456" s="26" t="s">
        <v>212</v>
      </c>
      <c r="G2456">
        <v>15</v>
      </c>
      <c r="H2456" t="s">
        <v>238</v>
      </c>
    </row>
    <row r="2457" spans="6:8">
      <c r="F2457" s="26" t="s">
        <v>212</v>
      </c>
      <c r="G2457">
        <v>15</v>
      </c>
      <c r="H2457" t="s">
        <v>239</v>
      </c>
    </row>
    <row r="2458" spans="6:8">
      <c r="F2458" s="26" t="s">
        <v>212</v>
      </c>
      <c r="G2458">
        <v>15</v>
      </c>
      <c r="H2458" t="s">
        <v>240</v>
      </c>
    </row>
    <row r="2459" spans="6:8">
      <c r="F2459" s="26" t="s">
        <v>212</v>
      </c>
      <c r="G2459">
        <v>15</v>
      </c>
      <c r="H2459" t="s">
        <v>241</v>
      </c>
    </row>
    <row r="2460" spans="6:8">
      <c r="F2460" s="26" t="s">
        <v>212</v>
      </c>
      <c r="G2460">
        <v>15</v>
      </c>
      <c r="H2460" t="s">
        <v>242</v>
      </c>
    </row>
    <row r="2461" spans="6:8">
      <c r="F2461" s="26" t="s">
        <v>212</v>
      </c>
      <c r="G2461">
        <v>15</v>
      </c>
      <c r="H2461" t="s">
        <v>243</v>
      </c>
    </row>
    <row r="2462" spans="6:8">
      <c r="F2462" s="26" t="s">
        <v>212</v>
      </c>
      <c r="G2462">
        <v>15</v>
      </c>
      <c r="H2462" t="s">
        <v>244</v>
      </c>
    </row>
    <row r="2463" spans="6:8">
      <c r="F2463" s="26" t="s">
        <v>212</v>
      </c>
      <c r="G2463">
        <v>15</v>
      </c>
      <c r="H2463" t="s">
        <v>245</v>
      </c>
    </row>
    <row r="2464" spans="6:8">
      <c r="F2464" s="26" t="s">
        <v>212</v>
      </c>
      <c r="G2464">
        <v>15</v>
      </c>
      <c r="H2464" t="s">
        <v>246</v>
      </c>
    </row>
    <row r="2465" spans="6:8">
      <c r="F2465" s="26" t="s">
        <v>212</v>
      </c>
      <c r="G2465">
        <v>15</v>
      </c>
      <c r="H2465" t="s">
        <v>247</v>
      </c>
    </row>
    <row r="2466" spans="6:8">
      <c r="F2466" s="26" t="s">
        <v>212</v>
      </c>
      <c r="G2466">
        <v>15</v>
      </c>
      <c r="H2466" t="s">
        <v>248</v>
      </c>
    </row>
    <row r="2467" spans="6:8">
      <c r="F2467" s="26" t="s">
        <v>212</v>
      </c>
      <c r="G2467">
        <v>15</v>
      </c>
      <c r="H2467" t="s">
        <v>249</v>
      </c>
    </row>
    <row r="2468" spans="6:8">
      <c r="F2468" s="26" t="s">
        <v>212</v>
      </c>
      <c r="G2468">
        <v>15</v>
      </c>
      <c r="H2468" t="s">
        <v>250</v>
      </c>
    </row>
    <row r="2469" spans="6:8">
      <c r="F2469" s="26" t="s">
        <v>212</v>
      </c>
      <c r="G2469">
        <v>15</v>
      </c>
      <c r="H2469" t="s">
        <v>251</v>
      </c>
    </row>
    <row r="2470" spans="6:8">
      <c r="F2470" s="26" t="s">
        <v>212</v>
      </c>
      <c r="G2470">
        <v>15</v>
      </c>
      <c r="H2470" t="s">
        <v>252</v>
      </c>
    </row>
    <row r="2471" spans="6:8">
      <c r="F2471" s="26" t="s">
        <v>212</v>
      </c>
      <c r="G2471">
        <v>15</v>
      </c>
      <c r="H2471" t="s">
        <v>253</v>
      </c>
    </row>
    <row r="2472" spans="6:8">
      <c r="F2472" s="26" t="s">
        <v>212</v>
      </c>
      <c r="G2472">
        <v>15</v>
      </c>
      <c r="H2472" t="s">
        <v>254</v>
      </c>
    </row>
    <row r="2473" spans="6:8">
      <c r="F2473" s="26" t="s">
        <v>212</v>
      </c>
      <c r="G2473">
        <v>15</v>
      </c>
      <c r="H2473" t="s">
        <v>255</v>
      </c>
    </row>
    <row r="2474" spans="6:8">
      <c r="F2474" s="26" t="s">
        <v>212</v>
      </c>
      <c r="G2474">
        <v>15</v>
      </c>
      <c r="H2474" t="s">
        <v>256</v>
      </c>
    </row>
    <row r="2475" spans="6:8">
      <c r="F2475" s="26" t="s">
        <v>212</v>
      </c>
      <c r="G2475">
        <v>15</v>
      </c>
      <c r="H2475" t="s">
        <v>257</v>
      </c>
    </row>
    <row r="2476" spans="6:8">
      <c r="F2476" s="26" t="s">
        <v>212</v>
      </c>
      <c r="G2476">
        <v>15</v>
      </c>
      <c r="H2476" t="s">
        <v>258</v>
      </c>
    </row>
    <row r="2477" spans="6:8">
      <c r="F2477" s="26" t="s">
        <v>212</v>
      </c>
      <c r="G2477">
        <v>15</v>
      </c>
      <c r="H2477" t="s">
        <v>259</v>
      </c>
    </row>
    <row r="2478" spans="6:8">
      <c r="F2478" s="26" t="s">
        <v>212</v>
      </c>
      <c r="G2478">
        <v>15</v>
      </c>
      <c r="H2478" t="s">
        <v>260</v>
      </c>
    </row>
    <row r="2479" spans="6:8">
      <c r="F2479" s="26" t="s">
        <v>212</v>
      </c>
      <c r="G2479">
        <v>15</v>
      </c>
      <c r="H2479" t="s">
        <v>261</v>
      </c>
    </row>
    <row r="2480" spans="6:8">
      <c r="F2480" s="26" t="s">
        <v>212</v>
      </c>
      <c r="G2480">
        <v>15</v>
      </c>
      <c r="H2480" t="s">
        <v>262</v>
      </c>
    </row>
    <row r="2481" spans="6:8">
      <c r="F2481" s="26" t="s">
        <v>212</v>
      </c>
      <c r="G2481">
        <v>15</v>
      </c>
      <c r="H2481" t="s">
        <v>263</v>
      </c>
    </row>
    <row r="2482" spans="6:8">
      <c r="F2482" s="26" t="s">
        <v>212</v>
      </c>
      <c r="G2482">
        <v>15</v>
      </c>
      <c r="H2482" t="s">
        <v>264</v>
      </c>
    </row>
    <row r="2483" spans="6:8">
      <c r="F2483" s="26" t="s">
        <v>212</v>
      </c>
      <c r="G2483">
        <v>15</v>
      </c>
      <c r="H2483" t="s">
        <v>265</v>
      </c>
    </row>
    <row r="2484" spans="6:8">
      <c r="F2484" s="26" t="s">
        <v>212</v>
      </c>
      <c r="G2484">
        <v>15</v>
      </c>
      <c r="H2484" t="s">
        <v>266</v>
      </c>
    </row>
    <row r="2485" spans="6:8">
      <c r="F2485" s="26" t="s">
        <v>212</v>
      </c>
      <c r="G2485">
        <v>15</v>
      </c>
      <c r="H2485" t="s">
        <v>267</v>
      </c>
    </row>
    <row r="2486" spans="6:8">
      <c r="F2486" s="26" t="s">
        <v>212</v>
      </c>
      <c r="G2486">
        <v>15</v>
      </c>
      <c r="H2486" t="s">
        <v>268</v>
      </c>
    </row>
    <row r="2487" spans="6:8">
      <c r="F2487" s="26" t="s">
        <v>212</v>
      </c>
      <c r="G2487">
        <v>15</v>
      </c>
      <c r="H2487" t="s">
        <v>269</v>
      </c>
    </row>
    <row r="2488" spans="6:8">
      <c r="F2488" s="26" t="s">
        <v>212</v>
      </c>
      <c r="G2488">
        <v>15</v>
      </c>
      <c r="H2488" t="s">
        <v>270</v>
      </c>
    </row>
    <row r="2489" spans="6:8">
      <c r="F2489" s="26" t="s">
        <v>212</v>
      </c>
      <c r="G2489">
        <v>15</v>
      </c>
      <c r="H2489" t="s">
        <v>271</v>
      </c>
    </row>
    <row r="2490" spans="6:8">
      <c r="F2490" s="26" t="s">
        <v>212</v>
      </c>
      <c r="G2490">
        <v>15</v>
      </c>
      <c r="H2490" t="s">
        <v>272</v>
      </c>
    </row>
    <row r="2491" spans="6:8">
      <c r="F2491" s="26" t="s">
        <v>212</v>
      </c>
      <c r="G2491">
        <v>15</v>
      </c>
      <c r="H2491" t="s">
        <v>273</v>
      </c>
    </row>
    <row r="2492" spans="6:8">
      <c r="F2492" s="26" t="s">
        <v>212</v>
      </c>
      <c r="G2492">
        <v>15</v>
      </c>
      <c r="H2492" t="s">
        <v>274</v>
      </c>
    </row>
    <row r="2493" spans="6:8">
      <c r="F2493" s="26" t="s">
        <v>212</v>
      </c>
      <c r="G2493">
        <v>15</v>
      </c>
      <c r="H2493" t="s">
        <v>275</v>
      </c>
    </row>
    <row r="2494" spans="6:8">
      <c r="F2494" s="26" t="s">
        <v>212</v>
      </c>
      <c r="G2494">
        <v>15</v>
      </c>
      <c r="H2494" t="s">
        <v>5295</v>
      </c>
    </row>
    <row r="2495" spans="6:8">
      <c r="F2495" s="26" t="s">
        <v>212</v>
      </c>
      <c r="G2495">
        <v>15</v>
      </c>
      <c r="H2495" t="s">
        <v>276</v>
      </c>
    </row>
    <row r="2496" spans="6:8">
      <c r="F2496" s="26" t="s">
        <v>212</v>
      </c>
      <c r="G2496">
        <v>15</v>
      </c>
      <c r="H2496" t="s">
        <v>277</v>
      </c>
    </row>
    <row r="2497" spans="6:8">
      <c r="F2497" s="26" t="s">
        <v>212</v>
      </c>
      <c r="G2497">
        <v>15</v>
      </c>
      <c r="H2497" t="s">
        <v>278</v>
      </c>
    </row>
    <row r="2498" spans="6:8">
      <c r="F2498" s="26" t="s">
        <v>212</v>
      </c>
      <c r="G2498">
        <v>15</v>
      </c>
      <c r="H2498" t="s">
        <v>279</v>
      </c>
    </row>
    <row r="2499" spans="6:8">
      <c r="F2499" s="26" t="s">
        <v>212</v>
      </c>
      <c r="G2499">
        <v>15</v>
      </c>
      <c r="H2499" t="s">
        <v>280</v>
      </c>
    </row>
    <row r="2500" spans="6:8">
      <c r="F2500" s="26" t="s">
        <v>212</v>
      </c>
      <c r="G2500">
        <v>15</v>
      </c>
      <c r="H2500" t="s">
        <v>281</v>
      </c>
    </row>
    <row r="2501" spans="6:8">
      <c r="F2501" s="26" t="s">
        <v>212</v>
      </c>
      <c r="G2501">
        <v>15</v>
      </c>
      <c r="H2501" t="s">
        <v>282</v>
      </c>
    </row>
    <row r="2502" spans="6:8">
      <c r="F2502" s="26" t="s">
        <v>212</v>
      </c>
      <c r="G2502">
        <v>15</v>
      </c>
      <c r="H2502" t="s">
        <v>283</v>
      </c>
    </row>
    <row r="2503" spans="6:8">
      <c r="F2503" s="26" t="s">
        <v>212</v>
      </c>
      <c r="G2503">
        <v>15</v>
      </c>
      <c r="H2503" t="s">
        <v>284</v>
      </c>
    </row>
    <row r="2504" spans="6:8">
      <c r="F2504" s="26" t="s">
        <v>212</v>
      </c>
      <c r="G2504">
        <v>15</v>
      </c>
      <c r="H2504" t="s">
        <v>285</v>
      </c>
    </row>
    <row r="2505" spans="6:8">
      <c r="F2505" s="26" t="s">
        <v>212</v>
      </c>
      <c r="G2505">
        <v>15</v>
      </c>
      <c r="H2505" t="s">
        <v>286</v>
      </c>
    </row>
    <row r="2506" spans="6:8">
      <c r="F2506" s="26" t="s">
        <v>212</v>
      </c>
      <c r="G2506">
        <v>15</v>
      </c>
      <c r="H2506" t="s">
        <v>287</v>
      </c>
    </row>
    <row r="2507" spans="6:8">
      <c r="F2507" s="26" t="s">
        <v>212</v>
      </c>
      <c r="G2507">
        <v>15</v>
      </c>
      <c r="H2507" t="s">
        <v>288</v>
      </c>
    </row>
    <row r="2508" spans="6:8">
      <c r="F2508" s="26" t="s">
        <v>212</v>
      </c>
      <c r="G2508">
        <v>15</v>
      </c>
      <c r="H2508" t="s">
        <v>289</v>
      </c>
    </row>
    <row r="2509" spans="6:8">
      <c r="F2509" s="26" t="s">
        <v>212</v>
      </c>
      <c r="G2509">
        <v>15</v>
      </c>
      <c r="H2509" t="s">
        <v>290</v>
      </c>
    </row>
    <row r="2510" spans="6:8">
      <c r="F2510" s="26" t="s">
        <v>212</v>
      </c>
      <c r="G2510">
        <v>15</v>
      </c>
      <c r="H2510" t="s">
        <v>291</v>
      </c>
    </row>
    <row r="2511" spans="6:8">
      <c r="F2511" s="26" t="s">
        <v>212</v>
      </c>
      <c r="G2511">
        <v>15</v>
      </c>
      <c r="H2511" t="s">
        <v>292</v>
      </c>
    </row>
    <row r="2512" spans="6:8">
      <c r="F2512" s="26" t="s">
        <v>212</v>
      </c>
      <c r="G2512">
        <v>15</v>
      </c>
      <c r="H2512" t="s">
        <v>293</v>
      </c>
    </row>
    <row r="2513" spans="6:8">
      <c r="F2513" s="26" t="s">
        <v>212</v>
      </c>
      <c r="G2513">
        <v>15</v>
      </c>
      <c r="H2513" t="s">
        <v>294</v>
      </c>
    </row>
    <row r="2514" spans="6:8">
      <c r="F2514" s="26" t="s">
        <v>212</v>
      </c>
      <c r="G2514">
        <v>15</v>
      </c>
      <c r="H2514" t="s">
        <v>295</v>
      </c>
    </row>
    <row r="2515" spans="6:8">
      <c r="F2515" s="26" t="s">
        <v>212</v>
      </c>
      <c r="G2515">
        <v>15</v>
      </c>
      <c r="H2515" t="s">
        <v>296</v>
      </c>
    </row>
    <row r="2516" spans="6:8">
      <c r="F2516" s="26" t="s">
        <v>212</v>
      </c>
      <c r="G2516">
        <v>15</v>
      </c>
      <c r="H2516" t="s">
        <v>297</v>
      </c>
    </row>
    <row r="2517" spans="6:8">
      <c r="F2517" s="26" t="s">
        <v>212</v>
      </c>
      <c r="G2517">
        <v>15</v>
      </c>
      <c r="H2517" t="s">
        <v>298</v>
      </c>
    </row>
    <row r="2518" spans="6:8">
      <c r="F2518" s="26" t="s">
        <v>212</v>
      </c>
      <c r="G2518">
        <v>15</v>
      </c>
      <c r="H2518" t="s">
        <v>299</v>
      </c>
    </row>
    <row r="2519" spans="6:8">
      <c r="F2519" s="26" t="s">
        <v>212</v>
      </c>
      <c r="G2519">
        <v>15</v>
      </c>
      <c r="H2519" t="s">
        <v>300</v>
      </c>
    </row>
    <row r="2520" spans="6:8">
      <c r="F2520" s="26" t="s">
        <v>212</v>
      </c>
      <c r="G2520">
        <v>15</v>
      </c>
      <c r="H2520" t="s">
        <v>301</v>
      </c>
    </row>
    <row r="2521" spans="6:8">
      <c r="F2521" s="26" t="s">
        <v>212</v>
      </c>
      <c r="G2521">
        <v>15</v>
      </c>
      <c r="H2521" t="s">
        <v>302</v>
      </c>
    </row>
    <row r="2522" spans="6:8">
      <c r="F2522" s="26" t="s">
        <v>212</v>
      </c>
      <c r="G2522">
        <v>15</v>
      </c>
      <c r="H2522" t="s">
        <v>303</v>
      </c>
    </row>
    <row r="2523" spans="6:8">
      <c r="F2523" s="26" t="s">
        <v>212</v>
      </c>
      <c r="G2523">
        <v>15</v>
      </c>
      <c r="H2523" t="s">
        <v>304</v>
      </c>
    </row>
    <row r="2524" spans="6:8">
      <c r="F2524" s="26" t="s">
        <v>212</v>
      </c>
      <c r="G2524">
        <v>15</v>
      </c>
      <c r="H2524" t="s">
        <v>305</v>
      </c>
    </row>
    <row r="2525" spans="6:8">
      <c r="F2525" s="26" t="s">
        <v>212</v>
      </c>
      <c r="G2525">
        <v>15</v>
      </c>
      <c r="H2525" t="s">
        <v>306</v>
      </c>
    </row>
    <row r="2526" spans="6:8">
      <c r="F2526" s="26" t="s">
        <v>212</v>
      </c>
      <c r="G2526">
        <v>15</v>
      </c>
      <c r="H2526" t="s">
        <v>307</v>
      </c>
    </row>
    <row r="2527" spans="6:8">
      <c r="F2527" s="26" t="s">
        <v>212</v>
      </c>
      <c r="G2527">
        <v>15</v>
      </c>
      <c r="H2527" t="s">
        <v>308</v>
      </c>
    </row>
    <row r="2528" spans="6:8">
      <c r="F2528" s="26" t="s">
        <v>212</v>
      </c>
      <c r="G2528">
        <v>15</v>
      </c>
      <c r="H2528" t="s">
        <v>309</v>
      </c>
    </row>
    <row r="2529" spans="6:8">
      <c r="F2529" s="26" t="s">
        <v>212</v>
      </c>
      <c r="G2529">
        <v>15</v>
      </c>
      <c r="H2529" t="s">
        <v>310</v>
      </c>
    </row>
    <row r="2530" spans="6:8">
      <c r="F2530" s="26" t="s">
        <v>212</v>
      </c>
      <c r="G2530">
        <v>15</v>
      </c>
      <c r="H2530" t="s">
        <v>311</v>
      </c>
    </row>
    <row r="2531" spans="6:8">
      <c r="F2531" s="26" t="s">
        <v>212</v>
      </c>
      <c r="G2531">
        <v>15</v>
      </c>
      <c r="H2531" t="s">
        <v>312</v>
      </c>
    </row>
    <row r="2532" spans="6:8">
      <c r="F2532" s="26" t="s">
        <v>212</v>
      </c>
      <c r="G2532">
        <v>15</v>
      </c>
      <c r="H2532" t="s">
        <v>313</v>
      </c>
    </row>
    <row r="2533" spans="6:8">
      <c r="F2533" s="26" t="s">
        <v>212</v>
      </c>
      <c r="G2533">
        <v>15</v>
      </c>
      <c r="H2533" t="s">
        <v>314</v>
      </c>
    </row>
    <row r="2534" spans="6:8">
      <c r="F2534" s="26" t="s">
        <v>212</v>
      </c>
      <c r="G2534">
        <v>15</v>
      </c>
      <c r="H2534" t="s">
        <v>315</v>
      </c>
    </row>
    <row r="2535" spans="6:8">
      <c r="F2535" s="26" t="s">
        <v>212</v>
      </c>
      <c r="G2535">
        <v>15</v>
      </c>
      <c r="H2535" t="s">
        <v>316</v>
      </c>
    </row>
    <row r="2536" spans="6:8">
      <c r="F2536" s="26" t="s">
        <v>212</v>
      </c>
      <c r="G2536">
        <v>15</v>
      </c>
      <c r="H2536" t="s">
        <v>317</v>
      </c>
    </row>
    <row r="2537" spans="6:8">
      <c r="F2537" s="26" t="s">
        <v>212</v>
      </c>
      <c r="G2537">
        <v>15</v>
      </c>
      <c r="H2537" t="s">
        <v>318</v>
      </c>
    </row>
    <row r="2538" spans="6:8">
      <c r="F2538" s="26" t="s">
        <v>212</v>
      </c>
      <c r="G2538">
        <v>15</v>
      </c>
      <c r="H2538" t="s">
        <v>319</v>
      </c>
    </row>
    <row r="2539" spans="6:8">
      <c r="F2539" s="26" t="s">
        <v>212</v>
      </c>
      <c r="G2539">
        <v>15</v>
      </c>
      <c r="H2539" t="s">
        <v>320</v>
      </c>
    </row>
    <row r="2540" spans="6:8">
      <c r="F2540" s="26" t="s">
        <v>212</v>
      </c>
      <c r="G2540">
        <v>15</v>
      </c>
      <c r="H2540" t="s">
        <v>321</v>
      </c>
    </row>
    <row r="2541" spans="6:8">
      <c r="F2541" s="26" t="s">
        <v>212</v>
      </c>
      <c r="G2541">
        <v>15</v>
      </c>
      <c r="H2541" t="s">
        <v>5296</v>
      </c>
    </row>
    <row r="2542" spans="6:8">
      <c r="F2542" s="26" t="s">
        <v>212</v>
      </c>
      <c r="G2542">
        <v>15</v>
      </c>
      <c r="H2542" t="s">
        <v>322</v>
      </c>
    </row>
    <row r="2543" spans="6:8">
      <c r="F2543" s="26" t="s">
        <v>212</v>
      </c>
      <c r="G2543">
        <v>15</v>
      </c>
      <c r="H2543" t="s">
        <v>323</v>
      </c>
    </row>
    <row r="2544" spans="6:8">
      <c r="F2544" s="26" t="s">
        <v>212</v>
      </c>
      <c r="G2544">
        <v>15</v>
      </c>
      <c r="H2544" t="s">
        <v>324</v>
      </c>
    </row>
    <row r="2545" spans="6:8">
      <c r="F2545" s="26" t="s">
        <v>212</v>
      </c>
      <c r="G2545">
        <v>15</v>
      </c>
      <c r="H2545" t="s">
        <v>325</v>
      </c>
    </row>
    <row r="2546" spans="6:8">
      <c r="F2546" s="26" t="s">
        <v>212</v>
      </c>
      <c r="G2546">
        <v>15</v>
      </c>
      <c r="H2546" t="s">
        <v>326</v>
      </c>
    </row>
    <row r="2547" spans="6:8">
      <c r="F2547" s="26" t="s">
        <v>212</v>
      </c>
      <c r="G2547">
        <v>15</v>
      </c>
      <c r="H2547" t="s">
        <v>327</v>
      </c>
    </row>
    <row r="2548" spans="6:8">
      <c r="F2548" s="26" t="s">
        <v>212</v>
      </c>
      <c r="G2548">
        <v>15</v>
      </c>
      <c r="H2548" t="s">
        <v>328</v>
      </c>
    </row>
    <row r="2549" spans="6:8">
      <c r="F2549" s="26" t="s">
        <v>212</v>
      </c>
      <c r="G2549">
        <v>15</v>
      </c>
      <c r="H2549" t="s">
        <v>329</v>
      </c>
    </row>
    <row r="2550" spans="6:8">
      <c r="F2550" s="26" t="s">
        <v>212</v>
      </c>
      <c r="G2550">
        <v>15</v>
      </c>
      <c r="H2550" t="s">
        <v>330</v>
      </c>
    </row>
    <row r="2551" spans="6:8">
      <c r="F2551" s="26" t="s">
        <v>212</v>
      </c>
      <c r="G2551">
        <v>15</v>
      </c>
      <c r="H2551" t="s">
        <v>331</v>
      </c>
    </row>
    <row r="2552" spans="6:8">
      <c r="F2552" s="26" t="s">
        <v>212</v>
      </c>
      <c r="G2552">
        <v>15</v>
      </c>
      <c r="H2552" t="s">
        <v>332</v>
      </c>
    </row>
    <row r="2553" spans="6:8">
      <c r="F2553" s="26" t="s">
        <v>212</v>
      </c>
      <c r="G2553">
        <v>15</v>
      </c>
      <c r="H2553" t="s">
        <v>333</v>
      </c>
    </row>
    <row r="2554" spans="6:8">
      <c r="F2554" s="26" t="s">
        <v>212</v>
      </c>
      <c r="G2554">
        <v>15</v>
      </c>
      <c r="H2554" t="s">
        <v>334</v>
      </c>
    </row>
    <row r="2555" spans="6:8">
      <c r="F2555" s="26" t="s">
        <v>212</v>
      </c>
      <c r="G2555">
        <v>15</v>
      </c>
      <c r="H2555" t="s">
        <v>335</v>
      </c>
    </row>
    <row r="2556" spans="6:8">
      <c r="F2556" s="26" t="s">
        <v>212</v>
      </c>
      <c r="G2556">
        <v>15</v>
      </c>
      <c r="H2556" t="s">
        <v>336</v>
      </c>
    </row>
    <row r="2557" spans="6:8">
      <c r="F2557" s="26" t="s">
        <v>212</v>
      </c>
      <c r="G2557">
        <v>15</v>
      </c>
      <c r="H2557" t="s">
        <v>337</v>
      </c>
    </row>
    <row r="2558" spans="6:8">
      <c r="F2558" s="26" t="s">
        <v>212</v>
      </c>
      <c r="G2558">
        <v>15</v>
      </c>
      <c r="H2558" t="s">
        <v>338</v>
      </c>
    </row>
    <row r="2559" spans="6:8">
      <c r="F2559" s="26" t="s">
        <v>212</v>
      </c>
      <c r="G2559">
        <v>15</v>
      </c>
      <c r="H2559" t="s">
        <v>339</v>
      </c>
    </row>
    <row r="2560" spans="6:8">
      <c r="F2560" s="26" t="s">
        <v>212</v>
      </c>
      <c r="G2560">
        <v>15</v>
      </c>
      <c r="H2560" t="s">
        <v>340</v>
      </c>
    </row>
    <row r="2561" spans="6:8">
      <c r="F2561" s="26" t="s">
        <v>212</v>
      </c>
      <c r="G2561">
        <v>15</v>
      </c>
      <c r="H2561" t="s">
        <v>341</v>
      </c>
    </row>
    <row r="2562" spans="6:8">
      <c r="F2562" s="26" t="s">
        <v>212</v>
      </c>
      <c r="G2562">
        <v>15</v>
      </c>
      <c r="H2562" t="s">
        <v>342</v>
      </c>
    </row>
    <row r="2563" spans="6:8">
      <c r="F2563" s="26" t="s">
        <v>212</v>
      </c>
      <c r="G2563">
        <v>15</v>
      </c>
      <c r="H2563" t="s">
        <v>343</v>
      </c>
    </row>
    <row r="2564" spans="6:8">
      <c r="F2564" s="26" t="s">
        <v>212</v>
      </c>
      <c r="G2564">
        <v>15</v>
      </c>
      <c r="H2564" t="s">
        <v>344</v>
      </c>
    </row>
    <row r="2565" spans="6:8">
      <c r="F2565" s="26" t="s">
        <v>212</v>
      </c>
      <c r="G2565">
        <v>15</v>
      </c>
      <c r="H2565" t="s">
        <v>345</v>
      </c>
    </row>
    <row r="2566" spans="6:8">
      <c r="F2566" s="26" t="s">
        <v>212</v>
      </c>
      <c r="G2566">
        <v>15</v>
      </c>
      <c r="H2566" t="s">
        <v>346</v>
      </c>
    </row>
    <row r="2567" spans="6:8">
      <c r="F2567" s="26" t="s">
        <v>212</v>
      </c>
      <c r="G2567">
        <v>15</v>
      </c>
      <c r="H2567" t="s">
        <v>5297</v>
      </c>
    </row>
    <row r="2568" spans="6:8">
      <c r="F2568" s="26" t="s">
        <v>212</v>
      </c>
      <c r="G2568">
        <v>15</v>
      </c>
      <c r="H2568" t="s">
        <v>347</v>
      </c>
    </row>
    <row r="2569" spans="6:8">
      <c r="F2569" s="26" t="s">
        <v>212</v>
      </c>
      <c r="G2569">
        <v>15</v>
      </c>
      <c r="H2569" t="s">
        <v>348</v>
      </c>
    </row>
    <row r="2570" spans="6:8">
      <c r="F2570" s="26" t="s">
        <v>212</v>
      </c>
      <c r="G2570">
        <v>15</v>
      </c>
      <c r="H2570" t="s">
        <v>349</v>
      </c>
    </row>
    <row r="2571" spans="6:8">
      <c r="F2571" s="26" t="s">
        <v>212</v>
      </c>
      <c r="G2571">
        <v>15</v>
      </c>
      <c r="H2571" t="s">
        <v>350</v>
      </c>
    </row>
    <row r="2572" spans="6:8">
      <c r="F2572" s="26" t="s">
        <v>1284</v>
      </c>
      <c r="G2572">
        <v>25</v>
      </c>
      <c r="H2572" t="s">
        <v>725</v>
      </c>
    </row>
    <row r="2573" spans="6:8">
      <c r="F2573" s="26" t="s">
        <v>1284</v>
      </c>
      <c r="G2573">
        <v>25</v>
      </c>
      <c r="H2573" t="s">
        <v>1285</v>
      </c>
    </row>
    <row r="2574" spans="6:8">
      <c r="F2574" s="26" t="s">
        <v>1284</v>
      </c>
      <c r="G2574">
        <v>25</v>
      </c>
      <c r="H2574" t="s">
        <v>1286</v>
      </c>
    </row>
    <row r="2575" spans="6:8">
      <c r="F2575" s="26" t="s">
        <v>1284</v>
      </c>
      <c r="G2575">
        <v>25</v>
      </c>
      <c r="H2575" t="s">
        <v>1287</v>
      </c>
    </row>
    <row r="2576" spans="6:8">
      <c r="F2576" s="26" t="s">
        <v>1284</v>
      </c>
      <c r="G2576">
        <v>25</v>
      </c>
      <c r="H2576" t="s">
        <v>1288</v>
      </c>
    </row>
    <row r="2577" spans="6:8">
      <c r="F2577" s="26" t="s">
        <v>1284</v>
      </c>
      <c r="G2577">
        <v>25</v>
      </c>
      <c r="H2577" t="s">
        <v>1289</v>
      </c>
    </row>
    <row r="2578" spans="6:8">
      <c r="F2578" s="26" t="s">
        <v>1284</v>
      </c>
      <c r="G2578">
        <v>25</v>
      </c>
      <c r="H2578" t="s">
        <v>1290</v>
      </c>
    </row>
    <row r="2579" spans="6:8">
      <c r="F2579" s="26" t="s">
        <v>1284</v>
      </c>
      <c r="G2579">
        <v>25</v>
      </c>
      <c r="H2579" t="s">
        <v>1291</v>
      </c>
    </row>
    <row r="2580" spans="6:8">
      <c r="F2580" s="26" t="s">
        <v>1284</v>
      </c>
      <c r="G2580">
        <v>25</v>
      </c>
      <c r="H2580" t="s">
        <v>1292</v>
      </c>
    </row>
    <row r="2581" spans="6:8">
      <c r="F2581" s="26" t="s">
        <v>1284</v>
      </c>
      <c r="G2581">
        <v>25</v>
      </c>
      <c r="H2581" t="s">
        <v>1293</v>
      </c>
    </row>
    <row r="2582" spans="6:8">
      <c r="F2582" s="26" t="s">
        <v>1284</v>
      </c>
      <c r="G2582">
        <v>25</v>
      </c>
      <c r="H2582" t="s">
        <v>1294</v>
      </c>
    </row>
    <row r="2583" spans="6:8">
      <c r="F2583" s="26" t="s">
        <v>1284</v>
      </c>
      <c r="G2583">
        <v>25</v>
      </c>
      <c r="H2583" t="s">
        <v>1295</v>
      </c>
    </row>
    <row r="2584" spans="6:8">
      <c r="F2584" s="26" t="s">
        <v>1284</v>
      </c>
      <c r="G2584">
        <v>25</v>
      </c>
      <c r="H2584" t="s">
        <v>1296</v>
      </c>
    </row>
    <row r="2585" spans="6:8">
      <c r="F2585" s="26" t="s">
        <v>1284</v>
      </c>
      <c r="G2585">
        <v>25</v>
      </c>
      <c r="H2585" t="s">
        <v>1297</v>
      </c>
    </row>
    <row r="2586" spans="6:8">
      <c r="F2586" s="26" t="s">
        <v>1284</v>
      </c>
      <c r="G2586">
        <v>25</v>
      </c>
      <c r="H2586" t="s">
        <v>1298</v>
      </c>
    </row>
    <row r="2587" spans="6:8">
      <c r="F2587" s="26" t="s">
        <v>1284</v>
      </c>
      <c r="G2587">
        <v>25</v>
      </c>
      <c r="H2587" t="s">
        <v>1299</v>
      </c>
    </row>
    <row r="2588" spans="6:8">
      <c r="F2588" s="26" t="s">
        <v>1284</v>
      </c>
      <c r="G2588">
        <v>25</v>
      </c>
      <c r="H2588" t="s">
        <v>1300</v>
      </c>
    </row>
    <row r="2589" spans="6:8">
      <c r="F2589" s="26" t="s">
        <v>1284</v>
      </c>
      <c r="G2589">
        <v>25</v>
      </c>
      <c r="H2589" t="s">
        <v>1301</v>
      </c>
    </row>
    <row r="2590" spans="6:8">
      <c r="F2590" s="26" t="s">
        <v>1284</v>
      </c>
      <c r="G2590">
        <v>25</v>
      </c>
      <c r="H2590" t="s">
        <v>1302</v>
      </c>
    </row>
    <row r="2591" spans="6:8">
      <c r="F2591" s="26" t="s">
        <v>1284</v>
      </c>
      <c r="G2591">
        <v>25</v>
      </c>
      <c r="H2591" t="s">
        <v>1303</v>
      </c>
    </row>
    <row r="2592" spans="6:8">
      <c r="F2592" s="26" t="s">
        <v>1284</v>
      </c>
      <c r="G2592">
        <v>25</v>
      </c>
      <c r="H2592" t="s">
        <v>1136</v>
      </c>
    </row>
    <row r="2593" spans="6:8">
      <c r="F2593" s="26" t="s">
        <v>1284</v>
      </c>
      <c r="G2593">
        <v>25</v>
      </c>
      <c r="H2593" t="s">
        <v>1304</v>
      </c>
    </row>
    <row r="2594" spans="6:8">
      <c r="F2594" s="26" t="s">
        <v>1284</v>
      </c>
      <c r="G2594">
        <v>25</v>
      </c>
      <c r="H2594" t="s">
        <v>1305</v>
      </c>
    </row>
    <row r="2595" spans="6:8">
      <c r="F2595" s="26" t="s">
        <v>1284</v>
      </c>
      <c r="G2595">
        <v>25</v>
      </c>
      <c r="H2595" t="s">
        <v>1306</v>
      </c>
    </row>
    <row r="2596" spans="6:8">
      <c r="F2596" s="26" t="s">
        <v>1284</v>
      </c>
      <c r="G2596">
        <v>25</v>
      </c>
      <c r="H2596" t="s">
        <v>1307</v>
      </c>
    </row>
    <row r="2597" spans="6:8">
      <c r="F2597" s="26" t="s">
        <v>1284</v>
      </c>
      <c r="G2597">
        <v>25</v>
      </c>
      <c r="H2597" t="s">
        <v>1308</v>
      </c>
    </row>
    <row r="2598" spans="6:8">
      <c r="F2598" s="26" t="s">
        <v>1284</v>
      </c>
      <c r="G2598">
        <v>25</v>
      </c>
      <c r="H2598" t="s">
        <v>1309</v>
      </c>
    </row>
    <row r="2599" spans="6:8">
      <c r="F2599" s="26" t="s">
        <v>1284</v>
      </c>
      <c r="G2599">
        <v>25</v>
      </c>
      <c r="H2599" t="s">
        <v>1310</v>
      </c>
    </row>
    <row r="2600" spans="6:8">
      <c r="F2600" s="26" t="s">
        <v>1284</v>
      </c>
      <c r="G2600">
        <v>25</v>
      </c>
      <c r="H2600" t="s">
        <v>1311</v>
      </c>
    </row>
    <row r="2601" spans="6:8">
      <c r="F2601" s="26" t="s">
        <v>1284</v>
      </c>
      <c r="G2601">
        <v>25</v>
      </c>
      <c r="H2601" t="s">
        <v>199</v>
      </c>
    </row>
    <row r="2602" spans="6:8">
      <c r="F2602" s="26" t="s">
        <v>1284</v>
      </c>
      <c r="G2602">
        <v>25</v>
      </c>
      <c r="H2602" t="s">
        <v>753</v>
      </c>
    </row>
    <row r="2603" spans="6:8">
      <c r="F2603" s="26" t="s">
        <v>1284</v>
      </c>
      <c r="G2603">
        <v>25</v>
      </c>
      <c r="H2603" t="s">
        <v>1312</v>
      </c>
    </row>
    <row r="2604" spans="6:8">
      <c r="F2604" s="26" t="s">
        <v>1284</v>
      </c>
      <c r="G2604">
        <v>25</v>
      </c>
      <c r="H2604" t="s">
        <v>1313</v>
      </c>
    </row>
    <row r="2605" spans="6:8">
      <c r="F2605" s="26" t="s">
        <v>1284</v>
      </c>
      <c r="G2605">
        <v>25</v>
      </c>
      <c r="H2605" t="s">
        <v>1314</v>
      </c>
    </row>
    <row r="2606" spans="6:8">
      <c r="F2606" s="26" t="s">
        <v>1284</v>
      </c>
      <c r="G2606">
        <v>25</v>
      </c>
      <c r="H2606" t="s">
        <v>1315</v>
      </c>
    </row>
    <row r="2607" spans="6:8">
      <c r="F2607" s="26" t="s">
        <v>1284</v>
      </c>
      <c r="G2607">
        <v>25</v>
      </c>
      <c r="H2607" t="s">
        <v>1316</v>
      </c>
    </row>
    <row r="2608" spans="6:8">
      <c r="F2608" s="26" t="s">
        <v>1284</v>
      </c>
      <c r="G2608">
        <v>25</v>
      </c>
      <c r="H2608" t="s">
        <v>1317</v>
      </c>
    </row>
    <row r="2609" spans="6:8">
      <c r="F2609" s="26" t="s">
        <v>1284</v>
      </c>
      <c r="G2609">
        <v>25</v>
      </c>
      <c r="H2609" t="s">
        <v>1318</v>
      </c>
    </row>
    <row r="2610" spans="6:8">
      <c r="F2610" s="26" t="s">
        <v>1284</v>
      </c>
      <c r="G2610">
        <v>25</v>
      </c>
      <c r="H2610" t="s">
        <v>1319</v>
      </c>
    </row>
    <row r="2611" spans="6:8">
      <c r="F2611" s="26" t="s">
        <v>1284</v>
      </c>
      <c r="G2611">
        <v>25</v>
      </c>
      <c r="H2611" t="s">
        <v>1320</v>
      </c>
    </row>
    <row r="2612" spans="6:8">
      <c r="F2612" s="26" t="s">
        <v>1284</v>
      </c>
      <c r="G2612">
        <v>25</v>
      </c>
      <c r="H2612" t="s">
        <v>1321</v>
      </c>
    </row>
    <row r="2613" spans="6:8">
      <c r="F2613" s="26" t="s">
        <v>1284</v>
      </c>
      <c r="G2613">
        <v>25</v>
      </c>
      <c r="H2613" t="s">
        <v>1322</v>
      </c>
    </row>
    <row r="2614" spans="6:8">
      <c r="F2614" s="26" t="s">
        <v>1284</v>
      </c>
      <c r="G2614">
        <v>25</v>
      </c>
      <c r="H2614" t="s">
        <v>1323</v>
      </c>
    </row>
    <row r="2615" spans="6:8">
      <c r="F2615" s="26" t="s">
        <v>1284</v>
      </c>
      <c r="G2615">
        <v>25</v>
      </c>
      <c r="H2615" t="s">
        <v>1324</v>
      </c>
    </row>
    <row r="2616" spans="6:8">
      <c r="F2616" s="26" t="s">
        <v>1284</v>
      </c>
      <c r="G2616">
        <v>25</v>
      </c>
      <c r="H2616" t="s">
        <v>1325</v>
      </c>
    </row>
    <row r="2617" spans="6:8">
      <c r="F2617" s="26" t="s">
        <v>1284</v>
      </c>
      <c r="G2617">
        <v>25</v>
      </c>
      <c r="H2617" t="s">
        <v>1326</v>
      </c>
    </row>
    <row r="2618" spans="6:8">
      <c r="F2618" s="26" t="s">
        <v>1284</v>
      </c>
      <c r="G2618">
        <v>25</v>
      </c>
      <c r="H2618" t="s">
        <v>1327</v>
      </c>
    </row>
    <row r="2619" spans="6:8">
      <c r="F2619" s="26" t="s">
        <v>1284</v>
      </c>
      <c r="G2619">
        <v>25</v>
      </c>
      <c r="H2619" t="s">
        <v>1328</v>
      </c>
    </row>
    <row r="2620" spans="6:8">
      <c r="F2620" s="26" t="s">
        <v>1284</v>
      </c>
      <c r="G2620">
        <v>25</v>
      </c>
      <c r="H2620" t="s">
        <v>1329</v>
      </c>
    </row>
    <row r="2621" spans="6:8">
      <c r="F2621" s="26" t="s">
        <v>1284</v>
      </c>
      <c r="G2621">
        <v>25</v>
      </c>
      <c r="H2621" t="s">
        <v>1330</v>
      </c>
    </row>
    <row r="2622" spans="6:8">
      <c r="F2622" s="26" t="s">
        <v>1284</v>
      </c>
      <c r="G2622">
        <v>25</v>
      </c>
      <c r="H2622" t="s">
        <v>1331</v>
      </c>
    </row>
    <row r="2623" spans="6:8">
      <c r="F2623" s="26" t="s">
        <v>1284</v>
      </c>
      <c r="G2623">
        <v>25</v>
      </c>
      <c r="H2623" t="s">
        <v>1332</v>
      </c>
    </row>
    <row r="2624" spans="6:8">
      <c r="F2624" s="26" t="s">
        <v>1284</v>
      </c>
      <c r="G2624">
        <v>25</v>
      </c>
      <c r="H2624" t="s">
        <v>1146</v>
      </c>
    </row>
    <row r="2625" spans="6:8">
      <c r="F2625" s="26" t="s">
        <v>1284</v>
      </c>
      <c r="G2625">
        <v>25</v>
      </c>
      <c r="H2625" t="s">
        <v>1333</v>
      </c>
    </row>
    <row r="2626" spans="6:8">
      <c r="F2626" s="26" t="s">
        <v>1284</v>
      </c>
      <c r="G2626">
        <v>25</v>
      </c>
      <c r="H2626" t="s">
        <v>1334</v>
      </c>
    </row>
    <row r="2627" spans="6:8">
      <c r="F2627" s="26" t="s">
        <v>1284</v>
      </c>
      <c r="G2627">
        <v>25</v>
      </c>
      <c r="H2627" t="s">
        <v>1335</v>
      </c>
    </row>
    <row r="2628" spans="6:8">
      <c r="F2628" s="26" t="s">
        <v>1284</v>
      </c>
      <c r="G2628">
        <v>25</v>
      </c>
      <c r="H2628" t="s">
        <v>1336</v>
      </c>
    </row>
    <row r="2629" spans="6:8">
      <c r="F2629" s="26" t="s">
        <v>1284</v>
      </c>
      <c r="G2629">
        <v>25</v>
      </c>
      <c r="H2629" t="s">
        <v>1337</v>
      </c>
    </row>
    <row r="2630" spans="6:8">
      <c r="F2630" s="26" t="s">
        <v>1284</v>
      </c>
      <c r="G2630">
        <v>25</v>
      </c>
      <c r="H2630" t="s">
        <v>1338</v>
      </c>
    </row>
    <row r="2631" spans="6:8">
      <c r="F2631" s="26" t="s">
        <v>1284</v>
      </c>
      <c r="G2631">
        <v>25</v>
      </c>
      <c r="H2631" t="s">
        <v>1339</v>
      </c>
    </row>
    <row r="2632" spans="6:8">
      <c r="F2632" s="26" t="s">
        <v>1284</v>
      </c>
      <c r="G2632">
        <v>25</v>
      </c>
      <c r="H2632" t="s">
        <v>1340</v>
      </c>
    </row>
    <row r="2633" spans="6:8">
      <c r="F2633" s="26" t="s">
        <v>1284</v>
      </c>
      <c r="G2633">
        <v>25</v>
      </c>
      <c r="H2633" t="s">
        <v>1341</v>
      </c>
    </row>
    <row r="2634" spans="6:8">
      <c r="F2634" s="26" t="s">
        <v>1284</v>
      </c>
      <c r="G2634">
        <v>25</v>
      </c>
      <c r="H2634" t="s">
        <v>1342</v>
      </c>
    </row>
    <row r="2635" spans="6:8">
      <c r="F2635" s="26" t="s">
        <v>1284</v>
      </c>
      <c r="G2635">
        <v>25</v>
      </c>
      <c r="H2635" t="s">
        <v>1343</v>
      </c>
    </row>
    <row r="2636" spans="6:8">
      <c r="F2636" s="26" t="s">
        <v>1284</v>
      </c>
      <c r="G2636">
        <v>25</v>
      </c>
      <c r="H2636" t="s">
        <v>1344</v>
      </c>
    </row>
    <row r="2637" spans="6:8">
      <c r="F2637" s="26" t="s">
        <v>1284</v>
      </c>
      <c r="G2637">
        <v>25</v>
      </c>
      <c r="H2637" t="s">
        <v>1345</v>
      </c>
    </row>
    <row r="2638" spans="6:8">
      <c r="F2638" s="26" t="s">
        <v>1284</v>
      </c>
      <c r="G2638">
        <v>25</v>
      </c>
      <c r="H2638" t="s">
        <v>1346</v>
      </c>
    </row>
    <row r="2639" spans="6:8">
      <c r="F2639" s="26" t="s">
        <v>1284</v>
      </c>
      <c r="G2639">
        <v>25</v>
      </c>
      <c r="H2639" t="s">
        <v>1347</v>
      </c>
    </row>
    <row r="2640" spans="6:8">
      <c r="F2640" s="26" t="s">
        <v>1284</v>
      </c>
      <c r="G2640">
        <v>25</v>
      </c>
      <c r="H2640" t="s">
        <v>1348</v>
      </c>
    </row>
    <row r="2641" spans="6:8">
      <c r="F2641" s="26" t="s">
        <v>1284</v>
      </c>
      <c r="G2641">
        <v>25</v>
      </c>
      <c r="H2641" t="s">
        <v>1349</v>
      </c>
    </row>
    <row r="2642" spans="6:8">
      <c r="F2642" s="26" t="s">
        <v>1284</v>
      </c>
      <c r="G2642">
        <v>25</v>
      </c>
      <c r="H2642" t="s">
        <v>1350</v>
      </c>
    </row>
    <row r="2643" spans="6:8">
      <c r="F2643" s="26" t="s">
        <v>1284</v>
      </c>
      <c r="G2643">
        <v>25</v>
      </c>
      <c r="H2643" t="s">
        <v>1351</v>
      </c>
    </row>
    <row r="2644" spans="6:8">
      <c r="F2644" s="26" t="s">
        <v>1284</v>
      </c>
      <c r="G2644">
        <v>25</v>
      </c>
      <c r="H2644" t="s">
        <v>1352</v>
      </c>
    </row>
    <row r="2645" spans="6:8">
      <c r="F2645" s="26" t="s">
        <v>1284</v>
      </c>
      <c r="G2645">
        <v>25</v>
      </c>
      <c r="H2645" t="s">
        <v>1353</v>
      </c>
    </row>
    <row r="2646" spans="6:8">
      <c r="F2646" s="26" t="s">
        <v>1284</v>
      </c>
      <c r="G2646">
        <v>25</v>
      </c>
      <c r="H2646" t="s">
        <v>1354</v>
      </c>
    </row>
    <row r="2647" spans="6:8">
      <c r="F2647" s="26" t="s">
        <v>1284</v>
      </c>
      <c r="G2647">
        <v>25</v>
      </c>
      <c r="H2647" t="s">
        <v>1355</v>
      </c>
    </row>
    <row r="2648" spans="6:8">
      <c r="F2648" s="26" t="s">
        <v>1284</v>
      </c>
      <c r="G2648">
        <v>25</v>
      </c>
      <c r="H2648" t="s">
        <v>1356</v>
      </c>
    </row>
    <row r="2649" spans="6:8">
      <c r="F2649" s="26" t="s">
        <v>1284</v>
      </c>
      <c r="G2649">
        <v>25</v>
      </c>
      <c r="H2649" t="s">
        <v>1357</v>
      </c>
    </row>
    <row r="2650" spans="6:8">
      <c r="F2650" s="26" t="s">
        <v>1284</v>
      </c>
      <c r="G2650">
        <v>25</v>
      </c>
      <c r="H2650" t="s">
        <v>1358</v>
      </c>
    </row>
    <row r="2651" spans="6:8">
      <c r="F2651" s="26" t="s">
        <v>1284</v>
      </c>
      <c r="G2651">
        <v>25</v>
      </c>
      <c r="H2651" t="s">
        <v>1359</v>
      </c>
    </row>
    <row r="2652" spans="6:8">
      <c r="F2652" s="26" t="s">
        <v>1284</v>
      </c>
      <c r="G2652">
        <v>25</v>
      </c>
      <c r="H2652" t="s">
        <v>1360</v>
      </c>
    </row>
    <row r="2653" spans="6:8">
      <c r="F2653" s="26" t="s">
        <v>1284</v>
      </c>
      <c r="G2653">
        <v>25</v>
      </c>
      <c r="H2653" t="s">
        <v>1361</v>
      </c>
    </row>
    <row r="2654" spans="6:8">
      <c r="F2654" s="26" t="s">
        <v>1284</v>
      </c>
      <c r="G2654">
        <v>25</v>
      </c>
      <c r="H2654" t="s">
        <v>1362</v>
      </c>
    </row>
    <row r="2655" spans="6:8">
      <c r="F2655" s="26" t="s">
        <v>1284</v>
      </c>
      <c r="G2655">
        <v>25</v>
      </c>
      <c r="H2655" t="s">
        <v>1363</v>
      </c>
    </row>
    <row r="2656" spans="6:8">
      <c r="F2656" s="26" t="s">
        <v>1284</v>
      </c>
      <c r="G2656">
        <v>25</v>
      </c>
      <c r="H2656" t="s">
        <v>1364</v>
      </c>
    </row>
    <row r="2657" spans="6:8">
      <c r="F2657" s="26" t="s">
        <v>1284</v>
      </c>
      <c r="G2657">
        <v>25</v>
      </c>
      <c r="H2657" t="s">
        <v>1365</v>
      </c>
    </row>
    <row r="2658" spans="6:8">
      <c r="F2658" s="26" t="s">
        <v>1284</v>
      </c>
      <c r="G2658">
        <v>25</v>
      </c>
      <c r="H2658" t="s">
        <v>1366</v>
      </c>
    </row>
    <row r="2659" spans="6:8">
      <c r="F2659" s="26" t="s">
        <v>1284</v>
      </c>
      <c r="G2659">
        <v>25</v>
      </c>
      <c r="H2659" t="s">
        <v>1367</v>
      </c>
    </row>
    <row r="2660" spans="6:8">
      <c r="F2660" s="26" t="s">
        <v>1284</v>
      </c>
      <c r="G2660">
        <v>25</v>
      </c>
      <c r="H2660" t="s">
        <v>1368</v>
      </c>
    </row>
    <row r="2661" spans="6:8">
      <c r="F2661" s="26" t="s">
        <v>1284</v>
      </c>
      <c r="G2661">
        <v>25</v>
      </c>
      <c r="H2661" t="s">
        <v>1369</v>
      </c>
    </row>
    <row r="2662" spans="6:8">
      <c r="F2662" s="26" t="s">
        <v>1284</v>
      </c>
      <c r="G2662">
        <v>25</v>
      </c>
      <c r="H2662" t="s">
        <v>1370</v>
      </c>
    </row>
    <row r="2663" spans="6:8">
      <c r="F2663" s="26" t="s">
        <v>1284</v>
      </c>
      <c r="G2663">
        <v>25</v>
      </c>
      <c r="H2663" t="s">
        <v>1371</v>
      </c>
    </row>
    <row r="2664" spans="6:8">
      <c r="F2664" s="26" t="s">
        <v>1284</v>
      </c>
      <c r="G2664">
        <v>25</v>
      </c>
      <c r="H2664" t="s">
        <v>1372</v>
      </c>
    </row>
    <row r="2665" spans="6:8">
      <c r="F2665" s="26" t="s">
        <v>1284</v>
      </c>
      <c r="G2665">
        <v>25</v>
      </c>
      <c r="H2665" t="s">
        <v>1373</v>
      </c>
    </row>
    <row r="2666" spans="6:8">
      <c r="F2666" s="26" t="s">
        <v>1284</v>
      </c>
      <c r="G2666">
        <v>25</v>
      </c>
      <c r="H2666" t="s">
        <v>1374</v>
      </c>
    </row>
    <row r="2667" spans="6:8">
      <c r="F2667" s="26" t="s">
        <v>1284</v>
      </c>
      <c r="G2667">
        <v>25</v>
      </c>
      <c r="H2667" t="s">
        <v>1375</v>
      </c>
    </row>
    <row r="2668" spans="6:8">
      <c r="F2668" s="26" t="s">
        <v>1284</v>
      </c>
      <c r="G2668">
        <v>25</v>
      </c>
      <c r="H2668" t="s">
        <v>1376</v>
      </c>
    </row>
    <row r="2669" spans="6:8">
      <c r="F2669" s="26" t="s">
        <v>1284</v>
      </c>
      <c r="G2669">
        <v>25</v>
      </c>
      <c r="H2669" t="s">
        <v>1377</v>
      </c>
    </row>
    <row r="2670" spans="6:8">
      <c r="F2670" s="26" t="s">
        <v>1284</v>
      </c>
      <c r="G2670">
        <v>25</v>
      </c>
      <c r="H2670" t="s">
        <v>1378</v>
      </c>
    </row>
    <row r="2671" spans="6:8">
      <c r="F2671" s="26" t="s">
        <v>1284</v>
      </c>
      <c r="G2671">
        <v>25</v>
      </c>
      <c r="H2671" t="s">
        <v>1379</v>
      </c>
    </row>
    <row r="2672" spans="6:8">
      <c r="F2672" s="26" t="s">
        <v>1284</v>
      </c>
      <c r="G2672">
        <v>25</v>
      </c>
      <c r="H2672" t="s">
        <v>1380</v>
      </c>
    </row>
    <row r="2673" spans="6:8">
      <c r="F2673" s="26" t="s">
        <v>1284</v>
      </c>
      <c r="G2673">
        <v>25</v>
      </c>
      <c r="H2673" t="s">
        <v>1381</v>
      </c>
    </row>
    <row r="2674" spans="6:8">
      <c r="F2674" s="26" t="s">
        <v>1284</v>
      </c>
      <c r="G2674">
        <v>25</v>
      </c>
      <c r="H2674" t="s">
        <v>1382</v>
      </c>
    </row>
    <row r="2675" spans="6:8">
      <c r="F2675" s="26" t="s">
        <v>1284</v>
      </c>
      <c r="G2675">
        <v>25</v>
      </c>
      <c r="H2675" t="s">
        <v>1383</v>
      </c>
    </row>
    <row r="2676" spans="6:8">
      <c r="F2676" s="26" t="s">
        <v>1284</v>
      </c>
      <c r="G2676">
        <v>25</v>
      </c>
      <c r="H2676" t="s">
        <v>1384</v>
      </c>
    </row>
    <row r="2677" spans="6:8">
      <c r="F2677" s="26" t="s">
        <v>1284</v>
      </c>
      <c r="G2677">
        <v>25</v>
      </c>
      <c r="H2677" t="s">
        <v>1385</v>
      </c>
    </row>
    <row r="2678" spans="6:8">
      <c r="F2678" s="26" t="s">
        <v>1284</v>
      </c>
      <c r="G2678">
        <v>25</v>
      </c>
      <c r="H2678" t="s">
        <v>1386</v>
      </c>
    </row>
    <row r="2679" spans="6:8">
      <c r="F2679" s="26" t="s">
        <v>1284</v>
      </c>
      <c r="G2679">
        <v>25</v>
      </c>
      <c r="H2679" t="s">
        <v>1387</v>
      </c>
    </row>
    <row r="2680" spans="6:8">
      <c r="F2680" s="26" t="s">
        <v>1284</v>
      </c>
      <c r="G2680">
        <v>25</v>
      </c>
      <c r="H2680" t="s">
        <v>1388</v>
      </c>
    </row>
    <row r="2681" spans="6:8">
      <c r="F2681" s="26" t="s">
        <v>1284</v>
      </c>
      <c r="G2681">
        <v>25</v>
      </c>
      <c r="H2681" t="s">
        <v>1389</v>
      </c>
    </row>
    <row r="2682" spans="6:8">
      <c r="F2682" s="26" t="s">
        <v>1284</v>
      </c>
      <c r="G2682">
        <v>25</v>
      </c>
      <c r="H2682" t="s">
        <v>1390</v>
      </c>
    </row>
    <row r="2683" spans="6:8">
      <c r="F2683" s="26" t="s">
        <v>1284</v>
      </c>
      <c r="G2683">
        <v>25</v>
      </c>
      <c r="H2683" t="s">
        <v>1391</v>
      </c>
    </row>
    <row r="2684" spans="6:8">
      <c r="F2684" s="26" t="s">
        <v>1284</v>
      </c>
      <c r="G2684">
        <v>25</v>
      </c>
      <c r="H2684" t="s">
        <v>1392</v>
      </c>
    </row>
    <row r="2685" spans="6:8">
      <c r="F2685" s="26" t="s">
        <v>1284</v>
      </c>
      <c r="G2685">
        <v>25</v>
      </c>
      <c r="H2685" t="s">
        <v>1393</v>
      </c>
    </row>
    <row r="2686" spans="6:8">
      <c r="F2686" s="26" t="s">
        <v>1284</v>
      </c>
      <c r="G2686">
        <v>25</v>
      </c>
      <c r="H2686" t="s">
        <v>1394</v>
      </c>
    </row>
    <row r="2687" spans="6:8">
      <c r="F2687" s="26" t="s">
        <v>1284</v>
      </c>
      <c r="G2687">
        <v>25</v>
      </c>
      <c r="H2687" t="s">
        <v>1395</v>
      </c>
    </row>
    <row r="2688" spans="6:8">
      <c r="F2688" s="26" t="s">
        <v>1284</v>
      </c>
      <c r="G2688">
        <v>25</v>
      </c>
      <c r="H2688" t="s">
        <v>1396</v>
      </c>
    </row>
    <row r="2689" spans="6:8">
      <c r="F2689" s="26" t="s">
        <v>1284</v>
      </c>
      <c r="G2689">
        <v>25</v>
      </c>
      <c r="H2689" t="s">
        <v>1397</v>
      </c>
    </row>
    <row r="2690" spans="6:8">
      <c r="F2690" s="26" t="s">
        <v>1284</v>
      </c>
      <c r="G2690">
        <v>25</v>
      </c>
      <c r="H2690" t="s">
        <v>1398</v>
      </c>
    </row>
    <row r="2691" spans="6:8">
      <c r="F2691" s="26" t="s">
        <v>1284</v>
      </c>
      <c r="G2691">
        <v>25</v>
      </c>
      <c r="H2691" t="s">
        <v>1399</v>
      </c>
    </row>
    <row r="2692" spans="6:8">
      <c r="F2692" s="26" t="s">
        <v>1284</v>
      </c>
      <c r="G2692">
        <v>25</v>
      </c>
      <c r="H2692" t="s">
        <v>1400</v>
      </c>
    </row>
    <row r="2693" spans="6:8">
      <c r="F2693" s="26" t="s">
        <v>1284</v>
      </c>
      <c r="G2693">
        <v>25</v>
      </c>
      <c r="H2693" t="s">
        <v>1401</v>
      </c>
    </row>
    <row r="2694" spans="6:8">
      <c r="F2694" s="26" t="s">
        <v>1284</v>
      </c>
      <c r="G2694">
        <v>25</v>
      </c>
      <c r="H2694" t="s">
        <v>1402</v>
      </c>
    </row>
    <row r="2695" spans="6:8">
      <c r="F2695" s="26" t="s">
        <v>1284</v>
      </c>
      <c r="G2695">
        <v>25</v>
      </c>
      <c r="H2695" t="s">
        <v>1060</v>
      </c>
    </row>
    <row r="2696" spans="6:8">
      <c r="F2696" s="26" t="s">
        <v>1284</v>
      </c>
      <c r="G2696">
        <v>25</v>
      </c>
      <c r="H2696" t="s">
        <v>1403</v>
      </c>
    </row>
    <row r="2697" spans="6:8">
      <c r="F2697" s="26" t="s">
        <v>1284</v>
      </c>
      <c r="G2697">
        <v>25</v>
      </c>
      <c r="H2697" t="s">
        <v>1404</v>
      </c>
    </row>
    <row r="2698" spans="6:8">
      <c r="F2698" s="26" t="s">
        <v>1284</v>
      </c>
      <c r="G2698">
        <v>25</v>
      </c>
      <c r="H2698" t="s">
        <v>1405</v>
      </c>
    </row>
    <row r="2699" spans="6:8">
      <c r="F2699" s="26" t="s">
        <v>1284</v>
      </c>
      <c r="G2699">
        <v>25</v>
      </c>
      <c r="H2699" t="s">
        <v>450</v>
      </c>
    </row>
    <row r="2700" spans="6:8">
      <c r="F2700" s="26" t="s">
        <v>1284</v>
      </c>
      <c r="G2700">
        <v>25</v>
      </c>
      <c r="H2700" t="s">
        <v>1406</v>
      </c>
    </row>
    <row r="2701" spans="6:8">
      <c r="F2701" s="26" t="s">
        <v>1284</v>
      </c>
      <c r="G2701">
        <v>25</v>
      </c>
      <c r="H2701" t="s">
        <v>1407</v>
      </c>
    </row>
    <row r="2702" spans="6:8">
      <c r="F2702" s="26" t="s">
        <v>1284</v>
      </c>
      <c r="G2702">
        <v>25</v>
      </c>
      <c r="H2702" t="s">
        <v>1408</v>
      </c>
    </row>
    <row r="2703" spans="6:8">
      <c r="F2703" s="26" t="s">
        <v>1284</v>
      </c>
      <c r="G2703">
        <v>25</v>
      </c>
      <c r="H2703" t="s">
        <v>1409</v>
      </c>
    </row>
    <row r="2704" spans="6:8">
      <c r="F2704" s="26" t="s">
        <v>1284</v>
      </c>
      <c r="G2704">
        <v>25</v>
      </c>
      <c r="H2704" t="s">
        <v>1410</v>
      </c>
    </row>
    <row r="2705" spans="6:8">
      <c r="F2705" s="26" t="s">
        <v>1284</v>
      </c>
      <c r="G2705">
        <v>25</v>
      </c>
      <c r="H2705" t="s">
        <v>1218</v>
      </c>
    </row>
    <row r="2706" spans="6:8">
      <c r="F2706" s="26" t="s">
        <v>1284</v>
      </c>
      <c r="G2706">
        <v>25</v>
      </c>
      <c r="H2706" t="s">
        <v>1411</v>
      </c>
    </row>
    <row r="2707" spans="6:8">
      <c r="F2707" s="26" t="s">
        <v>1284</v>
      </c>
      <c r="G2707">
        <v>25</v>
      </c>
      <c r="H2707" t="s">
        <v>1412</v>
      </c>
    </row>
    <row r="2708" spans="6:8">
      <c r="F2708" s="26" t="s">
        <v>1284</v>
      </c>
      <c r="G2708">
        <v>25</v>
      </c>
      <c r="H2708" t="s">
        <v>1075</v>
      </c>
    </row>
    <row r="2709" spans="6:8">
      <c r="F2709" s="26" t="s">
        <v>1284</v>
      </c>
      <c r="G2709">
        <v>25</v>
      </c>
      <c r="H2709" t="s">
        <v>1413</v>
      </c>
    </row>
    <row r="2710" spans="6:8">
      <c r="F2710" s="26" t="s">
        <v>1284</v>
      </c>
      <c r="G2710">
        <v>25</v>
      </c>
      <c r="H2710" t="s">
        <v>1414</v>
      </c>
    </row>
    <row r="2711" spans="6:8">
      <c r="F2711" s="26" t="s">
        <v>1284</v>
      </c>
      <c r="G2711">
        <v>25</v>
      </c>
      <c r="H2711" t="s">
        <v>1415</v>
      </c>
    </row>
    <row r="2712" spans="6:8">
      <c r="F2712" s="26" t="s">
        <v>1284</v>
      </c>
      <c r="G2712">
        <v>25</v>
      </c>
      <c r="H2712" t="s">
        <v>1416</v>
      </c>
    </row>
    <row r="2713" spans="6:8">
      <c r="F2713" s="26" t="s">
        <v>1284</v>
      </c>
      <c r="G2713">
        <v>25</v>
      </c>
      <c r="H2713" t="s">
        <v>1417</v>
      </c>
    </row>
    <row r="2714" spans="6:8">
      <c r="F2714" s="26" t="s">
        <v>1284</v>
      </c>
      <c r="G2714">
        <v>25</v>
      </c>
      <c r="H2714" t="s">
        <v>1418</v>
      </c>
    </row>
    <row r="2715" spans="6:8">
      <c r="F2715" s="26" t="s">
        <v>1284</v>
      </c>
      <c r="G2715">
        <v>25</v>
      </c>
      <c r="H2715" t="s">
        <v>1226</v>
      </c>
    </row>
    <row r="2716" spans="6:8">
      <c r="F2716" s="26" t="s">
        <v>1284</v>
      </c>
      <c r="G2716">
        <v>25</v>
      </c>
      <c r="H2716" t="s">
        <v>1419</v>
      </c>
    </row>
    <row r="2717" spans="6:8">
      <c r="F2717" s="26" t="s">
        <v>1284</v>
      </c>
      <c r="G2717">
        <v>25</v>
      </c>
      <c r="H2717" t="s">
        <v>1420</v>
      </c>
    </row>
    <row r="2718" spans="6:8">
      <c r="F2718" s="26" t="s">
        <v>1284</v>
      </c>
      <c r="G2718">
        <v>25</v>
      </c>
      <c r="H2718" t="s">
        <v>1421</v>
      </c>
    </row>
    <row r="2719" spans="6:8">
      <c r="F2719" s="26" t="s">
        <v>1284</v>
      </c>
      <c r="G2719">
        <v>25</v>
      </c>
      <c r="H2719" t="s">
        <v>1422</v>
      </c>
    </row>
    <row r="2720" spans="6:8">
      <c r="F2720" s="26" t="s">
        <v>1284</v>
      </c>
      <c r="G2720">
        <v>25</v>
      </c>
      <c r="H2720" t="s">
        <v>1423</v>
      </c>
    </row>
    <row r="2721" spans="6:8">
      <c r="F2721" s="26" t="s">
        <v>1284</v>
      </c>
      <c r="G2721">
        <v>25</v>
      </c>
      <c r="H2721" t="s">
        <v>1424</v>
      </c>
    </row>
    <row r="2722" spans="6:8">
      <c r="F2722" s="26" t="s">
        <v>1284</v>
      </c>
      <c r="G2722">
        <v>25</v>
      </c>
      <c r="H2722" t="s">
        <v>1425</v>
      </c>
    </row>
    <row r="2723" spans="6:8">
      <c r="F2723" s="26" t="s">
        <v>1284</v>
      </c>
      <c r="G2723">
        <v>25</v>
      </c>
      <c r="H2723" t="s">
        <v>1426</v>
      </c>
    </row>
    <row r="2724" spans="6:8">
      <c r="F2724" s="26" t="s">
        <v>1284</v>
      </c>
      <c r="G2724">
        <v>25</v>
      </c>
      <c r="H2724" t="s">
        <v>1427</v>
      </c>
    </row>
    <row r="2725" spans="6:8">
      <c r="F2725" s="26" t="s">
        <v>1284</v>
      </c>
      <c r="G2725">
        <v>25</v>
      </c>
      <c r="H2725" t="s">
        <v>1428</v>
      </c>
    </row>
    <row r="2726" spans="6:8">
      <c r="F2726" s="26" t="s">
        <v>1284</v>
      </c>
      <c r="G2726">
        <v>25</v>
      </c>
      <c r="H2726" t="s">
        <v>1429</v>
      </c>
    </row>
    <row r="2727" spans="6:8">
      <c r="F2727" s="26" t="s">
        <v>1284</v>
      </c>
      <c r="G2727">
        <v>25</v>
      </c>
      <c r="H2727" t="s">
        <v>1430</v>
      </c>
    </row>
    <row r="2728" spans="6:8">
      <c r="F2728" s="26" t="s">
        <v>1284</v>
      </c>
      <c r="G2728">
        <v>25</v>
      </c>
      <c r="H2728" t="s">
        <v>1431</v>
      </c>
    </row>
    <row r="2729" spans="6:8">
      <c r="F2729" s="26" t="s">
        <v>1284</v>
      </c>
      <c r="G2729">
        <v>25</v>
      </c>
      <c r="H2729" t="s">
        <v>661</v>
      </c>
    </row>
    <row r="2730" spans="6:8">
      <c r="F2730" s="26" t="s">
        <v>1284</v>
      </c>
      <c r="G2730">
        <v>25</v>
      </c>
      <c r="H2730" t="s">
        <v>1432</v>
      </c>
    </row>
    <row r="2731" spans="6:8">
      <c r="F2731" s="26" t="s">
        <v>1284</v>
      </c>
      <c r="G2731">
        <v>25</v>
      </c>
      <c r="H2731" t="s">
        <v>1433</v>
      </c>
    </row>
    <row r="2732" spans="6:8">
      <c r="F2732" s="26" t="s">
        <v>1284</v>
      </c>
      <c r="G2732">
        <v>25</v>
      </c>
      <c r="H2732" t="s">
        <v>1434</v>
      </c>
    </row>
    <row r="2733" spans="6:8">
      <c r="F2733" s="26" t="s">
        <v>1284</v>
      </c>
      <c r="G2733">
        <v>25</v>
      </c>
      <c r="H2733" t="s">
        <v>1435</v>
      </c>
    </row>
    <row r="2734" spans="6:8">
      <c r="F2734" s="26" t="s">
        <v>1284</v>
      </c>
      <c r="G2734">
        <v>25</v>
      </c>
      <c r="H2734" t="s">
        <v>1436</v>
      </c>
    </row>
    <row r="2735" spans="6:8">
      <c r="F2735" s="26" t="s">
        <v>1284</v>
      </c>
      <c r="G2735">
        <v>25</v>
      </c>
      <c r="H2735" t="s">
        <v>1437</v>
      </c>
    </row>
    <row r="2736" spans="6:8">
      <c r="F2736" s="26" t="s">
        <v>1284</v>
      </c>
      <c r="G2736">
        <v>25</v>
      </c>
      <c r="H2736" t="s">
        <v>1438</v>
      </c>
    </row>
    <row r="2737" spans="6:8">
      <c r="F2737" s="26" t="s">
        <v>1284</v>
      </c>
      <c r="G2737">
        <v>25</v>
      </c>
      <c r="H2737" t="s">
        <v>1439</v>
      </c>
    </row>
    <row r="2738" spans="6:8">
      <c r="F2738" s="26" t="s">
        <v>1284</v>
      </c>
      <c r="G2738">
        <v>25</v>
      </c>
      <c r="H2738" t="s">
        <v>1239</v>
      </c>
    </row>
    <row r="2739" spans="6:8">
      <c r="F2739" s="26" t="s">
        <v>1284</v>
      </c>
      <c r="G2739">
        <v>25</v>
      </c>
      <c r="H2739" t="s">
        <v>666</v>
      </c>
    </row>
    <row r="2740" spans="6:8">
      <c r="F2740" s="26" t="s">
        <v>1284</v>
      </c>
      <c r="G2740">
        <v>25</v>
      </c>
      <c r="H2740" t="s">
        <v>667</v>
      </c>
    </row>
    <row r="2741" spans="6:8">
      <c r="F2741" s="26" t="s">
        <v>1284</v>
      </c>
      <c r="G2741">
        <v>25</v>
      </c>
      <c r="H2741" t="s">
        <v>668</v>
      </c>
    </row>
    <row r="2742" spans="6:8">
      <c r="F2742" s="26" t="s">
        <v>1284</v>
      </c>
      <c r="G2742">
        <v>25</v>
      </c>
      <c r="H2742" t="s">
        <v>671</v>
      </c>
    </row>
    <row r="2743" spans="6:8">
      <c r="F2743" s="26" t="s">
        <v>1284</v>
      </c>
      <c r="G2743">
        <v>25</v>
      </c>
      <c r="H2743" t="s">
        <v>1440</v>
      </c>
    </row>
    <row r="2744" spans="6:8">
      <c r="F2744" s="26" t="s">
        <v>1284</v>
      </c>
      <c r="G2744">
        <v>25</v>
      </c>
      <c r="H2744" t="s">
        <v>1441</v>
      </c>
    </row>
    <row r="2745" spans="6:8">
      <c r="F2745" s="26" t="s">
        <v>1284</v>
      </c>
      <c r="G2745">
        <v>25</v>
      </c>
      <c r="H2745" t="s">
        <v>1442</v>
      </c>
    </row>
    <row r="2746" spans="6:8">
      <c r="F2746" s="26" t="s">
        <v>1284</v>
      </c>
      <c r="G2746">
        <v>25</v>
      </c>
      <c r="H2746" t="s">
        <v>1443</v>
      </c>
    </row>
    <row r="2747" spans="6:8">
      <c r="F2747" s="26" t="s">
        <v>1284</v>
      </c>
      <c r="G2747">
        <v>25</v>
      </c>
      <c r="H2747" t="s">
        <v>1444</v>
      </c>
    </row>
    <row r="2748" spans="6:8">
      <c r="F2748" s="26" t="s">
        <v>1284</v>
      </c>
      <c r="G2748">
        <v>25</v>
      </c>
      <c r="H2748" t="s">
        <v>1445</v>
      </c>
    </row>
    <row r="2749" spans="6:8">
      <c r="F2749" s="26" t="s">
        <v>1284</v>
      </c>
      <c r="G2749">
        <v>25</v>
      </c>
      <c r="H2749" t="s">
        <v>676</v>
      </c>
    </row>
    <row r="2750" spans="6:8">
      <c r="F2750" s="26" t="s">
        <v>1284</v>
      </c>
      <c r="G2750">
        <v>25</v>
      </c>
      <c r="H2750" t="s">
        <v>1446</v>
      </c>
    </row>
    <row r="2751" spans="6:8">
      <c r="F2751" s="26" t="s">
        <v>1284</v>
      </c>
      <c r="G2751">
        <v>25</v>
      </c>
      <c r="H2751" t="s">
        <v>1447</v>
      </c>
    </row>
    <row r="2752" spans="6:8">
      <c r="F2752" s="26" t="s">
        <v>1284</v>
      </c>
      <c r="G2752">
        <v>25</v>
      </c>
      <c r="H2752" t="s">
        <v>1448</v>
      </c>
    </row>
    <row r="2753" spans="6:8">
      <c r="F2753" s="26" t="s">
        <v>1284</v>
      </c>
      <c r="G2753">
        <v>25</v>
      </c>
      <c r="H2753" t="s">
        <v>1449</v>
      </c>
    </row>
    <row r="2754" spans="6:8">
      <c r="F2754" s="26" t="s">
        <v>1284</v>
      </c>
      <c r="G2754">
        <v>25</v>
      </c>
      <c r="H2754" t="s">
        <v>1450</v>
      </c>
    </row>
    <row r="2755" spans="6:8">
      <c r="F2755" s="26" t="s">
        <v>1284</v>
      </c>
      <c r="G2755">
        <v>25</v>
      </c>
      <c r="H2755" t="s">
        <v>1451</v>
      </c>
    </row>
    <row r="2756" spans="6:8">
      <c r="F2756" s="26" t="s">
        <v>1284</v>
      </c>
      <c r="G2756">
        <v>25</v>
      </c>
      <c r="H2756" t="s">
        <v>1452</v>
      </c>
    </row>
    <row r="2757" spans="6:8">
      <c r="F2757" s="26" t="s">
        <v>1284</v>
      </c>
      <c r="G2757">
        <v>25</v>
      </c>
      <c r="H2757" t="s">
        <v>1453</v>
      </c>
    </row>
    <row r="2758" spans="6:8">
      <c r="F2758" s="26" t="s">
        <v>1284</v>
      </c>
      <c r="G2758">
        <v>25</v>
      </c>
      <c r="H2758" t="s">
        <v>1454</v>
      </c>
    </row>
    <row r="2759" spans="6:8">
      <c r="F2759" s="26" t="s">
        <v>1284</v>
      </c>
      <c r="G2759">
        <v>25</v>
      </c>
      <c r="H2759" t="s">
        <v>1455</v>
      </c>
    </row>
    <row r="2760" spans="6:8">
      <c r="F2760" s="26" t="s">
        <v>1284</v>
      </c>
      <c r="G2760">
        <v>25</v>
      </c>
      <c r="H2760" t="s">
        <v>1456</v>
      </c>
    </row>
    <row r="2761" spans="6:8">
      <c r="F2761" s="26" t="s">
        <v>1284</v>
      </c>
      <c r="G2761">
        <v>25</v>
      </c>
      <c r="H2761" t="s">
        <v>1457</v>
      </c>
    </row>
    <row r="2762" spans="6:8">
      <c r="F2762" s="26" t="s">
        <v>1284</v>
      </c>
      <c r="G2762">
        <v>25</v>
      </c>
      <c r="H2762" t="s">
        <v>1458</v>
      </c>
    </row>
    <row r="2763" spans="6:8">
      <c r="F2763" s="26" t="s">
        <v>1284</v>
      </c>
      <c r="G2763">
        <v>25</v>
      </c>
      <c r="H2763" t="s">
        <v>1459</v>
      </c>
    </row>
    <row r="2764" spans="6:8">
      <c r="F2764" s="26" t="s">
        <v>1284</v>
      </c>
      <c r="G2764">
        <v>25</v>
      </c>
      <c r="H2764" t="s">
        <v>1460</v>
      </c>
    </row>
    <row r="2765" spans="6:8">
      <c r="F2765" s="26" t="s">
        <v>1284</v>
      </c>
      <c r="G2765">
        <v>25</v>
      </c>
      <c r="H2765" t="s">
        <v>1461</v>
      </c>
    </row>
    <row r="2766" spans="6:8">
      <c r="F2766" s="26" t="s">
        <v>1284</v>
      </c>
      <c r="G2766">
        <v>25</v>
      </c>
      <c r="H2766" t="s">
        <v>1462</v>
      </c>
    </row>
    <row r="2767" spans="6:8">
      <c r="F2767" s="26" t="s">
        <v>1284</v>
      </c>
      <c r="G2767">
        <v>25</v>
      </c>
      <c r="H2767" t="s">
        <v>1463</v>
      </c>
    </row>
    <row r="2768" spans="6:8">
      <c r="F2768" s="26" t="s">
        <v>1284</v>
      </c>
      <c r="G2768">
        <v>25</v>
      </c>
      <c r="H2768" t="s">
        <v>1464</v>
      </c>
    </row>
    <row r="2769" spans="6:8">
      <c r="F2769" s="26" t="s">
        <v>1284</v>
      </c>
      <c r="G2769">
        <v>25</v>
      </c>
      <c r="H2769" t="s">
        <v>1465</v>
      </c>
    </row>
    <row r="2770" spans="6:8">
      <c r="F2770" s="26" t="s">
        <v>1284</v>
      </c>
      <c r="G2770">
        <v>25</v>
      </c>
      <c r="H2770" t="s">
        <v>1466</v>
      </c>
    </row>
    <row r="2771" spans="6:8">
      <c r="F2771" s="26" t="s">
        <v>1284</v>
      </c>
      <c r="G2771">
        <v>25</v>
      </c>
      <c r="H2771" t="s">
        <v>1467</v>
      </c>
    </row>
    <row r="2772" spans="6:8">
      <c r="F2772" s="26" t="s">
        <v>1284</v>
      </c>
      <c r="G2772">
        <v>25</v>
      </c>
      <c r="H2772" t="s">
        <v>1468</v>
      </c>
    </row>
    <row r="2773" spans="6:8">
      <c r="F2773" s="26" t="s">
        <v>1284</v>
      </c>
      <c r="G2773">
        <v>25</v>
      </c>
      <c r="H2773" t="s">
        <v>1469</v>
      </c>
    </row>
    <row r="2774" spans="6:8">
      <c r="F2774" s="26" t="s">
        <v>1284</v>
      </c>
      <c r="G2774">
        <v>25</v>
      </c>
      <c r="H2774" t="s">
        <v>1470</v>
      </c>
    </row>
    <row r="2775" spans="6:8">
      <c r="F2775" s="26" t="s">
        <v>1284</v>
      </c>
      <c r="G2775">
        <v>25</v>
      </c>
      <c r="H2775" t="s">
        <v>1471</v>
      </c>
    </row>
    <row r="2776" spans="6:8">
      <c r="F2776" s="26" t="s">
        <v>1284</v>
      </c>
      <c r="G2776">
        <v>25</v>
      </c>
      <c r="H2776" t="s">
        <v>1472</v>
      </c>
    </row>
    <row r="2777" spans="6:8">
      <c r="F2777" s="26" t="s">
        <v>1284</v>
      </c>
      <c r="G2777">
        <v>25</v>
      </c>
      <c r="H2777" t="s">
        <v>1473</v>
      </c>
    </row>
    <row r="2778" spans="6:8">
      <c r="F2778" s="26" t="s">
        <v>1284</v>
      </c>
      <c r="G2778">
        <v>25</v>
      </c>
      <c r="H2778" t="s">
        <v>1474</v>
      </c>
    </row>
    <row r="2779" spans="6:8">
      <c r="F2779" s="26" t="s">
        <v>1284</v>
      </c>
      <c r="G2779">
        <v>25</v>
      </c>
      <c r="H2779" t="s">
        <v>1475</v>
      </c>
    </row>
    <row r="2780" spans="6:8">
      <c r="F2780" s="26" t="s">
        <v>1284</v>
      </c>
      <c r="G2780">
        <v>25</v>
      </c>
      <c r="H2780" t="s">
        <v>1476</v>
      </c>
    </row>
    <row r="2781" spans="6:8">
      <c r="F2781" s="26" t="s">
        <v>1284</v>
      </c>
      <c r="G2781">
        <v>25</v>
      </c>
      <c r="H2781" t="s">
        <v>1477</v>
      </c>
    </row>
    <row r="2782" spans="6:8">
      <c r="F2782" s="26" t="s">
        <v>1284</v>
      </c>
      <c r="G2782">
        <v>25</v>
      </c>
      <c r="H2782" t="s">
        <v>1478</v>
      </c>
    </row>
    <row r="2783" spans="6:8">
      <c r="F2783" s="26" t="s">
        <v>1284</v>
      </c>
      <c r="G2783">
        <v>25</v>
      </c>
      <c r="H2783" t="s">
        <v>1479</v>
      </c>
    </row>
    <row r="2784" spans="6:8">
      <c r="F2784" s="26" t="s">
        <v>1284</v>
      </c>
      <c r="G2784">
        <v>25</v>
      </c>
      <c r="H2784" t="s">
        <v>1480</v>
      </c>
    </row>
    <row r="2785" spans="6:8">
      <c r="F2785" s="26" t="s">
        <v>1284</v>
      </c>
      <c r="G2785">
        <v>25</v>
      </c>
      <c r="H2785" t="s">
        <v>1481</v>
      </c>
    </row>
    <row r="2786" spans="6:8">
      <c r="F2786" s="26" t="s">
        <v>1284</v>
      </c>
      <c r="G2786">
        <v>25</v>
      </c>
      <c r="H2786" t="s">
        <v>1482</v>
      </c>
    </row>
    <row r="2787" spans="6:8">
      <c r="F2787" s="26" t="s">
        <v>1284</v>
      </c>
      <c r="G2787">
        <v>25</v>
      </c>
      <c r="H2787" t="s">
        <v>1483</v>
      </c>
    </row>
    <row r="2788" spans="6:8">
      <c r="F2788" s="26" t="s">
        <v>1284</v>
      </c>
      <c r="G2788">
        <v>25</v>
      </c>
      <c r="H2788" t="s">
        <v>1484</v>
      </c>
    </row>
    <row r="2789" spans="6:8">
      <c r="F2789" s="26" t="s">
        <v>1284</v>
      </c>
      <c r="G2789">
        <v>25</v>
      </c>
      <c r="H2789" t="s">
        <v>1485</v>
      </c>
    </row>
    <row r="2790" spans="6:8">
      <c r="F2790" s="26" t="s">
        <v>1284</v>
      </c>
      <c r="G2790">
        <v>25</v>
      </c>
      <c r="H2790" t="s">
        <v>1486</v>
      </c>
    </row>
    <row r="2791" spans="6:8">
      <c r="F2791" s="26" t="s">
        <v>1284</v>
      </c>
      <c r="G2791">
        <v>25</v>
      </c>
      <c r="H2791" t="s">
        <v>1279</v>
      </c>
    </row>
    <row r="2792" spans="6:8">
      <c r="F2792" s="26" t="s">
        <v>1284</v>
      </c>
      <c r="G2792">
        <v>25</v>
      </c>
      <c r="H2792" t="s">
        <v>1487</v>
      </c>
    </row>
    <row r="2793" spans="6:8">
      <c r="F2793" s="26" t="s">
        <v>1284</v>
      </c>
      <c r="G2793">
        <v>25</v>
      </c>
      <c r="H2793" t="s">
        <v>1488</v>
      </c>
    </row>
    <row r="2794" spans="6:8">
      <c r="F2794" s="26" t="s">
        <v>1284</v>
      </c>
      <c r="G2794">
        <v>25</v>
      </c>
      <c r="H2794" t="s">
        <v>1489</v>
      </c>
    </row>
    <row r="2795" spans="6:8">
      <c r="F2795" s="26" t="s">
        <v>1490</v>
      </c>
      <c r="G2795">
        <v>26</v>
      </c>
      <c r="H2795" t="s">
        <v>1491</v>
      </c>
    </row>
    <row r="2796" spans="6:8">
      <c r="F2796" s="26" t="s">
        <v>1490</v>
      </c>
      <c r="G2796">
        <v>26</v>
      </c>
      <c r="H2796" t="s">
        <v>1492</v>
      </c>
    </row>
    <row r="2797" spans="6:8">
      <c r="F2797" s="26" t="s">
        <v>1490</v>
      </c>
      <c r="G2797">
        <v>26</v>
      </c>
      <c r="H2797" t="s">
        <v>1493</v>
      </c>
    </row>
    <row r="2798" spans="6:8">
      <c r="F2798" s="26" t="s">
        <v>1490</v>
      </c>
      <c r="G2798">
        <v>26</v>
      </c>
      <c r="H2798" t="s">
        <v>1494</v>
      </c>
    </row>
    <row r="2799" spans="6:8">
      <c r="F2799" s="26" t="s">
        <v>1490</v>
      </c>
      <c r="G2799">
        <v>26</v>
      </c>
      <c r="H2799" t="s">
        <v>1495</v>
      </c>
    </row>
    <row r="2800" spans="6:8">
      <c r="F2800" s="26" t="s">
        <v>1490</v>
      </c>
      <c r="G2800">
        <v>26</v>
      </c>
      <c r="H2800" t="s">
        <v>1496</v>
      </c>
    </row>
    <row r="2801" spans="6:8">
      <c r="F2801" s="26" t="s">
        <v>1490</v>
      </c>
      <c r="G2801">
        <v>26</v>
      </c>
      <c r="H2801" t="s">
        <v>1288</v>
      </c>
    </row>
    <row r="2802" spans="6:8">
      <c r="F2802" s="26" t="s">
        <v>1490</v>
      </c>
      <c r="G2802">
        <v>26</v>
      </c>
      <c r="H2802" t="s">
        <v>1497</v>
      </c>
    </row>
    <row r="2803" spans="6:8">
      <c r="F2803" s="26" t="s">
        <v>1490</v>
      </c>
      <c r="G2803">
        <v>26</v>
      </c>
      <c r="H2803" t="s">
        <v>1498</v>
      </c>
    </row>
    <row r="2804" spans="6:8">
      <c r="F2804" s="26" t="s">
        <v>1490</v>
      </c>
      <c r="G2804">
        <v>26</v>
      </c>
      <c r="H2804" t="s">
        <v>1499</v>
      </c>
    </row>
    <row r="2805" spans="6:8">
      <c r="F2805" s="26" t="s">
        <v>1490</v>
      </c>
      <c r="G2805">
        <v>26</v>
      </c>
      <c r="H2805" t="s">
        <v>1500</v>
      </c>
    </row>
    <row r="2806" spans="6:8">
      <c r="F2806" s="26" t="s">
        <v>1490</v>
      </c>
      <c r="G2806">
        <v>26</v>
      </c>
      <c r="H2806" t="s">
        <v>1501</v>
      </c>
    </row>
    <row r="2807" spans="6:8">
      <c r="F2807" s="26" t="s">
        <v>1490</v>
      </c>
      <c r="G2807">
        <v>26</v>
      </c>
      <c r="H2807" t="s">
        <v>1502</v>
      </c>
    </row>
    <row r="2808" spans="6:8">
      <c r="F2808" s="26" t="s">
        <v>1490</v>
      </c>
      <c r="G2808">
        <v>26</v>
      </c>
      <c r="H2808" t="s">
        <v>1503</v>
      </c>
    </row>
    <row r="2809" spans="6:8">
      <c r="F2809" s="26" t="s">
        <v>1490</v>
      </c>
      <c r="G2809">
        <v>26</v>
      </c>
      <c r="H2809" t="s">
        <v>1504</v>
      </c>
    </row>
    <row r="2810" spans="6:8">
      <c r="F2810" s="26" t="s">
        <v>1490</v>
      </c>
      <c r="G2810">
        <v>26</v>
      </c>
      <c r="H2810" t="s">
        <v>1505</v>
      </c>
    </row>
    <row r="2811" spans="6:8">
      <c r="F2811" s="26" t="s">
        <v>1490</v>
      </c>
      <c r="G2811">
        <v>26</v>
      </c>
      <c r="H2811" t="s">
        <v>1506</v>
      </c>
    </row>
    <row r="2812" spans="6:8">
      <c r="F2812" s="26" t="s">
        <v>1490</v>
      </c>
      <c r="G2812">
        <v>26</v>
      </c>
      <c r="H2812" t="s">
        <v>1507</v>
      </c>
    </row>
    <row r="2813" spans="6:8">
      <c r="F2813" s="26" t="s">
        <v>1490</v>
      </c>
      <c r="G2813">
        <v>26</v>
      </c>
      <c r="H2813" t="s">
        <v>1508</v>
      </c>
    </row>
    <row r="2814" spans="6:8">
      <c r="F2814" s="26" t="s">
        <v>1490</v>
      </c>
      <c r="G2814">
        <v>26</v>
      </c>
      <c r="H2814" t="s">
        <v>1509</v>
      </c>
    </row>
    <row r="2815" spans="6:8">
      <c r="F2815" s="26" t="s">
        <v>1490</v>
      </c>
      <c r="G2815">
        <v>26</v>
      </c>
      <c r="H2815" t="s">
        <v>1510</v>
      </c>
    </row>
    <row r="2816" spans="6:8">
      <c r="F2816" s="26" t="s">
        <v>1490</v>
      </c>
      <c r="G2816">
        <v>26</v>
      </c>
      <c r="H2816" t="s">
        <v>1511</v>
      </c>
    </row>
    <row r="2817" spans="6:8">
      <c r="F2817" s="26" t="s">
        <v>1490</v>
      </c>
      <c r="G2817">
        <v>26</v>
      </c>
      <c r="H2817" t="s">
        <v>1512</v>
      </c>
    </row>
    <row r="2818" spans="6:8">
      <c r="F2818" s="26" t="s">
        <v>1490</v>
      </c>
      <c r="G2818">
        <v>26</v>
      </c>
      <c r="H2818" t="s">
        <v>539</v>
      </c>
    </row>
    <row r="2819" spans="6:8">
      <c r="F2819" s="26" t="s">
        <v>1490</v>
      </c>
      <c r="G2819">
        <v>26</v>
      </c>
      <c r="H2819" t="s">
        <v>233</v>
      </c>
    </row>
    <row r="2820" spans="6:8">
      <c r="F2820" s="26" t="s">
        <v>1490</v>
      </c>
      <c r="G2820">
        <v>26</v>
      </c>
      <c r="H2820" t="s">
        <v>1513</v>
      </c>
    </row>
    <row r="2821" spans="6:8">
      <c r="F2821" s="26" t="s">
        <v>1490</v>
      </c>
      <c r="G2821">
        <v>26</v>
      </c>
      <c r="H2821" t="s">
        <v>1140</v>
      </c>
    </row>
    <row r="2822" spans="6:8">
      <c r="F2822" s="26" t="s">
        <v>1490</v>
      </c>
      <c r="G2822">
        <v>26</v>
      </c>
      <c r="H2822" t="s">
        <v>1514</v>
      </c>
    </row>
    <row r="2823" spans="6:8">
      <c r="F2823" s="26" t="s">
        <v>1490</v>
      </c>
      <c r="G2823">
        <v>26</v>
      </c>
      <c r="H2823" t="s">
        <v>1515</v>
      </c>
    </row>
    <row r="2824" spans="6:8">
      <c r="F2824" s="26" t="s">
        <v>1490</v>
      </c>
      <c r="G2824">
        <v>26</v>
      </c>
      <c r="H2824" t="s">
        <v>1516</v>
      </c>
    </row>
    <row r="2825" spans="6:8">
      <c r="F2825" s="26" t="s">
        <v>1490</v>
      </c>
      <c r="G2825">
        <v>26</v>
      </c>
      <c r="H2825" t="s">
        <v>1517</v>
      </c>
    </row>
    <row r="2826" spans="6:8">
      <c r="F2826" s="26" t="s">
        <v>1490</v>
      </c>
      <c r="G2826">
        <v>26</v>
      </c>
      <c r="H2826" t="s">
        <v>1518</v>
      </c>
    </row>
    <row r="2827" spans="6:8">
      <c r="F2827" s="26" t="s">
        <v>1490</v>
      </c>
      <c r="G2827">
        <v>26</v>
      </c>
      <c r="H2827" t="s">
        <v>396</v>
      </c>
    </row>
    <row r="2828" spans="6:8">
      <c r="F2828" s="26" t="s">
        <v>1490</v>
      </c>
      <c r="G2828">
        <v>26</v>
      </c>
      <c r="H2828" t="s">
        <v>1519</v>
      </c>
    </row>
    <row r="2829" spans="6:8">
      <c r="F2829" s="26" t="s">
        <v>1490</v>
      </c>
      <c r="G2829">
        <v>26</v>
      </c>
      <c r="H2829" t="s">
        <v>1520</v>
      </c>
    </row>
    <row r="2830" spans="6:8">
      <c r="F2830" s="26" t="s">
        <v>1490</v>
      </c>
      <c r="G2830">
        <v>26</v>
      </c>
      <c r="H2830" t="s">
        <v>1521</v>
      </c>
    </row>
    <row r="2831" spans="6:8">
      <c r="F2831" s="26" t="s">
        <v>1490</v>
      </c>
      <c r="G2831">
        <v>26</v>
      </c>
      <c r="H2831" t="s">
        <v>1522</v>
      </c>
    </row>
    <row r="2832" spans="6:8">
      <c r="F2832" s="26" t="s">
        <v>1490</v>
      </c>
      <c r="G2832">
        <v>26</v>
      </c>
      <c r="H2832" t="s">
        <v>1523</v>
      </c>
    </row>
    <row r="2833" spans="6:8">
      <c r="F2833" s="26" t="s">
        <v>1490</v>
      </c>
      <c r="G2833">
        <v>26</v>
      </c>
      <c r="H2833" t="s">
        <v>1524</v>
      </c>
    </row>
    <row r="2834" spans="6:8">
      <c r="F2834" s="26" t="s">
        <v>1490</v>
      </c>
      <c r="G2834">
        <v>26</v>
      </c>
      <c r="H2834" t="s">
        <v>1525</v>
      </c>
    </row>
    <row r="2835" spans="6:8">
      <c r="F2835" s="26" t="s">
        <v>1490</v>
      </c>
      <c r="G2835">
        <v>26</v>
      </c>
      <c r="H2835" t="s">
        <v>1526</v>
      </c>
    </row>
    <row r="2836" spans="6:8">
      <c r="F2836" s="26" t="s">
        <v>1490</v>
      </c>
      <c r="G2836">
        <v>26</v>
      </c>
      <c r="H2836" t="s">
        <v>1527</v>
      </c>
    </row>
    <row r="2837" spans="6:8">
      <c r="F2837" s="26" t="s">
        <v>1490</v>
      </c>
      <c r="G2837">
        <v>26</v>
      </c>
      <c r="H2837" t="s">
        <v>1528</v>
      </c>
    </row>
    <row r="2838" spans="6:8">
      <c r="F2838" s="26" t="s">
        <v>1490</v>
      </c>
      <c r="G2838">
        <v>26</v>
      </c>
      <c r="H2838" t="s">
        <v>1529</v>
      </c>
    </row>
    <row r="2839" spans="6:8">
      <c r="F2839" s="26" t="s">
        <v>1490</v>
      </c>
      <c r="G2839">
        <v>26</v>
      </c>
      <c r="H2839" t="s">
        <v>5298</v>
      </c>
    </row>
    <row r="2840" spans="6:8">
      <c r="F2840" s="26" t="s">
        <v>1490</v>
      </c>
      <c r="G2840">
        <v>26</v>
      </c>
      <c r="H2840" t="s">
        <v>1530</v>
      </c>
    </row>
    <row r="2841" spans="6:8">
      <c r="F2841" s="26" t="s">
        <v>1490</v>
      </c>
      <c r="G2841">
        <v>26</v>
      </c>
      <c r="H2841" t="s">
        <v>1531</v>
      </c>
    </row>
    <row r="2842" spans="6:8">
      <c r="F2842" s="26" t="s">
        <v>1490</v>
      </c>
      <c r="G2842">
        <v>26</v>
      </c>
      <c r="H2842" t="s">
        <v>989</v>
      </c>
    </row>
    <row r="2843" spans="6:8">
      <c r="F2843" s="26" t="s">
        <v>1490</v>
      </c>
      <c r="G2843">
        <v>26</v>
      </c>
      <c r="H2843" t="s">
        <v>1532</v>
      </c>
    </row>
    <row r="2844" spans="6:8">
      <c r="F2844" s="26" t="s">
        <v>1490</v>
      </c>
      <c r="G2844">
        <v>26</v>
      </c>
      <c r="H2844" t="s">
        <v>1533</v>
      </c>
    </row>
    <row r="2845" spans="6:8">
      <c r="F2845" s="26" t="s">
        <v>1490</v>
      </c>
      <c r="G2845">
        <v>26</v>
      </c>
      <c r="H2845" t="s">
        <v>1339</v>
      </c>
    </row>
    <row r="2846" spans="6:8">
      <c r="F2846" s="26" t="s">
        <v>1490</v>
      </c>
      <c r="G2846">
        <v>26</v>
      </c>
      <c r="H2846" t="s">
        <v>1534</v>
      </c>
    </row>
    <row r="2847" spans="6:8">
      <c r="F2847" s="26" t="s">
        <v>1490</v>
      </c>
      <c r="G2847">
        <v>26</v>
      </c>
      <c r="H2847" t="s">
        <v>1535</v>
      </c>
    </row>
    <row r="2848" spans="6:8">
      <c r="F2848" s="26" t="s">
        <v>1490</v>
      </c>
      <c r="G2848">
        <v>26</v>
      </c>
      <c r="H2848" t="s">
        <v>1536</v>
      </c>
    </row>
    <row r="2849" spans="6:8">
      <c r="F2849" s="26" t="s">
        <v>1490</v>
      </c>
      <c r="G2849">
        <v>26</v>
      </c>
      <c r="H2849" t="s">
        <v>1537</v>
      </c>
    </row>
    <row r="2850" spans="6:8">
      <c r="F2850" s="26" t="s">
        <v>1490</v>
      </c>
      <c r="G2850">
        <v>26</v>
      </c>
      <c r="H2850" t="s">
        <v>1538</v>
      </c>
    </row>
    <row r="2851" spans="6:8">
      <c r="F2851" s="26" t="s">
        <v>1490</v>
      </c>
      <c r="G2851">
        <v>26</v>
      </c>
      <c r="H2851" t="s">
        <v>1539</v>
      </c>
    </row>
    <row r="2852" spans="6:8">
      <c r="F2852" s="26" t="s">
        <v>1490</v>
      </c>
      <c r="G2852">
        <v>26</v>
      </c>
      <c r="H2852" t="s">
        <v>1540</v>
      </c>
    </row>
    <row r="2853" spans="6:8">
      <c r="F2853" s="26" t="s">
        <v>1490</v>
      </c>
      <c r="G2853">
        <v>26</v>
      </c>
      <c r="H2853" t="s">
        <v>1541</v>
      </c>
    </row>
    <row r="2854" spans="6:8">
      <c r="F2854" s="26" t="s">
        <v>1490</v>
      </c>
      <c r="G2854">
        <v>26</v>
      </c>
      <c r="H2854" t="s">
        <v>1542</v>
      </c>
    </row>
    <row r="2855" spans="6:8">
      <c r="F2855" s="26" t="s">
        <v>1490</v>
      </c>
      <c r="G2855">
        <v>26</v>
      </c>
      <c r="H2855" t="s">
        <v>1543</v>
      </c>
    </row>
    <row r="2856" spans="6:8">
      <c r="F2856" s="26" t="s">
        <v>1490</v>
      </c>
      <c r="G2856">
        <v>26</v>
      </c>
      <c r="H2856" t="s">
        <v>1544</v>
      </c>
    </row>
    <row r="2857" spans="6:8">
      <c r="F2857" s="26" t="s">
        <v>1490</v>
      </c>
      <c r="G2857">
        <v>26</v>
      </c>
      <c r="H2857" t="s">
        <v>1545</v>
      </c>
    </row>
    <row r="2858" spans="6:8">
      <c r="F2858" s="26" t="s">
        <v>1490</v>
      </c>
      <c r="G2858">
        <v>26</v>
      </c>
      <c r="H2858" t="s">
        <v>1546</v>
      </c>
    </row>
    <row r="2859" spans="6:8">
      <c r="F2859" s="26" t="s">
        <v>1490</v>
      </c>
      <c r="G2859">
        <v>26</v>
      </c>
      <c r="H2859" t="s">
        <v>1547</v>
      </c>
    </row>
    <row r="2860" spans="6:8">
      <c r="F2860" s="26" t="s">
        <v>1490</v>
      </c>
      <c r="G2860">
        <v>26</v>
      </c>
      <c r="H2860" t="s">
        <v>1548</v>
      </c>
    </row>
    <row r="2861" spans="6:8">
      <c r="F2861" s="26" t="s">
        <v>1490</v>
      </c>
      <c r="G2861">
        <v>26</v>
      </c>
      <c r="H2861" t="s">
        <v>1549</v>
      </c>
    </row>
    <row r="2862" spans="6:8">
      <c r="F2862" s="26" t="s">
        <v>1490</v>
      </c>
      <c r="G2862">
        <v>26</v>
      </c>
      <c r="H2862" t="s">
        <v>1550</v>
      </c>
    </row>
    <row r="2863" spans="6:8">
      <c r="F2863" s="26" t="s">
        <v>1490</v>
      </c>
      <c r="G2863">
        <v>26</v>
      </c>
      <c r="H2863" t="s">
        <v>1551</v>
      </c>
    </row>
    <row r="2864" spans="6:8">
      <c r="F2864" s="26" t="s">
        <v>1490</v>
      </c>
      <c r="G2864">
        <v>26</v>
      </c>
      <c r="H2864" t="s">
        <v>1552</v>
      </c>
    </row>
    <row r="2865" spans="6:8">
      <c r="F2865" s="26" t="s">
        <v>1490</v>
      </c>
      <c r="G2865">
        <v>26</v>
      </c>
      <c r="H2865" t="s">
        <v>1553</v>
      </c>
    </row>
    <row r="2866" spans="6:8">
      <c r="F2866" s="26" t="s">
        <v>1490</v>
      </c>
      <c r="G2866">
        <v>26</v>
      </c>
      <c r="H2866" t="s">
        <v>1554</v>
      </c>
    </row>
    <row r="2867" spans="6:8">
      <c r="F2867" s="26" t="s">
        <v>1490</v>
      </c>
      <c r="G2867">
        <v>26</v>
      </c>
      <c r="H2867" t="s">
        <v>1555</v>
      </c>
    </row>
    <row r="2868" spans="6:8">
      <c r="F2868" s="26" t="s">
        <v>1490</v>
      </c>
      <c r="G2868">
        <v>26</v>
      </c>
      <c r="H2868" t="s">
        <v>1556</v>
      </c>
    </row>
    <row r="2869" spans="6:8">
      <c r="F2869" s="26" t="s">
        <v>1490</v>
      </c>
      <c r="G2869">
        <v>26</v>
      </c>
      <c r="H2869" t="s">
        <v>1557</v>
      </c>
    </row>
    <row r="2870" spans="6:8">
      <c r="F2870" s="26" t="s">
        <v>1490</v>
      </c>
      <c r="G2870">
        <v>26</v>
      </c>
      <c r="H2870" t="s">
        <v>1558</v>
      </c>
    </row>
    <row r="2871" spans="6:8">
      <c r="F2871" s="26" t="s">
        <v>1490</v>
      </c>
      <c r="G2871">
        <v>26</v>
      </c>
      <c r="H2871" t="s">
        <v>1559</v>
      </c>
    </row>
    <row r="2872" spans="6:8">
      <c r="F2872" s="26" t="s">
        <v>1490</v>
      </c>
      <c r="G2872">
        <v>26</v>
      </c>
      <c r="H2872" t="s">
        <v>1560</v>
      </c>
    </row>
    <row r="2873" spans="6:8">
      <c r="F2873" s="26" t="s">
        <v>1490</v>
      </c>
      <c r="G2873">
        <v>26</v>
      </c>
      <c r="H2873" t="s">
        <v>1561</v>
      </c>
    </row>
    <row r="2874" spans="6:8">
      <c r="F2874" s="26" t="s">
        <v>1490</v>
      </c>
      <c r="G2874">
        <v>26</v>
      </c>
      <c r="H2874" t="s">
        <v>1562</v>
      </c>
    </row>
    <row r="2875" spans="6:8">
      <c r="F2875" s="26" t="s">
        <v>1490</v>
      </c>
      <c r="G2875">
        <v>26</v>
      </c>
      <c r="H2875" t="s">
        <v>1563</v>
      </c>
    </row>
    <row r="2876" spans="6:8">
      <c r="F2876" s="26" t="s">
        <v>1490</v>
      </c>
      <c r="G2876">
        <v>26</v>
      </c>
      <c r="H2876" t="s">
        <v>1564</v>
      </c>
    </row>
    <row r="2877" spans="6:8">
      <c r="F2877" s="26" t="s">
        <v>1490</v>
      </c>
      <c r="G2877">
        <v>26</v>
      </c>
      <c r="H2877" t="s">
        <v>1565</v>
      </c>
    </row>
    <row r="2878" spans="6:8">
      <c r="F2878" s="26" t="s">
        <v>1490</v>
      </c>
      <c r="G2878">
        <v>26</v>
      </c>
      <c r="H2878" t="s">
        <v>1566</v>
      </c>
    </row>
    <row r="2879" spans="6:8">
      <c r="F2879" s="26" t="s">
        <v>1490</v>
      </c>
      <c r="G2879">
        <v>26</v>
      </c>
      <c r="H2879" t="s">
        <v>1567</v>
      </c>
    </row>
    <row r="2880" spans="6:8">
      <c r="F2880" s="26" t="s">
        <v>1490</v>
      </c>
      <c r="G2880">
        <v>26</v>
      </c>
      <c r="H2880" t="s">
        <v>1568</v>
      </c>
    </row>
    <row r="2881" spans="6:8">
      <c r="F2881" s="26" t="s">
        <v>1490</v>
      </c>
      <c r="G2881">
        <v>26</v>
      </c>
      <c r="H2881" t="s">
        <v>1569</v>
      </c>
    </row>
    <row r="2882" spans="6:8">
      <c r="F2882" s="26" t="s">
        <v>1490</v>
      </c>
      <c r="G2882">
        <v>26</v>
      </c>
      <c r="H2882" t="s">
        <v>5299</v>
      </c>
    </row>
    <row r="2883" spans="6:8">
      <c r="F2883" s="26" t="s">
        <v>1490</v>
      </c>
      <c r="G2883">
        <v>26</v>
      </c>
      <c r="H2883" t="s">
        <v>1570</v>
      </c>
    </row>
    <row r="2884" spans="6:8">
      <c r="F2884" s="26" t="s">
        <v>1490</v>
      </c>
      <c r="G2884">
        <v>26</v>
      </c>
      <c r="H2884" t="s">
        <v>1571</v>
      </c>
    </row>
    <row r="2885" spans="6:8">
      <c r="F2885" s="26" t="s">
        <v>1490</v>
      </c>
      <c r="G2885">
        <v>26</v>
      </c>
      <c r="H2885" t="s">
        <v>599</v>
      </c>
    </row>
    <row r="2886" spans="6:8">
      <c r="F2886" s="26" t="s">
        <v>1490</v>
      </c>
      <c r="G2886">
        <v>26</v>
      </c>
      <c r="H2886" t="s">
        <v>1572</v>
      </c>
    </row>
    <row r="2887" spans="6:8">
      <c r="F2887" s="26" t="s">
        <v>1490</v>
      </c>
      <c r="G2887">
        <v>26</v>
      </c>
      <c r="H2887" t="s">
        <v>1573</v>
      </c>
    </row>
    <row r="2888" spans="6:8">
      <c r="F2888" s="26" t="s">
        <v>1490</v>
      </c>
      <c r="G2888">
        <v>26</v>
      </c>
      <c r="H2888" t="s">
        <v>1574</v>
      </c>
    </row>
    <row r="2889" spans="6:8">
      <c r="F2889" s="26" t="s">
        <v>1490</v>
      </c>
      <c r="G2889">
        <v>26</v>
      </c>
      <c r="H2889" t="s">
        <v>1575</v>
      </c>
    </row>
    <row r="2890" spans="6:8">
      <c r="F2890" s="26" t="s">
        <v>1490</v>
      </c>
      <c r="G2890">
        <v>26</v>
      </c>
      <c r="H2890" t="s">
        <v>832</v>
      </c>
    </row>
    <row r="2891" spans="6:8">
      <c r="F2891" s="26" t="s">
        <v>1490</v>
      </c>
      <c r="G2891">
        <v>26</v>
      </c>
      <c r="H2891" t="s">
        <v>1576</v>
      </c>
    </row>
    <row r="2892" spans="6:8">
      <c r="F2892" s="26" t="s">
        <v>1490</v>
      </c>
      <c r="G2892">
        <v>26</v>
      </c>
      <c r="H2892" t="s">
        <v>1577</v>
      </c>
    </row>
    <row r="2893" spans="6:8">
      <c r="F2893" s="26" t="s">
        <v>1490</v>
      </c>
      <c r="G2893">
        <v>26</v>
      </c>
      <c r="H2893" t="s">
        <v>1578</v>
      </c>
    </row>
    <row r="2894" spans="6:8">
      <c r="F2894" s="26" t="s">
        <v>1490</v>
      </c>
      <c r="G2894">
        <v>26</v>
      </c>
      <c r="H2894" t="s">
        <v>1579</v>
      </c>
    </row>
    <row r="2895" spans="6:8">
      <c r="F2895" s="26" t="s">
        <v>1490</v>
      </c>
      <c r="G2895">
        <v>26</v>
      </c>
      <c r="H2895" t="s">
        <v>1580</v>
      </c>
    </row>
    <row r="2896" spans="6:8">
      <c r="F2896" s="26" t="s">
        <v>1490</v>
      </c>
      <c r="G2896">
        <v>26</v>
      </c>
      <c r="H2896" t="s">
        <v>1581</v>
      </c>
    </row>
    <row r="2897" spans="6:8">
      <c r="F2897" s="26" t="s">
        <v>1490</v>
      </c>
      <c r="G2897">
        <v>26</v>
      </c>
      <c r="H2897" t="s">
        <v>1582</v>
      </c>
    </row>
    <row r="2898" spans="6:8">
      <c r="F2898" s="26" t="s">
        <v>1490</v>
      </c>
      <c r="G2898">
        <v>26</v>
      </c>
      <c r="H2898" t="s">
        <v>1583</v>
      </c>
    </row>
    <row r="2899" spans="6:8">
      <c r="F2899" s="26" t="s">
        <v>1490</v>
      </c>
      <c r="G2899">
        <v>26</v>
      </c>
      <c r="H2899" t="s">
        <v>1584</v>
      </c>
    </row>
    <row r="2900" spans="6:8">
      <c r="F2900" s="26" t="s">
        <v>1490</v>
      </c>
      <c r="G2900">
        <v>26</v>
      </c>
      <c r="H2900" t="s">
        <v>1585</v>
      </c>
    </row>
    <row r="2901" spans="6:8">
      <c r="F2901" s="26" t="s">
        <v>1490</v>
      </c>
      <c r="G2901">
        <v>26</v>
      </c>
      <c r="H2901" t="s">
        <v>1586</v>
      </c>
    </row>
    <row r="2902" spans="6:8">
      <c r="F2902" s="26" t="s">
        <v>1490</v>
      </c>
      <c r="G2902">
        <v>26</v>
      </c>
      <c r="H2902" t="s">
        <v>1587</v>
      </c>
    </row>
    <row r="2903" spans="6:8">
      <c r="F2903" s="26" t="s">
        <v>1490</v>
      </c>
      <c r="G2903">
        <v>26</v>
      </c>
      <c r="H2903" t="s">
        <v>1588</v>
      </c>
    </row>
    <row r="2904" spans="6:8">
      <c r="F2904" s="26" t="s">
        <v>1490</v>
      </c>
      <c r="G2904">
        <v>26</v>
      </c>
      <c r="H2904" t="s">
        <v>1589</v>
      </c>
    </row>
    <row r="2905" spans="6:8">
      <c r="F2905" s="26" t="s">
        <v>1490</v>
      </c>
      <c r="G2905">
        <v>26</v>
      </c>
      <c r="H2905" t="s">
        <v>1590</v>
      </c>
    </row>
    <row r="2906" spans="6:8">
      <c r="F2906" s="26" t="s">
        <v>1490</v>
      </c>
      <c r="G2906">
        <v>26</v>
      </c>
      <c r="H2906" t="s">
        <v>5300</v>
      </c>
    </row>
    <row r="2907" spans="6:8">
      <c r="F2907" s="26" t="s">
        <v>1490</v>
      </c>
      <c r="G2907">
        <v>26</v>
      </c>
      <c r="H2907" t="s">
        <v>1591</v>
      </c>
    </row>
    <row r="2908" spans="6:8">
      <c r="F2908" s="26" t="s">
        <v>1490</v>
      </c>
      <c r="G2908">
        <v>26</v>
      </c>
      <c r="H2908" t="s">
        <v>1592</v>
      </c>
    </row>
    <row r="2909" spans="6:8">
      <c r="F2909" s="26" t="s">
        <v>1490</v>
      </c>
      <c r="G2909">
        <v>26</v>
      </c>
      <c r="H2909" t="s">
        <v>1593</v>
      </c>
    </row>
    <row r="2910" spans="6:8">
      <c r="F2910" s="26" t="s">
        <v>1490</v>
      </c>
      <c r="G2910">
        <v>26</v>
      </c>
      <c r="H2910" t="s">
        <v>1594</v>
      </c>
    </row>
    <row r="2911" spans="6:8">
      <c r="F2911" s="26" t="s">
        <v>1490</v>
      </c>
      <c r="G2911">
        <v>26</v>
      </c>
      <c r="H2911" t="s">
        <v>1595</v>
      </c>
    </row>
    <row r="2912" spans="6:8">
      <c r="F2912" s="26" t="s">
        <v>1490</v>
      </c>
      <c r="G2912">
        <v>26</v>
      </c>
      <c r="H2912" t="s">
        <v>1596</v>
      </c>
    </row>
    <row r="2913" spans="6:8">
      <c r="F2913" s="26" t="s">
        <v>1490</v>
      </c>
      <c r="G2913">
        <v>26</v>
      </c>
      <c r="H2913" t="s">
        <v>1597</v>
      </c>
    </row>
    <row r="2914" spans="6:8">
      <c r="F2914" s="26" t="s">
        <v>1490</v>
      </c>
      <c r="G2914">
        <v>26</v>
      </c>
      <c r="H2914" t="s">
        <v>1216</v>
      </c>
    </row>
    <row r="2915" spans="6:8">
      <c r="F2915" s="26" t="s">
        <v>1490</v>
      </c>
      <c r="G2915">
        <v>26</v>
      </c>
      <c r="H2915" t="s">
        <v>1598</v>
      </c>
    </row>
    <row r="2916" spans="6:8">
      <c r="F2916" s="26" t="s">
        <v>1490</v>
      </c>
      <c r="G2916">
        <v>26</v>
      </c>
      <c r="H2916" t="s">
        <v>1599</v>
      </c>
    </row>
    <row r="2917" spans="6:8">
      <c r="F2917" s="26" t="s">
        <v>1490</v>
      </c>
      <c r="G2917">
        <v>26</v>
      </c>
      <c r="H2917" t="s">
        <v>5301</v>
      </c>
    </row>
    <row r="2918" spans="6:8">
      <c r="F2918" s="26" t="s">
        <v>1490</v>
      </c>
      <c r="G2918">
        <v>26</v>
      </c>
      <c r="H2918" t="s">
        <v>1600</v>
      </c>
    </row>
    <row r="2919" spans="6:8">
      <c r="F2919" s="26" t="s">
        <v>1490</v>
      </c>
      <c r="G2919">
        <v>26</v>
      </c>
      <c r="H2919" t="s">
        <v>1601</v>
      </c>
    </row>
    <row r="2920" spans="6:8">
      <c r="F2920" s="26" t="s">
        <v>1490</v>
      </c>
      <c r="G2920">
        <v>26</v>
      </c>
      <c r="H2920" t="s">
        <v>1602</v>
      </c>
    </row>
    <row r="2921" spans="6:8">
      <c r="F2921" s="26" t="s">
        <v>1490</v>
      </c>
      <c r="G2921">
        <v>26</v>
      </c>
      <c r="H2921" t="s">
        <v>5302</v>
      </c>
    </row>
    <row r="2922" spans="6:8">
      <c r="F2922" s="26" t="s">
        <v>1490</v>
      </c>
      <c r="G2922">
        <v>26</v>
      </c>
      <c r="H2922" t="s">
        <v>1603</v>
      </c>
    </row>
    <row r="2923" spans="6:8">
      <c r="F2923" s="26" t="s">
        <v>1490</v>
      </c>
      <c r="G2923">
        <v>26</v>
      </c>
      <c r="H2923" t="s">
        <v>1604</v>
      </c>
    </row>
    <row r="2924" spans="6:8">
      <c r="F2924" s="26" t="s">
        <v>1490</v>
      </c>
      <c r="G2924">
        <v>26</v>
      </c>
      <c r="H2924" t="s">
        <v>307</v>
      </c>
    </row>
    <row r="2925" spans="6:8">
      <c r="F2925" s="26" t="s">
        <v>1490</v>
      </c>
      <c r="G2925">
        <v>26</v>
      </c>
      <c r="H2925" t="s">
        <v>1605</v>
      </c>
    </row>
    <row r="2926" spans="6:8">
      <c r="F2926" s="26" t="s">
        <v>1490</v>
      </c>
      <c r="G2926">
        <v>26</v>
      </c>
      <c r="H2926" t="s">
        <v>1606</v>
      </c>
    </row>
    <row r="2927" spans="6:8">
      <c r="F2927" s="26" t="s">
        <v>1490</v>
      </c>
      <c r="G2927">
        <v>26</v>
      </c>
      <c r="H2927" t="s">
        <v>5303</v>
      </c>
    </row>
    <row r="2928" spans="6:8">
      <c r="F2928" s="26" t="s">
        <v>1490</v>
      </c>
      <c r="G2928">
        <v>26</v>
      </c>
      <c r="H2928" t="s">
        <v>1607</v>
      </c>
    </row>
    <row r="2929" spans="6:8">
      <c r="F2929" s="26" t="s">
        <v>1490</v>
      </c>
      <c r="G2929">
        <v>26</v>
      </c>
      <c r="H2929" t="s">
        <v>1608</v>
      </c>
    </row>
    <row r="2930" spans="6:8">
      <c r="F2930" s="26" t="s">
        <v>1490</v>
      </c>
      <c r="G2930">
        <v>26</v>
      </c>
      <c r="H2930" t="s">
        <v>1609</v>
      </c>
    </row>
    <row r="2931" spans="6:8">
      <c r="F2931" s="26" t="s">
        <v>1490</v>
      </c>
      <c r="G2931">
        <v>26</v>
      </c>
      <c r="H2931" t="s">
        <v>1610</v>
      </c>
    </row>
    <row r="2932" spans="6:8">
      <c r="F2932" s="26" t="s">
        <v>1490</v>
      </c>
      <c r="G2932">
        <v>26</v>
      </c>
      <c r="H2932" t="s">
        <v>1437</v>
      </c>
    </row>
    <row r="2933" spans="6:8">
      <c r="F2933" s="26" t="s">
        <v>1490</v>
      </c>
      <c r="G2933">
        <v>26</v>
      </c>
      <c r="H2933" t="s">
        <v>1611</v>
      </c>
    </row>
    <row r="2934" spans="6:8">
      <c r="F2934" s="26" t="s">
        <v>1490</v>
      </c>
      <c r="G2934">
        <v>26</v>
      </c>
      <c r="H2934" t="s">
        <v>1612</v>
      </c>
    </row>
    <row r="2935" spans="6:8">
      <c r="F2935" s="26" t="s">
        <v>1490</v>
      </c>
      <c r="G2935">
        <v>26</v>
      </c>
      <c r="H2935" t="s">
        <v>1613</v>
      </c>
    </row>
    <row r="2936" spans="6:8">
      <c r="F2936" s="26" t="s">
        <v>1490</v>
      </c>
      <c r="G2936">
        <v>26</v>
      </c>
      <c r="H2936" t="s">
        <v>1239</v>
      </c>
    </row>
    <row r="2937" spans="6:8">
      <c r="F2937" s="26" t="s">
        <v>1490</v>
      </c>
      <c r="G2937">
        <v>26</v>
      </c>
      <c r="H2937" t="s">
        <v>1614</v>
      </c>
    </row>
    <row r="2938" spans="6:8">
      <c r="F2938" s="26" t="s">
        <v>1490</v>
      </c>
      <c r="G2938">
        <v>26</v>
      </c>
      <c r="H2938" t="s">
        <v>1615</v>
      </c>
    </row>
    <row r="2939" spans="6:8">
      <c r="F2939" s="26" t="s">
        <v>1490</v>
      </c>
      <c r="G2939">
        <v>26</v>
      </c>
      <c r="H2939" t="s">
        <v>897</v>
      </c>
    </row>
    <row r="2940" spans="6:8">
      <c r="F2940" s="26" t="s">
        <v>1490</v>
      </c>
      <c r="G2940">
        <v>26</v>
      </c>
      <c r="H2940" t="s">
        <v>1616</v>
      </c>
    </row>
    <row r="2941" spans="6:8">
      <c r="F2941" s="26" t="s">
        <v>1490</v>
      </c>
      <c r="G2941">
        <v>26</v>
      </c>
      <c r="H2941" t="s">
        <v>1617</v>
      </c>
    </row>
    <row r="2942" spans="6:8">
      <c r="F2942" s="26" t="s">
        <v>1490</v>
      </c>
      <c r="G2942">
        <v>26</v>
      </c>
      <c r="H2942" t="s">
        <v>1618</v>
      </c>
    </row>
    <row r="2943" spans="6:8">
      <c r="F2943" s="26" t="s">
        <v>1490</v>
      </c>
      <c r="G2943">
        <v>26</v>
      </c>
      <c r="H2943" t="s">
        <v>1619</v>
      </c>
    </row>
    <row r="2944" spans="6:8">
      <c r="F2944" s="26" t="s">
        <v>1490</v>
      </c>
      <c r="G2944">
        <v>26</v>
      </c>
      <c r="H2944" t="s">
        <v>1620</v>
      </c>
    </row>
    <row r="2945" spans="6:8">
      <c r="F2945" s="26" t="s">
        <v>1490</v>
      </c>
      <c r="G2945">
        <v>26</v>
      </c>
      <c r="H2945" t="s">
        <v>1621</v>
      </c>
    </row>
    <row r="2946" spans="6:8">
      <c r="F2946" s="26" t="s">
        <v>1490</v>
      </c>
      <c r="G2946">
        <v>26</v>
      </c>
      <c r="H2946" t="s">
        <v>1622</v>
      </c>
    </row>
    <row r="2947" spans="6:8">
      <c r="F2947" s="26" t="s">
        <v>1490</v>
      </c>
      <c r="G2947">
        <v>26</v>
      </c>
      <c r="H2947" t="s">
        <v>1623</v>
      </c>
    </row>
    <row r="2948" spans="6:8">
      <c r="F2948" s="26" t="s">
        <v>1490</v>
      </c>
      <c r="G2948">
        <v>26</v>
      </c>
      <c r="H2948" t="s">
        <v>1624</v>
      </c>
    </row>
    <row r="2949" spans="6:8">
      <c r="F2949" s="26" t="s">
        <v>1490</v>
      </c>
      <c r="G2949">
        <v>26</v>
      </c>
      <c r="H2949" t="s">
        <v>1625</v>
      </c>
    </row>
    <row r="2950" spans="6:8">
      <c r="F2950" s="26" t="s">
        <v>1490</v>
      </c>
      <c r="G2950">
        <v>26</v>
      </c>
      <c r="H2950" t="s">
        <v>1626</v>
      </c>
    </row>
    <row r="2951" spans="6:8">
      <c r="F2951" s="26" t="s">
        <v>1490</v>
      </c>
      <c r="G2951">
        <v>26</v>
      </c>
      <c r="H2951" t="s">
        <v>1627</v>
      </c>
    </row>
    <row r="2952" spans="6:8">
      <c r="F2952" s="26" t="s">
        <v>1490</v>
      </c>
      <c r="G2952">
        <v>26</v>
      </c>
      <c r="H2952" t="s">
        <v>698</v>
      </c>
    </row>
    <row r="2953" spans="6:8">
      <c r="F2953" s="26" t="s">
        <v>1490</v>
      </c>
      <c r="G2953">
        <v>26</v>
      </c>
      <c r="H2953" t="s">
        <v>1628</v>
      </c>
    </row>
    <row r="2954" spans="6:8">
      <c r="F2954" s="26" t="s">
        <v>1490</v>
      </c>
      <c r="G2954">
        <v>26</v>
      </c>
      <c r="H2954" t="s">
        <v>1629</v>
      </c>
    </row>
    <row r="2955" spans="6:8">
      <c r="F2955" s="26" t="s">
        <v>1490</v>
      </c>
      <c r="G2955">
        <v>26</v>
      </c>
      <c r="H2955" t="s">
        <v>1630</v>
      </c>
    </row>
    <row r="2956" spans="6:8">
      <c r="F2956" s="26" t="s">
        <v>1490</v>
      </c>
      <c r="G2956">
        <v>26</v>
      </c>
      <c r="H2956" t="s">
        <v>1631</v>
      </c>
    </row>
    <row r="2957" spans="6:8">
      <c r="F2957" s="26" t="s">
        <v>1490</v>
      </c>
      <c r="G2957">
        <v>26</v>
      </c>
      <c r="H2957" t="s">
        <v>1632</v>
      </c>
    </row>
    <row r="2958" spans="6:8">
      <c r="F2958" s="26" t="s">
        <v>1490</v>
      </c>
      <c r="G2958">
        <v>26</v>
      </c>
      <c r="H2958" t="s">
        <v>1633</v>
      </c>
    </row>
    <row r="2959" spans="6:8">
      <c r="F2959" s="26" t="s">
        <v>1490</v>
      </c>
      <c r="G2959">
        <v>26</v>
      </c>
      <c r="H2959" t="s">
        <v>1634</v>
      </c>
    </row>
    <row r="2960" spans="6:8">
      <c r="F2960" s="26" t="s">
        <v>1490</v>
      </c>
      <c r="G2960">
        <v>26</v>
      </c>
      <c r="H2960" t="s">
        <v>1635</v>
      </c>
    </row>
    <row r="2961" spans="6:8">
      <c r="F2961" s="26" t="s">
        <v>1490</v>
      </c>
      <c r="G2961">
        <v>26</v>
      </c>
      <c r="H2961" t="s">
        <v>1636</v>
      </c>
    </row>
    <row r="2962" spans="6:8">
      <c r="F2962" s="26" t="s">
        <v>1490</v>
      </c>
      <c r="G2962">
        <v>26</v>
      </c>
      <c r="H2962" t="s">
        <v>1637</v>
      </c>
    </row>
    <row r="2963" spans="6:8">
      <c r="F2963" s="26" t="s">
        <v>1490</v>
      </c>
      <c r="G2963">
        <v>26</v>
      </c>
      <c r="H2963" t="s">
        <v>1638</v>
      </c>
    </row>
    <row r="2964" spans="6:8">
      <c r="F2964" s="26" t="s">
        <v>1490</v>
      </c>
      <c r="G2964">
        <v>26</v>
      </c>
      <c r="H2964" t="s">
        <v>1639</v>
      </c>
    </row>
    <row r="2965" spans="6:8">
      <c r="F2965" s="26" t="s">
        <v>1490</v>
      </c>
      <c r="G2965">
        <v>26</v>
      </c>
      <c r="H2965" t="s">
        <v>1640</v>
      </c>
    </row>
    <row r="2966" spans="6:8">
      <c r="F2966" s="26" t="s">
        <v>1490</v>
      </c>
      <c r="G2966">
        <v>26</v>
      </c>
      <c r="H2966" t="s">
        <v>1641</v>
      </c>
    </row>
    <row r="2967" spans="6:8">
      <c r="F2967" s="26" t="s">
        <v>1490</v>
      </c>
      <c r="G2967">
        <v>26</v>
      </c>
      <c r="H2967" t="s">
        <v>1642</v>
      </c>
    </row>
    <row r="2968" spans="6:8">
      <c r="F2968" s="26" t="s">
        <v>1490</v>
      </c>
      <c r="G2968">
        <v>26</v>
      </c>
      <c r="H2968" t="s">
        <v>1643</v>
      </c>
    </row>
    <row r="2969" spans="6:8">
      <c r="F2969" s="26" t="s">
        <v>1490</v>
      </c>
      <c r="G2969">
        <v>26</v>
      </c>
      <c r="H2969" t="s">
        <v>1644</v>
      </c>
    </row>
    <row r="2970" spans="6:8">
      <c r="F2970" s="26" t="s">
        <v>1490</v>
      </c>
      <c r="G2970">
        <v>26</v>
      </c>
      <c r="H2970" t="s">
        <v>1484</v>
      </c>
    </row>
    <row r="2971" spans="6:8">
      <c r="F2971" s="26" t="s">
        <v>1490</v>
      </c>
      <c r="G2971">
        <v>26</v>
      </c>
      <c r="H2971" t="s">
        <v>1645</v>
      </c>
    </row>
    <row r="2972" spans="6:8">
      <c r="F2972" s="26" t="s">
        <v>1490</v>
      </c>
      <c r="G2972">
        <v>26</v>
      </c>
      <c r="H2972" t="s">
        <v>1646</v>
      </c>
    </row>
    <row r="2973" spans="6:8">
      <c r="F2973" s="26" t="s">
        <v>1490</v>
      </c>
      <c r="G2973">
        <v>26</v>
      </c>
      <c r="H2973" t="s">
        <v>1647</v>
      </c>
    </row>
    <row r="2974" spans="6:8">
      <c r="F2974" s="26" t="s">
        <v>1490</v>
      </c>
      <c r="G2974">
        <v>26</v>
      </c>
      <c r="H2974" t="s">
        <v>1648</v>
      </c>
    </row>
    <row r="2975" spans="6:8">
      <c r="F2975" s="26" t="s">
        <v>1490</v>
      </c>
      <c r="G2975">
        <v>26</v>
      </c>
      <c r="H2975" t="s">
        <v>1649</v>
      </c>
    </row>
    <row r="2976" spans="6:8">
      <c r="F2976" s="26" t="s">
        <v>1490</v>
      </c>
      <c r="G2976">
        <v>26</v>
      </c>
      <c r="H2976" t="s">
        <v>1650</v>
      </c>
    </row>
    <row r="2977" spans="6:8">
      <c r="F2977" s="26" t="s">
        <v>1490</v>
      </c>
      <c r="G2977">
        <v>26</v>
      </c>
      <c r="H2977" t="s">
        <v>1651</v>
      </c>
    </row>
    <row r="2978" spans="6:8">
      <c r="F2978" s="26" t="s">
        <v>1490</v>
      </c>
      <c r="G2978">
        <v>26</v>
      </c>
      <c r="H2978" t="s">
        <v>1652</v>
      </c>
    </row>
    <row r="2979" spans="6:8">
      <c r="F2979" s="26" t="s">
        <v>1490</v>
      </c>
      <c r="G2979">
        <v>26</v>
      </c>
      <c r="H2979" t="s">
        <v>1653</v>
      </c>
    </row>
    <row r="2980" spans="6:8">
      <c r="F2980" s="26" t="s">
        <v>722</v>
      </c>
      <c r="G2980">
        <v>22</v>
      </c>
      <c r="H2980" t="s">
        <v>723</v>
      </c>
    </row>
    <row r="2981" spans="6:8">
      <c r="F2981" s="26" t="s">
        <v>722</v>
      </c>
      <c r="G2981">
        <v>22</v>
      </c>
      <c r="H2981" t="s">
        <v>724</v>
      </c>
    </row>
    <row r="2982" spans="6:8">
      <c r="F2982" s="26" t="s">
        <v>722</v>
      </c>
      <c r="G2982">
        <v>22</v>
      </c>
      <c r="H2982" t="s">
        <v>725</v>
      </c>
    </row>
    <row r="2983" spans="6:8">
      <c r="F2983" s="26" t="s">
        <v>722</v>
      </c>
      <c r="G2983">
        <v>22</v>
      </c>
      <c r="H2983" t="s">
        <v>726</v>
      </c>
    </row>
    <row r="2984" spans="6:8">
      <c r="F2984" s="26" t="s">
        <v>722</v>
      </c>
      <c r="G2984">
        <v>22</v>
      </c>
      <c r="H2984" t="s">
        <v>727</v>
      </c>
    </row>
    <row r="2985" spans="6:8">
      <c r="F2985" s="26" t="s">
        <v>722</v>
      </c>
      <c r="G2985">
        <v>22</v>
      </c>
      <c r="H2985" t="s">
        <v>728</v>
      </c>
    </row>
    <row r="2986" spans="6:8">
      <c r="F2986" s="26" t="s">
        <v>722</v>
      </c>
      <c r="G2986">
        <v>22</v>
      </c>
      <c r="H2986" t="s">
        <v>729</v>
      </c>
    </row>
    <row r="2987" spans="6:8">
      <c r="F2987" s="26" t="s">
        <v>722</v>
      </c>
      <c r="G2987">
        <v>22</v>
      </c>
      <c r="H2987" t="s">
        <v>730</v>
      </c>
    </row>
    <row r="2988" spans="6:8">
      <c r="F2988" s="26" t="s">
        <v>722</v>
      </c>
      <c r="G2988">
        <v>22</v>
      </c>
      <c r="H2988" t="s">
        <v>731</v>
      </c>
    </row>
    <row r="2989" spans="6:8">
      <c r="F2989" s="26" t="s">
        <v>722</v>
      </c>
      <c r="G2989">
        <v>22</v>
      </c>
      <c r="H2989" t="s">
        <v>732</v>
      </c>
    </row>
    <row r="2990" spans="6:8">
      <c r="F2990" s="26" t="s">
        <v>722</v>
      </c>
      <c r="G2990">
        <v>22</v>
      </c>
      <c r="H2990" t="s">
        <v>733</v>
      </c>
    </row>
    <row r="2991" spans="6:8">
      <c r="F2991" s="26" t="s">
        <v>722</v>
      </c>
      <c r="G2991">
        <v>22</v>
      </c>
      <c r="H2991" t="s">
        <v>734</v>
      </c>
    </row>
    <row r="2992" spans="6:8">
      <c r="F2992" s="26" t="s">
        <v>722</v>
      </c>
      <c r="G2992">
        <v>22</v>
      </c>
      <c r="H2992" t="s">
        <v>735</v>
      </c>
    </row>
    <row r="2993" spans="6:8">
      <c r="F2993" s="26" t="s">
        <v>722</v>
      </c>
      <c r="G2993">
        <v>22</v>
      </c>
      <c r="H2993" t="s">
        <v>736</v>
      </c>
    </row>
    <row r="2994" spans="6:8">
      <c r="F2994" s="26" t="s">
        <v>722</v>
      </c>
      <c r="G2994">
        <v>22</v>
      </c>
      <c r="H2994" t="s">
        <v>737</v>
      </c>
    </row>
    <row r="2995" spans="6:8">
      <c r="F2995" s="26" t="s">
        <v>722</v>
      </c>
      <c r="G2995">
        <v>22</v>
      </c>
      <c r="H2995" t="s">
        <v>738</v>
      </c>
    </row>
    <row r="2996" spans="6:8">
      <c r="F2996" s="26" t="s">
        <v>722</v>
      </c>
      <c r="G2996">
        <v>22</v>
      </c>
      <c r="H2996" t="s">
        <v>739</v>
      </c>
    </row>
    <row r="2997" spans="6:8">
      <c r="F2997" s="26" t="s">
        <v>722</v>
      </c>
      <c r="G2997">
        <v>22</v>
      </c>
      <c r="H2997" t="s">
        <v>740</v>
      </c>
    </row>
    <row r="2998" spans="6:8">
      <c r="F2998" s="26" t="s">
        <v>722</v>
      </c>
      <c r="G2998">
        <v>22</v>
      </c>
      <c r="H2998" t="s">
        <v>741</v>
      </c>
    </row>
    <row r="2999" spans="6:8">
      <c r="F2999" s="26" t="s">
        <v>722</v>
      </c>
      <c r="G2999">
        <v>22</v>
      </c>
      <c r="H2999" t="s">
        <v>742</v>
      </c>
    </row>
    <row r="3000" spans="6:8">
      <c r="F3000" s="26" t="s">
        <v>722</v>
      </c>
      <c r="G3000">
        <v>22</v>
      </c>
      <c r="H3000" t="s">
        <v>743</v>
      </c>
    </row>
    <row r="3001" spans="6:8">
      <c r="F3001" s="26" t="s">
        <v>722</v>
      </c>
      <c r="G3001">
        <v>22</v>
      </c>
      <c r="H3001" t="s">
        <v>744</v>
      </c>
    </row>
    <row r="3002" spans="6:8">
      <c r="F3002" s="26" t="s">
        <v>722</v>
      </c>
      <c r="G3002">
        <v>22</v>
      </c>
      <c r="H3002" t="s">
        <v>745</v>
      </c>
    </row>
    <row r="3003" spans="6:8">
      <c r="F3003" s="26" t="s">
        <v>722</v>
      </c>
      <c r="G3003">
        <v>22</v>
      </c>
      <c r="H3003" t="s">
        <v>746</v>
      </c>
    </row>
    <row r="3004" spans="6:8">
      <c r="F3004" s="26" t="s">
        <v>722</v>
      </c>
      <c r="G3004">
        <v>22</v>
      </c>
      <c r="H3004" t="s">
        <v>747</v>
      </c>
    </row>
    <row r="3005" spans="6:8">
      <c r="F3005" s="26" t="s">
        <v>722</v>
      </c>
      <c r="G3005">
        <v>22</v>
      </c>
      <c r="H3005" t="s">
        <v>748</v>
      </c>
    </row>
    <row r="3006" spans="6:8">
      <c r="F3006" s="26" t="s">
        <v>722</v>
      </c>
      <c r="G3006">
        <v>22</v>
      </c>
      <c r="H3006" t="s">
        <v>749</v>
      </c>
    </row>
    <row r="3007" spans="6:8">
      <c r="F3007" s="26" t="s">
        <v>722</v>
      </c>
      <c r="G3007">
        <v>22</v>
      </c>
      <c r="H3007" t="s">
        <v>750</v>
      </c>
    </row>
    <row r="3008" spans="6:8">
      <c r="F3008" s="26" t="s">
        <v>722</v>
      </c>
      <c r="G3008">
        <v>22</v>
      </c>
      <c r="H3008" t="s">
        <v>751</v>
      </c>
    </row>
    <row r="3009" spans="6:8">
      <c r="F3009" s="26" t="s">
        <v>722</v>
      </c>
      <c r="G3009">
        <v>22</v>
      </c>
      <c r="H3009" t="s">
        <v>752</v>
      </c>
    </row>
    <row r="3010" spans="6:8">
      <c r="F3010" s="26" t="s">
        <v>722</v>
      </c>
      <c r="G3010">
        <v>22</v>
      </c>
      <c r="H3010" t="s">
        <v>753</v>
      </c>
    </row>
    <row r="3011" spans="6:8">
      <c r="F3011" s="26" t="s">
        <v>722</v>
      </c>
      <c r="G3011">
        <v>22</v>
      </c>
      <c r="H3011" t="s">
        <v>754</v>
      </c>
    </row>
    <row r="3012" spans="6:8">
      <c r="F3012" s="26" t="s">
        <v>722</v>
      </c>
      <c r="G3012">
        <v>22</v>
      </c>
      <c r="H3012" t="s">
        <v>755</v>
      </c>
    </row>
    <row r="3013" spans="6:8">
      <c r="F3013" s="26" t="s">
        <v>722</v>
      </c>
      <c r="G3013">
        <v>22</v>
      </c>
      <c r="H3013" t="s">
        <v>756</v>
      </c>
    </row>
    <row r="3014" spans="6:8">
      <c r="F3014" s="26" t="s">
        <v>722</v>
      </c>
      <c r="G3014">
        <v>22</v>
      </c>
      <c r="H3014" t="s">
        <v>757</v>
      </c>
    </row>
    <row r="3015" spans="6:8">
      <c r="F3015" s="26" t="s">
        <v>722</v>
      </c>
      <c r="G3015">
        <v>22</v>
      </c>
      <c r="H3015" t="s">
        <v>758</v>
      </c>
    </row>
    <row r="3016" spans="6:8">
      <c r="F3016" s="26" t="s">
        <v>722</v>
      </c>
      <c r="G3016">
        <v>22</v>
      </c>
      <c r="H3016" t="s">
        <v>759</v>
      </c>
    </row>
    <row r="3017" spans="6:8">
      <c r="F3017" s="26" t="s">
        <v>722</v>
      </c>
      <c r="G3017">
        <v>22</v>
      </c>
      <c r="H3017" t="s">
        <v>760</v>
      </c>
    </row>
    <row r="3018" spans="6:8">
      <c r="F3018" s="26" t="s">
        <v>722</v>
      </c>
      <c r="G3018">
        <v>22</v>
      </c>
      <c r="H3018" t="s">
        <v>761</v>
      </c>
    </row>
    <row r="3019" spans="6:8">
      <c r="F3019" s="26" t="s">
        <v>722</v>
      </c>
      <c r="G3019">
        <v>22</v>
      </c>
      <c r="H3019" t="s">
        <v>762</v>
      </c>
    </row>
    <row r="3020" spans="6:8">
      <c r="F3020" s="26" t="s">
        <v>722</v>
      </c>
      <c r="G3020">
        <v>22</v>
      </c>
      <c r="H3020" t="s">
        <v>763</v>
      </c>
    </row>
    <row r="3021" spans="6:8">
      <c r="F3021" s="26" t="s">
        <v>722</v>
      </c>
      <c r="G3021">
        <v>22</v>
      </c>
      <c r="H3021" t="s">
        <v>764</v>
      </c>
    </row>
    <row r="3022" spans="6:8">
      <c r="F3022" s="26" t="s">
        <v>722</v>
      </c>
      <c r="G3022">
        <v>22</v>
      </c>
      <c r="H3022" t="s">
        <v>765</v>
      </c>
    </row>
    <row r="3023" spans="6:8">
      <c r="F3023" s="26" t="s">
        <v>722</v>
      </c>
      <c r="G3023">
        <v>22</v>
      </c>
      <c r="H3023" t="s">
        <v>766</v>
      </c>
    </row>
    <row r="3024" spans="6:8">
      <c r="F3024" s="26" t="s">
        <v>722</v>
      </c>
      <c r="G3024">
        <v>22</v>
      </c>
      <c r="H3024" t="s">
        <v>767</v>
      </c>
    </row>
    <row r="3025" spans="6:8">
      <c r="F3025" s="26" t="s">
        <v>722</v>
      </c>
      <c r="G3025">
        <v>22</v>
      </c>
      <c r="H3025" t="s">
        <v>768</v>
      </c>
    </row>
    <row r="3026" spans="6:8">
      <c r="F3026" s="26" t="s">
        <v>722</v>
      </c>
      <c r="G3026">
        <v>22</v>
      </c>
      <c r="H3026" t="s">
        <v>769</v>
      </c>
    </row>
    <row r="3027" spans="6:8">
      <c r="F3027" s="26" t="s">
        <v>722</v>
      </c>
      <c r="G3027">
        <v>22</v>
      </c>
      <c r="H3027" t="s">
        <v>770</v>
      </c>
    </row>
    <row r="3028" spans="6:8">
      <c r="F3028" s="26" t="s">
        <v>722</v>
      </c>
      <c r="G3028">
        <v>22</v>
      </c>
      <c r="H3028" t="s">
        <v>771</v>
      </c>
    </row>
    <row r="3029" spans="6:8">
      <c r="F3029" s="26" t="s">
        <v>722</v>
      </c>
      <c r="G3029">
        <v>22</v>
      </c>
      <c r="H3029" t="s">
        <v>772</v>
      </c>
    </row>
    <row r="3030" spans="6:8">
      <c r="F3030" s="26" t="s">
        <v>722</v>
      </c>
      <c r="G3030">
        <v>22</v>
      </c>
      <c r="H3030" t="s">
        <v>773</v>
      </c>
    </row>
    <row r="3031" spans="6:8">
      <c r="F3031" s="26" t="s">
        <v>722</v>
      </c>
      <c r="G3031">
        <v>22</v>
      </c>
      <c r="H3031" t="s">
        <v>774</v>
      </c>
    </row>
    <row r="3032" spans="6:8">
      <c r="F3032" s="26" t="s">
        <v>722</v>
      </c>
      <c r="G3032">
        <v>22</v>
      </c>
      <c r="H3032" t="s">
        <v>775</v>
      </c>
    </row>
    <row r="3033" spans="6:8">
      <c r="F3033" s="26" t="s">
        <v>722</v>
      </c>
      <c r="G3033">
        <v>22</v>
      </c>
      <c r="H3033" t="s">
        <v>776</v>
      </c>
    </row>
    <row r="3034" spans="6:8">
      <c r="F3034" s="26" t="s">
        <v>722</v>
      </c>
      <c r="G3034">
        <v>22</v>
      </c>
      <c r="H3034" t="s">
        <v>777</v>
      </c>
    </row>
    <row r="3035" spans="6:8">
      <c r="F3035" s="26" t="s">
        <v>722</v>
      </c>
      <c r="G3035">
        <v>22</v>
      </c>
      <c r="H3035" t="s">
        <v>778</v>
      </c>
    </row>
    <row r="3036" spans="6:8">
      <c r="F3036" s="26" t="s">
        <v>722</v>
      </c>
      <c r="G3036">
        <v>22</v>
      </c>
      <c r="H3036" t="s">
        <v>779</v>
      </c>
    </row>
    <row r="3037" spans="6:8">
      <c r="F3037" s="26" t="s">
        <v>722</v>
      </c>
      <c r="G3037">
        <v>22</v>
      </c>
      <c r="H3037" t="s">
        <v>780</v>
      </c>
    </row>
    <row r="3038" spans="6:8">
      <c r="F3038" s="26" t="s">
        <v>722</v>
      </c>
      <c r="G3038">
        <v>22</v>
      </c>
      <c r="H3038" t="s">
        <v>781</v>
      </c>
    </row>
    <row r="3039" spans="6:8">
      <c r="F3039" s="26" t="s">
        <v>722</v>
      </c>
      <c r="G3039">
        <v>22</v>
      </c>
      <c r="H3039" t="s">
        <v>782</v>
      </c>
    </row>
    <row r="3040" spans="6:8">
      <c r="F3040" s="26" t="s">
        <v>722</v>
      </c>
      <c r="G3040">
        <v>22</v>
      </c>
      <c r="H3040" t="s">
        <v>783</v>
      </c>
    </row>
    <row r="3041" spans="6:8">
      <c r="F3041" s="26" t="s">
        <v>722</v>
      </c>
      <c r="G3041">
        <v>22</v>
      </c>
      <c r="H3041" t="s">
        <v>784</v>
      </c>
    </row>
    <row r="3042" spans="6:8">
      <c r="F3042" s="26" t="s">
        <v>722</v>
      </c>
      <c r="G3042">
        <v>22</v>
      </c>
      <c r="H3042" t="s">
        <v>785</v>
      </c>
    </row>
    <row r="3043" spans="6:8">
      <c r="F3043" s="26" t="s">
        <v>722</v>
      </c>
      <c r="G3043">
        <v>22</v>
      </c>
      <c r="H3043" t="s">
        <v>786</v>
      </c>
    </row>
    <row r="3044" spans="6:8">
      <c r="F3044" s="26" t="s">
        <v>722</v>
      </c>
      <c r="G3044">
        <v>22</v>
      </c>
      <c r="H3044" t="s">
        <v>787</v>
      </c>
    </row>
    <row r="3045" spans="6:8">
      <c r="F3045" s="26" t="s">
        <v>722</v>
      </c>
      <c r="G3045">
        <v>22</v>
      </c>
      <c r="H3045" t="s">
        <v>788</v>
      </c>
    </row>
    <row r="3046" spans="6:8">
      <c r="F3046" s="26" t="s">
        <v>722</v>
      </c>
      <c r="G3046">
        <v>22</v>
      </c>
      <c r="H3046" t="s">
        <v>789</v>
      </c>
    </row>
    <row r="3047" spans="6:8">
      <c r="F3047" s="26" t="s">
        <v>722</v>
      </c>
      <c r="G3047">
        <v>22</v>
      </c>
      <c r="H3047" t="s">
        <v>790</v>
      </c>
    </row>
    <row r="3048" spans="6:8">
      <c r="F3048" s="26" t="s">
        <v>722</v>
      </c>
      <c r="G3048">
        <v>22</v>
      </c>
      <c r="H3048" t="s">
        <v>791</v>
      </c>
    </row>
    <row r="3049" spans="6:8">
      <c r="F3049" s="26" t="s">
        <v>722</v>
      </c>
      <c r="G3049">
        <v>22</v>
      </c>
      <c r="H3049" t="s">
        <v>792</v>
      </c>
    </row>
    <row r="3050" spans="6:8">
      <c r="F3050" s="26" t="s">
        <v>722</v>
      </c>
      <c r="G3050">
        <v>22</v>
      </c>
      <c r="H3050" t="s">
        <v>793</v>
      </c>
    </row>
    <row r="3051" spans="6:8">
      <c r="F3051" s="26" t="s">
        <v>722</v>
      </c>
      <c r="G3051">
        <v>22</v>
      </c>
      <c r="H3051" t="s">
        <v>794</v>
      </c>
    </row>
    <row r="3052" spans="6:8">
      <c r="F3052" s="26" t="s">
        <v>722</v>
      </c>
      <c r="G3052">
        <v>22</v>
      </c>
      <c r="H3052" t="s">
        <v>795</v>
      </c>
    </row>
    <row r="3053" spans="6:8">
      <c r="F3053" s="26" t="s">
        <v>722</v>
      </c>
      <c r="G3053">
        <v>22</v>
      </c>
      <c r="H3053" t="s">
        <v>796</v>
      </c>
    </row>
    <row r="3054" spans="6:8">
      <c r="F3054" s="26" t="s">
        <v>722</v>
      </c>
      <c r="G3054">
        <v>22</v>
      </c>
      <c r="H3054" t="s">
        <v>797</v>
      </c>
    </row>
    <row r="3055" spans="6:8">
      <c r="F3055" s="26" t="s">
        <v>722</v>
      </c>
      <c r="G3055">
        <v>22</v>
      </c>
      <c r="H3055" t="s">
        <v>798</v>
      </c>
    </row>
    <row r="3056" spans="6:8">
      <c r="F3056" s="26" t="s">
        <v>722</v>
      </c>
      <c r="G3056">
        <v>22</v>
      </c>
      <c r="H3056" t="s">
        <v>799</v>
      </c>
    </row>
    <row r="3057" spans="6:8">
      <c r="F3057" s="26" t="s">
        <v>722</v>
      </c>
      <c r="G3057">
        <v>22</v>
      </c>
      <c r="H3057" t="s">
        <v>800</v>
      </c>
    </row>
    <row r="3058" spans="6:8">
      <c r="F3058" s="26" t="s">
        <v>722</v>
      </c>
      <c r="G3058">
        <v>22</v>
      </c>
      <c r="H3058" t="s">
        <v>417</v>
      </c>
    </row>
    <row r="3059" spans="6:8">
      <c r="F3059" s="26" t="s">
        <v>722</v>
      </c>
      <c r="G3059">
        <v>22</v>
      </c>
      <c r="H3059" t="s">
        <v>801</v>
      </c>
    </row>
    <row r="3060" spans="6:8">
      <c r="F3060" s="26" t="s">
        <v>722</v>
      </c>
      <c r="G3060">
        <v>22</v>
      </c>
      <c r="H3060" t="s">
        <v>802</v>
      </c>
    </row>
    <row r="3061" spans="6:8">
      <c r="F3061" s="26" t="s">
        <v>722</v>
      </c>
      <c r="G3061">
        <v>22</v>
      </c>
      <c r="H3061" t="s">
        <v>803</v>
      </c>
    </row>
    <row r="3062" spans="6:8">
      <c r="F3062" s="26" t="s">
        <v>722</v>
      </c>
      <c r="G3062">
        <v>22</v>
      </c>
      <c r="H3062" t="s">
        <v>804</v>
      </c>
    </row>
    <row r="3063" spans="6:8">
      <c r="F3063" s="26" t="s">
        <v>722</v>
      </c>
      <c r="G3063">
        <v>22</v>
      </c>
      <c r="H3063" t="s">
        <v>805</v>
      </c>
    </row>
    <row r="3064" spans="6:8">
      <c r="F3064" s="26" t="s">
        <v>722</v>
      </c>
      <c r="G3064">
        <v>22</v>
      </c>
      <c r="H3064" t="s">
        <v>806</v>
      </c>
    </row>
    <row r="3065" spans="6:8">
      <c r="F3065" s="26" t="s">
        <v>722</v>
      </c>
      <c r="G3065">
        <v>22</v>
      </c>
      <c r="H3065" t="s">
        <v>807</v>
      </c>
    </row>
    <row r="3066" spans="6:8">
      <c r="F3066" s="26" t="s">
        <v>722</v>
      </c>
      <c r="G3066">
        <v>22</v>
      </c>
      <c r="H3066" t="s">
        <v>808</v>
      </c>
    </row>
    <row r="3067" spans="6:8">
      <c r="F3067" s="26" t="s">
        <v>722</v>
      </c>
      <c r="G3067">
        <v>22</v>
      </c>
      <c r="H3067" t="s">
        <v>809</v>
      </c>
    </row>
    <row r="3068" spans="6:8">
      <c r="F3068" s="26" t="s">
        <v>722</v>
      </c>
      <c r="G3068">
        <v>22</v>
      </c>
      <c r="H3068" t="s">
        <v>810</v>
      </c>
    </row>
    <row r="3069" spans="6:8">
      <c r="F3069" s="26" t="s">
        <v>722</v>
      </c>
      <c r="G3069">
        <v>22</v>
      </c>
      <c r="H3069" t="s">
        <v>811</v>
      </c>
    </row>
    <row r="3070" spans="6:8">
      <c r="F3070" s="26" t="s">
        <v>722</v>
      </c>
      <c r="G3070">
        <v>22</v>
      </c>
      <c r="H3070" t="s">
        <v>812</v>
      </c>
    </row>
    <row r="3071" spans="6:8">
      <c r="F3071" s="26" t="s">
        <v>722</v>
      </c>
      <c r="G3071">
        <v>22</v>
      </c>
      <c r="H3071" t="s">
        <v>813</v>
      </c>
    </row>
    <row r="3072" spans="6:8">
      <c r="F3072" s="26" t="s">
        <v>722</v>
      </c>
      <c r="G3072">
        <v>22</v>
      </c>
      <c r="H3072" t="s">
        <v>814</v>
      </c>
    </row>
    <row r="3073" spans="6:8">
      <c r="F3073" s="26" t="s">
        <v>722</v>
      </c>
      <c r="G3073">
        <v>22</v>
      </c>
      <c r="H3073" t="s">
        <v>815</v>
      </c>
    </row>
    <row r="3074" spans="6:8">
      <c r="F3074" s="26" t="s">
        <v>722</v>
      </c>
      <c r="G3074">
        <v>22</v>
      </c>
      <c r="H3074" t="s">
        <v>816</v>
      </c>
    </row>
    <row r="3075" spans="6:8">
      <c r="F3075" s="26" t="s">
        <v>722</v>
      </c>
      <c r="G3075">
        <v>22</v>
      </c>
      <c r="H3075" t="s">
        <v>817</v>
      </c>
    </row>
    <row r="3076" spans="6:8">
      <c r="F3076" s="26" t="s">
        <v>722</v>
      </c>
      <c r="G3076">
        <v>22</v>
      </c>
      <c r="H3076" t="s">
        <v>818</v>
      </c>
    </row>
    <row r="3077" spans="6:8">
      <c r="F3077" s="26" t="s">
        <v>722</v>
      </c>
      <c r="G3077">
        <v>22</v>
      </c>
      <c r="H3077" t="s">
        <v>819</v>
      </c>
    </row>
    <row r="3078" spans="6:8">
      <c r="F3078" s="26" t="s">
        <v>722</v>
      </c>
      <c r="G3078">
        <v>22</v>
      </c>
      <c r="H3078" t="s">
        <v>820</v>
      </c>
    </row>
    <row r="3079" spans="6:8">
      <c r="F3079" s="26" t="s">
        <v>722</v>
      </c>
      <c r="G3079">
        <v>22</v>
      </c>
      <c r="H3079" t="s">
        <v>821</v>
      </c>
    </row>
    <row r="3080" spans="6:8">
      <c r="F3080" s="26" t="s">
        <v>722</v>
      </c>
      <c r="G3080">
        <v>22</v>
      </c>
      <c r="H3080" t="s">
        <v>822</v>
      </c>
    </row>
    <row r="3081" spans="6:8">
      <c r="F3081" s="26" t="s">
        <v>722</v>
      </c>
      <c r="G3081">
        <v>22</v>
      </c>
      <c r="H3081" t="s">
        <v>823</v>
      </c>
    </row>
    <row r="3082" spans="6:8">
      <c r="F3082" s="26" t="s">
        <v>722</v>
      </c>
      <c r="G3082">
        <v>22</v>
      </c>
      <c r="H3082" t="s">
        <v>824</v>
      </c>
    </row>
    <row r="3083" spans="6:8">
      <c r="F3083" s="26" t="s">
        <v>722</v>
      </c>
      <c r="G3083">
        <v>22</v>
      </c>
      <c r="H3083" t="s">
        <v>825</v>
      </c>
    </row>
    <row r="3084" spans="6:8">
      <c r="F3084" s="26" t="s">
        <v>722</v>
      </c>
      <c r="G3084">
        <v>22</v>
      </c>
      <c r="H3084" t="s">
        <v>826</v>
      </c>
    </row>
    <row r="3085" spans="6:8">
      <c r="F3085" s="26" t="s">
        <v>722</v>
      </c>
      <c r="G3085">
        <v>22</v>
      </c>
      <c r="H3085" t="s">
        <v>827</v>
      </c>
    </row>
    <row r="3086" spans="6:8">
      <c r="F3086" s="26" t="s">
        <v>722</v>
      </c>
      <c r="G3086">
        <v>22</v>
      </c>
      <c r="H3086" t="s">
        <v>828</v>
      </c>
    </row>
    <row r="3087" spans="6:8">
      <c r="F3087" s="26" t="s">
        <v>722</v>
      </c>
      <c r="G3087">
        <v>22</v>
      </c>
      <c r="H3087" t="s">
        <v>829</v>
      </c>
    </row>
    <row r="3088" spans="6:8">
      <c r="F3088" s="26" t="s">
        <v>722</v>
      </c>
      <c r="G3088">
        <v>22</v>
      </c>
      <c r="H3088" t="s">
        <v>830</v>
      </c>
    </row>
    <row r="3089" spans="6:8">
      <c r="F3089" s="26" t="s">
        <v>722</v>
      </c>
      <c r="G3089">
        <v>22</v>
      </c>
      <c r="H3089" t="s">
        <v>831</v>
      </c>
    </row>
    <row r="3090" spans="6:8">
      <c r="F3090" s="26" t="s">
        <v>722</v>
      </c>
      <c r="G3090">
        <v>22</v>
      </c>
      <c r="H3090" t="s">
        <v>832</v>
      </c>
    </row>
    <row r="3091" spans="6:8">
      <c r="F3091" s="26" t="s">
        <v>722</v>
      </c>
      <c r="G3091">
        <v>22</v>
      </c>
      <c r="H3091" t="s">
        <v>833</v>
      </c>
    </row>
    <row r="3092" spans="6:8">
      <c r="F3092" s="26" t="s">
        <v>722</v>
      </c>
      <c r="G3092">
        <v>22</v>
      </c>
      <c r="H3092" t="s">
        <v>834</v>
      </c>
    </row>
    <row r="3093" spans="6:8">
      <c r="F3093" s="26" t="s">
        <v>722</v>
      </c>
      <c r="G3093">
        <v>22</v>
      </c>
      <c r="H3093" t="s">
        <v>835</v>
      </c>
    </row>
    <row r="3094" spans="6:8">
      <c r="F3094" s="26" t="s">
        <v>722</v>
      </c>
      <c r="G3094">
        <v>22</v>
      </c>
      <c r="H3094" t="s">
        <v>836</v>
      </c>
    </row>
    <row r="3095" spans="6:8">
      <c r="F3095" s="26" t="s">
        <v>722</v>
      </c>
      <c r="G3095">
        <v>22</v>
      </c>
      <c r="H3095" t="s">
        <v>837</v>
      </c>
    </row>
    <row r="3096" spans="6:8">
      <c r="F3096" s="26" t="s">
        <v>722</v>
      </c>
      <c r="G3096">
        <v>22</v>
      </c>
      <c r="H3096" t="s">
        <v>838</v>
      </c>
    </row>
    <row r="3097" spans="6:8">
      <c r="F3097" s="26" t="s">
        <v>722</v>
      </c>
      <c r="G3097">
        <v>22</v>
      </c>
      <c r="H3097" t="s">
        <v>839</v>
      </c>
    </row>
    <row r="3098" spans="6:8">
      <c r="F3098" s="26" t="s">
        <v>722</v>
      </c>
      <c r="G3098">
        <v>22</v>
      </c>
      <c r="H3098" t="s">
        <v>840</v>
      </c>
    </row>
    <row r="3099" spans="6:8">
      <c r="F3099" s="26" t="s">
        <v>722</v>
      </c>
      <c r="G3099">
        <v>22</v>
      </c>
      <c r="H3099" t="s">
        <v>841</v>
      </c>
    </row>
    <row r="3100" spans="6:8">
      <c r="F3100" s="26" t="s">
        <v>722</v>
      </c>
      <c r="G3100">
        <v>22</v>
      </c>
      <c r="H3100" t="s">
        <v>842</v>
      </c>
    </row>
    <row r="3101" spans="6:8">
      <c r="F3101" s="26" t="s">
        <v>722</v>
      </c>
      <c r="G3101">
        <v>22</v>
      </c>
      <c r="H3101" t="s">
        <v>843</v>
      </c>
    </row>
    <row r="3102" spans="6:8">
      <c r="F3102" s="26" t="s">
        <v>722</v>
      </c>
      <c r="G3102">
        <v>22</v>
      </c>
      <c r="H3102" t="s">
        <v>844</v>
      </c>
    </row>
    <row r="3103" spans="6:8">
      <c r="F3103" s="26" t="s">
        <v>722</v>
      </c>
      <c r="G3103">
        <v>22</v>
      </c>
      <c r="H3103" t="s">
        <v>845</v>
      </c>
    </row>
    <row r="3104" spans="6:8">
      <c r="F3104" s="26" t="s">
        <v>722</v>
      </c>
      <c r="G3104">
        <v>22</v>
      </c>
      <c r="H3104" t="s">
        <v>846</v>
      </c>
    </row>
    <row r="3105" spans="6:8">
      <c r="F3105" s="26" t="s">
        <v>722</v>
      </c>
      <c r="G3105">
        <v>22</v>
      </c>
      <c r="H3105" t="s">
        <v>847</v>
      </c>
    </row>
    <row r="3106" spans="6:8">
      <c r="F3106" s="26" t="s">
        <v>722</v>
      </c>
      <c r="G3106">
        <v>22</v>
      </c>
      <c r="H3106" t="s">
        <v>848</v>
      </c>
    </row>
    <row r="3107" spans="6:8">
      <c r="F3107" s="26" t="s">
        <v>722</v>
      </c>
      <c r="G3107">
        <v>22</v>
      </c>
      <c r="H3107" t="s">
        <v>849</v>
      </c>
    </row>
    <row r="3108" spans="6:8">
      <c r="F3108" s="26" t="s">
        <v>722</v>
      </c>
      <c r="G3108">
        <v>22</v>
      </c>
      <c r="H3108" t="s">
        <v>850</v>
      </c>
    </row>
    <row r="3109" spans="6:8">
      <c r="F3109" s="26" t="s">
        <v>722</v>
      </c>
      <c r="G3109">
        <v>22</v>
      </c>
      <c r="H3109" t="s">
        <v>851</v>
      </c>
    </row>
    <row r="3110" spans="6:8">
      <c r="F3110" s="26" t="s">
        <v>722</v>
      </c>
      <c r="G3110">
        <v>22</v>
      </c>
      <c r="H3110" t="s">
        <v>852</v>
      </c>
    </row>
    <row r="3111" spans="6:8">
      <c r="F3111" s="26" t="s">
        <v>722</v>
      </c>
      <c r="G3111">
        <v>22</v>
      </c>
      <c r="H3111" t="s">
        <v>853</v>
      </c>
    </row>
    <row r="3112" spans="6:8">
      <c r="F3112" s="26" t="s">
        <v>722</v>
      </c>
      <c r="G3112">
        <v>22</v>
      </c>
      <c r="H3112" t="s">
        <v>854</v>
      </c>
    </row>
    <row r="3113" spans="6:8">
      <c r="F3113" s="26" t="s">
        <v>722</v>
      </c>
      <c r="G3113">
        <v>22</v>
      </c>
      <c r="H3113" t="s">
        <v>855</v>
      </c>
    </row>
    <row r="3114" spans="6:8">
      <c r="F3114" s="26" t="s">
        <v>722</v>
      </c>
      <c r="G3114">
        <v>22</v>
      </c>
      <c r="H3114" t="s">
        <v>856</v>
      </c>
    </row>
    <row r="3115" spans="6:8">
      <c r="F3115" s="26" t="s">
        <v>722</v>
      </c>
      <c r="G3115">
        <v>22</v>
      </c>
      <c r="H3115" t="s">
        <v>857</v>
      </c>
    </row>
    <row r="3116" spans="6:8">
      <c r="F3116" s="26" t="s">
        <v>722</v>
      </c>
      <c r="G3116">
        <v>22</v>
      </c>
      <c r="H3116" t="s">
        <v>858</v>
      </c>
    </row>
    <row r="3117" spans="6:8">
      <c r="F3117" s="26" t="s">
        <v>722</v>
      </c>
      <c r="G3117">
        <v>22</v>
      </c>
      <c r="H3117" t="s">
        <v>859</v>
      </c>
    </row>
    <row r="3118" spans="6:8">
      <c r="F3118" s="26" t="s">
        <v>722</v>
      </c>
      <c r="G3118">
        <v>22</v>
      </c>
      <c r="H3118" t="s">
        <v>860</v>
      </c>
    </row>
    <row r="3119" spans="6:8">
      <c r="F3119" s="26" t="s">
        <v>722</v>
      </c>
      <c r="G3119">
        <v>22</v>
      </c>
      <c r="H3119" t="s">
        <v>861</v>
      </c>
    </row>
    <row r="3120" spans="6:8">
      <c r="F3120" s="26" t="s">
        <v>722</v>
      </c>
      <c r="G3120">
        <v>22</v>
      </c>
      <c r="H3120" t="s">
        <v>862</v>
      </c>
    </row>
    <row r="3121" spans="6:8">
      <c r="F3121" s="26" t="s">
        <v>722</v>
      </c>
      <c r="G3121">
        <v>22</v>
      </c>
      <c r="H3121" t="s">
        <v>863</v>
      </c>
    </row>
    <row r="3122" spans="6:8">
      <c r="F3122" s="26" t="s">
        <v>722</v>
      </c>
      <c r="G3122">
        <v>22</v>
      </c>
      <c r="H3122" t="s">
        <v>864</v>
      </c>
    </row>
    <row r="3123" spans="6:8">
      <c r="F3123" s="26" t="s">
        <v>722</v>
      </c>
      <c r="G3123">
        <v>22</v>
      </c>
      <c r="H3123" t="s">
        <v>865</v>
      </c>
    </row>
    <row r="3124" spans="6:8">
      <c r="F3124" s="26" t="s">
        <v>722</v>
      </c>
      <c r="G3124">
        <v>22</v>
      </c>
      <c r="H3124" t="s">
        <v>866</v>
      </c>
    </row>
    <row r="3125" spans="6:8">
      <c r="F3125" s="26" t="s">
        <v>722</v>
      </c>
      <c r="G3125">
        <v>22</v>
      </c>
      <c r="H3125" t="s">
        <v>867</v>
      </c>
    </row>
    <row r="3126" spans="6:8">
      <c r="F3126" s="26" t="s">
        <v>722</v>
      </c>
      <c r="G3126">
        <v>22</v>
      </c>
      <c r="H3126" t="s">
        <v>868</v>
      </c>
    </row>
    <row r="3127" spans="6:8">
      <c r="F3127" s="26" t="s">
        <v>722</v>
      </c>
      <c r="G3127">
        <v>22</v>
      </c>
      <c r="H3127" t="s">
        <v>869</v>
      </c>
    </row>
    <row r="3128" spans="6:8">
      <c r="F3128" s="26" t="s">
        <v>722</v>
      </c>
      <c r="G3128">
        <v>22</v>
      </c>
      <c r="H3128" t="s">
        <v>870</v>
      </c>
    </row>
    <row r="3129" spans="6:8">
      <c r="F3129" s="26" t="s">
        <v>722</v>
      </c>
      <c r="G3129">
        <v>22</v>
      </c>
      <c r="H3129" t="s">
        <v>871</v>
      </c>
    </row>
    <row r="3130" spans="6:8">
      <c r="F3130" s="26" t="s">
        <v>722</v>
      </c>
      <c r="G3130">
        <v>22</v>
      </c>
      <c r="H3130" t="s">
        <v>872</v>
      </c>
    </row>
    <row r="3131" spans="6:8">
      <c r="F3131" s="26" t="s">
        <v>722</v>
      </c>
      <c r="G3131">
        <v>22</v>
      </c>
      <c r="H3131" t="s">
        <v>873</v>
      </c>
    </row>
    <row r="3132" spans="6:8">
      <c r="F3132" s="26" t="s">
        <v>722</v>
      </c>
      <c r="G3132">
        <v>22</v>
      </c>
      <c r="H3132" t="s">
        <v>874</v>
      </c>
    </row>
    <row r="3133" spans="6:8">
      <c r="F3133" s="26" t="s">
        <v>722</v>
      </c>
      <c r="G3133">
        <v>22</v>
      </c>
      <c r="H3133" t="s">
        <v>875</v>
      </c>
    </row>
    <row r="3134" spans="6:8">
      <c r="F3134" s="26" t="s">
        <v>722</v>
      </c>
      <c r="G3134">
        <v>22</v>
      </c>
      <c r="H3134" t="s">
        <v>876</v>
      </c>
    </row>
    <row r="3135" spans="6:8">
      <c r="F3135" s="26" t="s">
        <v>722</v>
      </c>
      <c r="G3135">
        <v>22</v>
      </c>
      <c r="H3135" t="s">
        <v>877</v>
      </c>
    </row>
    <row r="3136" spans="6:8">
      <c r="F3136" s="26" t="s">
        <v>722</v>
      </c>
      <c r="G3136">
        <v>22</v>
      </c>
      <c r="H3136" t="s">
        <v>878</v>
      </c>
    </row>
    <row r="3137" spans="6:8">
      <c r="F3137" s="26" t="s">
        <v>722</v>
      </c>
      <c r="G3137">
        <v>22</v>
      </c>
      <c r="H3137" t="s">
        <v>879</v>
      </c>
    </row>
    <row r="3138" spans="6:8">
      <c r="F3138" s="26" t="s">
        <v>722</v>
      </c>
      <c r="G3138">
        <v>22</v>
      </c>
      <c r="H3138" t="s">
        <v>880</v>
      </c>
    </row>
    <row r="3139" spans="6:8">
      <c r="F3139" s="26" t="s">
        <v>722</v>
      </c>
      <c r="G3139">
        <v>22</v>
      </c>
      <c r="H3139" t="s">
        <v>881</v>
      </c>
    </row>
    <row r="3140" spans="6:8">
      <c r="F3140" s="26" t="s">
        <v>722</v>
      </c>
      <c r="G3140">
        <v>22</v>
      </c>
      <c r="H3140" t="s">
        <v>882</v>
      </c>
    </row>
    <row r="3141" spans="6:8">
      <c r="F3141" s="26" t="s">
        <v>722</v>
      </c>
      <c r="G3141">
        <v>22</v>
      </c>
      <c r="H3141" t="s">
        <v>883</v>
      </c>
    </row>
    <row r="3142" spans="6:8">
      <c r="F3142" s="26" t="s">
        <v>722</v>
      </c>
      <c r="G3142">
        <v>22</v>
      </c>
      <c r="H3142" t="s">
        <v>884</v>
      </c>
    </row>
    <row r="3143" spans="6:8">
      <c r="F3143" s="26" t="s">
        <v>722</v>
      </c>
      <c r="G3143">
        <v>22</v>
      </c>
      <c r="H3143" t="s">
        <v>885</v>
      </c>
    </row>
    <row r="3144" spans="6:8">
      <c r="F3144" s="26" t="s">
        <v>722</v>
      </c>
      <c r="G3144">
        <v>22</v>
      </c>
      <c r="H3144" t="s">
        <v>886</v>
      </c>
    </row>
    <row r="3145" spans="6:8">
      <c r="F3145" s="26" t="s">
        <v>722</v>
      </c>
      <c r="G3145">
        <v>22</v>
      </c>
      <c r="H3145" t="s">
        <v>887</v>
      </c>
    </row>
    <row r="3146" spans="6:8">
      <c r="F3146" s="26" t="s">
        <v>722</v>
      </c>
      <c r="G3146">
        <v>22</v>
      </c>
      <c r="H3146" t="s">
        <v>888</v>
      </c>
    </row>
    <row r="3147" spans="6:8">
      <c r="F3147" s="26" t="s">
        <v>722</v>
      </c>
      <c r="G3147">
        <v>22</v>
      </c>
      <c r="H3147" t="s">
        <v>889</v>
      </c>
    </row>
    <row r="3148" spans="6:8">
      <c r="F3148" s="26" t="s">
        <v>722</v>
      </c>
      <c r="G3148">
        <v>22</v>
      </c>
      <c r="H3148" t="s">
        <v>890</v>
      </c>
    </row>
    <row r="3149" spans="6:8">
      <c r="F3149" s="26" t="s">
        <v>722</v>
      </c>
      <c r="G3149">
        <v>22</v>
      </c>
      <c r="H3149" t="s">
        <v>891</v>
      </c>
    </row>
    <row r="3150" spans="6:8">
      <c r="F3150" s="26" t="s">
        <v>722</v>
      </c>
      <c r="G3150">
        <v>22</v>
      </c>
      <c r="H3150" t="s">
        <v>892</v>
      </c>
    </row>
    <row r="3151" spans="6:8">
      <c r="F3151" s="26" t="s">
        <v>722</v>
      </c>
      <c r="G3151">
        <v>22</v>
      </c>
      <c r="H3151" t="s">
        <v>893</v>
      </c>
    </row>
    <row r="3152" spans="6:8">
      <c r="F3152" s="26" t="s">
        <v>722</v>
      </c>
      <c r="G3152">
        <v>22</v>
      </c>
      <c r="H3152" t="s">
        <v>894</v>
      </c>
    </row>
    <row r="3153" spans="6:8">
      <c r="F3153" s="26" t="s">
        <v>722</v>
      </c>
      <c r="G3153">
        <v>22</v>
      </c>
      <c r="H3153" t="s">
        <v>895</v>
      </c>
    </row>
    <row r="3154" spans="6:8">
      <c r="F3154" s="26" t="s">
        <v>722</v>
      </c>
      <c r="G3154">
        <v>22</v>
      </c>
      <c r="H3154" t="s">
        <v>896</v>
      </c>
    </row>
    <row r="3155" spans="6:8">
      <c r="F3155" s="26" t="s">
        <v>722</v>
      </c>
      <c r="G3155">
        <v>22</v>
      </c>
      <c r="H3155" t="s">
        <v>897</v>
      </c>
    </row>
    <row r="3156" spans="6:8">
      <c r="F3156" s="26" t="s">
        <v>722</v>
      </c>
      <c r="G3156">
        <v>22</v>
      </c>
      <c r="H3156" t="s">
        <v>898</v>
      </c>
    </row>
    <row r="3157" spans="6:8">
      <c r="F3157" s="26" t="s">
        <v>722</v>
      </c>
      <c r="G3157">
        <v>22</v>
      </c>
      <c r="H3157" t="s">
        <v>899</v>
      </c>
    </row>
    <row r="3158" spans="6:8">
      <c r="F3158" s="26" t="s">
        <v>722</v>
      </c>
      <c r="G3158">
        <v>22</v>
      </c>
      <c r="H3158" t="s">
        <v>900</v>
      </c>
    </row>
    <row r="3159" spans="6:8">
      <c r="F3159" s="26" t="s">
        <v>722</v>
      </c>
      <c r="G3159">
        <v>22</v>
      </c>
      <c r="H3159" t="s">
        <v>901</v>
      </c>
    </row>
    <row r="3160" spans="6:8">
      <c r="F3160" s="26" t="s">
        <v>722</v>
      </c>
      <c r="G3160">
        <v>22</v>
      </c>
      <c r="H3160" t="s">
        <v>902</v>
      </c>
    </row>
    <row r="3161" spans="6:8">
      <c r="F3161" s="26" t="s">
        <v>722</v>
      </c>
      <c r="G3161">
        <v>22</v>
      </c>
      <c r="H3161" t="s">
        <v>903</v>
      </c>
    </row>
    <row r="3162" spans="6:8">
      <c r="F3162" s="26" t="s">
        <v>722</v>
      </c>
      <c r="G3162">
        <v>22</v>
      </c>
      <c r="H3162" t="s">
        <v>904</v>
      </c>
    </row>
    <row r="3163" spans="6:8">
      <c r="F3163" s="26" t="s">
        <v>722</v>
      </c>
      <c r="G3163">
        <v>22</v>
      </c>
      <c r="H3163" t="s">
        <v>905</v>
      </c>
    </row>
    <row r="3164" spans="6:8">
      <c r="F3164" s="26" t="s">
        <v>722</v>
      </c>
      <c r="G3164">
        <v>22</v>
      </c>
      <c r="H3164" t="s">
        <v>906</v>
      </c>
    </row>
    <row r="3165" spans="6:8">
      <c r="F3165" s="26" t="s">
        <v>722</v>
      </c>
      <c r="G3165">
        <v>22</v>
      </c>
      <c r="H3165" t="s">
        <v>907</v>
      </c>
    </row>
    <row r="3166" spans="6:8">
      <c r="F3166" s="26" t="s">
        <v>722</v>
      </c>
      <c r="G3166">
        <v>22</v>
      </c>
      <c r="H3166" t="s">
        <v>908</v>
      </c>
    </row>
    <row r="3167" spans="6:8">
      <c r="F3167" s="26" t="s">
        <v>722</v>
      </c>
      <c r="G3167">
        <v>22</v>
      </c>
      <c r="H3167" t="s">
        <v>909</v>
      </c>
    </row>
    <row r="3168" spans="6:8">
      <c r="F3168" s="26" t="s">
        <v>722</v>
      </c>
      <c r="G3168">
        <v>22</v>
      </c>
      <c r="H3168" t="s">
        <v>910</v>
      </c>
    </row>
    <row r="3169" spans="6:8">
      <c r="F3169" s="26" t="s">
        <v>722</v>
      </c>
      <c r="G3169">
        <v>22</v>
      </c>
      <c r="H3169" t="s">
        <v>911</v>
      </c>
    </row>
    <row r="3170" spans="6:8">
      <c r="F3170" s="26" t="s">
        <v>722</v>
      </c>
      <c r="G3170">
        <v>22</v>
      </c>
      <c r="H3170" t="s">
        <v>912</v>
      </c>
    </row>
    <row r="3171" spans="6:8">
      <c r="F3171" s="26" t="s">
        <v>722</v>
      </c>
      <c r="G3171">
        <v>22</v>
      </c>
      <c r="H3171" t="s">
        <v>913</v>
      </c>
    </row>
    <row r="3172" spans="6:8">
      <c r="F3172" s="26" t="s">
        <v>722</v>
      </c>
      <c r="G3172">
        <v>22</v>
      </c>
      <c r="H3172" t="s">
        <v>914</v>
      </c>
    </row>
    <row r="3173" spans="6:8">
      <c r="F3173" s="26" t="s">
        <v>722</v>
      </c>
      <c r="G3173">
        <v>22</v>
      </c>
      <c r="H3173" t="s">
        <v>915</v>
      </c>
    </row>
    <row r="3174" spans="6:8">
      <c r="F3174" s="26" t="s">
        <v>722</v>
      </c>
      <c r="G3174">
        <v>22</v>
      </c>
      <c r="H3174" t="s">
        <v>916</v>
      </c>
    </row>
    <row r="3175" spans="6:8">
      <c r="F3175" s="26" t="s">
        <v>722</v>
      </c>
      <c r="G3175">
        <v>22</v>
      </c>
      <c r="H3175" t="s">
        <v>917</v>
      </c>
    </row>
    <row r="3176" spans="6:8">
      <c r="F3176" s="26" t="s">
        <v>722</v>
      </c>
      <c r="G3176">
        <v>22</v>
      </c>
      <c r="H3176" t="s">
        <v>918</v>
      </c>
    </row>
    <row r="3177" spans="6:8">
      <c r="F3177" s="26" t="s">
        <v>722</v>
      </c>
      <c r="G3177">
        <v>22</v>
      </c>
      <c r="H3177" t="s">
        <v>919</v>
      </c>
    </row>
    <row r="3178" spans="6:8">
      <c r="F3178" s="26" t="s">
        <v>722</v>
      </c>
      <c r="G3178">
        <v>22</v>
      </c>
      <c r="H3178" t="s">
        <v>920</v>
      </c>
    </row>
    <row r="3179" spans="6:8">
      <c r="F3179" s="26" t="s">
        <v>722</v>
      </c>
      <c r="G3179">
        <v>22</v>
      </c>
      <c r="H3179" t="s">
        <v>921</v>
      </c>
    </row>
    <row r="3180" spans="6:8">
      <c r="F3180" s="26" t="s">
        <v>722</v>
      </c>
      <c r="G3180">
        <v>22</v>
      </c>
      <c r="H3180" t="s">
        <v>922</v>
      </c>
    </row>
    <row r="3181" spans="6:8">
      <c r="F3181" s="26" t="s">
        <v>722</v>
      </c>
      <c r="G3181">
        <v>22</v>
      </c>
      <c r="H3181" t="s">
        <v>923</v>
      </c>
    </row>
    <row r="3182" spans="6:8">
      <c r="F3182" s="26" t="s">
        <v>722</v>
      </c>
      <c r="G3182">
        <v>22</v>
      </c>
      <c r="H3182" t="s">
        <v>924</v>
      </c>
    </row>
    <row r="3183" spans="6:8">
      <c r="F3183" s="26" t="s">
        <v>722</v>
      </c>
      <c r="G3183">
        <v>22</v>
      </c>
      <c r="H3183" t="s">
        <v>925</v>
      </c>
    </row>
    <row r="3184" spans="6:8">
      <c r="F3184" s="26" t="s">
        <v>722</v>
      </c>
      <c r="G3184">
        <v>22</v>
      </c>
      <c r="H3184" t="s">
        <v>926</v>
      </c>
    </row>
    <row r="3185" spans="6:8">
      <c r="F3185" s="26" t="s">
        <v>722</v>
      </c>
      <c r="G3185">
        <v>22</v>
      </c>
      <c r="H3185" t="s">
        <v>927</v>
      </c>
    </row>
    <row r="3186" spans="6:8">
      <c r="F3186" s="26" t="s">
        <v>722</v>
      </c>
      <c r="G3186">
        <v>22</v>
      </c>
      <c r="H3186" t="s">
        <v>928</v>
      </c>
    </row>
    <row r="3187" spans="6:8">
      <c r="F3187" s="26" t="s">
        <v>722</v>
      </c>
      <c r="G3187">
        <v>22</v>
      </c>
      <c r="H3187" t="s">
        <v>929</v>
      </c>
    </row>
    <row r="3188" spans="6:8">
      <c r="F3188" s="26" t="s">
        <v>722</v>
      </c>
      <c r="G3188">
        <v>22</v>
      </c>
      <c r="H3188" t="s">
        <v>930</v>
      </c>
    </row>
    <row r="3189" spans="6:8">
      <c r="F3189" s="26" t="s">
        <v>722</v>
      </c>
      <c r="G3189">
        <v>22</v>
      </c>
      <c r="H3189" t="s">
        <v>931</v>
      </c>
    </row>
    <row r="3190" spans="6:8">
      <c r="F3190" s="26" t="s">
        <v>722</v>
      </c>
      <c r="G3190">
        <v>22</v>
      </c>
      <c r="H3190" t="s">
        <v>932</v>
      </c>
    </row>
    <row r="3191" spans="6:8">
      <c r="F3191" s="26" t="s">
        <v>722</v>
      </c>
      <c r="G3191">
        <v>22</v>
      </c>
      <c r="H3191" t="s">
        <v>933</v>
      </c>
    </row>
    <row r="3192" spans="6:8">
      <c r="F3192" s="26" t="s">
        <v>722</v>
      </c>
      <c r="G3192">
        <v>22</v>
      </c>
      <c r="H3192" t="s">
        <v>934</v>
      </c>
    </row>
    <row r="3193" spans="6:8">
      <c r="F3193" s="26" t="s">
        <v>722</v>
      </c>
      <c r="G3193">
        <v>22</v>
      </c>
      <c r="H3193" t="s">
        <v>935</v>
      </c>
    </row>
    <row r="3194" spans="6:8">
      <c r="F3194" s="26" t="s">
        <v>722</v>
      </c>
      <c r="G3194">
        <v>22</v>
      </c>
      <c r="H3194" t="s">
        <v>936</v>
      </c>
    </row>
    <row r="3195" spans="6:8">
      <c r="F3195" s="26" t="s">
        <v>722</v>
      </c>
      <c r="G3195">
        <v>22</v>
      </c>
      <c r="H3195" t="s">
        <v>937</v>
      </c>
    </row>
    <row r="3196" spans="6:8">
      <c r="F3196" s="26" t="s">
        <v>722</v>
      </c>
      <c r="G3196">
        <v>22</v>
      </c>
      <c r="H3196" t="s">
        <v>938</v>
      </c>
    </row>
    <row r="3197" spans="6:8">
      <c r="F3197" s="26" t="s">
        <v>722</v>
      </c>
      <c r="G3197">
        <v>22</v>
      </c>
      <c r="H3197" t="s">
        <v>939</v>
      </c>
    </row>
    <row r="3198" spans="6:8">
      <c r="F3198" s="26" t="s">
        <v>722</v>
      </c>
      <c r="G3198">
        <v>22</v>
      </c>
      <c r="H3198" t="s">
        <v>940</v>
      </c>
    </row>
    <row r="3199" spans="6:8">
      <c r="F3199" s="26" t="s">
        <v>722</v>
      </c>
      <c r="G3199">
        <v>22</v>
      </c>
      <c r="H3199" t="s">
        <v>941</v>
      </c>
    </row>
    <row r="3200" spans="6:8">
      <c r="F3200" s="26" t="s">
        <v>722</v>
      </c>
      <c r="G3200">
        <v>22</v>
      </c>
      <c r="H3200" t="s">
        <v>942</v>
      </c>
    </row>
    <row r="3201" spans="6:8">
      <c r="F3201" s="26" t="s">
        <v>722</v>
      </c>
      <c r="G3201">
        <v>22</v>
      </c>
      <c r="H3201" t="s">
        <v>943</v>
      </c>
    </row>
    <row r="3202" spans="6:8">
      <c r="F3202" s="26" t="s">
        <v>722</v>
      </c>
      <c r="G3202">
        <v>22</v>
      </c>
      <c r="H3202" t="s">
        <v>944</v>
      </c>
    </row>
    <row r="3203" spans="6:8">
      <c r="F3203" s="26" t="s">
        <v>3754</v>
      </c>
      <c r="G3203">
        <v>41</v>
      </c>
      <c r="H3203" t="s">
        <v>3755</v>
      </c>
    </row>
    <row r="3204" spans="6:8">
      <c r="F3204" s="26" t="s">
        <v>3754</v>
      </c>
      <c r="G3204">
        <v>41</v>
      </c>
      <c r="H3204" t="s">
        <v>3756</v>
      </c>
    </row>
    <row r="3205" spans="6:8">
      <c r="F3205" s="26" t="s">
        <v>3754</v>
      </c>
      <c r="G3205">
        <v>41</v>
      </c>
      <c r="H3205" t="s">
        <v>3757</v>
      </c>
    </row>
    <row r="3206" spans="6:8">
      <c r="F3206" s="26" t="s">
        <v>3754</v>
      </c>
      <c r="G3206">
        <v>41</v>
      </c>
      <c r="H3206" t="s">
        <v>3758</v>
      </c>
    </row>
    <row r="3207" spans="6:8">
      <c r="F3207" s="26" t="s">
        <v>3754</v>
      </c>
      <c r="G3207">
        <v>41</v>
      </c>
      <c r="H3207" t="s">
        <v>3759</v>
      </c>
    </row>
    <row r="3208" spans="6:8">
      <c r="F3208" s="26" t="s">
        <v>3754</v>
      </c>
      <c r="G3208">
        <v>41</v>
      </c>
      <c r="H3208" t="s">
        <v>60</v>
      </c>
    </row>
    <row r="3209" spans="6:8">
      <c r="F3209" s="26" t="s">
        <v>3754</v>
      </c>
      <c r="G3209">
        <v>41</v>
      </c>
      <c r="H3209" t="s">
        <v>3760</v>
      </c>
    </row>
    <row r="3210" spans="6:8">
      <c r="F3210" s="26" t="s">
        <v>3754</v>
      </c>
      <c r="G3210">
        <v>41</v>
      </c>
      <c r="H3210" t="s">
        <v>3761</v>
      </c>
    </row>
    <row r="3211" spans="6:8">
      <c r="F3211" s="26" t="s">
        <v>3754</v>
      </c>
      <c r="G3211">
        <v>41</v>
      </c>
      <c r="H3211" t="s">
        <v>3762</v>
      </c>
    </row>
    <row r="3212" spans="6:8">
      <c r="F3212" s="26" t="s">
        <v>3754</v>
      </c>
      <c r="G3212">
        <v>41</v>
      </c>
      <c r="H3212" t="s">
        <v>3763</v>
      </c>
    </row>
    <row r="3213" spans="6:8">
      <c r="F3213" s="26" t="s">
        <v>3754</v>
      </c>
      <c r="G3213">
        <v>41</v>
      </c>
      <c r="H3213" t="s">
        <v>3764</v>
      </c>
    </row>
    <row r="3214" spans="6:8">
      <c r="F3214" s="26" t="s">
        <v>3754</v>
      </c>
      <c r="G3214">
        <v>41</v>
      </c>
      <c r="H3214" t="s">
        <v>3765</v>
      </c>
    </row>
    <row r="3215" spans="6:8">
      <c r="F3215" s="26" t="s">
        <v>3754</v>
      </c>
      <c r="G3215">
        <v>41</v>
      </c>
      <c r="H3215" t="s">
        <v>3766</v>
      </c>
    </row>
    <row r="3216" spans="6:8">
      <c r="F3216" s="26" t="s">
        <v>3754</v>
      </c>
      <c r="G3216">
        <v>41</v>
      </c>
      <c r="H3216" t="s">
        <v>3767</v>
      </c>
    </row>
    <row r="3217" spans="6:8">
      <c r="F3217" s="26" t="s">
        <v>3754</v>
      </c>
      <c r="G3217">
        <v>41</v>
      </c>
      <c r="H3217" t="s">
        <v>3768</v>
      </c>
    </row>
    <row r="3218" spans="6:8">
      <c r="F3218" s="26" t="s">
        <v>3754</v>
      </c>
      <c r="G3218">
        <v>41</v>
      </c>
      <c r="H3218" t="s">
        <v>3769</v>
      </c>
    </row>
    <row r="3219" spans="6:8">
      <c r="F3219" s="26" t="s">
        <v>3754</v>
      </c>
      <c r="G3219">
        <v>41</v>
      </c>
      <c r="H3219" t="s">
        <v>3770</v>
      </c>
    </row>
    <row r="3220" spans="6:8">
      <c r="F3220" s="26" t="s">
        <v>3754</v>
      </c>
      <c r="G3220">
        <v>41</v>
      </c>
      <c r="H3220" t="s">
        <v>3771</v>
      </c>
    </row>
    <row r="3221" spans="6:8">
      <c r="F3221" s="26" t="s">
        <v>3754</v>
      </c>
      <c r="G3221">
        <v>41</v>
      </c>
      <c r="H3221" t="s">
        <v>3772</v>
      </c>
    </row>
    <row r="3222" spans="6:8">
      <c r="F3222" s="26" t="s">
        <v>3754</v>
      </c>
      <c r="G3222">
        <v>41</v>
      </c>
      <c r="H3222" t="s">
        <v>3773</v>
      </c>
    </row>
    <row r="3223" spans="6:8">
      <c r="F3223" s="26" t="s">
        <v>3754</v>
      </c>
      <c r="G3223">
        <v>41</v>
      </c>
      <c r="H3223" t="s">
        <v>3774</v>
      </c>
    </row>
    <row r="3224" spans="6:8">
      <c r="F3224" s="26" t="s">
        <v>3754</v>
      </c>
      <c r="G3224">
        <v>41</v>
      </c>
      <c r="H3224" t="s">
        <v>1296</v>
      </c>
    </row>
    <row r="3225" spans="6:8">
      <c r="F3225" s="26" t="s">
        <v>3754</v>
      </c>
      <c r="G3225">
        <v>41</v>
      </c>
      <c r="H3225" t="s">
        <v>3775</v>
      </c>
    </row>
    <row r="3226" spans="6:8">
      <c r="F3226" s="26" t="s">
        <v>3754</v>
      </c>
      <c r="G3226">
        <v>41</v>
      </c>
      <c r="H3226" t="s">
        <v>3776</v>
      </c>
    </row>
    <row r="3227" spans="6:8">
      <c r="F3227" s="26" t="s">
        <v>3754</v>
      </c>
      <c r="G3227">
        <v>41</v>
      </c>
      <c r="H3227" t="s">
        <v>3777</v>
      </c>
    </row>
    <row r="3228" spans="6:8">
      <c r="F3228" s="26" t="s">
        <v>3754</v>
      </c>
      <c r="G3228">
        <v>41</v>
      </c>
      <c r="H3228" t="s">
        <v>3778</v>
      </c>
    </row>
    <row r="3229" spans="6:8">
      <c r="F3229" s="26" t="s">
        <v>3754</v>
      </c>
      <c r="G3229">
        <v>41</v>
      </c>
      <c r="H3229" t="s">
        <v>3779</v>
      </c>
    </row>
    <row r="3230" spans="6:8">
      <c r="F3230" s="26" t="s">
        <v>3754</v>
      </c>
      <c r="G3230">
        <v>41</v>
      </c>
      <c r="H3230" t="s">
        <v>1657</v>
      </c>
    </row>
    <row r="3231" spans="6:8">
      <c r="F3231" s="26" t="s">
        <v>3754</v>
      </c>
      <c r="G3231">
        <v>41</v>
      </c>
      <c r="H3231" t="s">
        <v>3780</v>
      </c>
    </row>
    <row r="3232" spans="6:8">
      <c r="F3232" s="26" t="s">
        <v>3754</v>
      </c>
      <c r="G3232">
        <v>41</v>
      </c>
      <c r="H3232" t="s">
        <v>3781</v>
      </c>
    </row>
    <row r="3233" spans="6:8">
      <c r="F3233" s="26" t="s">
        <v>3754</v>
      </c>
      <c r="G3233">
        <v>41</v>
      </c>
      <c r="H3233" t="s">
        <v>3782</v>
      </c>
    </row>
    <row r="3234" spans="6:8">
      <c r="F3234" s="26" t="s">
        <v>3754</v>
      </c>
      <c r="G3234">
        <v>41</v>
      </c>
      <c r="H3234" t="s">
        <v>3783</v>
      </c>
    </row>
    <row r="3235" spans="6:8">
      <c r="F3235" s="26" t="s">
        <v>3754</v>
      </c>
      <c r="G3235">
        <v>41</v>
      </c>
      <c r="H3235" t="s">
        <v>3784</v>
      </c>
    </row>
    <row r="3236" spans="6:8">
      <c r="F3236" s="26" t="s">
        <v>3754</v>
      </c>
      <c r="G3236">
        <v>41</v>
      </c>
      <c r="H3236" t="s">
        <v>3785</v>
      </c>
    </row>
    <row r="3237" spans="6:8">
      <c r="F3237" s="26" t="s">
        <v>3754</v>
      </c>
      <c r="G3237">
        <v>41</v>
      </c>
      <c r="H3237" t="s">
        <v>3786</v>
      </c>
    </row>
    <row r="3238" spans="6:8">
      <c r="F3238" s="26" t="s">
        <v>3754</v>
      </c>
      <c r="G3238">
        <v>41</v>
      </c>
      <c r="H3238" t="s">
        <v>3787</v>
      </c>
    </row>
    <row r="3239" spans="6:8">
      <c r="F3239" s="26" t="s">
        <v>3754</v>
      </c>
      <c r="G3239">
        <v>41</v>
      </c>
      <c r="H3239" t="s">
        <v>2281</v>
      </c>
    </row>
    <row r="3240" spans="6:8">
      <c r="F3240" s="26" t="s">
        <v>3754</v>
      </c>
      <c r="G3240">
        <v>41</v>
      </c>
      <c r="H3240" t="s">
        <v>3788</v>
      </c>
    </row>
    <row r="3241" spans="6:8">
      <c r="F3241" s="26" t="s">
        <v>3754</v>
      </c>
      <c r="G3241">
        <v>41</v>
      </c>
      <c r="H3241" t="s">
        <v>3789</v>
      </c>
    </row>
    <row r="3242" spans="6:8">
      <c r="F3242" s="26" t="s">
        <v>3754</v>
      </c>
      <c r="G3242">
        <v>41</v>
      </c>
      <c r="H3242" t="s">
        <v>3790</v>
      </c>
    </row>
    <row r="3243" spans="6:8">
      <c r="F3243" s="26" t="s">
        <v>3754</v>
      </c>
      <c r="G3243">
        <v>41</v>
      </c>
      <c r="H3243" t="s">
        <v>3791</v>
      </c>
    </row>
    <row r="3244" spans="6:8">
      <c r="F3244" s="26" t="s">
        <v>3754</v>
      </c>
      <c r="G3244">
        <v>41</v>
      </c>
      <c r="H3244" t="s">
        <v>3792</v>
      </c>
    </row>
    <row r="3245" spans="6:8">
      <c r="F3245" s="26" t="s">
        <v>3754</v>
      </c>
      <c r="G3245">
        <v>41</v>
      </c>
      <c r="H3245" t="s">
        <v>1312</v>
      </c>
    </row>
    <row r="3246" spans="6:8">
      <c r="F3246" s="26" t="s">
        <v>3754</v>
      </c>
      <c r="G3246">
        <v>41</v>
      </c>
      <c r="H3246" t="s">
        <v>3793</v>
      </c>
    </row>
    <row r="3247" spans="6:8">
      <c r="F3247" s="26" t="s">
        <v>3754</v>
      </c>
      <c r="G3247">
        <v>41</v>
      </c>
      <c r="H3247" t="s">
        <v>3794</v>
      </c>
    </row>
    <row r="3248" spans="6:8">
      <c r="F3248" s="26" t="s">
        <v>3754</v>
      </c>
      <c r="G3248">
        <v>41</v>
      </c>
      <c r="H3248" t="s">
        <v>3795</v>
      </c>
    </row>
    <row r="3249" spans="6:8">
      <c r="F3249" s="26" t="s">
        <v>3754</v>
      </c>
      <c r="G3249">
        <v>41</v>
      </c>
      <c r="H3249" t="s">
        <v>3796</v>
      </c>
    </row>
    <row r="3250" spans="6:8">
      <c r="F3250" s="26" t="s">
        <v>3754</v>
      </c>
      <c r="G3250">
        <v>41</v>
      </c>
      <c r="H3250" t="s">
        <v>3797</v>
      </c>
    </row>
    <row r="3251" spans="6:8">
      <c r="F3251" s="26" t="s">
        <v>3754</v>
      </c>
      <c r="G3251">
        <v>41</v>
      </c>
      <c r="H3251" t="s">
        <v>3264</v>
      </c>
    </row>
    <row r="3252" spans="6:8">
      <c r="F3252" s="26" t="s">
        <v>3754</v>
      </c>
      <c r="G3252">
        <v>41</v>
      </c>
      <c r="H3252" t="s">
        <v>3798</v>
      </c>
    </row>
    <row r="3253" spans="6:8">
      <c r="F3253" s="26" t="s">
        <v>3754</v>
      </c>
      <c r="G3253">
        <v>41</v>
      </c>
      <c r="H3253" t="s">
        <v>3799</v>
      </c>
    </row>
    <row r="3254" spans="6:8">
      <c r="F3254" s="26" t="s">
        <v>3754</v>
      </c>
      <c r="G3254">
        <v>41</v>
      </c>
      <c r="H3254" t="s">
        <v>3800</v>
      </c>
    </row>
    <row r="3255" spans="6:8">
      <c r="F3255" s="26" t="s">
        <v>3754</v>
      </c>
      <c r="G3255">
        <v>41</v>
      </c>
      <c r="H3255" t="s">
        <v>3801</v>
      </c>
    </row>
    <row r="3256" spans="6:8">
      <c r="F3256" s="26" t="s">
        <v>3754</v>
      </c>
      <c r="G3256">
        <v>41</v>
      </c>
      <c r="H3256" t="s">
        <v>3802</v>
      </c>
    </row>
    <row r="3257" spans="6:8">
      <c r="F3257" s="26" t="s">
        <v>3754</v>
      </c>
      <c r="G3257">
        <v>41</v>
      </c>
      <c r="H3257" t="s">
        <v>3803</v>
      </c>
    </row>
    <row r="3258" spans="6:8">
      <c r="F3258" s="26" t="s">
        <v>3754</v>
      </c>
      <c r="G3258">
        <v>41</v>
      </c>
      <c r="H3258" t="s">
        <v>3804</v>
      </c>
    </row>
    <row r="3259" spans="6:8">
      <c r="F3259" s="26" t="s">
        <v>3754</v>
      </c>
      <c r="G3259">
        <v>41</v>
      </c>
      <c r="H3259" t="s">
        <v>3805</v>
      </c>
    </row>
    <row r="3260" spans="6:8">
      <c r="F3260" s="26" t="s">
        <v>3754</v>
      </c>
      <c r="G3260">
        <v>41</v>
      </c>
      <c r="H3260" t="s">
        <v>3806</v>
      </c>
    </row>
    <row r="3261" spans="6:8">
      <c r="F3261" s="26" t="s">
        <v>3754</v>
      </c>
      <c r="G3261">
        <v>41</v>
      </c>
      <c r="H3261" t="s">
        <v>3807</v>
      </c>
    </row>
    <row r="3262" spans="6:8">
      <c r="F3262" s="26" t="s">
        <v>3754</v>
      </c>
      <c r="G3262">
        <v>41</v>
      </c>
      <c r="H3262" t="s">
        <v>3808</v>
      </c>
    </row>
    <row r="3263" spans="6:8">
      <c r="F3263" s="26" t="s">
        <v>3754</v>
      </c>
      <c r="G3263">
        <v>41</v>
      </c>
      <c r="H3263" t="s">
        <v>3809</v>
      </c>
    </row>
    <row r="3264" spans="6:8">
      <c r="F3264" s="26" t="s">
        <v>3754</v>
      </c>
      <c r="G3264">
        <v>41</v>
      </c>
      <c r="H3264" t="s">
        <v>3810</v>
      </c>
    </row>
    <row r="3265" spans="6:8">
      <c r="F3265" s="26" t="s">
        <v>3754</v>
      </c>
      <c r="G3265">
        <v>41</v>
      </c>
      <c r="H3265" t="s">
        <v>3811</v>
      </c>
    </row>
    <row r="3266" spans="6:8">
      <c r="F3266" s="26" t="s">
        <v>3754</v>
      </c>
      <c r="G3266">
        <v>41</v>
      </c>
      <c r="H3266" t="s">
        <v>3812</v>
      </c>
    </row>
    <row r="3267" spans="6:8">
      <c r="F3267" s="26" t="s">
        <v>3754</v>
      </c>
      <c r="G3267">
        <v>41</v>
      </c>
      <c r="H3267" t="s">
        <v>2331</v>
      </c>
    </row>
    <row r="3268" spans="6:8">
      <c r="F3268" s="26" t="s">
        <v>3754</v>
      </c>
      <c r="G3268">
        <v>41</v>
      </c>
      <c r="H3268" t="s">
        <v>244</v>
      </c>
    </row>
    <row r="3269" spans="6:8">
      <c r="F3269" s="26" t="s">
        <v>3754</v>
      </c>
      <c r="G3269">
        <v>41</v>
      </c>
      <c r="H3269" t="s">
        <v>3813</v>
      </c>
    </row>
    <row r="3270" spans="6:8">
      <c r="F3270" s="26" t="s">
        <v>3754</v>
      </c>
      <c r="G3270">
        <v>41</v>
      </c>
      <c r="H3270" t="s">
        <v>3814</v>
      </c>
    </row>
    <row r="3271" spans="6:8">
      <c r="F3271" s="26" t="s">
        <v>3754</v>
      </c>
      <c r="G3271">
        <v>41</v>
      </c>
      <c r="H3271" t="s">
        <v>3815</v>
      </c>
    </row>
    <row r="3272" spans="6:8">
      <c r="F3272" s="26" t="s">
        <v>3754</v>
      </c>
      <c r="G3272">
        <v>41</v>
      </c>
      <c r="H3272" t="s">
        <v>5304</v>
      </c>
    </row>
    <row r="3273" spans="6:8">
      <c r="F3273" s="26" t="s">
        <v>3754</v>
      </c>
      <c r="G3273">
        <v>41</v>
      </c>
      <c r="H3273" t="s">
        <v>3816</v>
      </c>
    </row>
    <row r="3274" spans="6:8">
      <c r="F3274" s="26" t="s">
        <v>3754</v>
      </c>
      <c r="G3274">
        <v>41</v>
      </c>
      <c r="H3274" t="s">
        <v>3817</v>
      </c>
    </row>
    <row r="3275" spans="6:8">
      <c r="F3275" s="26" t="s">
        <v>3754</v>
      </c>
      <c r="G3275">
        <v>41</v>
      </c>
      <c r="H3275" t="s">
        <v>3818</v>
      </c>
    </row>
    <row r="3276" spans="6:8">
      <c r="F3276" s="26" t="s">
        <v>3754</v>
      </c>
      <c r="G3276">
        <v>41</v>
      </c>
      <c r="H3276" t="s">
        <v>3819</v>
      </c>
    </row>
    <row r="3277" spans="6:8">
      <c r="F3277" s="26" t="s">
        <v>3754</v>
      </c>
      <c r="G3277">
        <v>41</v>
      </c>
      <c r="H3277" t="s">
        <v>3820</v>
      </c>
    </row>
    <row r="3278" spans="6:8">
      <c r="F3278" s="26" t="s">
        <v>3754</v>
      </c>
      <c r="G3278">
        <v>41</v>
      </c>
      <c r="H3278" t="s">
        <v>3821</v>
      </c>
    </row>
    <row r="3279" spans="6:8">
      <c r="F3279" s="26" t="s">
        <v>3754</v>
      </c>
      <c r="G3279">
        <v>41</v>
      </c>
      <c r="H3279" t="s">
        <v>3822</v>
      </c>
    </row>
    <row r="3280" spans="6:8">
      <c r="F3280" s="26" t="s">
        <v>3754</v>
      </c>
      <c r="G3280">
        <v>41</v>
      </c>
      <c r="H3280" t="s">
        <v>3823</v>
      </c>
    </row>
    <row r="3281" spans="6:8">
      <c r="F3281" s="26" t="s">
        <v>3754</v>
      </c>
      <c r="G3281">
        <v>41</v>
      </c>
      <c r="H3281" t="s">
        <v>3824</v>
      </c>
    </row>
    <row r="3282" spans="6:8">
      <c r="F3282" s="26" t="s">
        <v>3754</v>
      </c>
      <c r="G3282">
        <v>41</v>
      </c>
      <c r="H3282" t="s">
        <v>5305</v>
      </c>
    </row>
    <row r="3283" spans="6:8">
      <c r="F3283" s="26" t="s">
        <v>3754</v>
      </c>
      <c r="G3283">
        <v>41</v>
      </c>
      <c r="H3283" t="s">
        <v>3825</v>
      </c>
    </row>
    <row r="3284" spans="6:8">
      <c r="F3284" s="26" t="s">
        <v>3754</v>
      </c>
      <c r="G3284">
        <v>41</v>
      </c>
      <c r="H3284" t="s">
        <v>3826</v>
      </c>
    </row>
    <row r="3285" spans="6:8">
      <c r="F3285" s="26" t="s">
        <v>3754</v>
      </c>
      <c r="G3285">
        <v>41</v>
      </c>
      <c r="H3285" t="s">
        <v>3827</v>
      </c>
    </row>
    <row r="3286" spans="6:8">
      <c r="F3286" s="26" t="s">
        <v>3754</v>
      </c>
      <c r="G3286">
        <v>41</v>
      </c>
      <c r="H3286" t="s">
        <v>3828</v>
      </c>
    </row>
    <row r="3287" spans="6:8">
      <c r="F3287" s="26" t="s">
        <v>3754</v>
      </c>
      <c r="G3287">
        <v>41</v>
      </c>
      <c r="H3287" t="s">
        <v>3829</v>
      </c>
    </row>
    <row r="3288" spans="6:8">
      <c r="F3288" s="26" t="s">
        <v>3754</v>
      </c>
      <c r="G3288">
        <v>41</v>
      </c>
      <c r="H3288" t="s">
        <v>3830</v>
      </c>
    </row>
    <row r="3289" spans="6:8">
      <c r="F3289" s="26" t="s">
        <v>3754</v>
      </c>
      <c r="G3289">
        <v>41</v>
      </c>
      <c r="H3289" t="s">
        <v>3831</v>
      </c>
    </row>
    <row r="3290" spans="6:8">
      <c r="F3290" s="26" t="s">
        <v>3754</v>
      </c>
      <c r="G3290">
        <v>41</v>
      </c>
      <c r="H3290" t="s">
        <v>3832</v>
      </c>
    </row>
    <row r="3291" spans="6:8">
      <c r="F3291" s="26" t="s">
        <v>3754</v>
      </c>
      <c r="G3291">
        <v>41</v>
      </c>
      <c r="H3291" t="s">
        <v>3833</v>
      </c>
    </row>
    <row r="3292" spans="6:8">
      <c r="F3292" s="26" t="s">
        <v>3754</v>
      </c>
      <c r="G3292">
        <v>41</v>
      </c>
      <c r="H3292" t="s">
        <v>3834</v>
      </c>
    </row>
    <row r="3293" spans="6:8">
      <c r="F3293" s="26" t="s">
        <v>3754</v>
      </c>
      <c r="G3293">
        <v>41</v>
      </c>
      <c r="H3293" t="s">
        <v>3835</v>
      </c>
    </row>
    <row r="3294" spans="6:8">
      <c r="F3294" s="26" t="s">
        <v>3754</v>
      </c>
      <c r="G3294">
        <v>41</v>
      </c>
      <c r="H3294" t="s">
        <v>3836</v>
      </c>
    </row>
    <row r="3295" spans="6:8">
      <c r="F3295" s="26" t="s">
        <v>3754</v>
      </c>
      <c r="G3295">
        <v>41</v>
      </c>
      <c r="H3295" t="s">
        <v>116</v>
      </c>
    </row>
    <row r="3296" spans="6:8">
      <c r="F3296" s="26" t="s">
        <v>3754</v>
      </c>
      <c r="G3296">
        <v>41</v>
      </c>
      <c r="H3296" t="s">
        <v>3837</v>
      </c>
    </row>
    <row r="3297" spans="6:8">
      <c r="F3297" s="26" t="s">
        <v>3754</v>
      </c>
      <c r="G3297">
        <v>41</v>
      </c>
      <c r="H3297" t="s">
        <v>5306</v>
      </c>
    </row>
    <row r="3298" spans="6:8">
      <c r="F3298" s="26" t="s">
        <v>3754</v>
      </c>
      <c r="G3298">
        <v>41</v>
      </c>
      <c r="H3298" t="s">
        <v>3838</v>
      </c>
    </row>
    <row r="3299" spans="6:8">
      <c r="F3299" s="26" t="s">
        <v>3754</v>
      </c>
      <c r="G3299">
        <v>41</v>
      </c>
      <c r="H3299" t="s">
        <v>3839</v>
      </c>
    </row>
    <row r="3300" spans="6:8">
      <c r="F3300" s="26" t="s">
        <v>3754</v>
      </c>
      <c r="G3300">
        <v>41</v>
      </c>
      <c r="H3300" t="s">
        <v>3840</v>
      </c>
    </row>
    <row r="3301" spans="6:8">
      <c r="F3301" s="26" t="s">
        <v>3754</v>
      </c>
      <c r="G3301">
        <v>41</v>
      </c>
      <c r="H3301" t="s">
        <v>3841</v>
      </c>
    </row>
    <row r="3302" spans="6:8">
      <c r="F3302" s="26" t="s">
        <v>3754</v>
      </c>
      <c r="G3302">
        <v>41</v>
      </c>
      <c r="H3302" t="s">
        <v>3842</v>
      </c>
    </row>
    <row r="3303" spans="6:8">
      <c r="F3303" s="26" t="s">
        <v>3754</v>
      </c>
      <c r="G3303">
        <v>41</v>
      </c>
      <c r="H3303" t="s">
        <v>3843</v>
      </c>
    </row>
    <row r="3304" spans="6:8">
      <c r="F3304" s="26" t="s">
        <v>3754</v>
      </c>
      <c r="G3304">
        <v>41</v>
      </c>
      <c r="H3304" t="s">
        <v>3844</v>
      </c>
    </row>
    <row r="3305" spans="6:8">
      <c r="F3305" s="26" t="s">
        <v>3754</v>
      </c>
      <c r="G3305">
        <v>41</v>
      </c>
      <c r="H3305" t="s">
        <v>3845</v>
      </c>
    </row>
    <row r="3306" spans="6:8">
      <c r="F3306" s="26" t="s">
        <v>3754</v>
      </c>
      <c r="G3306">
        <v>41</v>
      </c>
      <c r="H3306" t="s">
        <v>3846</v>
      </c>
    </row>
    <row r="3307" spans="6:8">
      <c r="F3307" s="26" t="s">
        <v>3754</v>
      </c>
      <c r="G3307">
        <v>41</v>
      </c>
      <c r="H3307" t="s">
        <v>3847</v>
      </c>
    </row>
    <row r="3308" spans="6:8">
      <c r="F3308" s="26" t="s">
        <v>3754</v>
      </c>
      <c r="G3308">
        <v>41</v>
      </c>
      <c r="H3308" t="s">
        <v>3848</v>
      </c>
    </row>
    <row r="3309" spans="6:8">
      <c r="F3309" s="26" t="s">
        <v>3754</v>
      </c>
      <c r="G3309">
        <v>41</v>
      </c>
      <c r="H3309" t="s">
        <v>3849</v>
      </c>
    </row>
    <row r="3310" spans="6:8">
      <c r="F3310" s="26" t="s">
        <v>3754</v>
      </c>
      <c r="G3310">
        <v>41</v>
      </c>
      <c r="H3310" t="s">
        <v>3850</v>
      </c>
    </row>
    <row r="3311" spans="6:8">
      <c r="F3311" s="26" t="s">
        <v>3754</v>
      </c>
      <c r="G3311">
        <v>41</v>
      </c>
      <c r="H3311" t="s">
        <v>3851</v>
      </c>
    </row>
    <row r="3312" spans="6:8">
      <c r="F3312" s="26" t="s">
        <v>3754</v>
      </c>
      <c r="G3312">
        <v>41</v>
      </c>
      <c r="H3312" t="s">
        <v>3852</v>
      </c>
    </row>
    <row r="3313" spans="6:8">
      <c r="F3313" s="26" t="s">
        <v>3754</v>
      </c>
      <c r="G3313">
        <v>41</v>
      </c>
      <c r="H3313" t="s">
        <v>3853</v>
      </c>
    </row>
    <row r="3314" spans="6:8">
      <c r="F3314" s="26" t="s">
        <v>3754</v>
      </c>
      <c r="G3314">
        <v>41</v>
      </c>
      <c r="H3314" t="s">
        <v>3854</v>
      </c>
    </row>
    <row r="3315" spans="6:8">
      <c r="F3315" s="26" t="s">
        <v>3754</v>
      </c>
      <c r="G3315">
        <v>41</v>
      </c>
      <c r="H3315" t="s">
        <v>3855</v>
      </c>
    </row>
    <row r="3316" spans="6:8">
      <c r="F3316" s="26" t="s">
        <v>3754</v>
      </c>
      <c r="G3316">
        <v>41</v>
      </c>
      <c r="H3316" t="s">
        <v>3856</v>
      </c>
    </row>
    <row r="3317" spans="6:8">
      <c r="F3317" s="26" t="s">
        <v>3754</v>
      </c>
      <c r="G3317">
        <v>41</v>
      </c>
      <c r="H3317" t="s">
        <v>3857</v>
      </c>
    </row>
    <row r="3318" spans="6:8">
      <c r="F3318" s="26" t="s">
        <v>3754</v>
      </c>
      <c r="G3318">
        <v>41</v>
      </c>
      <c r="H3318" t="s">
        <v>3858</v>
      </c>
    </row>
    <row r="3319" spans="6:8">
      <c r="F3319" s="26" t="s">
        <v>3754</v>
      </c>
      <c r="G3319">
        <v>41</v>
      </c>
      <c r="H3319" t="s">
        <v>1546</v>
      </c>
    </row>
    <row r="3320" spans="6:8">
      <c r="F3320" s="26" t="s">
        <v>3754</v>
      </c>
      <c r="G3320">
        <v>41</v>
      </c>
      <c r="H3320" t="s">
        <v>3859</v>
      </c>
    </row>
    <row r="3321" spans="6:8">
      <c r="F3321" s="26" t="s">
        <v>3754</v>
      </c>
      <c r="G3321">
        <v>41</v>
      </c>
      <c r="H3321" t="s">
        <v>3860</v>
      </c>
    </row>
    <row r="3322" spans="6:8">
      <c r="F3322" s="26" t="s">
        <v>3754</v>
      </c>
      <c r="G3322">
        <v>41</v>
      </c>
      <c r="H3322" t="s">
        <v>3861</v>
      </c>
    </row>
    <row r="3323" spans="6:8">
      <c r="F3323" s="26" t="s">
        <v>3754</v>
      </c>
      <c r="G3323">
        <v>41</v>
      </c>
      <c r="H3323" t="s">
        <v>5307</v>
      </c>
    </row>
    <row r="3324" spans="6:8">
      <c r="F3324" s="26" t="s">
        <v>3754</v>
      </c>
      <c r="G3324">
        <v>41</v>
      </c>
      <c r="H3324" t="s">
        <v>3862</v>
      </c>
    </row>
    <row r="3325" spans="6:8">
      <c r="F3325" s="26" t="s">
        <v>3754</v>
      </c>
      <c r="G3325">
        <v>41</v>
      </c>
      <c r="H3325" t="s">
        <v>3863</v>
      </c>
    </row>
    <row r="3326" spans="6:8">
      <c r="F3326" s="26" t="s">
        <v>3754</v>
      </c>
      <c r="G3326">
        <v>41</v>
      </c>
      <c r="H3326" t="s">
        <v>3864</v>
      </c>
    </row>
    <row r="3327" spans="6:8">
      <c r="F3327" s="26" t="s">
        <v>3754</v>
      </c>
      <c r="G3327">
        <v>41</v>
      </c>
      <c r="H3327" t="s">
        <v>3865</v>
      </c>
    </row>
    <row r="3328" spans="6:8">
      <c r="F3328" s="26" t="s">
        <v>3754</v>
      </c>
      <c r="G3328">
        <v>41</v>
      </c>
      <c r="H3328" t="s">
        <v>3866</v>
      </c>
    </row>
    <row r="3329" spans="6:8">
      <c r="F3329" s="26" t="s">
        <v>3754</v>
      </c>
      <c r="G3329">
        <v>41</v>
      </c>
      <c r="H3329" t="s">
        <v>3867</v>
      </c>
    </row>
    <row r="3330" spans="6:8">
      <c r="F3330" s="26" t="s">
        <v>3754</v>
      </c>
      <c r="G3330">
        <v>41</v>
      </c>
      <c r="H3330" t="s">
        <v>3868</v>
      </c>
    </row>
    <row r="3331" spans="6:8">
      <c r="F3331" s="26" t="s">
        <v>3754</v>
      </c>
      <c r="G3331">
        <v>41</v>
      </c>
      <c r="H3331" t="s">
        <v>3869</v>
      </c>
    </row>
    <row r="3332" spans="6:8">
      <c r="F3332" s="26" t="s">
        <v>3754</v>
      </c>
      <c r="G3332">
        <v>41</v>
      </c>
      <c r="H3332" t="s">
        <v>3357</v>
      </c>
    </row>
    <row r="3333" spans="6:8">
      <c r="F3333" s="26" t="s">
        <v>3754</v>
      </c>
      <c r="G3333">
        <v>41</v>
      </c>
      <c r="H3333" t="s">
        <v>3870</v>
      </c>
    </row>
    <row r="3334" spans="6:8">
      <c r="F3334" s="26" t="s">
        <v>3754</v>
      </c>
      <c r="G3334">
        <v>41</v>
      </c>
      <c r="H3334" t="s">
        <v>3871</v>
      </c>
    </row>
    <row r="3335" spans="6:8">
      <c r="F3335" s="26" t="s">
        <v>3754</v>
      </c>
      <c r="G3335">
        <v>41</v>
      </c>
      <c r="H3335" t="s">
        <v>3872</v>
      </c>
    </row>
    <row r="3336" spans="6:8">
      <c r="F3336" s="26" t="s">
        <v>3754</v>
      </c>
      <c r="G3336">
        <v>41</v>
      </c>
      <c r="H3336" t="s">
        <v>3873</v>
      </c>
    </row>
    <row r="3337" spans="6:8">
      <c r="F3337" s="26" t="s">
        <v>3754</v>
      </c>
      <c r="G3337">
        <v>41</v>
      </c>
      <c r="H3337" t="s">
        <v>3362</v>
      </c>
    </row>
    <row r="3338" spans="6:8">
      <c r="F3338" s="26" t="s">
        <v>3754</v>
      </c>
      <c r="G3338">
        <v>41</v>
      </c>
      <c r="H3338" t="s">
        <v>3874</v>
      </c>
    </row>
    <row r="3339" spans="6:8">
      <c r="F3339" s="26" t="s">
        <v>3754</v>
      </c>
      <c r="G3339">
        <v>41</v>
      </c>
      <c r="H3339" t="s">
        <v>3875</v>
      </c>
    </row>
    <row r="3340" spans="6:8">
      <c r="F3340" s="26" t="s">
        <v>3754</v>
      </c>
      <c r="G3340">
        <v>41</v>
      </c>
      <c r="H3340" t="s">
        <v>3876</v>
      </c>
    </row>
    <row r="3341" spans="6:8">
      <c r="F3341" s="26" t="s">
        <v>3754</v>
      </c>
      <c r="G3341">
        <v>41</v>
      </c>
      <c r="H3341" t="s">
        <v>3877</v>
      </c>
    </row>
    <row r="3342" spans="6:8">
      <c r="F3342" s="26" t="s">
        <v>3754</v>
      </c>
      <c r="G3342">
        <v>41</v>
      </c>
      <c r="H3342" t="s">
        <v>3878</v>
      </c>
    </row>
    <row r="3343" spans="6:8">
      <c r="F3343" s="26" t="s">
        <v>3754</v>
      </c>
      <c r="G3343">
        <v>41</v>
      </c>
      <c r="H3343" t="s">
        <v>3879</v>
      </c>
    </row>
    <row r="3344" spans="6:8">
      <c r="F3344" s="26" t="s">
        <v>3754</v>
      </c>
      <c r="G3344">
        <v>41</v>
      </c>
      <c r="H3344" t="s">
        <v>3880</v>
      </c>
    </row>
    <row r="3345" spans="6:8">
      <c r="F3345" s="26" t="s">
        <v>3754</v>
      </c>
      <c r="G3345">
        <v>41</v>
      </c>
      <c r="H3345" t="s">
        <v>3881</v>
      </c>
    </row>
    <row r="3346" spans="6:8">
      <c r="F3346" s="26" t="s">
        <v>3754</v>
      </c>
      <c r="G3346">
        <v>41</v>
      </c>
      <c r="H3346" t="s">
        <v>3882</v>
      </c>
    </row>
    <row r="3347" spans="6:8">
      <c r="F3347" s="26" t="s">
        <v>3754</v>
      </c>
      <c r="G3347">
        <v>41</v>
      </c>
      <c r="H3347" t="s">
        <v>3883</v>
      </c>
    </row>
    <row r="3348" spans="6:8">
      <c r="F3348" s="26" t="s">
        <v>3754</v>
      </c>
      <c r="G3348">
        <v>41</v>
      </c>
      <c r="H3348" t="s">
        <v>1020</v>
      </c>
    </row>
    <row r="3349" spans="6:8">
      <c r="F3349" s="26" t="s">
        <v>3754</v>
      </c>
      <c r="G3349">
        <v>41</v>
      </c>
      <c r="H3349" t="s">
        <v>3884</v>
      </c>
    </row>
    <row r="3350" spans="6:8">
      <c r="F3350" s="26" t="s">
        <v>3754</v>
      </c>
      <c r="G3350">
        <v>41</v>
      </c>
      <c r="H3350" t="s">
        <v>3885</v>
      </c>
    </row>
    <row r="3351" spans="6:8">
      <c r="F3351" s="26" t="s">
        <v>3754</v>
      </c>
      <c r="G3351">
        <v>41</v>
      </c>
      <c r="H3351" t="s">
        <v>3886</v>
      </c>
    </row>
    <row r="3352" spans="6:8">
      <c r="F3352" s="26" t="s">
        <v>3754</v>
      </c>
      <c r="G3352">
        <v>41</v>
      </c>
      <c r="H3352" t="s">
        <v>1560</v>
      </c>
    </row>
    <row r="3353" spans="6:8">
      <c r="F3353" s="26" t="s">
        <v>3754</v>
      </c>
      <c r="G3353">
        <v>41</v>
      </c>
      <c r="H3353" t="s">
        <v>2546</v>
      </c>
    </row>
    <row r="3354" spans="6:8">
      <c r="F3354" s="26" t="s">
        <v>3754</v>
      </c>
      <c r="G3354">
        <v>41</v>
      </c>
      <c r="H3354" t="s">
        <v>3887</v>
      </c>
    </row>
    <row r="3355" spans="6:8">
      <c r="F3355" s="26" t="s">
        <v>3754</v>
      </c>
      <c r="G3355">
        <v>41</v>
      </c>
      <c r="H3355" t="s">
        <v>3888</v>
      </c>
    </row>
    <row r="3356" spans="6:8">
      <c r="F3356" s="26" t="s">
        <v>3754</v>
      </c>
      <c r="G3356">
        <v>41</v>
      </c>
      <c r="H3356" t="s">
        <v>3889</v>
      </c>
    </row>
    <row r="3357" spans="6:8">
      <c r="F3357" s="26" t="s">
        <v>3754</v>
      </c>
      <c r="G3357">
        <v>41</v>
      </c>
      <c r="H3357" t="s">
        <v>3890</v>
      </c>
    </row>
    <row r="3358" spans="6:8">
      <c r="F3358" s="26" t="s">
        <v>3754</v>
      </c>
      <c r="G3358">
        <v>41</v>
      </c>
      <c r="H3358" t="s">
        <v>3891</v>
      </c>
    </row>
    <row r="3359" spans="6:8">
      <c r="F3359" s="26" t="s">
        <v>3754</v>
      </c>
      <c r="G3359">
        <v>41</v>
      </c>
      <c r="H3359" t="s">
        <v>3892</v>
      </c>
    </row>
    <row r="3360" spans="6:8">
      <c r="F3360" s="26" t="s">
        <v>3754</v>
      </c>
      <c r="G3360">
        <v>41</v>
      </c>
      <c r="H3360" t="s">
        <v>3893</v>
      </c>
    </row>
    <row r="3361" spans="6:8">
      <c r="F3361" s="26" t="s">
        <v>3754</v>
      </c>
      <c r="G3361">
        <v>41</v>
      </c>
      <c r="H3361" t="s">
        <v>3894</v>
      </c>
    </row>
    <row r="3362" spans="6:8">
      <c r="F3362" s="26" t="s">
        <v>3754</v>
      </c>
      <c r="G3362">
        <v>41</v>
      </c>
      <c r="H3362" t="s">
        <v>1566</v>
      </c>
    </row>
    <row r="3363" spans="6:8">
      <c r="F3363" s="26" t="s">
        <v>3754</v>
      </c>
      <c r="G3363">
        <v>41</v>
      </c>
      <c r="H3363" t="s">
        <v>3895</v>
      </c>
    </row>
    <row r="3364" spans="6:8">
      <c r="F3364" s="26" t="s">
        <v>3754</v>
      </c>
      <c r="G3364">
        <v>41</v>
      </c>
      <c r="H3364" t="s">
        <v>3896</v>
      </c>
    </row>
    <row r="3365" spans="6:8">
      <c r="F3365" s="26" t="s">
        <v>3754</v>
      </c>
      <c r="G3365">
        <v>41</v>
      </c>
      <c r="H3365" t="s">
        <v>3897</v>
      </c>
    </row>
    <row r="3366" spans="6:8">
      <c r="F3366" s="26" t="s">
        <v>3754</v>
      </c>
      <c r="G3366">
        <v>41</v>
      </c>
      <c r="H3366" t="s">
        <v>3898</v>
      </c>
    </row>
    <row r="3367" spans="6:8">
      <c r="F3367" s="26" t="s">
        <v>3754</v>
      </c>
      <c r="G3367">
        <v>41</v>
      </c>
      <c r="H3367" t="s">
        <v>3899</v>
      </c>
    </row>
    <row r="3368" spans="6:8">
      <c r="F3368" s="26" t="s">
        <v>3754</v>
      </c>
      <c r="G3368">
        <v>41</v>
      </c>
      <c r="H3368" t="s">
        <v>3900</v>
      </c>
    </row>
    <row r="3369" spans="6:8">
      <c r="F3369" s="26" t="s">
        <v>3754</v>
      </c>
      <c r="G3369">
        <v>41</v>
      </c>
      <c r="H3369" t="s">
        <v>3901</v>
      </c>
    </row>
    <row r="3370" spans="6:8">
      <c r="F3370" s="26" t="s">
        <v>3754</v>
      </c>
      <c r="G3370">
        <v>41</v>
      </c>
      <c r="H3370" t="s">
        <v>3902</v>
      </c>
    </row>
    <row r="3371" spans="6:8">
      <c r="F3371" s="26" t="s">
        <v>3754</v>
      </c>
      <c r="G3371">
        <v>41</v>
      </c>
      <c r="H3371" t="s">
        <v>3903</v>
      </c>
    </row>
    <row r="3372" spans="6:8">
      <c r="F3372" s="26" t="s">
        <v>3754</v>
      </c>
      <c r="G3372">
        <v>41</v>
      </c>
      <c r="H3372" t="s">
        <v>3904</v>
      </c>
    </row>
    <row r="3373" spans="6:8">
      <c r="F3373" s="26" t="s">
        <v>3754</v>
      </c>
      <c r="G3373">
        <v>41</v>
      </c>
      <c r="H3373" t="s">
        <v>3905</v>
      </c>
    </row>
    <row r="3374" spans="6:8">
      <c r="F3374" s="26" t="s">
        <v>3754</v>
      </c>
      <c r="G3374">
        <v>41</v>
      </c>
      <c r="H3374" t="s">
        <v>3906</v>
      </c>
    </row>
    <row r="3375" spans="6:8">
      <c r="F3375" s="26" t="s">
        <v>3754</v>
      </c>
      <c r="G3375">
        <v>41</v>
      </c>
      <c r="H3375" t="s">
        <v>3907</v>
      </c>
    </row>
    <row r="3376" spans="6:8">
      <c r="F3376" s="26" t="s">
        <v>3754</v>
      </c>
      <c r="G3376">
        <v>41</v>
      </c>
      <c r="H3376" t="s">
        <v>3908</v>
      </c>
    </row>
    <row r="3377" spans="6:8">
      <c r="F3377" s="26" t="s">
        <v>3754</v>
      </c>
      <c r="G3377">
        <v>41</v>
      </c>
      <c r="H3377" t="s">
        <v>165</v>
      </c>
    </row>
    <row r="3378" spans="6:8">
      <c r="F3378" s="26" t="s">
        <v>3754</v>
      </c>
      <c r="G3378">
        <v>41</v>
      </c>
      <c r="H3378" t="s">
        <v>3909</v>
      </c>
    </row>
    <row r="3379" spans="6:8">
      <c r="F3379" s="26" t="s">
        <v>3754</v>
      </c>
      <c r="G3379">
        <v>41</v>
      </c>
      <c r="H3379" t="s">
        <v>3910</v>
      </c>
    </row>
    <row r="3380" spans="6:8">
      <c r="F3380" s="26" t="s">
        <v>3754</v>
      </c>
      <c r="G3380">
        <v>41</v>
      </c>
      <c r="H3380" t="s">
        <v>3911</v>
      </c>
    </row>
    <row r="3381" spans="6:8">
      <c r="F3381" s="26" t="s">
        <v>3754</v>
      </c>
      <c r="G3381">
        <v>41</v>
      </c>
      <c r="H3381" t="s">
        <v>3912</v>
      </c>
    </row>
    <row r="3382" spans="6:8">
      <c r="F3382" s="26" t="s">
        <v>3754</v>
      </c>
      <c r="G3382">
        <v>41</v>
      </c>
      <c r="H3382" t="s">
        <v>3913</v>
      </c>
    </row>
    <row r="3383" spans="6:8">
      <c r="F3383" s="26" t="s">
        <v>3754</v>
      </c>
      <c r="G3383">
        <v>41</v>
      </c>
      <c r="H3383" t="s">
        <v>3914</v>
      </c>
    </row>
    <row r="3384" spans="6:8">
      <c r="F3384" s="26" t="s">
        <v>3754</v>
      </c>
      <c r="G3384">
        <v>41</v>
      </c>
      <c r="H3384" t="s">
        <v>3915</v>
      </c>
    </row>
    <row r="3385" spans="6:8">
      <c r="F3385" s="26" t="s">
        <v>3754</v>
      </c>
      <c r="G3385">
        <v>41</v>
      </c>
      <c r="H3385" t="s">
        <v>2026</v>
      </c>
    </row>
    <row r="3386" spans="6:8">
      <c r="F3386" s="26" t="s">
        <v>3754</v>
      </c>
      <c r="G3386">
        <v>41</v>
      </c>
      <c r="H3386" t="s">
        <v>3916</v>
      </c>
    </row>
    <row r="3387" spans="6:8">
      <c r="F3387" s="26" t="s">
        <v>3754</v>
      </c>
      <c r="G3387">
        <v>41</v>
      </c>
      <c r="H3387" t="s">
        <v>3917</v>
      </c>
    </row>
    <row r="3388" spans="6:8">
      <c r="F3388" s="26" t="s">
        <v>3754</v>
      </c>
      <c r="G3388">
        <v>41</v>
      </c>
      <c r="H3388" t="s">
        <v>2627</v>
      </c>
    </row>
    <row r="3389" spans="6:8">
      <c r="F3389" s="26" t="s">
        <v>3754</v>
      </c>
      <c r="G3389">
        <v>41</v>
      </c>
      <c r="H3389" t="s">
        <v>3918</v>
      </c>
    </row>
    <row r="3390" spans="6:8">
      <c r="F3390" s="26" t="s">
        <v>3754</v>
      </c>
      <c r="G3390">
        <v>41</v>
      </c>
      <c r="H3390" t="s">
        <v>3919</v>
      </c>
    </row>
    <row r="3391" spans="6:8">
      <c r="F3391" s="26" t="s">
        <v>3754</v>
      </c>
      <c r="G3391">
        <v>41</v>
      </c>
      <c r="H3391" t="s">
        <v>3920</v>
      </c>
    </row>
    <row r="3392" spans="6:8">
      <c r="F3392" s="26" t="s">
        <v>3754</v>
      </c>
      <c r="G3392">
        <v>41</v>
      </c>
      <c r="H3392" t="s">
        <v>3921</v>
      </c>
    </row>
    <row r="3393" spans="6:8">
      <c r="F3393" s="26" t="s">
        <v>3754</v>
      </c>
      <c r="G3393">
        <v>41</v>
      </c>
      <c r="H3393" t="s">
        <v>3922</v>
      </c>
    </row>
    <row r="3394" spans="6:8">
      <c r="F3394" s="26" t="s">
        <v>3754</v>
      </c>
      <c r="G3394">
        <v>41</v>
      </c>
      <c r="H3394" t="s">
        <v>3923</v>
      </c>
    </row>
    <row r="3395" spans="6:8">
      <c r="F3395" s="26" t="s">
        <v>3754</v>
      </c>
      <c r="G3395">
        <v>41</v>
      </c>
      <c r="H3395" t="s">
        <v>5308</v>
      </c>
    </row>
    <row r="3396" spans="6:8">
      <c r="F3396" s="26" t="s">
        <v>3754</v>
      </c>
      <c r="G3396">
        <v>41</v>
      </c>
      <c r="H3396" t="s">
        <v>3924</v>
      </c>
    </row>
    <row r="3397" spans="6:8">
      <c r="F3397" s="26" t="s">
        <v>3754</v>
      </c>
      <c r="G3397">
        <v>41</v>
      </c>
      <c r="H3397" t="s">
        <v>3925</v>
      </c>
    </row>
    <row r="3398" spans="6:8">
      <c r="F3398" s="26" t="s">
        <v>3754</v>
      </c>
      <c r="G3398">
        <v>41</v>
      </c>
      <c r="H3398" t="s">
        <v>3926</v>
      </c>
    </row>
    <row r="3399" spans="6:8">
      <c r="F3399" s="26" t="s">
        <v>3754</v>
      </c>
      <c r="G3399">
        <v>41</v>
      </c>
      <c r="H3399" t="s">
        <v>3927</v>
      </c>
    </row>
    <row r="3400" spans="6:8">
      <c r="F3400" s="26" t="s">
        <v>3754</v>
      </c>
      <c r="G3400">
        <v>41</v>
      </c>
      <c r="H3400" t="s">
        <v>3928</v>
      </c>
    </row>
    <row r="3401" spans="6:8">
      <c r="F3401" s="26" t="s">
        <v>3754</v>
      </c>
      <c r="G3401">
        <v>41</v>
      </c>
      <c r="H3401" t="s">
        <v>3929</v>
      </c>
    </row>
    <row r="3402" spans="6:8">
      <c r="F3402" s="26" t="s">
        <v>3754</v>
      </c>
      <c r="G3402">
        <v>41</v>
      </c>
      <c r="H3402" t="s">
        <v>3930</v>
      </c>
    </row>
    <row r="3403" spans="6:8">
      <c r="F3403" s="26" t="s">
        <v>3754</v>
      </c>
      <c r="G3403">
        <v>41</v>
      </c>
      <c r="H3403" t="s">
        <v>3931</v>
      </c>
    </row>
    <row r="3404" spans="6:8">
      <c r="F3404" s="26" t="s">
        <v>3754</v>
      </c>
      <c r="G3404">
        <v>41</v>
      </c>
      <c r="H3404" t="s">
        <v>3932</v>
      </c>
    </row>
    <row r="3405" spans="6:8">
      <c r="F3405" s="26" t="s">
        <v>3754</v>
      </c>
      <c r="G3405">
        <v>41</v>
      </c>
      <c r="H3405" t="s">
        <v>3933</v>
      </c>
    </row>
    <row r="3406" spans="6:8">
      <c r="F3406" s="26" t="s">
        <v>3754</v>
      </c>
      <c r="G3406">
        <v>41</v>
      </c>
      <c r="H3406" t="s">
        <v>3934</v>
      </c>
    </row>
    <row r="3407" spans="6:8">
      <c r="F3407" s="26" t="s">
        <v>3754</v>
      </c>
      <c r="G3407">
        <v>41</v>
      </c>
      <c r="H3407" t="s">
        <v>3935</v>
      </c>
    </row>
    <row r="3408" spans="6:8">
      <c r="F3408" s="26" t="s">
        <v>3754</v>
      </c>
      <c r="G3408">
        <v>41</v>
      </c>
      <c r="H3408" t="s">
        <v>3936</v>
      </c>
    </row>
    <row r="3409" spans="6:8">
      <c r="F3409" s="26" t="s">
        <v>3754</v>
      </c>
      <c r="G3409">
        <v>41</v>
      </c>
      <c r="H3409" t="s">
        <v>3937</v>
      </c>
    </row>
    <row r="3410" spans="6:8">
      <c r="F3410" s="26" t="s">
        <v>3754</v>
      </c>
      <c r="G3410">
        <v>41</v>
      </c>
      <c r="H3410" t="s">
        <v>3938</v>
      </c>
    </row>
    <row r="3411" spans="6:8">
      <c r="F3411" s="26" t="s">
        <v>3754</v>
      </c>
      <c r="G3411">
        <v>41</v>
      </c>
      <c r="H3411" t="s">
        <v>3939</v>
      </c>
    </row>
    <row r="3412" spans="6:8">
      <c r="F3412" s="26" t="s">
        <v>3754</v>
      </c>
      <c r="G3412">
        <v>41</v>
      </c>
      <c r="H3412" t="s">
        <v>3940</v>
      </c>
    </row>
    <row r="3413" spans="6:8">
      <c r="F3413" s="26" t="s">
        <v>3754</v>
      </c>
      <c r="G3413">
        <v>41</v>
      </c>
      <c r="H3413" t="s">
        <v>5309</v>
      </c>
    </row>
    <row r="3414" spans="6:8">
      <c r="F3414" s="26" t="s">
        <v>3754</v>
      </c>
      <c r="G3414">
        <v>41</v>
      </c>
      <c r="H3414" t="s">
        <v>3941</v>
      </c>
    </row>
    <row r="3415" spans="6:8">
      <c r="F3415" s="26" t="s">
        <v>3754</v>
      </c>
      <c r="G3415">
        <v>41</v>
      </c>
      <c r="H3415" t="s">
        <v>3942</v>
      </c>
    </row>
    <row r="3416" spans="6:8">
      <c r="F3416" s="26" t="s">
        <v>3754</v>
      </c>
      <c r="G3416">
        <v>41</v>
      </c>
      <c r="H3416" t="s">
        <v>3943</v>
      </c>
    </row>
    <row r="3417" spans="6:8">
      <c r="F3417" s="26" t="s">
        <v>3754</v>
      </c>
      <c r="G3417">
        <v>41</v>
      </c>
      <c r="H3417" t="s">
        <v>3944</v>
      </c>
    </row>
    <row r="3418" spans="6:8">
      <c r="F3418" s="26" t="s">
        <v>3754</v>
      </c>
      <c r="G3418">
        <v>41</v>
      </c>
      <c r="H3418" t="s">
        <v>3945</v>
      </c>
    </row>
    <row r="3419" spans="6:8">
      <c r="F3419" s="26" t="s">
        <v>3754</v>
      </c>
      <c r="G3419">
        <v>41</v>
      </c>
      <c r="H3419" t="s">
        <v>3946</v>
      </c>
    </row>
    <row r="3420" spans="6:8">
      <c r="F3420" s="26" t="s">
        <v>3754</v>
      </c>
      <c r="G3420">
        <v>41</v>
      </c>
      <c r="H3420" t="s">
        <v>3947</v>
      </c>
    </row>
    <row r="3421" spans="6:8">
      <c r="F3421" s="26" t="s">
        <v>3754</v>
      </c>
      <c r="G3421">
        <v>41</v>
      </c>
      <c r="H3421" t="s">
        <v>3948</v>
      </c>
    </row>
    <row r="3422" spans="6:8">
      <c r="F3422" s="26" t="s">
        <v>3754</v>
      </c>
      <c r="G3422">
        <v>41</v>
      </c>
      <c r="H3422" t="s">
        <v>3949</v>
      </c>
    </row>
    <row r="3423" spans="6:8">
      <c r="F3423" s="26" t="s">
        <v>3754</v>
      </c>
      <c r="G3423">
        <v>41</v>
      </c>
      <c r="H3423" t="s">
        <v>3950</v>
      </c>
    </row>
    <row r="3424" spans="6:8">
      <c r="F3424" s="26" t="s">
        <v>3754</v>
      </c>
      <c r="G3424">
        <v>41</v>
      </c>
      <c r="H3424" t="s">
        <v>3951</v>
      </c>
    </row>
    <row r="3425" spans="6:8">
      <c r="F3425" s="26" t="s">
        <v>3754</v>
      </c>
      <c r="G3425">
        <v>41</v>
      </c>
      <c r="H3425" t="s">
        <v>623</v>
      </c>
    </row>
    <row r="3426" spans="6:8">
      <c r="F3426" s="26" t="s">
        <v>3754</v>
      </c>
      <c r="G3426">
        <v>41</v>
      </c>
      <c r="H3426" t="s">
        <v>3952</v>
      </c>
    </row>
    <row r="3427" spans="6:8">
      <c r="F3427" s="26" t="s">
        <v>3754</v>
      </c>
      <c r="G3427">
        <v>41</v>
      </c>
      <c r="H3427" t="s">
        <v>3953</v>
      </c>
    </row>
    <row r="3428" spans="6:8">
      <c r="F3428" s="26" t="s">
        <v>3754</v>
      </c>
      <c r="G3428">
        <v>41</v>
      </c>
      <c r="H3428" t="s">
        <v>3954</v>
      </c>
    </row>
    <row r="3429" spans="6:8">
      <c r="F3429" s="26" t="s">
        <v>3754</v>
      </c>
      <c r="G3429">
        <v>41</v>
      </c>
      <c r="H3429" t="s">
        <v>3955</v>
      </c>
    </row>
    <row r="3430" spans="6:8">
      <c r="F3430" s="26" t="s">
        <v>3754</v>
      </c>
      <c r="G3430">
        <v>41</v>
      </c>
      <c r="H3430" t="s">
        <v>3956</v>
      </c>
    </row>
    <row r="3431" spans="6:8">
      <c r="F3431" s="26" t="s">
        <v>3754</v>
      </c>
      <c r="G3431">
        <v>41</v>
      </c>
      <c r="H3431" t="s">
        <v>3957</v>
      </c>
    </row>
    <row r="3432" spans="6:8">
      <c r="F3432" s="26" t="s">
        <v>3754</v>
      </c>
      <c r="G3432">
        <v>41</v>
      </c>
      <c r="H3432" t="s">
        <v>3958</v>
      </c>
    </row>
    <row r="3433" spans="6:8">
      <c r="F3433" s="26" t="s">
        <v>3754</v>
      </c>
      <c r="G3433">
        <v>41</v>
      </c>
      <c r="H3433" t="s">
        <v>3959</v>
      </c>
    </row>
    <row r="3434" spans="6:8">
      <c r="F3434" s="26" t="s">
        <v>3754</v>
      </c>
      <c r="G3434">
        <v>41</v>
      </c>
      <c r="H3434" t="s">
        <v>3960</v>
      </c>
    </row>
    <row r="3435" spans="6:8">
      <c r="F3435" s="26" t="s">
        <v>3754</v>
      </c>
      <c r="G3435">
        <v>41</v>
      </c>
      <c r="H3435" t="s">
        <v>3961</v>
      </c>
    </row>
    <row r="3436" spans="6:8">
      <c r="F3436" s="26" t="s">
        <v>3754</v>
      </c>
      <c r="G3436">
        <v>41</v>
      </c>
      <c r="H3436" t="s">
        <v>3962</v>
      </c>
    </row>
    <row r="3437" spans="6:8">
      <c r="F3437" s="26" t="s">
        <v>3754</v>
      </c>
      <c r="G3437">
        <v>41</v>
      </c>
      <c r="H3437" t="s">
        <v>3963</v>
      </c>
    </row>
    <row r="3438" spans="6:8">
      <c r="F3438" s="26" t="s">
        <v>3754</v>
      </c>
      <c r="G3438">
        <v>41</v>
      </c>
      <c r="H3438" t="s">
        <v>2080</v>
      </c>
    </row>
    <row r="3439" spans="6:8">
      <c r="F3439" s="26" t="s">
        <v>3754</v>
      </c>
      <c r="G3439">
        <v>41</v>
      </c>
      <c r="H3439" t="s">
        <v>3964</v>
      </c>
    </row>
    <row r="3440" spans="6:8">
      <c r="F3440" s="26" t="s">
        <v>3754</v>
      </c>
      <c r="G3440">
        <v>41</v>
      </c>
      <c r="H3440" t="s">
        <v>3965</v>
      </c>
    </row>
    <row r="3441" spans="6:8">
      <c r="F3441" s="26" t="s">
        <v>3754</v>
      </c>
      <c r="G3441">
        <v>41</v>
      </c>
      <c r="H3441" t="s">
        <v>3966</v>
      </c>
    </row>
    <row r="3442" spans="6:8">
      <c r="F3442" s="26" t="s">
        <v>3754</v>
      </c>
      <c r="G3442">
        <v>41</v>
      </c>
      <c r="H3442" t="s">
        <v>3967</v>
      </c>
    </row>
    <row r="3443" spans="6:8">
      <c r="F3443" s="26" t="s">
        <v>3754</v>
      </c>
      <c r="G3443">
        <v>41</v>
      </c>
      <c r="H3443" t="s">
        <v>3968</v>
      </c>
    </row>
    <row r="3444" spans="6:8">
      <c r="F3444" s="26" t="s">
        <v>3754</v>
      </c>
      <c r="G3444">
        <v>41</v>
      </c>
      <c r="H3444" t="s">
        <v>3969</v>
      </c>
    </row>
    <row r="3445" spans="6:8">
      <c r="F3445" s="26" t="s">
        <v>3754</v>
      </c>
      <c r="G3445">
        <v>41</v>
      </c>
      <c r="H3445" t="s">
        <v>3970</v>
      </c>
    </row>
    <row r="3446" spans="6:8">
      <c r="F3446" s="26" t="s">
        <v>3754</v>
      </c>
      <c r="G3446">
        <v>41</v>
      </c>
      <c r="H3446" t="s">
        <v>3971</v>
      </c>
    </row>
    <row r="3447" spans="6:8">
      <c r="F3447" s="26" t="s">
        <v>3754</v>
      </c>
      <c r="G3447">
        <v>41</v>
      </c>
      <c r="H3447" t="s">
        <v>3972</v>
      </c>
    </row>
    <row r="3448" spans="6:8">
      <c r="F3448" s="26" t="s">
        <v>3754</v>
      </c>
      <c r="G3448">
        <v>41</v>
      </c>
      <c r="H3448" t="s">
        <v>3973</v>
      </c>
    </row>
    <row r="3449" spans="6:8">
      <c r="F3449" s="26" t="s">
        <v>3754</v>
      </c>
      <c r="G3449">
        <v>41</v>
      </c>
      <c r="H3449" t="s">
        <v>3974</v>
      </c>
    </row>
    <row r="3450" spans="6:8">
      <c r="F3450" s="26" t="s">
        <v>3754</v>
      </c>
      <c r="G3450">
        <v>41</v>
      </c>
      <c r="H3450" t="s">
        <v>3975</v>
      </c>
    </row>
    <row r="3451" spans="6:8">
      <c r="F3451" s="26" t="s">
        <v>3754</v>
      </c>
      <c r="G3451">
        <v>41</v>
      </c>
      <c r="H3451" t="s">
        <v>456</v>
      </c>
    </row>
    <row r="3452" spans="6:8">
      <c r="F3452" s="26" t="s">
        <v>3754</v>
      </c>
      <c r="G3452">
        <v>41</v>
      </c>
      <c r="H3452" t="s">
        <v>3976</v>
      </c>
    </row>
    <row r="3453" spans="6:8">
      <c r="F3453" s="26" t="s">
        <v>3754</v>
      </c>
      <c r="G3453">
        <v>41</v>
      </c>
      <c r="H3453" t="s">
        <v>3538</v>
      </c>
    </row>
    <row r="3454" spans="6:8">
      <c r="F3454" s="26" t="s">
        <v>3754</v>
      </c>
      <c r="G3454">
        <v>41</v>
      </c>
      <c r="H3454" t="s">
        <v>3977</v>
      </c>
    </row>
    <row r="3455" spans="6:8">
      <c r="F3455" s="26" t="s">
        <v>3754</v>
      </c>
      <c r="G3455">
        <v>41</v>
      </c>
      <c r="H3455" t="s">
        <v>3978</v>
      </c>
    </row>
    <row r="3456" spans="6:8">
      <c r="F3456" s="26" t="s">
        <v>3754</v>
      </c>
      <c r="G3456">
        <v>41</v>
      </c>
      <c r="H3456" t="s">
        <v>3979</v>
      </c>
    </row>
    <row r="3457" spans="6:8">
      <c r="F3457" s="26" t="s">
        <v>3754</v>
      </c>
      <c r="G3457">
        <v>41</v>
      </c>
      <c r="H3457" t="s">
        <v>3980</v>
      </c>
    </row>
    <row r="3458" spans="6:8">
      <c r="F3458" s="26" t="s">
        <v>3754</v>
      </c>
      <c r="G3458">
        <v>41</v>
      </c>
      <c r="H3458" t="s">
        <v>3981</v>
      </c>
    </row>
    <row r="3459" spans="6:8">
      <c r="F3459" s="26" t="s">
        <v>3754</v>
      </c>
      <c r="G3459">
        <v>41</v>
      </c>
      <c r="H3459" t="s">
        <v>3982</v>
      </c>
    </row>
    <row r="3460" spans="6:8">
      <c r="F3460" s="26" t="s">
        <v>3754</v>
      </c>
      <c r="G3460">
        <v>41</v>
      </c>
      <c r="H3460" t="s">
        <v>3983</v>
      </c>
    </row>
    <row r="3461" spans="6:8">
      <c r="F3461" s="26" t="s">
        <v>3754</v>
      </c>
      <c r="G3461">
        <v>41</v>
      </c>
      <c r="H3461" t="s">
        <v>3984</v>
      </c>
    </row>
    <row r="3462" spans="6:8">
      <c r="F3462" s="26" t="s">
        <v>3754</v>
      </c>
      <c r="G3462">
        <v>41</v>
      </c>
      <c r="H3462" t="s">
        <v>3985</v>
      </c>
    </row>
    <row r="3463" spans="6:8">
      <c r="F3463" s="26" t="s">
        <v>3754</v>
      </c>
      <c r="G3463">
        <v>41</v>
      </c>
      <c r="H3463" t="s">
        <v>3986</v>
      </c>
    </row>
    <row r="3464" spans="6:8">
      <c r="F3464" s="26" t="s">
        <v>3754</v>
      </c>
      <c r="G3464">
        <v>41</v>
      </c>
      <c r="H3464" t="s">
        <v>3987</v>
      </c>
    </row>
    <row r="3465" spans="6:8">
      <c r="F3465" s="26" t="s">
        <v>3754</v>
      </c>
      <c r="G3465">
        <v>41</v>
      </c>
      <c r="H3465" t="s">
        <v>3988</v>
      </c>
    </row>
    <row r="3466" spans="6:8">
      <c r="F3466" s="26" t="s">
        <v>3754</v>
      </c>
      <c r="G3466">
        <v>41</v>
      </c>
      <c r="H3466" t="s">
        <v>3989</v>
      </c>
    </row>
    <row r="3467" spans="6:8">
      <c r="F3467" s="26" t="s">
        <v>3754</v>
      </c>
      <c r="G3467">
        <v>41</v>
      </c>
      <c r="H3467" t="s">
        <v>3990</v>
      </c>
    </row>
    <row r="3468" spans="6:8">
      <c r="F3468" s="26" t="s">
        <v>3754</v>
      </c>
      <c r="G3468">
        <v>41</v>
      </c>
      <c r="H3468" t="s">
        <v>3991</v>
      </c>
    </row>
    <row r="3469" spans="6:8">
      <c r="F3469" s="26" t="s">
        <v>3754</v>
      </c>
      <c r="G3469">
        <v>41</v>
      </c>
      <c r="H3469" t="s">
        <v>3992</v>
      </c>
    </row>
    <row r="3470" spans="6:8">
      <c r="F3470" s="26" t="s">
        <v>3754</v>
      </c>
      <c r="G3470">
        <v>41</v>
      </c>
      <c r="H3470" t="s">
        <v>3993</v>
      </c>
    </row>
    <row r="3471" spans="6:8">
      <c r="F3471" s="26" t="s">
        <v>3754</v>
      </c>
      <c r="G3471">
        <v>41</v>
      </c>
      <c r="H3471" t="s">
        <v>3994</v>
      </c>
    </row>
    <row r="3472" spans="6:8">
      <c r="F3472" s="26" t="s">
        <v>3754</v>
      </c>
      <c r="G3472">
        <v>41</v>
      </c>
      <c r="H3472" t="s">
        <v>1794</v>
      </c>
    </row>
    <row r="3473" spans="6:8">
      <c r="F3473" s="26" t="s">
        <v>3754</v>
      </c>
      <c r="G3473">
        <v>41</v>
      </c>
      <c r="H3473" t="s">
        <v>3995</v>
      </c>
    </row>
    <row r="3474" spans="6:8">
      <c r="F3474" s="26" t="s">
        <v>3754</v>
      </c>
      <c r="G3474">
        <v>41</v>
      </c>
      <c r="H3474" t="s">
        <v>3996</v>
      </c>
    </row>
    <row r="3475" spans="6:8">
      <c r="F3475" s="26" t="s">
        <v>3754</v>
      </c>
      <c r="G3475">
        <v>41</v>
      </c>
      <c r="H3475" t="s">
        <v>3997</v>
      </c>
    </row>
    <row r="3476" spans="6:8">
      <c r="F3476" s="26" t="s">
        <v>3754</v>
      </c>
      <c r="G3476">
        <v>41</v>
      </c>
      <c r="H3476" t="s">
        <v>3581</v>
      </c>
    </row>
    <row r="3477" spans="6:8">
      <c r="F3477" s="26" t="s">
        <v>3754</v>
      </c>
      <c r="G3477">
        <v>41</v>
      </c>
      <c r="H3477" t="s">
        <v>3998</v>
      </c>
    </row>
    <row r="3478" spans="6:8">
      <c r="F3478" s="26" t="s">
        <v>3754</v>
      </c>
      <c r="G3478">
        <v>41</v>
      </c>
      <c r="H3478" t="s">
        <v>2111</v>
      </c>
    </row>
    <row r="3479" spans="6:8">
      <c r="F3479" s="26" t="s">
        <v>3754</v>
      </c>
      <c r="G3479">
        <v>41</v>
      </c>
      <c r="H3479" t="s">
        <v>5310</v>
      </c>
    </row>
    <row r="3480" spans="6:8">
      <c r="F3480" s="26" t="s">
        <v>3754</v>
      </c>
      <c r="G3480">
        <v>41</v>
      </c>
      <c r="H3480" t="s">
        <v>3999</v>
      </c>
    </row>
    <row r="3481" spans="6:8">
      <c r="F3481" s="26" t="s">
        <v>3754</v>
      </c>
      <c r="G3481">
        <v>41</v>
      </c>
      <c r="H3481" t="s">
        <v>4000</v>
      </c>
    </row>
    <row r="3482" spans="6:8">
      <c r="F3482" s="26" t="s">
        <v>3754</v>
      </c>
      <c r="G3482">
        <v>41</v>
      </c>
      <c r="H3482" t="s">
        <v>4001</v>
      </c>
    </row>
    <row r="3483" spans="6:8">
      <c r="F3483" s="26" t="s">
        <v>3754</v>
      </c>
      <c r="G3483">
        <v>41</v>
      </c>
      <c r="H3483" t="s">
        <v>4002</v>
      </c>
    </row>
    <row r="3484" spans="6:8">
      <c r="F3484" s="26" t="s">
        <v>3754</v>
      </c>
      <c r="G3484">
        <v>41</v>
      </c>
      <c r="H3484" t="s">
        <v>4003</v>
      </c>
    </row>
    <row r="3485" spans="6:8">
      <c r="F3485" s="26" t="s">
        <v>3754</v>
      </c>
      <c r="G3485">
        <v>41</v>
      </c>
      <c r="H3485" t="s">
        <v>4004</v>
      </c>
    </row>
    <row r="3486" spans="6:8">
      <c r="F3486" s="26" t="s">
        <v>3754</v>
      </c>
      <c r="G3486">
        <v>41</v>
      </c>
      <c r="H3486" t="s">
        <v>4005</v>
      </c>
    </row>
    <row r="3487" spans="6:8">
      <c r="F3487" s="26" t="s">
        <v>3754</v>
      </c>
      <c r="G3487">
        <v>41</v>
      </c>
      <c r="H3487" t="s">
        <v>4006</v>
      </c>
    </row>
    <row r="3488" spans="6:8">
      <c r="F3488" s="26" t="s">
        <v>3754</v>
      </c>
      <c r="G3488">
        <v>41</v>
      </c>
      <c r="H3488" t="s">
        <v>4007</v>
      </c>
    </row>
    <row r="3489" spans="6:8">
      <c r="F3489" s="26" t="s">
        <v>3754</v>
      </c>
      <c r="G3489">
        <v>41</v>
      </c>
      <c r="H3489" t="s">
        <v>4008</v>
      </c>
    </row>
    <row r="3490" spans="6:8">
      <c r="F3490" s="26" t="s">
        <v>3754</v>
      </c>
      <c r="G3490">
        <v>41</v>
      </c>
      <c r="H3490" t="s">
        <v>4009</v>
      </c>
    </row>
    <row r="3491" spans="6:8">
      <c r="F3491" s="26" t="s">
        <v>3754</v>
      </c>
      <c r="G3491">
        <v>41</v>
      </c>
      <c r="H3491" t="s">
        <v>4010</v>
      </c>
    </row>
    <row r="3492" spans="6:8">
      <c r="F3492" s="26" t="s">
        <v>3754</v>
      </c>
      <c r="G3492">
        <v>41</v>
      </c>
      <c r="H3492" t="s">
        <v>4011</v>
      </c>
    </row>
    <row r="3493" spans="6:8">
      <c r="F3493" s="26" t="s">
        <v>3754</v>
      </c>
      <c r="G3493">
        <v>41</v>
      </c>
      <c r="H3493" t="s">
        <v>4012</v>
      </c>
    </row>
    <row r="3494" spans="6:8">
      <c r="F3494" s="26" t="s">
        <v>3754</v>
      </c>
      <c r="G3494">
        <v>41</v>
      </c>
      <c r="H3494" t="s">
        <v>4013</v>
      </c>
    </row>
    <row r="3495" spans="6:8">
      <c r="F3495" s="26" t="s">
        <v>3754</v>
      </c>
      <c r="G3495">
        <v>41</v>
      </c>
      <c r="H3495" t="s">
        <v>4014</v>
      </c>
    </row>
    <row r="3496" spans="6:8">
      <c r="F3496" s="26" t="s">
        <v>3754</v>
      </c>
      <c r="G3496">
        <v>41</v>
      </c>
      <c r="H3496" t="s">
        <v>4015</v>
      </c>
    </row>
    <row r="3497" spans="6:8">
      <c r="F3497" s="26" t="s">
        <v>3754</v>
      </c>
      <c r="G3497">
        <v>41</v>
      </c>
      <c r="H3497" t="s">
        <v>4016</v>
      </c>
    </row>
    <row r="3498" spans="6:8">
      <c r="F3498" s="26" t="s">
        <v>3754</v>
      </c>
      <c r="G3498">
        <v>41</v>
      </c>
      <c r="H3498" t="s">
        <v>4017</v>
      </c>
    </row>
    <row r="3499" spans="6:8">
      <c r="F3499" s="26" t="s">
        <v>3754</v>
      </c>
      <c r="G3499">
        <v>41</v>
      </c>
      <c r="H3499" t="s">
        <v>4018</v>
      </c>
    </row>
    <row r="3500" spans="6:8">
      <c r="F3500" s="26" t="s">
        <v>3754</v>
      </c>
      <c r="G3500">
        <v>41</v>
      </c>
      <c r="H3500" t="s">
        <v>4019</v>
      </c>
    </row>
    <row r="3501" spans="6:8">
      <c r="F3501" s="26" t="s">
        <v>3754</v>
      </c>
      <c r="G3501">
        <v>41</v>
      </c>
      <c r="H3501" t="s">
        <v>4020</v>
      </c>
    </row>
    <row r="3502" spans="6:8">
      <c r="F3502" s="26" t="s">
        <v>3754</v>
      </c>
      <c r="G3502">
        <v>41</v>
      </c>
      <c r="H3502" t="s">
        <v>4021</v>
      </c>
    </row>
    <row r="3503" spans="6:8">
      <c r="F3503" s="26" t="s">
        <v>3754</v>
      </c>
      <c r="G3503">
        <v>41</v>
      </c>
      <c r="H3503" t="s">
        <v>4022</v>
      </c>
    </row>
    <row r="3504" spans="6:8">
      <c r="F3504" s="26" t="s">
        <v>3754</v>
      </c>
      <c r="G3504">
        <v>41</v>
      </c>
      <c r="H3504" t="s">
        <v>4023</v>
      </c>
    </row>
    <row r="3505" spans="6:8">
      <c r="F3505" s="26" t="s">
        <v>3754</v>
      </c>
      <c r="G3505">
        <v>41</v>
      </c>
      <c r="H3505" t="s">
        <v>4024</v>
      </c>
    </row>
    <row r="3506" spans="6:8">
      <c r="F3506" s="26" t="s">
        <v>3754</v>
      </c>
      <c r="G3506">
        <v>41</v>
      </c>
      <c r="H3506" t="s">
        <v>4025</v>
      </c>
    </row>
    <row r="3507" spans="6:8">
      <c r="F3507" s="26" t="s">
        <v>3754</v>
      </c>
      <c r="G3507">
        <v>41</v>
      </c>
      <c r="H3507" t="s">
        <v>4026</v>
      </c>
    </row>
    <row r="3508" spans="6:8">
      <c r="F3508" s="26" t="s">
        <v>3754</v>
      </c>
      <c r="G3508">
        <v>41</v>
      </c>
      <c r="H3508" t="s">
        <v>4027</v>
      </c>
    </row>
    <row r="3509" spans="6:8">
      <c r="F3509" s="26" t="s">
        <v>3754</v>
      </c>
      <c r="G3509">
        <v>41</v>
      </c>
      <c r="H3509" t="s">
        <v>4028</v>
      </c>
    </row>
    <row r="3510" spans="6:8">
      <c r="F3510" s="26" t="s">
        <v>3754</v>
      </c>
      <c r="G3510">
        <v>41</v>
      </c>
      <c r="H3510" t="s">
        <v>4029</v>
      </c>
    </row>
    <row r="3511" spans="6:8">
      <c r="F3511" s="26" t="s">
        <v>3754</v>
      </c>
      <c r="G3511">
        <v>41</v>
      </c>
      <c r="H3511" t="s">
        <v>4030</v>
      </c>
    </row>
    <row r="3512" spans="6:8">
      <c r="F3512" s="26" t="s">
        <v>3754</v>
      </c>
      <c r="G3512">
        <v>41</v>
      </c>
      <c r="H3512" t="s">
        <v>4031</v>
      </c>
    </row>
    <row r="3513" spans="6:8">
      <c r="F3513" s="26" t="s">
        <v>3754</v>
      </c>
      <c r="G3513">
        <v>41</v>
      </c>
      <c r="H3513" t="s">
        <v>4032</v>
      </c>
    </row>
    <row r="3514" spans="6:8">
      <c r="F3514" s="26" t="s">
        <v>3754</v>
      </c>
      <c r="G3514">
        <v>41</v>
      </c>
      <c r="H3514" t="s">
        <v>4033</v>
      </c>
    </row>
    <row r="3515" spans="6:8">
      <c r="F3515" s="26" t="s">
        <v>3754</v>
      </c>
      <c r="G3515">
        <v>41</v>
      </c>
      <c r="H3515" t="s">
        <v>4034</v>
      </c>
    </row>
    <row r="3516" spans="6:8">
      <c r="F3516" s="26" t="s">
        <v>3754</v>
      </c>
      <c r="G3516">
        <v>41</v>
      </c>
      <c r="H3516" t="s">
        <v>4035</v>
      </c>
    </row>
    <row r="3517" spans="6:8">
      <c r="F3517" s="26" t="s">
        <v>3754</v>
      </c>
      <c r="G3517">
        <v>41</v>
      </c>
      <c r="H3517" t="s">
        <v>4036</v>
      </c>
    </row>
    <row r="3518" spans="6:8">
      <c r="F3518" s="26" t="s">
        <v>3754</v>
      </c>
      <c r="G3518">
        <v>41</v>
      </c>
      <c r="H3518" t="s">
        <v>4037</v>
      </c>
    </row>
    <row r="3519" spans="6:8">
      <c r="F3519" s="26" t="s">
        <v>3754</v>
      </c>
      <c r="G3519">
        <v>41</v>
      </c>
      <c r="H3519" t="s">
        <v>4038</v>
      </c>
    </row>
    <row r="3520" spans="6:8">
      <c r="F3520" s="26" t="s">
        <v>3754</v>
      </c>
      <c r="G3520">
        <v>41</v>
      </c>
      <c r="H3520" t="s">
        <v>4039</v>
      </c>
    </row>
    <row r="3521" spans="6:8">
      <c r="F3521" s="26" t="s">
        <v>3754</v>
      </c>
      <c r="G3521">
        <v>41</v>
      </c>
      <c r="H3521" t="s">
        <v>4040</v>
      </c>
    </row>
    <row r="3522" spans="6:8">
      <c r="F3522" s="26" t="s">
        <v>3754</v>
      </c>
      <c r="G3522">
        <v>41</v>
      </c>
      <c r="H3522" t="s">
        <v>4041</v>
      </c>
    </row>
    <row r="3523" spans="6:8">
      <c r="F3523" s="26" t="s">
        <v>3754</v>
      </c>
      <c r="G3523">
        <v>41</v>
      </c>
      <c r="H3523" t="s">
        <v>4042</v>
      </c>
    </row>
    <row r="3524" spans="6:8">
      <c r="F3524" s="26" t="s">
        <v>3754</v>
      </c>
      <c r="G3524">
        <v>41</v>
      </c>
      <c r="H3524" t="s">
        <v>4043</v>
      </c>
    </row>
    <row r="3525" spans="6:8">
      <c r="F3525" s="26" t="s">
        <v>3754</v>
      </c>
      <c r="G3525">
        <v>41</v>
      </c>
      <c r="H3525" t="s">
        <v>4044</v>
      </c>
    </row>
    <row r="3526" spans="6:8">
      <c r="F3526" s="26" t="s">
        <v>3754</v>
      </c>
      <c r="G3526">
        <v>41</v>
      </c>
      <c r="H3526" t="s">
        <v>4045</v>
      </c>
    </row>
    <row r="3527" spans="6:8">
      <c r="F3527" s="26" t="s">
        <v>3754</v>
      </c>
      <c r="G3527">
        <v>41</v>
      </c>
      <c r="H3527" t="s">
        <v>666</v>
      </c>
    </row>
    <row r="3528" spans="6:8">
      <c r="F3528" s="26" t="s">
        <v>3754</v>
      </c>
      <c r="G3528">
        <v>41</v>
      </c>
      <c r="H3528" t="s">
        <v>667</v>
      </c>
    </row>
    <row r="3529" spans="6:8">
      <c r="F3529" s="26" t="s">
        <v>3754</v>
      </c>
      <c r="G3529">
        <v>41</v>
      </c>
      <c r="H3529" t="s">
        <v>4046</v>
      </c>
    </row>
    <row r="3530" spans="6:8">
      <c r="F3530" s="26" t="s">
        <v>3754</v>
      </c>
      <c r="G3530">
        <v>41</v>
      </c>
      <c r="H3530" t="s">
        <v>4047</v>
      </c>
    </row>
    <row r="3531" spans="6:8">
      <c r="F3531" s="26" t="s">
        <v>3754</v>
      </c>
      <c r="G3531">
        <v>41</v>
      </c>
      <c r="H3531" t="s">
        <v>3657</v>
      </c>
    </row>
    <row r="3532" spans="6:8">
      <c r="F3532" s="26" t="s">
        <v>3754</v>
      </c>
      <c r="G3532">
        <v>41</v>
      </c>
      <c r="H3532" t="s">
        <v>4048</v>
      </c>
    </row>
    <row r="3533" spans="6:8">
      <c r="F3533" s="26" t="s">
        <v>3754</v>
      </c>
      <c r="G3533">
        <v>41</v>
      </c>
      <c r="H3533" t="s">
        <v>4049</v>
      </c>
    </row>
    <row r="3534" spans="6:8">
      <c r="F3534" s="26" t="s">
        <v>3754</v>
      </c>
      <c r="G3534">
        <v>41</v>
      </c>
      <c r="H3534" t="s">
        <v>4050</v>
      </c>
    </row>
    <row r="3535" spans="6:8">
      <c r="F3535" s="26" t="s">
        <v>3754</v>
      </c>
      <c r="G3535">
        <v>41</v>
      </c>
      <c r="H3535" t="s">
        <v>4051</v>
      </c>
    </row>
    <row r="3536" spans="6:8">
      <c r="F3536" s="26" t="s">
        <v>3754</v>
      </c>
      <c r="G3536">
        <v>41</v>
      </c>
      <c r="H3536" t="s">
        <v>4052</v>
      </c>
    </row>
    <row r="3537" spans="6:8">
      <c r="F3537" s="26" t="s">
        <v>3754</v>
      </c>
      <c r="G3537">
        <v>41</v>
      </c>
      <c r="H3537" t="s">
        <v>4053</v>
      </c>
    </row>
    <row r="3538" spans="6:8">
      <c r="F3538" s="26" t="s">
        <v>3754</v>
      </c>
      <c r="G3538">
        <v>41</v>
      </c>
      <c r="H3538" t="s">
        <v>4054</v>
      </c>
    </row>
    <row r="3539" spans="6:8">
      <c r="F3539" s="26" t="s">
        <v>3754</v>
      </c>
      <c r="G3539">
        <v>41</v>
      </c>
      <c r="H3539" t="s">
        <v>4055</v>
      </c>
    </row>
    <row r="3540" spans="6:8">
      <c r="F3540" s="26" t="s">
        <v>3754</v>
      </c>
      <c r="G3540">
        <v>41</v>
      </c>
      <c r="H3540" t="s">
        <v>4056</v>
      </c>
    </row>
    <row r="3541" spans="6:8">
      <c r="F3541" s="26" t="s">
        <v>3754</v>
      </c>
      <c r="G3541">
        <v>41</v>
      </c>
      <c r="H3541" t="s">
        <v>4057</v>
      </c>
    </row>
    <row r="3542" spans="6:8">
      <c r="F3542" s="26" t="s">
        <v>3754</v>
      </c>
      <c r="G3542">
        <v>41</v>
      </c>
      <c r="H3542" t="s">
        <v>4058</v>
      </c>
    </row>
    <row r="3543" spans="6:8">
      <c r="F3543" s="26" t="s">
        <v>3754</v>
      </c>
      <c r="G3543">
        <v>41</v>
      </c>
      <c r="H3543" t="s">
        <v>4059</v>
      </c>
    </row>
    <row r="3544" spans="6:8">
      <c r="F3544" s="26" t="s">
        <v>3754</v>
      </c>
      <c r="G3544">
        <v>41</v>
      </c>
      <c r="H3544" t="s">
        <v>4060</v>
      </c>
    </row>
    <row r="3545" spans="6:8">
      <c r="F3545" s="26" t="s">
        <v>3754</v>
      </c>
      <c r="G3545">
        <v>41</v>
      </c>
      <c r="H3545" t="s">
        <v>1622</v>
      </c>
    </row>
    <row r="3546" spans="6:8">
      <c r="F3546" s="26" t="s">
        <v>3754</v>
      </c>
      <c r="G3546">
        <v>41</v>
      </c>
      <c r="H3546" t="s">
        <v>4061</v>
      </c>
    </row>
    <row r="3547" spans="6:8">
      <c r="F3547" s="26" t="s">
        <v>3754</v>
      </c>
      <c r="G3547">
        <v>41</v>
      </c>
      <c r="H3547" t="s">
        <v>4062</v>
      </c>
    </row>
    <row r="3548" spans="6:8">
      <c r="F3548" s="26" t="s">
        <v>3754</v>
      </c>
      <c r="G3548">
        <v>41</v>
      </c>
      <c r="H3548" t="s">
        <v>4063</v>
      </c>
    </row>
    <row r="3549" spans="6:8">
      <c r="F3549" s="26" t="s">
        <v>3754</v>
      </c>
      <c r="G3549">
        <v>41</v>
      </c>
      <c r="H3549" t="s">
        <v>4064</v>
      </c>
    </row>
    <row r="3550" spans="6:8">
      <c r="F3550" s="26" t="s">
        <v>3754</v>
      </c>
      <c r="G3550">
        <v>41</v>
      </c>
      <c r="H3550" t="s">
        <v>4065</v>
      </c>
    </row>
    <row r="3551" spans="6:8">
      <c r="F3551" s="26" t="s">
        <v>3754</v>
      </c>
      <c r="G3551">
        <v>41</v>
      </c>
      <c r="H3551" t="s">
        <v>4066</v>
      </c>
    </row>
    <row r="3552" spans="6:8">
      <c r="F3552" s="26" t="s">
        <v>3754</v>
      </c>
      <c r="G3552">
        <v>41</v>
      </c>
      <c r="H3552" t="s">
        <v>4067</v>
      </c>
    </row>
    <row r="3553" spans="6:8">
      <c r="F3553" s="26" t="s">
        <v>3754</v>
      </c>
      <c r="G3553">
        <v>41</v>
      </c>
      <c r="H3553" t="s">
        <v>4068</v>
      </c>
    </row>
    <row r="3554" spans="6:8">
      <c r="F3554" s="26" t="s">
        <v>3754</v>
      </c>
      <c r="G3554">
        <v>41</v>
      </c>
      <c r="H3554" t="s">
        <v>5311</v>
      </c>
    </row>
    <row r="3555" spans="6:8">
      <c r="F3555" s="26" t="s">
        <v>3754</v>
      </c>
      <c r="G3555">
        <v>41</v>
      </c>
      <c r="H3555" t="s">
        <v>4069</v>
      </c>
    </row>
    <row r="3556" spans="6:8">
      <c r="F3556" s="26" t="s">
        <v>3754</v>
      </c>
      <c r="G3556">
        <v>41</v>
      </c>
      <c r="H3556" t="s">
        <v>4070</v>
      </c>
    </row>
    <row r="3557" spans="6:8">
      <c r="F3557" s="26" t="s">
        <v>3754</v>
      </c>
      <c r="G3557">
        <v>41</v>
      </c>
      <c r="H3557" t="s">
        <v>4071</v>
      </c>
    </row>
    <row r="3558" spans="6:8">
      <c r="F3558" s="26" t="s">
        <v>3754</v>
      </c>
      <c r="G3558">
        <v>41</v>
      </c>
      <c r="H3558" t="s">
        <v>4072</v>
      </c>
    </row>
    <row r="3559" spans="6:8">
      <c r="F3559" s="26" t="s">
        <v>3754</v>
      </c>
      <c r="G3559">
        <v>41</v>
      </c>
      <c r="H3559" t="s">
        <v>4073</v>
      </c>
    </row>
    <row r="3560" spans="6:8">
      <c r="F3560" s="26" t="s">
        <v>3754</v>
      </c>
      <c r="G3560">
        <v>41</v>
      </c>
      <c r="H3560" t="s">
        <v>4074</v>
      </c>
    </row>
    <row r="3561" spans="6:8">
      <c r="F3561" s="26" t="s">
        <v>3754</v>
      </c>
      <c r="G3561">
        <v>41</v>
      </c>
      <c r="H3561" t="s">
        <v>4075</v>
      </c>
    </row>
    <row r="3562" spans="6:8">
      <c r="F3562" s="26" t="s">
        <v>3754</v>
      </c>
      <c r="G3562">
        <v>41</v>
      </c>
      <c r="H3562" t="s">
        <v>1257</v>
      </c>
    </row>
    <row r="3563" spans="6:8">
      <c r="F3563" s="26" t="s">
        <v>3754</v>
      </c>
      <c r="G3563">
        <v>41</v>
      </c>
      <c r="H3563" t="s">
        <v>4076</v>
      </c>
    </row>
    <row r="3564" spans="6:8">
      <c r="F3564" s="26" t="s">
        <v>3754</v>
      </c>
      <c r="G3564">
        <v>41</v>
      </c>
      <c r="H3564" t="s">
        <v>4077</v>
      </c>
    </row>
    <row r="3565" spans="6:8">
      <c r="F3565" s="26" t="s">
        <v>3754</v>
      </c>
      <c r="G3565">
        <v>41</v>
      </c>
      <c r="H3565" t="s">
        <v>4078</v>
      </c>
    </row>
    <row r="3566" spans="6:8">
      <c r="F3566" s="26" t="s">
        <v>3754</v>
      </c>
      <c r="G3566">
        <v>41</v>
      </c>
      <c r="H3566" t="s">
        <v>4079</v>
      </c>
    </row>
    <row r="3567" spans="6:8">
      <c r="F3567" s="26" t="s">
        <v>3754</v>
      </c>
      <c r="G3567">
        <v>41</v>
      </c>
      <c r="H3567" t="s">
        <v>4080</v>
      </c>
    </row>
    <row r="3568" spans="6:8">
      <c r="F3568" s="26" t="s">
        <v>3754</v>
      </c>
      <c r="G3568">
        <v>41</v>
      </c>
      <c r="H3568" t="s">
        <v>4081</v>
      </c>
    </row>
    <row r="3569" spans="6:8">
      <c r="F3569" s="26" t="s">
        <v>3754</v>
      </c>
      <c r="G3569">
        <v>41</v>
      </c>
      <c r="H3569" t="s">
        <v>4082</v>
      </c>
    </row>
    <row r="3570" spans="6:8">
      <c r="F3570" s="26" t="s">
        <v>3754</v>
      </c>
      <c r="G3570">
        <v>41</v>
      </c>
      <c r="H3570" t="s">
        <v>4083</v>
      </c>
    </row>
    <row r="3571" spans="6:8">
      <c r="F3571" s="26" t="s">
        <v>3754</v>
      </c>
      <c r="G3571">
        <v>41</v>
      </c>
      <c r="H3571" t="s">
        <v>4084</v>
      </c>
    </row>
    <row r="3572" spans="6:8">
      <c r="F3572" s="26" t="s">
        <v>3754</v>
      </c>
      <c r="G3572">
        <v>41</v>
      </c>
      <c r="H3572" t="s">
        <v>4085</v>
      </c>
    </row>
    <row r="3573" spans="6:8">
      <c r="F3573" s="26" t="s">
        <v>3754</v>
      </c>
      <c r="G3573">
        <v>41</v>
      </c>
      <c r="H3573" t="s">
        <v>4086</v>
      </c>
    </row>
    <row r="3574" spans="6:8">
      <c r="F3574" s="26" t="s">
        <v>3754</v>
      </c>
      <c r="G3574">
        <v>41</v>
      </c>
      <c r="H3574" t="s">
        <v>4087</v>
      </c>
    </row>
    <row r="3575" spans="6:8">
      <c r="F3575" s="26" t="s">
        <v>3754</v>
      </c>
      <c r="G3575">
        <v>41</v>
      </c>
      <c r="H3575" t="s">
        <v>2981</v>
      </c>
    </row>
    <row r="3576" spans="6:8">
      <c r="F3576" s="26" t="s">
        <v>3754</v>
      </c>
      <c r="G3576">
        <v>41</v>
      </c>
      <c r="H3576" t="s">
        <v>4088</v>
      </c>
    </row>
    <row r="3577" spans="6:8">
      <c r="F3577" s="26" t="s">
        <v>3754</v>
      </c>
      <c r="G3577">
        <v>41</v>
      </c>
      <c r="H3577" t="s">
        <v>4089</v>
      </c>
    </row>
    <row r="3578" spans="6:8">
      <c r="F3578" s="26" t="s">
        <v>3754</v>
      </c>
      <c r="G3578">
        <v>41</v>
      </c>
      <c r="H3578" t="s">
        <v>4090</v>
      </c>
    </row>
    <row r="3579" spans="6:8">
      <c r="F3579" s="26" t="s">
        <v>3754</v>
      </c>
      <c r="G3579">
        <v>41</v>
      </c>
      <c r="H3579" t="s">
        <v>4091</v>
      </c>
    </row>
    <row r="3580" spans="6:8">
      <c r="F3580" s="26" t="s">
        <v>3754</v>
      </c>
      <c r="G3580">
        <v>41</v>
      </c>
      <c r="H3580" t="s">
        <v>3720</v>
      </c>
    </row>
    <row r="3581" spans="6:8">
      <c r="F3581" s="26" t="s">
        <v>3754</v>
      </c>
      <c r="G3581">
        <v>41</v>
      </c>
      <c r="H3581" t="s">
        <v>4092</v>
      </c>
    </row>
    <row r="3582" spans="6:8">
      <c r="F3582" s="26" t="s">
        <v>3754</v>
      </c>
      <c r="G3582">
        <v>41</v>
      </c>
      <c r="H3582" t="s">
        <v>4093</v>
      </c>
    </row>
    <row r="3583" spans="6:8">
      <c r="F3583" s="26" t="s">
        <v>3754</v>
      </c>
      <c r="G3583">
        <v>41</v>
      </c>
      <c r="H3583" t="s">
        <v>2992</v>
      </c>
    </row>
    <row r="3584" spans="6:8">
      <c r="F3584" s="26" t="s">
        <v>3754</v>
      </c>
      <c r="G3584">
        <v>41</v>
      </c>
      <c r="H3584" t="s">
        <v>4094</v>
      </c>
    </row>
    <row r="3585" spans="6:8">
      <c r="F3585" s="26" t="s">
        <v>3754</v>
      </c>
      <c r="G3585">
        <v>41</v>
      </c>
      <c r="H3585" t="s">
        <v>4095</v>
      </c>
    </row>
    <row r="3586" spans="6:8">
      <c r="F3586" s="26" t="s">
        <v>3754</v>
      </c>
      <c r="G3586">
        <v>41</v>
      </c>
      <c r="H3586" t="s">
        <v>4096</v>
      </c>
    </row>
    <row r="3587" spans="6:8">
      <c r="F3587" s="26" t="s">
        <v>3754</v>
      </c>
      <c r="G3587">
        <v>41</v>
      </c>
      <c r="H3587" t="s">
        <v>4097</v>
      </c>
    </row>
    <row r="3588" spans="6:8">
      <c r="F3588" s="26" t="s">
        <v>3754</v>
      </c>
      <c r="G3588">
        <v>41</v>
      </c>
      <c r="H3588" t="s">
        <v>4098</v>
      </c>
    </row>
    <row r="3589" spans="6:8">
      <c r="F3589" s="26" t="s">
        <v>3754</v>
      </c>
      <c r="G3589">
        <v>41</v>
      </c>
      <c r="H3589" t="s">
        <v>4099</v>
      </c>
    </row>
    <row r="3590" spans="6:8">
      <c r="F3590" s="26" t="s">
        <v>3754</v>
      </c>
      <c r="G3590">
        <v>41</v>
      </c>
      <c r="H3590" t="s">
        <v>4100</v>
      </c>
    </row>
    <row r="3591" spans="6:8">
      <c r="F3591" s="26" t="s">
        <v>3754</v>
      </c>
      <c r="G3591">
        <v>41</v>
      </c>
      <c r="H3591" t="s">
        <v>4101</v>
      </c>
    </row>
    <row r="3592" spans="6:8">
      <c r="F3592" s="26" t="s">
        <v>3754</v>
      </c>
      <c r="G3592">
        <v>41</v>
      </c>
      <c r="H3592" t="s">
        <v>4102</v>
      </c>
    </row>
    <row r="3593" spans="6:8">
      <c r="F3593" s="26" t="s">
        <v>3754</v>
      </c>
      <c r="G3593">
        <v>41</v>
      </c>
      <c r="H3593" t="s">
        <v>4103</v>
      </c>
    </row>
    <row r="3594" spans="6:8">
      <c r="F3594" s="26" t="s">
        <v>3754</v>
      </c>
      <c r="G3594">
        <v>41</v>
      </c>
      <c r="H3594" t="s">
        <v>4104</v>
      </c>
    </row>
    <row r="3595" spans="6:8">
      <c r="F3595" s="26" t="s">
        <v>3754</v>
      </c>
      <c r="G3595">
        <v>41</v>
      </c>
      <c r="H3595" t="s">
        <v>4105</v>
      </c>
    </row>
    <row r="3596" spans="6:8">
      <c r="F3596" s="26" t="s">
        <v>3754</v>
      </c>
      <c r="G3596">
        <v>41</v>
      </c>
      <c r="H3596" t="s">
        <v>4106</v>
      </c>
    </row>
    <row r="3597" spans="6:8">
      <c r="F3597" s="26" t="s">
        <v>3754</v>
      </c>
      <c r="G3597">
        <v>41</v>
      </c>
      <c r="H3597" t="s">
        <v>4107</v>
      </c>
    </row>
    <row r="3598" spans="6:8">
      <c r="F3598" s="26" t="s">
        <v>3754</v>
      </c>
      <c r="G3598">
        <v>41</v>
      </c>
      <c r="H3598" t="s">
        <v>4108</v>
      </c>
    </row>
    <row r="3599" spans="6:8">
      <c r="F3599" s="26" t="s">
        <v>3754</v>
      </c>
      <c r="G3599">
        <v>41</v>
      </c>
      <c r="H3599" t="s">
        <v>4109</v>
      </c>
    </row>
    <row r="3600" spans="6:8">
      <c r="F3600" s="26" t="s">
        <v>3754</v>
      </c>
      <c r="G3600">
        <v>41</v>
      </c>
      <c r="H3600" t="s">
        <v>3030</v>
      </c>
    </row>
    <row r="3601" spans="6:8">
      <c r="F3601" s="26" t="s">
        <v>3754</v>
      </c>
      <c r="G3601">
        <v>41</v>
      </c>
      <c r="H3601" t="s">
        <v>4110</v>
      </c>
    </row>
    <row r="3602" spans="6:8">
      <c r="F3602" s="26" t="s">
        <v>54</v>
      </c>
      <c r="G3602">
        <v>33</v>
      </c>
      <c r="H3602" t="s">
        <v>3102</v>
      </c>
    </row>
    <row r="3603" spans="6:8">
      <c r="F3603" s="26" t="s">
        <v>54</v>
      </c>
      <c r="G3603">
        <v>33</v>
      </c>
      <c r="H3603" t="s">
        <v>3103</v>
      </c>
    </row>
    <row r="3604" spans="6:8">
      <c r="F3604" s="26" t="s">
        <v>54</v>
      </c>
      <c r="G3604">
        <v>33</v>
      </c>
      <c r="H3604" t="s">
        <v>3104</v>
      </c>
    </row>
    <row r="3605" spans="6:8">
      <c r="F3605" s="26" t="s">
        <v>54</v>
      </c>
      <c r="G3605">
        <v>33</v>
      </c>
      <c r="H3605" t="s">
        <v>3105</v>
      </c>
    </row>
    <row r="3606" spans="6:8">
      <c r="F3606" s="26" t="s">
        <v>54</v>
      </c>
      <c r="G3606">
        <v>33</v>
      </c>
      <c r="H3606" t="s">
        <v>3106</v>
      </c>
    </row>
    <row r="3607" spans="6:8">
      <c r="F3607" s="26" t="s">
        <v>54</v>
      </c>
      <c r="G3607">
        <v>33</v>
      </c>
      <c r="H3607" t="s">
        <v>3107</v>
      </c>
    </row>
    <row r="3608" spans="6:8">
      <c r="F3608" s="26" t="s">
        <v>54</v>
      </c>
      <c r="G3608">
        <v>33</v>
      </c>
      <c r="H3608" t="s">
        <v>3108</v>
      </c>
    </row>
    <row r="3609" spans="6:8">
      <c r="F3609" s="26" t="s">
        <v>54</v>
      </c>
      <c r="G3609">
        <v>33</v>
      </c>
      <c r="H3609" t="s">
        <v>5312</v>
      </c>
    </row>
    <row r="3610" spans="6:8">
      <c r="F3610" s="26" t="s">
        <v>54</v>
      </c>
      <c r="G3610">
        <v>33</v>
      </c>
      <c r="H3610" t="s">
        <v>5313</v>
      </c>
    </row>
    <row r="3611" spans="6:8">
      <c r="F3611" s="26" t="s">
        <v>54</v>
      </c>
      <c r="G3611">
        <v>33</v>
      </c>
      <c r="H3611" t="s">
        <v>539</v>
      </c>
    </row>
    <row r="3612" spans="6:8">
      <c r="F3612" s="26" t="s">
        <v>54</v>
      </c>
      <c r="G3612">
        <v>33</v>
      </c>
      <c r="H3612" t="s">
        <v>3109</v>
      </c>
    </row>
    <row r="3613" spans="6:8">
      <c r="F3613" s="26" t="s">
        <v>54</v>
      </c>
      <c r="G3613">
        <v>33</v>
      </c>
      <c r="H3613" t="s">
        <v>3110</v>
      </c>
    </row>
    <row r="3614" spans="6:8">
      <c r="F3614" s="26" t="s">
        <v>54</v>
      </c>
      <c r="G3614">
        <v>33</v>
      </c>
      <c r="H3614" t="s">
        <v>3111</v>
      </c>
    </row>
    <row r="3615" spans="6:8">
      <c r="F3615" s="26" t="s">
        <v>54</v>
      </c>
      <c r="G3615">
        <v>33</v>
      </c>
      <c r="H3615" t="s">
        <v>3112</v>
      </c>
    </row>
    <row r="3616" spans="6:8">
      <c r="F3616" s="26" t="s">
        <v>54</v>
      </c>
      <c r="G3616">
        <v>33</v>
      </c>
      <c r="H3616" t="s">
        <v>5314</v>
      </c>
    </row>
    <row r="3617" spans="6:8">
      <c r="F3617" s="26" t="s">
        <v>54</v>
      </c>
      <c r="G3617">
        <v>33</v>
      </c>
      <c r="H3617" t="s">
        <v>2331</v>
      </c>
    </row>
    <row r="3618" spans="6:8">
      <c r="F3618" s="26" t="s">
        <v>54</v>
      </c>
      <c r="G3618">
        <v>33</v>
      </c>
      <c r="H3618" t="s">
        <v>3113</v>
      </c>
    </row>
    <row r="3619" spans="6:8">
      <c r="F3619" s="26" t="s">
        <v>54</v>
      </c>
      <c r="G3619">
        <v>33</v>
      </c>
      <c r="H3619" t="s">
        <v>3114</v>
      </c>
    </row>
    <row r="3620" spans="6:8">
      <c r="F3620" s="26" t="s">
        <v>54</v>
      </c>
      <c r="G3620">
        <v>33</v>
      </c>
      <c r="H3620" t="s">
        <v>3115</v>
      </c>
    </row>
    <row r="3621" spans="6:8">
      <c r="F3621" s="26" t="s">
        <v>54</v>
      </c>
      <c r="G3621">
        <v>33</v>
      </c>
      <c r="H3621" t="s">
        <v>3116</v>
      </c>
    </row>
    <row r="3622" spans="6:8">
      <c r="F3622" s="26" t="s">
        <v>54</v>
      </c>
      <c r="G3622">
        <v>33</v>
      </c>
      <c r="H3622" t="s">
        <v>3117</v>
      </c>
    </row>
    <row r="3623" spans="6:8">
      <c r="F3623" s="26" t="s">
        <v>54</v>
      </c>
      <c r="G3623">
        <v>33</v>
      </c>
      <c r="H3623" t="s">
        <v>3118</v>
      </c>
    </row>
    <row r="3624" spans="6:8">
      <c r="F3624" s="26" t="s">
        <v>54</v>
      </c>
      <c r="G3624">
        <v>33</v>
      </c>
      <c r="H3624" t="s">
        <v>3119</v>
      </c>
    </row>
    <row r="3625" spans="6:8">
      <c r="F3625" s="26" t="s">
        <v>54</v>
      </c>
      <c r="G3625">
        <v>33</v>
      </c>
      <c r="H3625" t="s">
        <v>3120</v>
      </c>
    </row>
    <row r="3626" spans="6:8">
      <c r="F3626" s="26" t="s">
        <v>54</v>
      </c>
      <c r="G3626">
        <v>33</v>
      </c>
      <c r="H3626" t="s">
        <v>5315</v>
      </c>
    </row>
    <row r="3627" spans="6:8">
      <c r="F3627" s="26" t="s">
        <v>54</v>
      </c>
      <c r="G3627">
        <v>33</v>
      </c>
      <c r="H3627" t="s">
        <v>3121</v>
      </c>
    </row>
    <row r="3628" spans="6:8">
      <c r="F3628" s="26" t="s">
        <v>54</v>
      </c>
      <c r="G3628">
        <v>33</v>
      </c>
      <c r="H3628" t="s">
        <v>3122</v>
      </c>
    </row>
    <row r="3629" spans="6:8">
      <c r="F3629" s="26" t="s">
        <v>54</v>
      </c>
      <c r="G3629">
        <v>33</v>
      </c>
      <c r="H3629" t="s">
        <v>3123</v>
      </c>
    </row>
    <row r="3630" spans="6:8">
      <c r="F3630" s="26" t="s">
        <v>54</v>
      </c>
      <c r="G3630">
        <v>33</v>
      </c>
      <c r="H3630" t="s">
        <v>5316</v>
      </c>
    </row>
    <row r="3631" spans="6:8">
      <c r="F3631" s="26" t="s">
        <v>54</v>
      </c>
      <c r="G3631">
        <v>33</v>
      </c>
      <c r="H3631" t="s">
        <v>3124</v>
      </c>
    </row>
    <row r="3632" spans="6:8">
      <c r="F3632" s="26" t="s">
        <v>54</v>
      </c>
      <c r="G3632">
        <v>33</v>
      </c>
      <c r="H3632" t="s">
        <v>3125</v>
      </c>
    </row>
    <row r="3633" spans="6:8">
      <c r="F3633" s="26" t="s">
        <v>54</v>
      </c>
      <c r="G3633">
        <v>33</v>
      </c>
      <c r="H3633" t="s">
        <v>3126</v>
      </c>
    </row>
    <row r="3634" spans="6:8">
      <c r="F3634" s="26" t="s">
        <v>54</v>
      </c>
      <c r="G3634">
        <v>33</v>
      </c>
      <c r="H3634" t="s">
        <v>3127</v>
      </c>
    </row>
    <row r="3635" spans="6:8">
      <c r="F3635" s="26" t="s">
        <v>54</v>
      </c>
      <c r="G3635">
        <v>33</v>
      </c>
      <c r="H3635" t="s">
        <v>3128</v>
      </c>
    </row>
    <row r="3636" spans="6:8">
      <c r="F3636" s="26" t="s">
        <v>54</v>
      </c>
      <c r="G3636">
        <v>33</v>
      </c>
      <c r="H3636" t="s">
        <v>3129</v>
      </c>
    </row>
    <row r="3637" spans="6:8">
      <c r="F3637" s="26" t="s">
        <v>54</v>
      </c>
      <c r="G3637">
        <v>33</v>
      </c>
      <c r="H3637" t="s">
        <v>3130</v>
      </c>
    </row>
    <row r="3638" spans="6:8">
      <c r="F3638" s="26" t="s">
        <v>54</v>
      </c>
      <c r="G3638">
        <v>33</v>
      </c>
      <c r="H3638" t="s">
        <v>3131</v>
      </c>
    </row>
    <row r="3639" spans="6:8">
      <c r="F3639" s="26" t="s">
        <v>54</v>
      </c>
      <c r="G3639">
        <v>33</v>
      </c>
      <c r="H3639" t="s">
        <v>3132</v>
      </c>
    </row>
    <row r="3640" spans="6:8">
      <c r="F3640" s="26" t="s">
        <v>54</v>
      </c>
      <c r="G3640">
        <v>33</v>
      </c>
      <c r="H3640" t="s">
        <v>5317</v>
      </c>
    </row>
    <row r="3641" spans="6:8">
      <c r="F3641" s="26" t="s">
        <v>54</v>
      </c>
      <c r="G3641">
        <v>33</v>
      </c>
      <c r="H3641" t="s">
        <v>3133</v>
      </c>
    </row>
    <row r="3642" spans="6:8">
      <c r="F3642" s="26" t="s">
        <v>54</v>
      </c>
      <c r="G3642">
        <v>33</v>
      </c>
      <c r="H3642" t="s">
        <v>3134</v>
      </c>
    </row>
    <row r="3643" spans="6:8">
      <c r="F3643" s="26" t="s">
        <v>54</v>
      </c>
      <c r="G3643">
        <v>33</v>
      </c>
      <c r="H3643" t="s">
        <v>3135</v>
      </c>
    </row>
    <row r="3644" spans="6:8">
      <c r="F3644" s="26" t="s">
        <v>54</v>
      </c>
      <c r="G3644">
        <v>33</v>
      </c>
      <c r="H3644" t="s">
        <v>5318</v>
      </c>
    </row>
    <row r="3645" spans="6:8">
      <c r="F3645" s="26" t="s">
        <v>54</v>
      </c>
      <c r="G3645">
        <v>33</v>
      </c>
      <c r="H3645" t="s">
        <v>3136</v>
      </c>
    </row>
    <row r="3646" spans="6:8">
      <c r="F3646" s="26" t="s">
        <v>54</v>
      </c>
      <c r="G3646">
        <v>33</v>
      </c>
      <c r="H3646" t="s">
        <v>3137</v>
      </c>
    </row>
    <row r="3647" spans="6:8">
      <c r="F3647" s="26" t="s">
        <v>54</v>
      </c>
      <c r="G3647">
        <v>33</v>
      </c>
      <c r="H3647" t="s">
        <v>448</v>
      </c>
    </row>
    <row r="3648" spans="6:8">
      <c r="F3648" s="26" t="s">
        <v>54</v>
      </c>
      <c r="G3648">
        <v>33</v>
      </c>
      <c r="H3648" t="s">
        <v>3138</v>
      </c>
    </row>
    <row r="3649" spans="6:8">
      <c r="F3649" s="26" t="s">
        <v>54</v>
      </c>
      <c r="G3649">
        <v>33</v>
      </c>
      <c r="H3649" t="s">
        <v>5319</v>
      </c>
    </row>
    <row r="3650" spans="6:8">
      <c r="F3650" s="26" t="s">
        <v>54</v>
      </c>
      <c r="G3650">
        <v>33</v>
      </c>
      <c r="H3650" t="s">
        <v>5320</v>
      </c>
    </row>
    <row r="3651" spans="6:8">
      <c r="F3651" s="26" t="s">
        <v>54</v>
      </c>
      <c r="G3651">
        <v>33</v>
      </c>
      <c r="H3651" t="s">
        <v>5321</v>
      </c>
    </row>
    <row r="3652" spans="6:8">
      <c r="F3652" s="26" t="s">
        <v>54</v>
      </c>
      <c r="G3652">
        <v>33</v>
      </c>
      <c r="H3652" t="s">
        <v>3139</v>
      </c>
    </row>
    <row r="3653" spans="6:8">
      <c r="F3653" s="26" t="s">
        <v>54</v>
      </c>
      <c r="G3653">
        <v>33</v>
      </c>
      <c r="H3653" t="s">
        <v>3140</v>
      </c>
    </row>
    <row r="3654" spans="6:8">
      <c r="F3654" s="26" t="s">
        <v>54</v>
      </c>
      <c r="G3654">
        <v>33</v>
      </c>
      <c r="H3654" t="s">
        <v>3141</v>
      </c>
    </row>
    <row r="3655" spans="6:8">
      <c r="F3655" s="26" t="s">
        <v>54</v>
      </c>
      <c r="G3655">
        <v>33</v>
      </c>
      <c r="H3655" t="s">
        <v>3142</v>
      </c>
    </row>
    <row r="3656" spans="6:8">
      <c r="F3656" s="26" t="s">
        <v>54</v>
      </c>
      <c r="G3656">
        <v>33</v>
      </c>
      <c r="H3656" t="s">
        <v>5322</v>
      </c>
    </row>
    <row r="3657" spans="6:8">
      <c r="F3657" s="26" t="s">
        <v>54</v>
      </c>
      <c r="G3657">
        <v>33</v>
      </c>
      <c r="H3657" t="s">
        <v>3143</v>
      </c>
    </row>
    <row r="3658" spans="6:8">
      <c r="F3658" s="26" t="s">
        <v>54</v>
      </c>
      <c r="G3658">
        <v>33</v>
      </c>
      <c r="H3658" t="s">
        <v>3144</v>
      </c>
    </row>
    <row r="3659" spans="6:8">
      <c r="F3659" s="26" t="s">
        <v>54</v>
      </c>
      <c r="G3659">
        <v>33</v>
      </c>
      <c r="H3659" t="s">
        <v>3145</v>
      </c>
    </row>
    <row r="3660" spans="6:8">
      <c r="F3660" s="26" t="s">
        <v>54</v>
      </c>
      <c r="G3660">
        <v>33</v>
      </c>
      <c r="H3660" t="s">
        <v>3146</v>
      </c>
    </row>
    <row r="3661" spans="6:8">
      <c r="F3661" s="26" t="s">
        <v>54</v>
      </c>
      <c r="G3661">
        <v>33</v>
      </c>
      <c r="H3661" t="s">
        <v>3147</v>
      </c>
    </row>
    <row r="3662" spans="6:8">
      <c r="F3662" s="26" t="s">
        <v>54</v>
      </c>
      <c r="G3662">
        <v>33</v>
      </c>
      <c r="H3662" t="s">
        <v>3148</v>
      </c>
    </row>
    <row r="3663" spans="6:8">
      <c r="F3663" s="26" t="s">
        <v>54</v>
      </c>
      <c r="G3663">
        <v>33</v>
      </c>
      <c r="H3663" t="s">
        <v>3149</v>
      </c>
    </row>
    <row r="3664" spans="6:8">
      <c r="F3664" s="26" t="s">
        <v>54</v>
      </c>
      <c r="G3664">
        <v>33</v>
      </c>
      <c r="H3664" t="s">
        <v>3150</v>
      </c>
    </row>
    <row r="3665" spans="6:8">
      <c r="F3665" s="26" t="s">
        <v>54</v>
      </c>
      <c r="G3665">
        <v>33</v>
      </c>
      <c r="H3665" t="s">
        <v>3151</v>
      </c>
    </row>
    <row r="3666" spans="6:8">
      <c r="F3666" s="26" t="s">
        <v>54</v>
      </c>
      <c r="G3666">
        <v>33</v>
      </c>
      <c r="H3666" t="s">
        <v>3152</v>
      </c>
    </row>
    <row r="3667" spans="6:8">
      <c r="F3667" s="26" t="s">
        <v>54</v>
      </c>
      <c r="G3667">
        <v>33</v>
      </c>
      <c r="H3667" t="s">
        <v>3153</v>
      </c>
    </row>
    <row r="3668" spans="6:8">
      <c r="F3668" s="26" t="s">
        <v>54</v>
      </c>
      <c r="G3668">
        <v>33</v>
      </c>
      <c r="H3668" t="s">
        <v>3154</v>
      </c>
    </row>
    <row r="3669" spans="6:8">
      <c r="F3669" s="26" t="s">
        <v>54</v>
      </c>
      <c r="G3669">
        <v>33</v>
      </c>
      <c r="H3669" t="s">
        <v>5323</v>
      </c>
    </row>
    <row r="3670" spans="6:8">
      <c r="F3670" s="26" t="s">
        <v>54</v>
      </c>
      <c r="G3670">
        <v>33</v>
      </c>
      <c r="H3670" t="s">
        <v>3155</v>
      </c>
    </row>
    <row r="3671" spans="6:8">
      <c r="F3671" s="26" t="s">
        <v>54</v>
      </c>
      <c r="G3671">
        <v>33</v>
      </c>
      <c r="H3671" t="s">
        <v>3156</v>
      </c>
    </row>
    <row r="3672" spans="6:8">
      <c r="F3672" s="26" t="s">
        <v>54</v>
      </c>
      <c r="G3672">
        <v>33</v>
      </c>
      <c r="H3672" t="s">
        <v>3157</v>
      </c>
    </row>
    <row r="3673" spans="6:8">
      <c r="F3673" s="26" t="s">
        <v>54</v>
      </c>
      <c r="G3673">
        <v>33</v>
      </c>
      <c r="H3673" t="s">
        <v>3158</v>
      </c>
    </row>
    <row r="3674" spans="6:8">
      <c r="F3674" s="26" t="s">
        <v>54</v>
      </c>
      <c r="G3674">
        <v>33</v>
      </c>
      <c r="H3674" t="s">
        <v>5324</v>
      </c>
    </row>
    <row r="3675" spans="6:8">
      <c r="F3675" s="26" t="s">
        <v>54</v>
      </c>
      <c r="G3675">
        <v>33</v>
      </c>
      <c r="H3675" t="s">
        <v>3159</v>
      </c>
    </row>
    <row r="3676" spans="6:8">
      <c r="F3676" s="26" t="s">
        <v>54</v>
      </c>
      <c r="G3676">
        <v>33</v>
      </c>
      <c r="H3676" t="s">
        <v>5325</v>
      </c>
    </row>
    <row r="3677" spans="6:8">
      <c r="F3677" s="26" t="s">
        <v>54</v>
      </c>
      <c r="G3677">
        <v>33</v>
      </c>
      <c r="H3677" t="s">
        <v>3160</v>
      </c>
    </row>
    <row r="3678" spans="6:8">
      <c r="F3678" s="26" t="s">
        <v>54</v>
      </c>
      <c r="G3678">
        <v>33</v>
      </c>
      <c r="H3678" t="s">
        <v>3161</v>
      </c>
    </row>
    <row r="3679" spans="6:8">
      <c r="F3679" s="26" t="s">
        <v>54</v>
      </c>
      <c r="G3679">
        <v>33</v>
      </c>
      <c r="H3679" t="s">
        <v>3162</v>
      </c>
    </row>
    <row r="3680" spans="6:8">
      <c r="F3680" s="26" t="s">
        <v>54</v>
      </c>
      <c r="G3680">
        <v>33</v>
      </c>
      <c r="H3680" t="s">
        <v>3163</v>
      </c>
    </row>
    <row r="3681" spans="6:8">
      <c r="F3681" s="26" t="s">
        <v>54</v>
      </c>
      <c r="G3681">
        <v>33</v>
      </c>
      <c r="H3681" t="s">
        <v>335</v>
      </c>
    </row>
    <row r="3682" spans="6:8">
      <c r="F3682" s="26" t="s">
        <v>54</v>
      </c>
      <c r="G3682">
        <v>33</v>
      </c>
      <c r="H3682" t="s">
        <v>3164</v>
      </c>
    </row>
    <row r="3683" spans="6:8">
      <c r="F3683" s="26" t="s">
        <v>54</v>
      </c>
      <c r="G3683">
        <v>33</v>
      </c>
      <c r="H3683" t="s">
        <v>3165</v>
      </c>
    </row>
    <row r="3684" spans="6:8">
      <c r="F3684" s="26" t="s">
        <v>54</v>
      </c>
      <c r="G3684">
        <v>33</v>
      </c>
      <c r="H3684" t="s">
        <v>3166</v>
      </c>
    </row>
    <row r="3685" spans="6:8">
      <c r="F3685" s="26" t="s">
        <v>54</v>
      </c>
      <c r="G3685">
        <v>33</v>
      </c>
      <c r="H3685" t="s">
        <v>3167</v>
      </c>
    </row>
    <row r="3686" spans="6:8">
      <c r="F3686" s="26" t="s">
        <v>54</v>
      </c>
      <c r="G3686">
        <v>33</v>
      </c>
      <c r="H3686" t="s">
        <v>3168</v>
      </c>
    </row>
    <row r="3687" spans="6:8">
      <c r="F3687" s="26" t="s">
        <v>54</v>
      </c>
      <c r="G3687">
        <v>33</v>
      </c>
      <c r="H3687" t="s">
        <v>3169</v>
      </c>
    </row>
    <row r="3688" spans="6:8">
      <c r="F3688" s="26" t="s">
        <v>54</v>
      </c>
      <c r="G3688">
        <v>33</v>
      </c>
      <c r="H3688" t="s">
        <v>3170</v>
      </c>
    </row>
    <row r="3689" spans="6:8">
      <c r="F3689" s="26" t="s">
        <v>54</v>
      </c>
      <c r="G3689">
        <v>33</v>
      </c>
      <c r="H3689" t="s">
        <v>3171</v>
      </c>
    </row>
    <row r="3690" spans="6:8">
      <c r="F3690" s="26" t="s">
        <v>54</v>
      </c>
      <c r="G3690">
        <v>33</v>
      </c>
      <c r="H3690" t="s">
        <v>2196</v>
      </c>
    </row>
    <row r="3691" spans="6:8">
      <c r="F3691" s="26" t="s">
        <v>54</v>
      </c>
      <c r="G3691">
        <v>33</v>
      </c>
      <c r="H3691" t="s">
        <v>3172</v>
      </c>
    </row>
    <row r="3692" spans="6:8">
      <c r="F3692" s="26" t="s">
        <v>54</v>
      </c>
      <c r="G3692">
        <v>33</v>
      </c>
      <c r="H3692" t="s">
        <v>3173</v>
      </c>
    </row>
    <row r="3693" spans="6:8">
      <c r="F3693" s="26" t="s">
        <v>54</v>
      </c>
      <c r="G3693">
        <v>33</v>
      </c>
      <c r="H3693" t="s">
        <v>5326</v>
      </c>
    </row>
    <row r="3694" spans="6:8">
      <c r="F3694" s="26" t="s">
        <v>1121</v>
      </c>
      <c r="G3694">
        <v>24</v>
      </c>
      <c r="H3694" t="s">
        <v>1122</v>
      </c>
    </row>
    <row r="3695" spans="6:8">
      <c r="F3695" s="26" t="s">
        <v>1121</v>
      </c>
      <c r="G3695">
        <v>24</v>
      </c>
      <c r="H3695" t="s">
        <v>1123</v>
      </c>
    </row>
    <row r="3696" spans="6:8">
      <c r="F3696" s="26" t="s">
        <v>1121</v>
      </c>
      <c r="G3696">
        <v>24</v>
      </c>
      <c r="H3696" t="s">
        <v>1124</v>
      </c>
    </row>
    <row r="3697" spans="6:8">
      <c r="F3697" s="26" t="s">
        <v>1121</v>
      </c>
      <c r="G3697">
        <v>24</v>
      </c>
      <c r="H3697" t="s">
        <v>1125</v>
      </c>
    </row>
    <row r="3698" spans="6:8">
      <c r="F3698" s="26" t="s">
        <v>1121</v>
      </c>
      <c r="G3698">
        <v>24</v>
      </c>
      <c r="H3698" t="s">
        <v>1126</v>
      </c>
    </row>
    <row r="3699" spans="6:8">
      <c r="F3699" s="26" t="s">
        <v>1121</v>
      </c>
      <c r="G3699">
        <v>24</v>
      </c>
      <c r="H3699" t="s">
        <v>1127</v>
      </c>
    </row>
    <row r="3700" spans="6:8">
      <c r="F3700" s="26" t="s">
        <v>1121</v>
      </c>
      <c r="G3700">
        <v>24</v>
      </c>
      <c r="H3700" t="s">
        <v>1128</v>
      </c>
    </row>
    <row r="3701" spans="6:8">
      <c r="F3701" s="26" t="s">
        <v>1121</v>
      </c>
      <c r="G3701">
        <v>24</v>
      </c>
      <c r="H3701" t="s">
        <v>1129</v>
      </c>
    </row>
    <row r="3702" spans="6:8">
      <c r="F3702" s="26" t="s">
        <v>1121</v>
      </c>
      <c r="G3702">
        <v>24</v>
      </c>
      <c r="H3702" t="s">
        <v>1130</v>
      </c>
    </row>
    <row r="3703" spans="6:8">
      <c r="F3703" s="26" t="s">
        <v>1121</v>
      </c>
      <c r="G3703">
        <v>24</v>
      </c>
      <c r="H3703" t="s">
        <v>1131</v>
      </c>
    </row>
    <row r="3704" spans="6:8">
      <c r="F3704" s="26" t="s">
        <v>1121</v>
      </c>
      <c r="G3704">
        <v>24</v>
      </c>
      <c r="H3704" t="s">
        <v>1132</v>
      </c>
    </row>
    <row r="3705" spans="6:8">
      <c r="F3705" s="26" t="s">
        <v>1121</v>
      </c>
      <c r="G3705">
        <v>24</v>
      </c>
      <c r="H3705" t="s">
        <v>1133</v>
      </c>
    </row>
    <row r="3706" spans="6:8">
      <c r="F3706" s="26" t="s">
        <v>1121</v>
      </c>
      <c r="G3706">
        <v>24</v>
      </c>
      <c r="H3706" t="s">
        <v>1134</v>
      </c>
    </row>
    <row r="3707" spans="6:8">
      <c r="F3707" s="26" t="s">
        <v>1121</v>
      </c>
      <c r="G3707">
        <v>24</v>
      </c>
      <c r="H3707" t="s">
        <v>1135</v>
      </c>
    </row>
    <row r="3708" spans="6:8">
      <c r="F3708" s="26" t="s">
        <v>1121</v>
      </c>
      <c r="G3708">
        <v>24</v>
      </c>
      <c r="H3708" t="s">
        <v>1136</v>
      </c>
    </row>
    <row r="3709" spans="6:8">
      <c r="F3709" s="26" t="s">
        <v>1121</v>
      </c>
      <c r="G3709">
        <v>24</v>
      </c>
      <c r="H3709" t="s">
        <v>1137</v>
      </c>
    </row>
    <row r="3710" spans="6:8">
      <c r="F3710" s="26" t="s">
        <v>1121</v>
      </c>
      <c r="G3710">
        <v>24</v>
      </c>
      <c r="H3710" t="s">
        <v>1138</v>
      </c>
    </row>
    <row r="3711" spans="6:8">
      <c r="F3711" s="26" t="s">
        <v>1121</v>
      </c>
      <c r="G3711">
        <v>24</v>
      </c>
      <c r="H3711" t="s">
        <v>1139</v>
      </c>
    </row>
    <row r="3712" spans="6:8">
      <c r="F3712" s="26" t="s">
        <v>1121</v>
      </c>
      <c r="G3712">
        <v>24</v>
      </c>
      <c r="H3712" t="s">
        <v>753</v>
      </c>
    </row>
    <row r="3713" spans="6:8">
      <c r="F3713" s="26" t="s">
        <v>1121</v>
      </c>
      <c r="G3713">
        <v>24</v>
      </c>
      <c r="H3713" t="s">
        <v>1140</v>
      </c>
    </row>
    <row r="3714" spans="6:8">
      <c r="F3714" s="26" t="s">
        <v>1121</v>
      </c>
      <c r="G3714">
        <v>24</v>
      </c>
      <c r="H3714" t="s">
        <v>1141</v>
      </c>
    </row>
    <row r="3715" spans="6:8">
      <c r="F3715" s="26" t="s">
        <v>1121</v>
      </c>
      <c r="G3715">
        <v>24</v>
      </c>
      <c r="H3715" t="s">
        <v>1142</v>
      </c>
    </row>
    <row r="3716" spans="6:8">
      <c r="F3716" s="26" t="s">
        <v>1121</v>
      </c>
      <c r="G3716">
        <v>24</v>
      </c>
      <c r="H3716" t="s">
        <v>1143</v>
      </c>
    </row>
    <row r="3717" spans="6:8">
      <c r="F3717" s="26" t="s">
        <v>1121</v>
      </c>
      <c r="G3717">
        <v>24</v>
      </c>
      <c r="H3717" t="s">
        <v>1144</v>
      </c>
    </row>
    <row r="3718" spans="6:8">
      <c r="F3718" s="26" t="s">
        <v>1121</v>
      </c>
      <c r="G3718">
        <v>24</v>
      </c>
      <c r="H3718" t="s">
        <v>1145</v>
      </c>
    </row>
    <row r="3719" spans="6:8">
      <c r="F3719" s="26" t="s">
        <v>1121</v>
      </c>
      <c r="G3719">
        <v>24</v>
      </c>
      <c r="H3719" t="s">
        <v>1146</v>
      </c>
    </row>
    <row r="3720" spans="6:8">
      <c r="F3720" s="26" t="s">
        <v>1121</v>
      </c>
      <c r="G3720">
        <v>24</v>
      </c>
      <c r="H3720" t="s">
        <v>1147</v>
      </c>
    </row>
    <row r="3721" spans="6:8">
      <c r="F3721" s="26" t="s">
        <v>1121</v>
      </c>
      <c r="G3721">
        <v>24</v>
      </c>
      <c r="H3721" t="s">
        <v>1148</v>
      </c>
    </row>
    <row r="3722" spans="6:8">
      <c r="F3722" s="26" t="s">
        <v>1121</v>
      </c>
      <c r="G3722">
        <v>24</v>
      </c>
      <c r="H3722" t="s">
        <v>1149</v>
      </c>
    </row>
    <row r="3723" spans="6:8">
      <c r="F3723" s="26" t="s">
        <v>1121</v>
      </c>
      <c r="G3723">
        <v>24</v>
      </c>
      <c r="H3723" t="s">
        <v>1150</v>
      </c>
    </row>
    <row r="3724" spans="6:8">
      <c r="F3724" s="26" t="s">
        <v>1121</v>
      </c>
      <c r="G3724">
        <v>24</v>
      </c>
      <c r="H3724" t="s">
        <v>1151</v>
      </c>
    </row>
    <row r="3725" spans="6:8">
      <c r="F3725" s="26" t="s">
        <v>1121</v>
      </c>
      <c r="G3725">
        <v>24</v>
      </c>
      <c r="H3725" t="s">
        <v>1152</v>
      </c>
    </row>
    <row r="3726" spans="6:8">
      <c r="F3726" s="26" t="s">
        <v>1121</v>
      </c>
      <c r="G3726">
        <v>24</v>
      </c>
      <c r="H3726" t="s">
        <v>1153</v>
      </c>
    </row>
    <row r="3727" spans="6:8">
      <c r="F3727" s="26" t="s">
        <v>1121</v>
      </c>
      <c r="G3727">
        <v>24</v>
      </c>
      <c r="H3727" t="s">
        <v>1154</v>
      </c>
    </row>
    <row r="3728" spans="6:8">
      <c r="F3728" s="26" t="s">
        <v>1121</v>
      </c>
      <c r="G3728">
        <v>24</v>
      </c>
      <c r="H3728" t="s">
        <v>1155</v>
      </c>
    </row>
    <row r="3729" spans="6:8">
      <c r="F3729" s="26" t="s">
        <v>1121</v>
      </c>
      <c r="G3729">
        <v>24</v>
      </c>
      <c r="H3729" t="s">
        <v>1156</v>
      </c>
    </row>
    <row r="3730" spans="6:8">
      <c r="F3730" s="26" t="s">
        <v>1121</v>
      </c>
      <c r="G3730">
        <v>24</v>
      </c>
      <c r="H3730" t="s">
        <v>1157</v>
      </c>
    </row>
    <row r="3731" spans="6:8">
      <c r="F3731" s="26" t="s">
        <v>1121</v>
      </c>
      <c r="G3731">
        <v>24</v>
      </c>
      <c r="H3731" t="s">
        <v>1158</v>
      </c>
    </row>
    <row r="3732" spans="6:8">
      <c r="F3732" s="26" t="s">
        <v>1121</v>
      </c>
      <c r="G3732">
        <v>24</v>
      </c>
      <c r="H3732" t="s">
        <v>1159</v>
      </c>
    </row>
    <row r="3733" spans="6:8">
      <c r="F3733" s="26" t="s">
        <v>1121</v>
      </c>
      <c r="G3733">
        <v>24</v>
      </c>
      <c r="H3733" t="s">
        <v>1160</v>
      </c>
    </row>
    <row r="3734" spans="6:8">
      <c r="F3734" s="26" t="s">
        <v>1121</v>
      </c>
      <c r="G3734">
        <v>24</v>
      </c>
      <c r="H3734" t="s">
        <v>1161</v>
      </c>
    </row>
    <row r="3735" spans="6:8">
      <c r="F3735" s="26" t="s">
        <v>1121</v>
      </c>
      <c r="G3735">
        <v>24</v>
      </c>
      <c r="H3735" t="s">
        <v>1162</v>
      </c>
    </row>
    <row r="3736" spans="6:8">
      <c r="F3736" s="26" t="s">
        <v>1121</v>
      </c>
      <c r="G3736">
        <v>24</v>
      </c>
      <c r="H3736" t="s">
        <v>1163</v>
      </c>
    </row>
    <row r="3737" spans="6:8">
      <c r="F3737" s="26" t="s">
        <v>1121</v>
      </c>
      <c r="G3737">
        <v>24</v>
      </c>
      <c r="H3737" t="s">
        <v>1164</v>
      </c>
    </row>
    <row r="3738" spans="6:8">
      <c r="F3738" s="26" t="s">
        <v>1121</v>
      </c>
      <c r="G3738">
        <v>24</v>
      </c>
      <c r="H3738" t="s">
        <v>1165</v>
      </c>
    </row>
    <row r="3739" spans="6:8">
      <c r="F3739" s="26" t="s">
        <v>1121</v>
      </c>
      <c r="G3739">
        <v>24</v>
      </c>
      <c r="H3739" t="s">
        <v>1166</v>
      </c>
    </row>
    <row r="3740" spans="6:8">
      <c r="F3740" s="26" t="s">
        <v>1121</v>
      </c>
      <c r="G3740">
        <v>24</v>
      </c>
      <c r="H3740" t="s">
        <v>1167</v>
      </c>
    </row>
    <row r="3741" spans="6:8">
      <c r="F3741" s="26" t="s">
        <v>1121</v>
      </c>
      <c r="G3741">
        <v>24</v>
      </c>
      <c r="H3741" t="s">
        <v>1168</v>
      </c>
    </row>
    <row r="3742" spans="6:8">
      <c r="F3742" s="26" t="s">
        <v>1121</v>
      </c>
      <c r="G3742">
        <v>24</v>
      </c>
      <c r="H3742" t="s">
        <v>1169</v>
      </c>
    </row>
    <row r="3743" spans="6:8">
      <c r="F3743" s="26" t="s">
        <v>1121</v>
      </c>
      <c r="G3743">
        <v>24</v>
      </c>
      <c r="H3743" t="s">
        <v>1170</v>
      </c>
    </row>
    <row r="3744" spans="6:8">
      <c r="F3744" s="26" t="s">
        <v>1121</v>
      </c>
      <c r="G3744">
        <v>24</v>
      </c>
      <c r="H3744" t="s">
        <v>1171</v>
      </c>
    </row>
    <row r="3745" spans="6:8">
      <c r="F3745" s="26" t="s">
        <v>1121</v>
      </c>
      <c r="G3745">
        <v>24</v>
      </c>
      <c r="H3745" t="s">
        <v>1172</v>
      </c>
    </row>
    <row r="3746" spans="6:8">
      <c r="F3746" s="26" t="s">
        <v>1121</v>
      </c>
      <c r="G3746">
        <v>24</v>
      </c>
      <c r="H3746" t="s">
        <v>1173</v>
      </c>
    </row>
    <row r="3747" spans="6:8">
      <c r="F3747" s="26" t="s">
        <v>1121</v>
      </c>
      <c r="G3747">
        <v>24</v>
      </c>
      <c r="H3747" t="s">
        <v>1174</v>
      </c>
    </row>
    <row r="3748" spans="6:8">
      <c r="F3748" s="26" t="s">
        <v>1121</v>
      </c>
      <c r="G3748">
        <v>24</v>
      </c>
      <c r="H3748" t="s">
        <v>1175</v>
      </c>
    </row>
    <row r="3749" spans="6:8">
      <c r="F3749" s="26" t="s">
        <v>1121</v>
      </c>
      <c r="G3749">
        <v>24</v>
      </c>
      <c r="H3749" t="s">
        <v>1176</v>
      </c>
    </row>
    <row r="3750" spans="6:8">
      <c r="F3750" s="26" t="s">
        <v>1121</v>
      </c>
      <c r="G3750">
        <v>24</v>
      </c>
      <c r="H3750" t="s">
        <v>1177</v>
      </c>
    </row>
    <row r="3751" spans="6:8">
      <c r="F3751" s="26" t="s">
        <v>1121</v>
      </c>
      <c r="G3751">
        <v>24</v>
      </c>
      <c r="H3751" t="s">
        <v>1178</v>
      </c>
    </row>
    <row r="3752" spans="6:8">
      <c r="F3752" s="26" t="s">
        <v>1121</v>
      </c>
      <c r="G3752">
        <v>24</v>
      </c>
      <c r="H3752" t="s">
        <v>1179</v>
      </c>
    </row>
    <row r="3753" spans="6:8">
      <c r="F3753" s="26" t="s">
        <v>1121</v>
      </c>
      <c r="G3753">
        <v>24</v>
      </c>
      <c r="H3753" t="s">
        <v>1180</v>
      </c>
    </row>
    <row r="3754" spans="6:8">
      <c r="F3754" s="26" t="s">
        <v>1121</v>
      </c>
      <c r="G3754">
        <v>24</v>
      </c>
      <c r="H3754" t="s">
        <v>1181</v>
      </c>
    </row>
    <row r="3755" spans="6:8">
      <c r="F3755" s="26" t="s">
        <v>1121</v>
      </c>
      <c r="G3755">
        <v>24</v>
      </c>
      <c r="H3755" t="s">
        <v>1182</v>
      </c>
    </row>
    <row r="3756" spans="6:8">
      <c r="F3756" s="26" t="s">
        <v>1121</v>
      </c>
      <c r="G3756">
        <v>24</v>
      </c>
      <c r="H3756" t="s">
        <v>1183</v>
      </c>
    </row>
    <row r="3757" spans="6:8">
      <c r="F3757" s="26" t="s">
        <v>1121</v>
      </c>
      <c r="G3757">
        <v>24</v>
      </c>
      <c r="H3757" t="s">
        <v>1184</v>
      </c>
    </row>
    <row r="3758" spans="6:8">
      <c r="F3758" s="26" t="s">
        <v>1121</v>
      </c>
      <c r="G3758">
        <v>24</v>
      </c>
      <c r="H3758" t="s">
        <v>1185</v>
      </c>
    </row>
    <row r="3759" spans="6:8">
      <c r="F3759" s="26" t="s">
        <v>1121</v>
      </c>
      <c r="G3759">
        <v>24</v>
      </c>
      <c r="H3759" t="s">
        <v>1186</v>
      </c>
    </row>
    <row r="3760" spans="6:8">
      <c r="F3760" s="26" t="s">
        <v>1121</v>
      </c>
      <c r="G3760">
        <v>24</v>
      </c>
      <c r="H3760" t="s">
        <v>1187</v>
      </c>
    </row>
    <row r="3761" spans="6:8">
      <c r="F3761" s="26" t="s">
        <v>1121</v>
      </c>
      <c r="G3761">
        <v>24</v>
      </c>
      <c r="H3761" t="s">
        <v>1188</v>
      </c>
    </row>
    <row r="3762" spans="6:8">
      <c r="F3762" s="26" t="s">
        <v>1121</v>
      </c>
      <c r="G3762">
        <v>24</v>
      </c>
      <c r="H3762" t="s">
        <v>1189</v>
      </c>
    </row>
    <row r="3763" spans="6:8">
      <c r="F3763" s="26" t="s">
        <v>1121</v>
      </c>
      <c r="G3763">
        <v>24</v>
      </c>
      <c r="H3763" t="s">
        <v>1190</v>
      </c>
    </row>
    <row r="3764" spans="6:8">
      <c r="F3764" s="26" t="s">
        <v>1121</v>
      </c>
      <c r="G3764">
        <v>24</v>
      </c>
      <c r="H3764" t="s">
        <v>1191</v>
      </c>
    </row>
    <row r="3765" spans="6:8">
      <c r="F3765" s="26" t="s">
        <v>1121</v>
      </c>
      <c r="G3765">
        <v>24</v>
      </c>
      <c r="H3765" t="s">
        <v>1192</v>
      </c>
    </row>
    <row r="3766" spans="6:8">
      <c r="F3766" s="26" t="s">
        <v>1121</v>
      </c>
      <c r="G3766">
        <v>24</v>
      </c>
      <c r="H3766" t="s">
        <v>1193</v>
      </c>
    </row>
    <row r="3767" spans="6:8">
      <c r="F3767" s="26" t="s">
        <v>1121</v>
      </c>
      <c r="G3767">
        <v>24</v>
      </c>
      <c r="H3767" t="s">
        <v>1194</v>
      </c>
    </row>
    <row r="3768" spans="6:8">
      <c r="F3768" s="26" t="s">
        <v>1121</v>
      </c>
      <c r="G3768">
        <v>24</v>
      </c>
      <c r="H3768" t="s">
        <v>1195</v>
      </c>
    </row>
    <row r="3769" spans="6:8">
      <c r="F3769" s="26" t="s">
        <v>1121</v>
      </c>
      <c r="G3769">
        <v>24</v>
      </c>
      <c r="H3769" t="s">
        <v>1196</v>
      </c>
    </row>
    <row r="3770" spans="6:8">
      <c r="F3770" s="26" t="s">
        <v>1121</v>
      </c>
      <c r="G3770">
        <v>24</v>
      </c>
      <c r="H3770" t="s">
        <v>1197</v>
      </c>
    </row>
    <row r="3771" spans="6:8">
      <c r="F3771" s="26" t="s">
        <v>1121</v>
      </c>
      <c r="G3771">
        <v>24</v>
      </c>
      <c r="H3771" t="s">
        <v>1198</v>
      </c>
    </row>
    <row r="3772" spans="6:8">
      <c r="F3772" s="26" t="s">
        <v>1121</v>
      </c>
      <c r="G3772">
        <v>24</v>
      </c>
      <c r="H3772" t="s">
        <v>1199</v>
      </c>
    </row>
    <row r="3773" spans="6:8">
      <c r="F3773" s="26" t="s">
        <v>1121</v>
      </c>
      <c r="G3773">
        <v>24</v>
      </c>
      <c r="H3773" t="s">
        <v>1200</v>
      </c>
    </row>
    <row r="3774" spans="6:8">
      <c r="F3774" s="26" t="s">
        <v>1121</v>
      </c>
      <c r="G3774">
        <v>24</v>
      </c>
      <c r="H3774" t="s">
        <v>1201</v>
      </c>
    </row>
    <row r="3775" spans="6:8">
      <c r="F3775" s="26" t="s">
        <v>1121</v>
      </c>
      <c r="G3775">
        <v>24</v>
      </c>
      <c r="H3775" t="s">
        <v>1202</v>
      </c>
    </row>
    <row r="3776" spans="6:8">
      <c r="F3776" s="26" t="s">
        <v>1121</v>
      </c>
      <c r="G3776">
        <v>24</v>
      </c>
      <c r="H3776" t="s">
        <v>1203</v>
      </c>
    </row>
    <row r="3777" spans="6:8">
      <c r="F3777" s="26" t="s">
        <v>1121</v>
      </c>
      <c r="G3777">
        <v>24</v>
      </c>
      <c r="H3777" t="s">
        <v>1204</v>
      </c>
    </row>
    <row r="3778" spans="6:8">
      <c r="F3778" s="26" t="s">
        <v>1121</v>
      </c>
      <c r="G3778">
        <v>24</v>
      </c>
      <c r="H3778" t="s">
        <v>283</v>
      </c>
    </row>
    <row r="3779" spans="6:8">
      <c r="F3779" s="26" t="s">
        <v>1121</v>
      </c>
      <c r="G3779">
        <v>24</v>
      </c>
      <c r="H3779" t="s">
        <v>1205</v>
      </c>
    </row>
    <row r="3780" spans="6:8">
      <c r="F3780" s="26" t="s">
        <v>1121</v>
      </c>
      <c r="G3780">
        <v>24</v>
      </c>
      <c r="H3780" t="s">
        <v>1206</v>
      </c>
    </row>
    <row r="3781" spans="6:8">
      <c r="F3781" s="26" t="s">
        <v>1121</v>
      </c>
      <c r="G3781">
        <v>24</v>
      </c>
      <c r="H3781" t="s">
        <v>1207</v>
      </c>
    </row>
    <row r="3782" spans="6:8">
      <c r="F3782" s="26" t="s">
        <v>1121</v>
      </c>
      <c r="G3782">
        <v>24</v>
      </c>
      <c r="H3782" t="s">
        <v>1208</v>
      </c>
    </row>
    <row r="3783" spans="6:8">
      <c r="F3783" s="26" t="s">
        <v>1121</v>
      </c>
      <c r="G3783">
        <v>24</v>
      </c>
      <c r="H3783" t="s">
        <v>1209</v>
      </c>
    </row>
    <row r="3784" spans="6:8">
      <c r="F3784" s="26" t="s">
        <v>1121</v>
      </c>
      <c r="G3784">
        <v>24</v>
      </c>
      <c r="H3784" t="s">
        <v>1210</v>
      </c>
    </row>
    <row r="3785" spans="6:8">
      <c r="F3785" s="26" t="s">
        <v>1121</v>
      </c>
      <c r="G3785">
        <v>24</v>
      </c>
      <c r="H3785" t="s">
        <v>1211</v>
      </c>
    </row>
    <row r="3786" spans="6:8">
      <c r="F3786" s="26" t="s">
        <v>1121</v>
      </c>
      <c r="G3786">
        <v>24</v>
      </c>
      <c r="H3786" t="s">
        <v>1212</v>
      </c>
    </row>
    <row r="3787" spans="6:8">
      <c r="F3787" s="26" t="s">
        <v>1121</v>
      </c>
      <c r="G3787">
        <v>24</v>
      </c>
      <c r="H3787" t="s">
        <v>1213</v>
      </c>
    </row>
    <row r="3788" spans="6:8">
      <c r="F3788" s="26" t="s">
        <v>1121</v>
      </c>
      <c r="G3788">
        <v>24</v>
      </c>
      <c r="H3788" t="s">
        <v>1214</v>
      </c>
    </row>
    <row r="3789" spans="6:8">
      <c r="F3789" s="26" t="s">
        <v>1121</v>
      </c>
      <c r="G3789">
        <v>24</v>
      </c>
      <c r="H3789" t="s">
        <v>1215</v>
      </c>
    </row>
    <row r="3790" spans="6:8">
      <c r="F3790" s="26" t="s">
        <v>1121</v>
      </c>
      <c r="G3790">
        <v>24</v>
      </c>
      <c r="H3790" t="s">
        <v>1216</v>
      </c>
    </row>
    <row r="3791" spans="6:8">
      <c r="F3791" s="26" t="s">
        <v>1121</v>
      </c>
      <c r="G3791">
        <v>24</v>
      </c>
      <c r="H3791" t="s">
        <v>1217</v>
      </c>
    </row>
    <row r="3792" spans="6:8">
      <c r="F3792" s="26" t="s">
        <v>1121</v>
      </c>
      <c r="G3792">
        <v>24</v>
      </c>
      <c r="H3792" t="s">
        <v>1218</v>
      </c>
    </row>
    <row r="3793" spans="6:8">
      <c r="F3793" s="26" t="s">
        <v>1121</v>
      </c>
      <c r="G3793">
        <v>24</v>
      </c>
      <c r="H3793" t="s">
        <v>1219</v>
      </c>
    </row>
    <row r="3794" spans="6:8">
      <c r="F3794" s="26" t="s">
        <v>1121</v>
      </c>
      <c r="G3794">
        <v>24</v>
      </c>
      <c r="H3794" t="s">
        <v>1220</v>
      </c>
    </row>
    <row r="3795" spans="6:8">
      <c r="F3795" s="26" t="s">
        <v>1121</v>
      </c>
      <c r="G3795">
        <v>24</v>
      </c>
      <c r="H3795" t="s">
        <v>1221</v>
      </c>
    </row>
    <row r="3796" spans="6:8">
      <c r="F3796" s="26" t="s">
        <v>1121</v>
      </c>
      <c r="G3796">
        <v>24</v>
      </c>
      <c r="H3796" t="s">
        <v>1222</v>
      </c>
    </row>
    <row r="3797" spans="6:8">
      <c r="F3797" s="26" t="s">
        <v>1121</v>
      </c>
      <c r="G3797">
        <v>24</v>
      </c>
      <c r="H3797" t="s">
        <v>1223</v>
      </c>
    </row>
    <row r="3798" spans="6:8">
      <c r="F3798" s="26" t="s">
        <v>1121</v>
      </c>
      <c r="G3798">
        <v>24</v>
      </c>
      <c r="H3798" t="s">
        <v>1224</v>
      </c>
    </row>
    <row r="3799" spans="6:8">
      <c r="F3799" s="26" t="s">
        <v>1121</v>
      </c>
      <c r="G3799">
        <v>24</v>
      </c>
      <c r="H3799" t="s">
        <v>1225</v>
      </c>
    </row>
    <row r="3800" spans="6:8">
      <c r="F3800" s="26" t="s">
        <v>1121</v>
      </c>
      <c r="G3800">
        <v>24</v>
      </c>
      <c r="H3800" t="s">
        <v>1226</v>
      </c>
    </row>
    <row r="3801" spans="6:8">
      <c r="F3801" s="26" t="s">
        <v>1121</v>
      </c>
      <c r="G3801">
        <v>24</v>
      </c>
      <c r="H3801" t="s">
        <v>1227</v>
      </c>
    </row>
    <row r="3802" spans="6:8">
      <c r="F3802" s="26" t="s">
        <v>1121</v>
      </c>
      <c r="G3802">
        <v>24</v>
      </c>
      <c r="H3802" t="s">
        <v>1228</v>
      </c>
    </row>
    <row r="3803" spans="6:8">
      <c r="F3803" s="26" t="s">
        <v>1121</v>
      </c>
      <c r="G3803">
        <v>24</v>
      </c>
      <c r="H3803" t="s">
        <v>1229</v>
      </c>
    </row>
    <row r="3804" spans="6:8">
      <c r="F3804" s="26" t="s">
        <v>1121</v>
      </c>
      <c r="G3804">
        <v>24</v>
      </c>
      <c r="H3804" t="s">
        <v>656</v>
      </c>
    </row>
    <row r="3805" spans="6:8">
      <c r="F3805" s="26" t="s">
        <v>1121</v>
      </c>
      <c r="G3805">
        <v>24</v>
      </c>
      <c r="H3805" t="s">
        <v>1230</v>
      </c>
    </row>
    <row r="3806" spans="6:8">
      <c r="F3806" s="26" t="s">
        <v>1121</v>
      </c>
      <c r="G3806">
        <v>24</v>
      </c>
      <c r="H3806" t="s">
        <v>1231</v>
      </c>
    </row>
    <row r="3807" spans="6:8">
      <c r="F3807" s="26" t="s">
        <v>1121</v>
      </c>
      <c r="G3807">
        <v>24</v>
      </c>
      <c r="H3807" t="s">
        <v>1232</v>
      </c>
    </row>
    <row r="3808" spans="6:8">
      <c r="F3808" s="26" t="s">
        <v>1121</v>
      </c>
      <c r="G3808">
        <v>24</v>
      </c>
      <c r="H3808" t="s">
        <v>1233</v>
      </c>
    </row>
    <row r="3809" spans="6:8">
      <c r="F3809" s="26" t="s">
        <v>1121</v>
      </c>
      <c r="G3809">
        <v>24</v>
      </c>
      <c r="H3809" t="s">
        <v>1234</v>
      </c>
    </row>
    <row r="3810" spans="6:8">
      <c r="F3810" s="26" t="s">
        <v>1121</v>
      </c>
      <c r="G3810">
        <v>24</v>
      </c>
      <c r="H3810" t="s">
        <v>1235</v>
      </c>
    </row>
    <row r="3811" spans="6:8">
      <c r="F3811" s="26" t="s">
        <v>1121</v>
      </c>
      <c r="G3811">
        <v>24</v>
      </c>
      <c r="H3811" t="s">
        <v>1236</v>
      </c>
    </row>
    <row r="3812" spans="6:8">
      <c r="F3812" s="26" t="s">
        <v>1121</v>
      </c>
      <c r="G3812">
        <v>24</v>
      </c>
      <c r="H3812" t="s">
        <v>1237</v>
      </c>
    </row>
    <row r="3813" spans="6:8">
      <c r="F3813" s="26" t="s">
        <v>1121</v>
      </c>
      <c r="G3813">
        <v>24</v>
      </c>
      <c r="H3813" t="s">
        <v>1238</v>
      </c>
    </row>
    <row r="3814" spans="6:8">
      <c r="F3814" s="26" t="s">
        <v>1121</v>
      </c>
      <c r="G3814">
        <v>24</v>
      </c>
      <c r="H3814" t="s">
        <v>1239</v>
      </c>
    </row>
    <row r="3815" spans="6:8">
      <c r="F3815" s="26" t="s">
        <v>1121</v>
      </c>
      <c r="G3815">
        <v>24</v>
      </c>
      <c r="H3815" t="s">
        <v>1240</v>
      </c>
    </row>
    <row r="3816" spans="6:8">
      <c r="F3816" s="26" t="s">
        <v>1121</v>
      </c>
      <c r="G3816">
        <v>24</v>
      </c>
      <c r="H3816" t="s">
        <v>1241</v>
      </c>
    </row>
    <row r="3817" spans="6:8">
      <c r="F3817" s="26" t="s">
        <v>1121</v>
      </c>
      <c r="G3817">
        <v>24</v>
      </c>
      <c r="H3817" t="s">
        <v>1242</v>
      </c>
    </row>
    <row r="3818" spans="6:8">
      <c r="F3818" s="26" t="s">
        <v>1121</v>
      </c>
      <c r="G3818">
        <v>24</v>
      </c>
      <c r="H3818" t="s">
        <v>1243</v>
      </c>
    </row>
    <row r="3819" spans="6:8">
      <c r="F3819" s="26" t="s">
        <v>1121</v>
      </c>
      <c r="G3819">
        <v>24</v>
      </c>
      <c r="H3819" t="s">
        <v>1244</v>
      </c>
    </row>
    <row r="3820" spans="6:8">
      <c r="F3820" s="26" t="s">
        <v>1121</v>
      </c>
      <c r="G3820">
        <v>24</v>
      </c>
      <c r="H3820" t="s">
        <v>1245</v>
      </c>
    </row>
    <row r="3821" spans="6:8">
      <c r="F3821" s="26" t="s">
        <v>1121</v>
      </c>
      <c r="G3821">
        <v>24</v>
      </c>
      <c r="H3821" t="s">
        <v>1246</v>
      </c>
    </row>
    <row r="3822" spans="6:8">
      <c r="F3822" s="26" t="s">
        <v>1121</v>
      </c>
      <c r="G3822">
        <v>24</v>
      </c>
      <c r="H3822" t="s">
        <v>1247</v>
      </c>
    </row>
    <row r="3823" spans="6:8">
      <c r="F3823" s="26" t="s">
        <v>1121</v>
      </c>
      <c r="G3823">
        <v>24</v>
      </c>
      <c r="H3823" t="s">
        <v>1099</v>
      </c>
    </row>
    <row r="3824" spans="6:8">
      <c r="F3824" s="26" t="s">
        <v>1121</v>
      </c>
      <c r="G3824">
        <v>24</v>
      </c>
      <c r="H3824" t="s">
        <v>1248</v>
      </c>
    </row>
    <row r="3825" spans="6:8">
      <c r="F3825" s="26" t="s">
        <v>1121</v>
      </c>
      <c r="G3825">
        <v>24</v>
      </c>
      <c r="H3825" t="s">
        <v>1249</v>
      </c>
    </row>
    <row r="3826" spans="6:8">
      <c r="F3826" s="26" t="s">
        <v>1121</v>
      </c>
      <c r="G3826">
        <v>24</v>
      </c>
      <c r="H3826" t="s">
        <v>1250</v>
      </c>
    </row>
    <row r="3827" spans="6:8">
      <c r="F3827" s="26" t="s">
        <v>1121</v>
      </c>
      <c r="G3827">
        <v>24</v>
      </c>
      <c r="H3827" t="s">
        <v>1251</v>
      </c>
    </row>
    <row r="3828" spans="6:8">
      <c r="F3828" s="26" t="s">
        <v>1121</v>
      </c>
      <c r="G3828">
        <v>24</v>
      </c>
      <c r="H3828" t="s">
        <v>1252</v>
      </c>
    </row>
    <row r="3829" spans="6:8">
      <c r="F3829" s="26" t="s">
        <v>1121</v>
      </c>
      <c r="G3829">
        <v>24</v>
      </c>
      <c r="H3829" t="s">
        <v>1253</v>
      </c>
    </row>
    <row r="3830" spans="6:8">
      <c r="F3830" s="26" t="s">
        <v>1121</v>
      </c>
      <c r="G3830">
        <v>24</v>
      </c>
      <c r="H3830" t="s">
        <v>1254</v>
      </c>
    </row>
    <row r="3831" spans="6:8">
      <c r="F3831" s="26" t="s">
        <v>1121</v>
      </c>
      <c r="G3831">
        <v>24</v>
      </c>
      <c r="H3831" t="s">
        <v>1255</v>
      </c>
    </row>
    <row r="3832" spans="6:8">
      <c r="F3832" s="26" t="s">
        <v>1121</v>
      </c>
      <c r="G3832">
        <v>24</v>
      </c>
      <c r="H3832" t="s">
        <v>1256</v>
      </c>
    </row>
    <row r="3833" spans="6:8">
      <c r="F3833" s="26" t="s">
        <v>1121</v>
      </c>
      <c r="G3833">
        <v>24</v>
      </c>
      <c r="H3833" t="s">
        <v>1257</v>
      </c>
    </row>
    <row r="3834" spans="6:8">
      <c r="F3834" s="26" t="s">
        <v>1121</v>
      </c>
      <c r="G3834">
        <v>24</v>
      </c>
      <c r="H3834" t="s">
        <v>1258</v>
      </c>
    </row>
    <row r="3835" spans="6:8">
      <c r="F3835" s="26" t="s">
        <v>1121</v>
      </c>
      <c r="G3835">
        <v>24</v>
      </c>
      <c r="H3835" t="s">
        <v>1259</v>
      </c>
    </row>
    <row r="3836" spans="6:8">
      <c r="F3836" s="26" t="s">
        <v>1121</v>
      </c>
      <c r="G3836">
        <v>24</v>
      </c>
      <c r="H3836" t="s">
        <v>1260</v>
      </c>
    </row>
    <row r="3837" spans="6:8">
      <c r="F3837" s="26" t="s">
        <v>1121</v>
      </c>
      <c r="G3837">
        <v>24</v>
      </c>
      <c r="H3837" t="s">
        <v>1261</v>
      </c>
    </row>
    <row r="3838" spans="6:8">
      <c r="F3838" s="26" t="s">
        <v>1121</v>
      </c>
      <c r="G3838">
        <v>24</v>
      </c>
      <c r="H3838" t="s">
        <v>1262</v>
      </c>
    </row>
    <row r="3839" spans="6:8">
      <c r="F3839" s="26" t="s">
        <v>1121</v>
      </c>
      <c r="G3839">
        <v>24</v>
      </c>
      <c r="H3839" t="s">
        <v>1263</v>
      </c>
    </row>
    <row r="3840" spans="6:8">
      <c r="F3840" s="26" t="s">
        <v>1121</v>
      </c>
      <c r="G3840">
        <v>24</v>
      </c>
      <c r="H3840" t="s">
        <v>1264</v>
      </c>
    </row>
    <row r="3841" spans="6:8">
      <c r="F3841" s="26" t="s">
        <v>1121</v>
      </c>
      <c r="G3841">
        <v>24</v>
      </c>
      <c r="H3841" t="s">
        <v>1265</v>
      </c>
    </row>
    <row r="3842" spans="6:8">
      <c r="F3842" s="26" t="s">
        <v>1121</v>
      </c>
      <c r="G3842">
        <v>24</v>
      </c>
      <c r="H3842" t="s">
        <v>1266</v>
      </c>
    </row>
    <row r="3843" spans="6:8">
      <c r="F3843" s="26" t="s">
        <v>1121</v>
      </c>
      <c r="G3843">
        <v>24</v>
      </c>
      <c r="H3843" t="s">
        <v>703</v>
      </c>
    </row>
    <row r="3844" spans="6:8">
      <c r="F3844" s="26" t="s">
        <v>1121</v>
      </c>
      <c r="G3844">
        <v>24</v>
      </c>
      <c r="H3844" t="s">
        <v>1267</v>
      </c>
    </row>
    <row r="3845" spans="6:8">
      <c r="F3845" s="26" t="s">
        <v>1121</v>
      </c>
      <c r="G3845">
        <v>24</v>
      </c>
      <c r="H3845" t="s">
        <v>1268</v>
      </c>
    </row>
    <row r="3846" spans="6:8">
      <c r="F3846" s="26" t="s">
        <v>1121</v>
      </c>
      <c r="G3846">
        <v>24</v>
      </c>
      <c r="H3846" t="s">
        <v>1269</v>
      </c>
    </row>
    <row r="3847" spans="6:8">
      <c r="F3847" s="26" t="s">
        <v>1121</v>
      </c>
      <c r="G3847">
        <v>24</v>
      </c>
      <c r="H3847" t="s">
        <v>1270</v>
      </c>
    </row>
    <row r="3848" spans="6:8">
      <c r="F3848" s="26" t="s">
        <v>1121</v>
      </c>
      <c r="G3848">
        <v>24</v>
      </c>
      <c r="H3848" t="s">
        <v>1271</v>
      </c>
    </row>
    <row r="3849" spans="6:8">
      <c r="F3849" s="26" t="s">
        <v>1121</v>
      </c>
      <c r="G3849">
        <v>24</v>
      </c>
      <c r="H3849" t="s">
        <v>1272</v>
      </c>
    </row>
    <row r="3850" spans="6:8">
      <c r="F3850" s="26" t="s">
        <v>1121</v>
      </c>
      <c r="G3850">
        <v>24</v>
      </c>
      <c r="H3850" t="s">
        <v>1273</v>
      </c>
    </row>
    <row r="3851" spans="6:8">
      <c r="F3851" s="26" t="s">
        <v>1121</v>
      </c>
      <c r="G3851">
        <v>24</v>
      </c>
      <c r="H3851" t="s">
        <v>1274</v>
      </c>
    </row>
    <row r="3852" spans="6:8">
      <c r="F3852" s="26" t="s">
        <v>1121</v>
      </c>
      <c r="G3852">
        <v>24</v>
      </c>
      <c r="H3852" t="s">
        <v>1275</v>
      </c>
    </row>
    <row r="3853" spans="6:8">
      <c r="F3853" s="26" t="s">
        <v>1121</v>
      </c>
      <c r="G3853">
        <v>24</v>
      </c>
      <c r="H3853" t="s">
        <v>1276</v>
      </c>
    </row>
    <row r="3854" spans="6:8">
      <c r="F3854" s="26" t="s">
        <v>1121</v>
      </c>
      <c r="G3854">
        <v>24</v>
      </c>
      <c r="H3854" t="s">
        <v>1277</v>
      </c>
    </row>
    <row r="3855" spans="6:8">
      <c r="F3855" s="26" t="s">
        <v>1121</v>
      </c>
      <c r="G3855">
        <v>24</v>
      </c>
      <c r="H3855" t="s">
        <v>1278</v>
      </c>
    </row>
    <row r="3856" spans="6:8">
      <c r="F3856" s="26" t="s">
        <v>1121</v>
      </c>
      <c r="G3856">
        <v>24</v>
      </c>
      <c r="H3856" t="s">
        <v>1279</v>
      </c>
    </row>
    <row r="3857" spans="6:8">
      <c r="F3857" s="26" t="s">
        <v>1121</v>
      </c>
      <c r="G3857">
        <v>24</v>
      </c>
      <c r="H3857" t="s">
        <v>1280</v>
      </c>
    </row>
    <row r="3858" spans="6:8">
      <c r="F3858" s="26" t="s">
        <v>1121</v>
      </c>
      <c r="G3858">
        <v>24</v>
      </c>
      <c r="H3858" t="s">
        <v>1281</v>
      </c>
    </row>
    <row r="3859" spans="6:8">
      <c r="F3859" s="26" t="s">
        <v>1121</v>
      </c>
      <c r="G3859">
        <v>24</v>
      </c>
      <c r="H3859" t="s">
        <v>1282</v>
      </c>
    </row>
    <row r="3860" spans="6:8">
      <c r="F3860" s="26" t="s">
        <v>1121</v>
      </c>
      <c r="G3860">
        <v>24</v>
      </c>
      <c r="H3860" t="s">
        <v>1283</v>
      </c>
    </row>
    <row r="3861" spans="6:8">
      <c r="F3861" s="26" t="s">
        <v>57</v>
      </c>
      <c r="G3861">
        <v>11</v>
      </c>
      <c r="H3861" t="s">
        <v>58</v>
      </c>
    </row>
    <row r="3862" spans="6:8">
      <c r="F3862" s="26" t="s">
        <v>57</v>
      </c>
      <c r="G3862">
        <v>11</v>
      </c>
      <c r="H3862" t="s">
        <v>59</v>
      </c>
    </row>
    <row r="3863" spans="6:8">
      <c r="F3863" s="26" t="s">
        <v>57</v>
      </c>
      <c r="G3863">
        <v>11</v>
      </c>
      <c r="H3863" t="s">
        <v>60</v>
      </c>
    </row>
    <row r="3864" spans="6:8">
      <c r="F3864" s="26" t="s">
        <v>57</v>
      </c>
      <c r="G3864">
        <v>11</v>
      </c>
      <c r="H3864" t="s">
        <v>61</v>
      </c>
    </row>
    <row r="3865" spans="6:8">
      <c r="F3865" s="26" t="s">
        <v>57</v>
      </c>
      <c r="G3865">
        <v>11</v>
      </c>
      <c r="H3865" t="s">
        <v>62</v>
      </c>
    </row>
    <row r="3866" spans="6:8">
      <c r="F3866" s="26" t="s">
        <v>57</v>
      </c>
      <c r="G3866">
        <v>11</v>
      </c>
      <c r="H3866" t="s">
        <v>63</v>
      </c>
    </row>
    <row r="3867" spans="6:8">
      <c r="F3867" s="26" t="s">
        <v>57</v>
      </c>
      <c r="G3867">
        <v>11</v>
      </c>
      <c r="H3867" t="s">
        <v>64</v>
      </c>
    </row>
    <row r="3868" spans="6:8">
      <c r="F3868" s="26" t="s">
        <v>57</v>
      </c>
      <c r="G3868">
        <v>11</v>
      </c>
      <c r="H3868" t="s">
        <v>65</v>
      </c>
    </row>
    <row r="3869" spans="6:8">
      <c r="F3869" s="26" t="s">
        <v>57</v>
      </c>
      <c r="G3869">
        <v>11</v>
      </c>
      <c r="H3869" t="s">
        <v>66</v>
      </c>
    </row>
    <row r="3870" spans="6:8">
      <c r="F3870" s="26" t="s">
        <v>57</v>
      </c>
      <c r="G3870">
        <v>11</v>
      </c>
      <c r="H3870" t="s">
        <v>67</v>
      </c>
    </row>
    <row r="3871" spans="6:8">
      <c r="F3871" s="26" t="s">
        <v>57</v>
      </c>
      <c r="G3871">
        <v>11</v>
      </c>
      <c r="H3871" t="s">
        <v>68</v>
      </c>
    </row>
    <row r="3872" spans="6:8">
      <c r="F3872" s="26" t="s">
        <v>57</v>
      </c>
      <c r="G3872">
        <v>11</v>
      </c>
      <c r="H3872" t="s">
        <v>69</v>
      </c>
    </row>
    <row r="3873" spans="6:8">
      <c r="F3873" s="26" t="s">
        <v>57</v>
      </c>
      <c r="G3873">
        <v>11</v>
      </c>
      <c r="H3873" t="s">
        <v>70</v>
      </c>
    </row>
    <row r="3874" spans="6:8">
      <c r="F3874" s="26" t="s">
        <v>57</v>
      </c>
      <c r="G3874">
        <v>11</v>
      </c>
      <c r="H3874" t="s">
        <v>71</v>
      </c>
    </row>
    <row r="3875" spans="6:8">
      <c r="F3875" s="26" t="s">
        <v>57</v>
      </c>
      <c r="G3875">
        <v>11</v>
      </c>
      <c r="H3875" t="s">
        <v>72</v>
      </c>
    </row>
    <row r="3876" spans="6:8">
      <c r="F3876" s="26" t="s">
        <v>57</v>
      </c>
      <c r="G3876">
        <v>11</v>
      </c>
      <c r="H3876" t="s">
        <v>73</v>
      </c>
    </row>
    <row r="3877" spans="6:8">
      <c r="F3877" s="26" t="s">
        <v>57</v>
      </c>
      <c r="G3877">
        <v>11</v>
      </c>
      <c r="H3877" t="s">
        <v>74</v>
      </c>
    </row>
    <row r="3878" spans="6:8">
      <c r="F3878" s="26" t="s">
        <v>57</v>
      </c>
      <c r="G3878">
        <v>11</v>
      </c>
      <c r="H3878" t="s">
        <v>75</v>
      </c>
    </row>
    <row r="3879" spans="6:8">
      <c r="F3879" s="26" t="s">
        <v>57</v>
      </c>
      <c r="G3879">
        <v>11</v>
      </c>
      <c r="H3879" t="s">
        <v>76</v>
      </c>
    </row>
    <row r="3880" spans="6:8">
      <c r="F3880" s="26" t="s">
        <v>57</v>
      </c>
      <c r="G3880">
        <v>11</v>
      </c>
      <c r="H3880" t="s">
        <v>77</v>
      </c>
    </row>
    <row r="3881" spans="6:8">
      <c r="F3881" s="26" t="s">
        <v>57</v>
      </c>
      <c r="G3881">
        <v>11</v>
      </c>
      <c r="H3881" t="s">
        <v>78</v>
      </c>
    </row>
    <row r="3882" spans="6:8">
      <c r="F3882" s="26" t="s">
        <v>57</v>
      </c>
      <c r="G3882">
        <v>11</v>
      </c>
      <c r="H3882" t="s">
        <v>79</v>
      </c>
    </row>
    <row r="3883" spans="6:8">
      <c r="F3883" s="26" t="s">
        <v>57</v>
      </c>
      <c r="G3883">
        <v>11</v>
      </c>
      <c r="H3883" t="s">
        <v>80</v>
      </c>
    </row>
    <row r="3884" spans="6:8">
      <c r="F3884" s="26" t="s">
        <v>57</v>
      </c>
      <c r="G3884">
        <v>11</v>
      </c>
      <c r="H3884" t="s">
        <v>81</v>
      </c>
    </row>
    <row r="3885" spans="6:8">
      <c r="F3885" s="26" t="s">
        <v>57</v>
      </c>
      <c r="G3885">
        <v>11</v>
      </c>
      <c r="H3885" t="s">
        <v>82</v>
      </c>
    </row>
    <row r="3886" spans="6:8">
      <c r="F3886" s="26" t="s">
        <v>57</v>
      </c>
      <c r="G3886">
        <v>11</v>
      </c>
      <c r="H3886" t="s">
        <v>83</v>
      </c>
    </row>
    <row r="3887" spans="6:8">
      <c r="F3887" s="26" t="s">
        <v>57</v>
      </c>
      <c r="G3887">
        <v>11</v>
      </c>
      <c r="H3887" t="s">
        <v>84</v>
      </c>
    </row>
    <row r="3888" spans="6:8">
      <c r="F3888" s="26" t="s">
        <v>57</v>
      </c>
      <c r="G3888">
        <v>11</v>
      </c>
      <c r="H3888" t="s">
        <v>85</v>
      </c>
    </row>
    <row r="3889" spans="6:8">
      <c r="F3889" s="26" t="s">
        <v>57</v>
      </c>
      <c r="G3889">
        <v>11</v>
      </c>
      <c r="H3889" t="s">
        <v>86</v>
      </c>
    </row>
    <row r="3890" spans="6:8">
      <c r="F3890" s="26" t="s">
        <v>57</v>
      </c>
      <c r="G3890">
        <v>11</v>
      </c>
      <c r="H3890" t="s">
        <v>87</v>
      </c>
    </row>
    <row r="3891" spans="6:8">
      <c r="F3891" s="26" t="s">
        <v>57</v>
      </c>
      <c r="G3891">
        <v>11</v>
      </c>
      <c r="H3891" t="s">
        <v>88</v>
      </c>
    </row>
    <row r="3892" spans="6:8">
      <c r="F3892" s="26" t="s">
        <v>57</v>
      </c>
      <c r="G3892">
        <v>11</v>
      </c>
      <c r="H3892" t="s">
        <v>89</v>
      </c>
    </row>
    <row r="3893" spans="6:8">
      <c r="F3893" s="26" t="s">
        <v>57</v>
      </c>
      <c r="G3893">
        <v>11</v>
      </c>
      <c r="H3893" t="s">
        <v>90</v>
      </c>
    </row>
    <row r="3894" spans="6:8">
      <c r="F3894" s="26" t="s">
        <v>57</v>
      </c>
      <c r="G3894">
        <v>11</v>
      </c>
      <c r="H3894" t="s">
        <v>91</v>
      </c>
    </row>
    <row r="3895" spans="6:8">
      <c r="F3895" s="26" t="s">
        <v>57</v>
      </c>
      <c r="G3895">
        <v>11</v>
      </c>
      <c r="H3895" t="s">
        <v>92</v>
      </c>
    </row>
    <row r="3896" spans="6:8">
      <c r="F3896" s="26" t="s">
        <v>57</v>
      </c>
      <c r="G3896">
        <v>11</v>
      </c>
      <c r="H3896" t="s">
        <v>93</v>
      </c>
    </row>
    <row r="3897" spans="6:8">
      <c r="F3897" s="26" t="s">
        <v>57</v>
      </c>
      <c r="G3897">
        <v>11</v>
      </c>
      <c r="H3897" t="s">
        <v>94</v>
      </c>
    </row>
    <row r="3898" spans="6:8">
      <c r="F3898" s="26" t="s">
        <v>57</v>
      </c>
      <c r="G3898">
        <v>11</v>
      </c>
      <c r="H3898" t="s">
        <v>95</v>
      </c>
    </row>
    <row r="3899" spans="6:8">
      <c r="F3899" s="26" t="s">
        <v>57</v>
      </c>
      <c r="G3899">
        <v>11</v>
      </c>
      <c r="H3899" t="s">
        <v>96</v>
      </c>
    </row>
    <row r="3900" spans="6:8">
      <c r="F3900" s="26" t="s">
        <v>57</v>
      </c>
      <c r="G3900">
        <v>11</v>
      </c>
      <c r="H3900" t="s">
        <v>97</v>
      </c>
    </row>
    <row r="3901" spans="6:8">
      <c r="F3901" s="26" t="s">
        <v>57</v>
      </c>
      <c r="G3901">
        <v>11</v>
      </c>
      <c r="H3901" t="s">
        <v>98</v>
      </c>
    </row>
    <row r="3902" spans="6:8">
      <c r="F3902" s="26" t="s">
        <v>57</v>
      </c>
      <c r="G3902">
        <v>11</v>
      </c>
      <c r="H3902" t="s">
        <v>99</v>
      </c>
    </row>
    <row r="3903" spans="6:8">
      <c r="F3903" s="26" t="s">
        <v>57</v>
      </c>
      <c r="G3903">
        <v>11</v>
      </c>
      <c r="H3903" t="s">
        <v>100</v>
      </c>
    </row>
    <row r="3904" spans="6:8">
      <c r="F3904" s="26" t="s">
        <v>57</v>
      </c>
      <c r="G3904">
        <v>11</v>
      </c>
      <c r="H3904" t="s">
        <v>101</v>
      </c>
    </row>
    <row r="3905" spans="6:8">
      <c r="F3905" s="26" t="s">
        <v>57</v>
      </c>
      <c r="G3905">
        <v>11</v>
      </c>
      <c r="H3905" t="s">
        <v>102</v>
      </c>
    </row>
    <row r="3906" spans="6:8">
      <c r="F3906" s="26" t="s">
        <v>57</v>
      </c>
      <c r="G3906">
        <v>11</v>
      </c>
      <c r="H3906" t="s">
        <v>103</v>
      </c>
    </row>
    <row r="3907" spans="6:8">
      <c r="F3907" s="26" t="s">
        <v>57</v>
      </c>
      <c r="G3907">
        <v>11</v>
      </c>
      <c r="H3907" t="s">
        <v>104</v>
      </c>
    </row>
    <row r="3908" spans="6:8">
      <c r="F3908" s="26" t="s">
        <v>57</v>
      </c>
      <c r="G3908">
        <v>11</v>
      </c>
      <c r="H3908" t="s">
        <v>105</v>
      </c>
    </row>
    <row r="3909" spans="6:8">
      <c r="F3909" s="26" t="s">
        <v>57</v>
      </c>
      <c r="G3909">
        <v>11</v>
      </c>
      <c r="H3909" t="s">
        <v>106</v>
      </c>
    </row>
    <row r="3910" spans="6:8">
      <c r="F3910" s="26" t="s">
        <v>57</v>
      </c>
      <c r="G3910">
        <v>11</v>
      </c>
      <c r="H3910" t="s">
        <v>107</v>
      </c>
    </row>
    <row r="3911" spans="6:8">
      <c r="F3911" s="26" t="s">
        <v>57</v>
      </c>
      <c r="G3911">
        <v>11</v>
      </c>
      <c r="H3911" t="s">
        <v>108</v>
      </c>
    </row>
    <row r="3912" spans="6:8">
      <c r="F3912" s="26" t="s">
        <v>57</v>
      </c>
      <c r="G3912">
        <v>11</v>
      </c>
      <c r="H3912" t="s">
        <v>109</v>
      </c>
    </row>
    <row r="3913" spans="6:8">
      <c r="F3913" s="26" t="s">
        <v>196</v>
      </c>
      <c r="G3913">
        <v>14</v>
      </c>
      <c r="H3913" t="s">
        <v>197</v>
      </c>
    </row>
    <row r="3914" spans="6:8">
      <c r="F3914" s="26" t="s">
        <v>196</v>
      </c>
      <c r="G3914">
        <v>14</v>
      </c>
      <c r="H3914" t="s">
        <v>198</v>
      </c>
    </row>
    <row r="3915" spans="6:8">
      <c r="F3915" s="26" t="s">
        <v>196</v>
      </c>
      <c r="G3915">
        <v>14</v>
      </c>
      <c r="H3915" t="s">
        <v>199</v>
      </c>
    </row>
    <row r="3916" spans="6:8">
      <c r="F3916" s="26" t="s">
        <v>196</v>
      </c>
      <c r="G3916">
        <v>14</v>
      </c>
      <c r="H3916" t="s">
        <v>200</v>
      </c>
    </row>
    <row r="3917" spans="6:8">
      <c r="F3917" s="26" t="s">
        <v>196</v>
      </c>
      <c r="G3917">
        <v>14</v>
      </c>
      <c r="H3917" t="s">
        <v>201</v>
      </c>
    </row>
    <row r="3918" spans="6:8">
      <c r="F3918" s="26" t="s">
        <v>196</v>
      </c>
      <c r="G3918">
        <v>14</v>
      </c>
      <c r="H3918" t="s">
        <v>202</v>
      </c>
    </row>
    <row r="3919" spans="6:8">
      <c r="F3919" s="26" t="s">
        <v>196</v>
      </c>
      <c r="G3919">
        <v>14</v>
      </c>
      <c r="H3919" t="s">
        <v>203</v>
      </c>
    </row>
    <row r="3920" spans="6:8">
      <c r="F3920" s="26" t="s">
        <v>196</v>
      </c>
      <c r="G3920">
        <v>14</v>
      </c>
      <c r="H3920" t="s">
        <v>204</v>
      </c>
    </row>
    <row r="3921" spans="6:8">
      <c r="F3921" s="26" t="s">
        <v>196</v>
      </c>
      <c r="G3921">
        <v>14</v>
      </c>
      <c r="H3921" t="s">
        <v>205</v>
      </c>
    </row>
    <row r="3922" spans="6:8">
      <c r="F3922" s="26" t="s">
        <v>196</v>
      </c>
      <c r="G3922">
        <v>14</v>
      </c>
      <c r="H3922" t="s">
        <v>206</v>
      </c>
    </row>
    <row r="3923" spans="6:8">
      <c r="F3923" s="26" t="s">
        <v>196</v>
      </c>
      <c r="G3923">
        <v>14</v>
      </c>
      <c r="H3923" t="s">
        <v>207</v>
      </c>
    </row>
    <row r="3924" spans="6:8">
      <c r="F3924" s="26" t="s">
        <v>196</v>
      </c>
      <c r="G3924">
        <v>14</v>
      </c>
      <c r="H3924" t="s">
        <v>208</v>
      </c>
    </row>
    <row r="3925" spans="6:8">
      <c r="F3925" s="26" t="s">
        <v>196</v>
      </c>
      <c r="G3925">
        <v>14</v>
      </c>
      <c r="H3925" t="s">
        <v>209</v>
      </c>
    </row>
    <row r="3926" spans="6:8">
      <c r="F3926" s="26" t="s">
        <v>196</v>
      </c>
      <c r="G3926">
        <v>14</v>
      </c>
      <c r="H3926" t="s">
        <v>210</v>
      </c>
    </row>
    <row r="3927" spans="6:8">
      <c r="F3927" s="26" t="s">
        <v>196</v>
      </c>
      <c r="G3927">
        <v>14</v>
      </c>
      <c r="H3927" t="s">
        <v>211</v>
      </c>
    </row>
    <row r="3928" spans="6:8">
      <c r="F3928" s="26" t="s">
        <v>4367</v>
      </c>
      <c r="G3928">
        <v>43</v>
      </c>
      <c r="H3928" t="s">
        <v>4368</v>
      </c>
    </row>
    <row r="3929" spans="6:8">
      <c r="F3929" s="26" t="s">
        <v>4367</v>
      </c>
      <c r="G3929">
        <v>43</v>
      </c>
      <c r="H3929" t="s">
        <v>4369</v>
      </c>
    </row>
    <row r="3930" spans="6:8">
      <c r="F3930" s="26" t="s">
        <v>4367</v>
      </c>
      <c r="G3930">
        <v>43</v>
      </c>
      <c r="H3930" t="s">
        <v>4370</v>
      </c>
    </row>
    <row r="3931" spans="6:8">
      <c r="F3931" s="26" t="s">
        <v>4367</v>
      </c>
      <c r="G3931">
        <v>43</v>
      </c>
      <c r="H3931" t="s">
        <v>4371</v>
      </c>
    </row>
    <row r="3932" spans="6:8">
      <c r="F3932" s="26" t="s">
        <v>4367</v>
      </c>
      <c r="G3932">
        <v>43</v>
      </c>
      <c r="H3932" t="s">
        <v>4372</v>
      </c>
    </row>
    <row r="3933" spans="6:8">
      <c r="F3933" s="26" t="s">
        <v>4367</v>
      </c>
      <c r="G3933">
        <v>43</v>
      </c>
      <c r="H3933" t="s">
        <v>4373</v>
      </c>
    </row>
    <row r="3934" spans="6:8">
      <c r="F3934" s="26" t="s">
        <v>4367</v>
      </c>
      <c r="G3934">
        <v>43</v>
      </c>
      <c r="H3934" t="s">
        <v>4374</v>
      </c>
    </row>
    <row r="3935" spans="6:8">
      <c r="F3935" s="26" t="s">
        <v>4367</v>
      </c>
      <c r="G3935">
        <v>43</v>
      </c>
      <c r="H3935" t="s">
        <v>4375</v>
      </c>
    </row>
    <row r="3936" spans="6:8">
      <c r="F3936" s="26" t="s">
        <v>4367</v>
      </c>
      <c r="G3936">
        <v>43</v>
      </c>
      <c r="H3936" t="s">
        <v>4376</v>
      </c>
    </row>
    <row r="3937" spans="6:8">
      <c r="F3937" s="26" t="s">
        <v>4367</v>
      </c>
      <c r="G3937">
        <v>43</v>
      </c>
      <c r="H3937" t="s">
        <v>197</v>
      </c>
    </row>
    <row r="3938" spans="6:8">
      <c r="F3938" s="26" t="s">
        <v>4367</v>
      </c>
      <c r="G3938">
        <v>43</v>
      </c>
      <c r="H3938" t="s">
        <v>4377</v>
      </c>
    </row>
    <row r="3939" spans="6:8">
      <c r="F3939" s="26" t="s">
        <v>4367</v>
      </c>
      <c r="G3939">
        <v>43</v>
      </c>
      <c r="H3939" t="s">
        <v>5327</v>
      </c>
    </row>
    <row r="3940" spans="6:8">
      <c r="F3940" s="26" t="s">
        <v>4367</v>
      </c>
      <c r="G3940">
        <v>43</v>
      </c>
      <c r="H3940" t="s">
        <v>4378</v>
      </c>
    </row>
    <row r="3941" spans="6:8">
      <c r="F3941" s="26" t="s">
        <v>4367</v>
      </c>
      <c r="G3941">
        <v>43</v>
      </c>
      <c r="H3941" t="s">
        <v>4379</v>
      </c>
    </row>
    <row r="3942" spans="6:8">
      <c r="F3942" s="26" t="s">
        <v>4367</v>
      </c>
      <c r="G3942">
        <v>43</v>
      </c>
      <c r="H3942" t="s">
        <v>4380</v>
      </c>
    </row>
    <row r="3943" spans="6:8">
      <c r="F3943" s="26" t="s">
        <v>4367</v>
      </c>
      <c r="G3943">
        <v>43</v>
      </c>
      <c r="H3943" t="s">
        <v>4381</v>
      </c>
    </row>
    <row r="3944" spans="6:8">
      <c r="F3944" s="26" t="s">
        <v>4367</v>
      </c>
      <c r="G3944">
        <v>43</v>
      </c>
      <c r="H3944" t="s">
        <v>4382</v>
      </c>
    </row>
    <row r="3945" spans="6:8">
      <c r="F3945" s="26" t="s">
        <v>4367</v>
      </c>
      <c r="G3945">
        <v>43</v>
      </c>
      <c r="H3945" t="s">
        <v>4383</v>
      </c>
    </row>
    <row r="3946" spans="6:8">
      <c r="F3946" s="26" t="s">
        <v>4367</v>
      </c>
      <c r="G3946">
        <v>43</v>
      </c>
      <c r="H3946" t="s">
        <v>4384</v>
      </c>
    </row>
    <row r="3947" spans="6:8">
      <c r="F3947" s="26" t="s">
        <v>4367</v>
      </c>
      <c r="G3947">
        <v>43</v>
      </c>
      <c r="H3947" t="s">
        <v>4385</v>
      </c>
    </row>
    <row r="3948" spans="6:8">
      <c r="F3948" s="26" t="s">
        <v>4367</v>
      </c>
      <c r="G3948">
        <v>43</v>
      </c>
      <c r="H3948" t="s">
        <v>4386</v>
      </c>
    </row>
    <row r="3949" spans="6:8">
      <c r="F3949" s="26" t="s">
        <v>4367</v>
      </c>
      <c r="G3949">
        <v>43</v>
      </c>
      <c r="H3949" t="s">
        <v>4387</v>
      </c>
    </row>
    <row r="3950" spans="6:8">
      <c r="F3950" s="26" t="s">
        <v>4367</v>
      </c>
      <c r="G3950">
        <v>43</v>
      </c>
      <c r="H3950" t="s">
        <v>4388</v>
      </c>
    </row>
    <row r="3951" spans="6:8">
      <c r="F3951" s="26" t="s">
        <v>4367</v>
      </c>
      <c r="G3951">
        <v>43</v>
      </c>
      <c r="H3951" t="s">
        <v>4389</v>
      </c>
    </row>
    <row r="3952" spans="6:8">
      <c r="F3952" s="26" t="s">
        <v>4367</v>
      </c>
      <c r="G3952">
        <v>43</v>
      </c>
      <c r="H3952" t="s">
        <v>4390</v>
      </c>
    </row>
    <row r="3953" spans="6:8">
      <c r="F3953" s="26" t="s">
        <v>4367</v>
      </c>
      <c r="G3953">
        <v>43</v>
      </c>
      <c r="H3953" t="s">
        <v>4391</v>
      </c>
    </row>
    <row r="3954" spans="6:8">
      <c r="F3954" s="26" t="s">
        <v>4367</v>
      </c>
      <c r="G3954">
        <v>43</v>
      </c>
      <c r="H3954" t="s">
        <v>4392</v>
      </c>
    </row>
    <row r="3955" spans="6:8">
      <c r="F3955" s="26" t="s">
        <v>4367</v>
      </c>
      <c r="G3955">
        <v>43</v>
      </c>
      <c r="H3955" t="s">
        <v>4393</v>
      </c>
    </row>
    <row r="3956" spans="6:8">
      <c r="F3956" s="26" t="s">
        <v>4367</v>
      </c>
      <c r="G3956">
        <v>43</v>
      </c>
      <c r="H3956" t="s">
        <v>4394</v>
      </c>
    </row>
    <row r="3957" spans="6:8">
      <c r="F3957" s="26" t="s">
        <v>4367</v>
      </c>
      <c r="G3957">
        <v>43</v>
      </c>
      <c r="H3957" t="s">
        <v>4395</v>
      </c>
    </row>
    <row r="3958" spans="6:8">
      <c r="F3958" s="26" t="s">
        <v>4367</v>
      </c>
      <c r="G3958">
        <v>43</v>
      </c>
      <c r="H3958" t="s">
        <v>4396</v>
      </c>
    </row>
    <row r="3959" spans="6:8">
      <c r="F3959" s="26" t="s">
        <v>4367</v>
      </c>
      <c r="G3959">
        <v>43</v>
      </c>
      <c r="H3959" t="s">
        <v>4397</v>
      </c>
    </row>
    <row r="3960" spans="6:8">
      <c r="F3960" s="26" t="s">
        <v>4367</v>
      </c>
      <c r="G3960">
        <v>43</v>
      </c>
      <c r="H3960" t="s">
        <v>4398</v>
      </c>
    </row>
    <row r="3961" spans="6:8">
      <c r="F3961" s="26" t="s">
        <v>4367</v>
      </c>
      <c r="G3961">
        <v>43</v>
      </c>
      <c r="H3961" t="s">
        <v>4399</v>
      </c>
    </row>
    <row r="3962" spans="6:8">
      <c r="F3962" s="26" t="s">
        <v>4367</v>
      </c>
      <c r="G3962">
        <v>43</v>
      </c>
      <c r="H3962" t="s">
        <v>4400</v>
      </c>
    </row>
    <row r="3963" spans="6:8">
      <c r="F3963" s="26" t="s">
        <v>4367</v>
      </c>
      <c r="G3963">
        <v>43</v>
      </c>
      <c r="H3963" t="s">
        <v>4401</v>
      </c>
    </row>
    <row r="3964" spans="6:8">
      <c r="F3964" s="26" t="s">
        <v>4367</v>
      </c>
      <c r="G3964">
        <v>43</v>
      </c>
      <c r="H3964" t="s">
        <v>4402</v>
      </c>
    </row>
    <row r="3965" spans="6:8">
      <c r="F3965" s="26" t="s">
        <v>4367</v>
      </c>
      <c r="G3965">
        <v>43</v>
      </c>
      <c r="H3965" t="s">
        <v>4403</v>
      </c>
    </row>
    <row r="3966" spans="6:8">
      <c r="F3966" s="26" t="s">
        <v>4367</v>
      </c>
      <c r="G3966">
        <v>43</v>
      </c>
      <c r="H3966" t="s">
        <v>4404</v>
      </c>
    </row>
    <row r="3967" spans="6:8">
      <c r="F3967" s="26" t="s">
        <v>4367</v>
      </c>
      <c r="G3967">
        <v>43</v>
      </c>
      <c r="H3967" t="s">
        <v>3784</v>
      </c>
    </row>
    <row r="3968" spans="6:8">
      <c r="F3968" s="26" t="s">
        <v>4367</v>
      </c>
      <c r="G3968">
        <v>43</v>
      </c>
      <c r="H3968" t="s">
        <v>4405</v>
      </c>
    </row>
    <row r="3969" spans="6:8">
      <c r="F3969" s="26" t="s">
        <v>4367</v>
      </c>
      <c r="G3969">
        <v>43</v>
      </c>
      <c r="H3969" t="s">
        <v>4406</v>
      </c>
    </row>
    <row r="3970" spans="6:8">
      <c r="F3970" s="26" t="s">
        <v>4367</v>
      </c>
      <c r="G3970">
        <v>43</v>
      </c>
      <c r="H3970" t="s">
        <v>4407</v>
      </c>
    </row>
    <row r="3971" spans="6:8">
      <c r="F3971" s="26" t="s">
        <v>4367</v>
      </c>
      <c r="G3971">
        <v>43</v>
      </c>
      <c r="H3971" t="s">
        <v>4408</v>
      </c>
    </row>
    <row r="3972" spans="6:8">
      <c r="F3972" s="26" t="s">
        <v>4367</v>
      </c>
      <c r="G3972">
        <v>43</v>
      </c>
      <c r="H3972" t="s">
        <v>4409</v>
      </c>
    </row>
    <row r="3973" spans="6:8">
      <c r="F3973" s="26" t="s">
        <v>4367</v>
      </c>
      <c r="G3973">
        <v>43</v>
      </c>
      <c r="H3973" t="s">
        <v>4410</v>
      </c>
    </row>
    <row r="3974" spans="6:8">
      <c r="F3974" s="26" t="s">
        <v>4367</v>
      </c>
      <c r="G3974">
        <v>43</v>
      </c>
      <c r="H3974" t="s">
        <v>4411</v>
      </c>
    </row>
    <row r="3975" spans="6:8">
      <c r="F3975" s="26" t="s">
        <v>4367</v>
      </c>
      <c r="G3975">
        <v>43</v>
      </c>
      <c r="H3975" t="s">
        <v>4412</v>
      </c>
    </row>
    <row r="3976" spans="6:8">
      <c r="F3976" s="26" t="s">
        <v>4367</v>
      </c>
      <c r="G3976">
        <v>43</v>
      </c>
      <c r="H3976" t="s">
        <v>753</v>
      </c>
    </row>
    <row r="3977" spans="6:8">
      <c r="F3977" s="26" t="s">
        <v>4367</v>
      </c>
      <c r="G3977">
        <v>43</v>
      </c>
      <c r="H3977" t="s">
        <v>4413</v>
      </c>
    </row>
    <row r="3978" spans="6:8">
      <c r="F3978" s="26" t="s">
        <v>4367</v>
      </c>
      <c r="G3978">
        <v>43</v>
      </c>
      <c r="H3978" t="s">
        <v>4414</v>
      </c>
    </row>
    <row r="3979" spans="6:8">
      <c r="F3979" s="26" t="s">
        <v>4367</v>
      </c>
      <c r="G3979">
        <v>43</v>
      </c>
      <c r="H3979" t="s">
        <v>4415</v>
      </c>
    </row>
    <row r="3980" spans="6:8">
      <c r="F3980" s="26" t="s">
        <v>4367</v>
      </c>
      <c r="G3980">
        <v>43</v>
      </c>
      <c r="H3980" t="s">
        <v>4416</v>
      </c>
    </row>
    <row r="3981" spans="6:8">
      <c r="F3981" s="26" t="s">
        <v>4367</v>
      </c>
      <c r="G3981">
        <v>43</v>
      </c>
      <c r="H3981" t="s">
        <v>4417</v>
      </c>
    </row>
    <row r="3982" spans="6:8">
      <c r="F3982" s="26" t="s">
        <v>4367</v>
      </c>
      <c r="G3982">
        <v>43</v>
      </c>
      <c r="H3982" t="s">
        <v>4418</v>
      </c>
    </row>
    <row r="3983" spans="6:8">
      <c r="F3983" s="26" t="s">
        <v>4367</v>
      </c>
      <c r="G3983">
        <v>43</v>
      </c>
      <c r="H3983" t="s">
        <v>4419</v>
      </c>
    </row>
    <row r="3984" spans="6:8">
      <c r="F3984" s="26" t="s">
        <v>4367</v>
      </c>
      <c r="G3984">
        <v>43</v>
      </c>
      <c r="H3984" t="s">
        <v>4420</v>
      </c>
    </row>
    <row r="3985" spans="6:8">
      <c r="F3985" s="26" t="s">
        <v>4367</v>
      </c>
      <c r="G3985">
        <v>43</v>
      </c>
      <c r="H3985" t="s">
        <v>4421</v>
      </c>
    </row>
    <row r="3986" spans="6:8">
      <c r="F3986" s="26" t="s">
        <v>4367</v>
      </c>
      <c r="G3986">
        <v>43</v>
      </c>
      <c r="H3986" t="s">
        <v>4422</v>
      </c>
    </row>
    <row r="3987" spans="6:8">
      <c r="F3987" s="26" t="s">
        <v>4367</v>
      </c>
      <c r="G3987">
        <v>43</v>
      </c>
      <c r="H3987" t="s">
        <v>4423</v>
      </c>
    </row>
    <row r="3988" spans="6:8">
      <c r="F3988" s="26" t="s">
        <v>4367</v>
      </c>
      <c r="G3988">
        <v>43</v>
      </c>
      <c r="H3988" t="s">
        <v>4424</v>
      </c>
    </row>
    <row r="3989" spans="6:8">
      <c r="F3989" s="26" t="s">
        <v>4367</v>
      </c>
      <c r="G3989">
        <v>43</v>
      </c>
      <c r="H3989" t="s">
        <v>396</v>
      </c>
    </row>
    <row r="3990" spans="6:8">
      <c r="F3990" s="26" t="s">
        <v>4367</v>
      </c>
      <c r="G3990">
        <v>43</v>
      </c>
      <c r="H3990" t="s">
        <v>4425</v>
      </c>
    </row>
    <row r="3991" spans="6:8">
      <c r="F3991" s="26" t="s">
        <v>4367</v>
      </c>
      <c r="G3991">
        <v>43</v>
      </c>
      <c r="H3991" t="s">
        <v>4426</v>
      </c>
    </row>
    <row r="3992" spans="6:8">
      <c r="F3992" s="26" t="s">
        <v>4367</v>
      </c>
      <c r="G3992">
        <v>43</v>
      </c>
      <c r="H3992" t="s">
        <v>1325</v>
      </c>
    </row>
    <row r="3993" spans="6:8">
      <c r="F3993" s="26" t="s">
        <v>4367</v>
      </c>
      <c r="G3993">
        <v>43</v>
      </c>
      <c r="H3993" t="s">
        <v>4427</v>
      </c>
    </row>
    <row r="3994" spans="6:8">
      <c r="F3994" s="26" t="s">
        <v>4367</v>
      </c>
      <c r="G3994">
        <v>43</v>
      </c>
      <c r="H3994" t="s">
        <v>4428</v>
      </c>
    </row>
    <row r="3995" spans="6:8">
      <c r="F3995" s="26" t="s">
        <v>4367</v>
      </c>
      <c r="G3995">
        <v>43</v>
      </c>
      <c r="H3995" t="s">
        <v>4429</v>
      </c>
    </row>
    <row r="3996" spans="6:8">
      <c r="F3996" s="26" t="s">
        <v>4367</v>
      </c>
      <c r="G3996">
        <v>43</v>
      </c>
      <c r="H3996" t="s">
        <v>4430</v>
      </c>
    </row>
    <row r="3997" spans="6:8">
      <c r="F3997" s="26" t="s">
        <v>4367</v>
      </c>
      <c r="G3997">
        <v>43</v>
      </c>
      <c r="H3997" t="s">
        <v>4431</v>
      </c>
    </row>
    <row r="3998" spans="6:8">
      <c r="F3998" s="26" t="s">
        <v>4367</v>
      </c>
      <c r="G3998">
        <v>43</v>
      </c>
      <c r="H3998" t="s">
        <v>4432</v>
      </c>
    </row>
    <row r="3999" spans="6:8">
      <c r="F3999" s="26" t="s">
        <v>4367</v>
      </c>
      <c r="G3999">
        <v>43</v>
      </c>
      <c r="H3999" t="s">
        <v>4433</v>
      </c>
    </row>
    <row r="4000" spans="6:8">
      <c r="F4000" s="26" t="s">
        <v>4367</v>
      </c>
      <c r="G4000">
        <v>43</v>
      </c>
      <c r="H4000" t="s">
        <v>4434</v>
      </c>
    </row>
    <row r="4001" spans="6:8">
      <c r="F4001" s="26" t="s">
        <v>4367</v>
      </c>
      <c r="G4001">
        <v>43</v>
      </c>
      <c r="H4001" t="s">
        <v>4435</v>
      </c>
    </row>
    <row r="4002" spans="6:8">
      <c r="F4002" s="26" t="s">
        <v>4367</v>
      </c>
      <c r="G4002">
        <v>43</v>
      </c>
      <c r="H4002" t="s">
        <v>4436</v>
      </c>
    </row>
    <row r="4003" spans="6:8">
      <c r="F4003" s="26" t="s">
        <v>4367</v>
      </c>
      <c r="G4003">
        <v>43</v>
      </c>
      <c r="H4003" t="s">
        <v>4437</v>
      </c>
    </row>
    <row r="4004" spans="6:8">
      <c r="F4004" s="26" t="s">
        <v>4367</v>
      </c>
      <c r="G4004">
        <v>43</v>
      </c>
      <c r="H4004" t="s">
        <v>4438</v>
      </c>
    </row>
    <row r="4005" spans="6:8">
      <c r="F4005" s="26" t="s">
        <v>4367</v>
      </c>
      <c r="G4005">
        <v>43</v>
      </c>
      <c r="H4005" t="s">
        <v>4439</v>
      </c>
    </row>
    <row r="4006" spans="6:8">
      <c r="F4006" s="26" t="s">
        <v>4367</v>
      </c>
      <c r="G4006">
        <v>43</v>
      </c>
      <c r="H4006" t="s">
        <v>4440</v>
      </c>
    </row>
    <row r="4007" spans="6:8">
      <c r="F4007" s="26" t="s">
        <v>4367</v>
      </c>
      <c r="G4007">
        <v>43</v>
      </c>
      <c r="H4007" t="s">
        <v>5328</v>
      </c>
    </row>
    <row r="4008" spans="6:8">
      <c r="F4008" s="26" t="s">
        <v>4367</v>
      </c>
      <c r="G4008">
        <v>43</v>
      </c>
      <c r="H4008" t="s">
        <v>4441</v>
      </c>
    </row>
    <row r="4009" spans="6:8">
      <c r="F4009" s="26" t="s">
        <v>4367</v>
      </c>
      <c r="G4009">
        <v>43</v>
      </c>
      <c r="H4009" t="s">
        <v>4442</v>
      </c>
    </row>
    <row r="4010" spans="6:8">
      <c r="F4010" s="26" t="s">
        <v>4367</v>
      </c>
      <c r="G4010">
        <v>43</v>
      </c>
      <c r="H4010" t="s">
        <v>4443</v>
      </c>
    </row>
    <row r="4011" spans="6:8">
      <c r="F4011" s="26" t="s">
        <v>4367</v>
      </c>
      <c r="G4011">
        <v>43</v>
      </c>
      <c r="H4011" t="s">
        <v>4444</v>
      </c>
    </row>
    <row r="4012" spans="6:8">
      <c r="F4012" s="26" t="s">
        <v>4367</v>
      </c>
      <c r="G4012">
        <v>43</v>
      </c>
      <c r="H4012" t="s">
        <v>4445</v>
      </c>
    </row>
    <row r="4013" spans="6:8">
      <c r="F4013" s="26" t="s">
        <v>4367</v>
      </c>
      <c r="G4013">
        <v>43</v>
      </c>
      <c r="H4013" t="s">
        <v>4446</v>
      </c>
    </row>
    <row r="4014" spans="6:8">
      <c r="F4014" s="26" t="s">
        <v>4367</v>
      </c>
      <c r="G4014">
        <v>43</v>
      </c>
      <c r="H4014" t="s">
        <v>4447</v>
      </c>
    </row>
    <row r="4015" spans="6:8">
      <c r="F4015" s="26" t="s">
        <v>4367</v>
      </c>
      <c r="G4015">
        <v>43</v>
      </c>
      <c r="H4015" t="s">
        <v>4448</v>
      </c>
    </row>
    <row r="4016" spans="6:8">
      <c r="F4016" s="26" t="s">
        <v>4367</v>
      </c>
      <c r="G4016">
        <v>43</v>
      </c>
      <c r="H4016" t="s">
        <v>4449</v>
      </c>
    </row>
    <row r="4017" spans="6:8">
      <c r="F4017" s="26" t="s">
        <v>4367</v>
      </c>
      <c r="G4017">
        <v>43</v>
      </c>
      <c r="H4017" t="s">
        <v>4450</v>
      </c>
    </row>
    <row r="4018" spans="6:8">
      <c r="F4018" s="26" t="s">
        <v>4367</v>
      </c>
      <c r="G4018">
        <v>43</v>
      </c>
      <c r="H4018" t="s">
        <v>4451</v>
      </c>
    </row>
    <row r="4019" spans="6:8">
      <c r="F4019" s="26" t="s">
        <v>4367</v>
      </c>
      <c r="G4019">
        <v>43</v>
      </c>
      <c r="H4019" t="s">
        <v>4452</v>
      </c>
    </row>
    <row r="4020" spans="6:8">
      <c r="F4020" s="26" t="s">
        <v>4367</v>
      </c>
      <c r="G4020">
        <v>43</v>
      </c>
      <c r="H4020" t="s">
        <v>4453</v>
      </c>
    </row>
    <row r="4021" spans="6:8">
      <c r="F4021" s="26" t="s">
        <v>4367</v>
      </c>
      <c r="G4021">
        <v>43</v>
      </c>
      <c r="H4021" t="s">
        <v>4454</v>
      </c>
    </row>
    <row r="4022" spans="6:8">
      <c r="F4022" s="26" t="s">
        <v>4367</v>
      </c>
      <c r="G4022">
        <v>43</v>
      </c>
      <c r="H4022" t="s">
        <v>4455</v>
      </c>
    </row>
    <row r="4023" spans="6:8">
      <c r="F4023" s="26" t="s">
        <v>4367</v>
      </c>
      <c r="G4023">
        <v>43</v>
      </c>
      <c r="H4023" t="s">
        <v>5329</v>
      </c>
    </row>
    <row r="4024" spans="6:8">
      <c r="F4024" s="26" t="s">
        <v>4367</v>
      </c>
      <c r="G4024">
        <v>43</v>
      </c>
      <c r="H4024" t="s">
        <v>402</v>
      </c>
    </row>
    <row r="4025" spans="6:8">
      <c r="F4025" s="26" t="s">
        <v>4367</v>
      </c>
      <c r="G4025">
        <v>43</v>
      </c>
      <c r="H4025" t="s">
        <v>4456</v>
      </c>
    </row>
    <row r="4026" spans="6:8">
      <c r="F4026" s="26" t="s">
        <v>4367</v>
      </c>
      <c r="G4026">
        <v>43</v>
      </c>
      <c r="H4026" t="s">
        <v>4457</v>
      </c>
    </row>
    <row r="4027" spans="6:8">
      <c r="F4027" s="26" t="s">
        <v>4367</v>
      </c>
      <c r="G4027">
        <v>43</v>
      </c>
      <c r="H4027" t="s">
        <v>4458</v>
      </c>
    </row>
    <row r="4028" spans="6:8">
      <c r="F4028" s="26" t="s">
        <v>4367</v>
      </c>
      <c r="G4028">
        <v>43</v>
      </c>
      <c r="H4028" t="s">
        <v>4459</v>
      </c>
    </row>
    <row r="4029" spans="6:8">
      <c r="F4029" s="26" t="s">
        <v>4367</v>
      </c>
      <c r="G4029">
        <v>43</v>
      </c>
      <c r="H4029" t="s">
        <v>4460</v>
      </c>
    </row>
    <row r="4030" spans="6:8">
      <c r="F4030" s="26" t="s">
        <v>4367</v>
      </c>
      <c r="G4030">
        <v>43</v>
      </c>
      <c r="H4030" t="s">
        <v>4461</v>
      </c>
    </row>
    <row r="4031" spans="6:8">
      <c r="F4031" s="26" t="s">
        <v>4367</v>
      </c>
      <c r="G4031">
        <v>43</v>
      </c>
      <c r="H4031" t="s">
        <v>4462</v>
      </c>
    </row>
    <row r="4032" spans="6:8">
      <c r="F4032" s="26" t="s">
        <v>4367</v>
      </c>
      <c r="G4032">
        <v>43</v>
      </c>
      <c r="H4032" t="s">
        <v>4463</v>
      </c>
    </row>
    <row r="4033" spans="6:8">
      <c r="F4033" s="26" t="s">
        <v>4367</v>
      </c>
      <c r="G4033">
        <v>43</v>
      </c>
      <c r="H4033" t="s">
        <v>4464</v>
      </c>
    </row>
    <row r="4034" spans="6:8">
      <c r="F4034" s="26" t="s">
        <v>4367</v>
      </c>
      <c r="G4034">
        <v>43</v>
      </c>
      <c r="H4034" t="s">
        <v>4465</v>
      </c>
    </row>
    <row r="4035" spans="6:8">
      <c r="F4035" s="26" t="s">
        <v>4367</v>
      </c>
      <c r="G4035">
        <v>43</v>
      </c>
      <c r="H4035" t="s">
        <v>4466</v>
      </c>
    </row>
    <row r="4036" spans="6:8">
      <c r="F4036" s="26" t="s">
        <v>4367</v>
      </c>
      <c r="G4036">
        <v>43</v>
      </c>
      <c r="H4036" t="s">
        <v>4467</v>
      </c>
    </row>
    <row r="4037" spans="6:8">
      <c r="F4037" s="26" t="s">
        <v>4367</v>
      </c>
      <c r="G4037">
        <v>43</v>
      </c>
      <c r="H4037" t="s">
        <v>4468</v>
      </c>
    </row>
    <row r="4038" spans="6:8">
      <c r="F4038" s="26" t="s">
        <v>4367</v>
      </c>
      <c r="G4038">
        <v>43</v>
      </c>
      <c r="H4038" t="s">
        <v>566</v>
      </c>
    </row>
    <row r="4039" spans="6:8">
      <c r="F4039" s="26" t="s">
        <v>4367</v>
      </c>
      <c r="G4039">
        <v>43</v>
      </c>
      <c r="H4039" t="s">
        <v>3825</v>
      </c>
    </row>
    <row r="4040" spans="6:8">
      <c r="F4040" s="26" t="s">
        <v>4367</v>
      </c>
      <c r="G4040">
        <v>43</v>
      </c>
      <c r="H4040" t="s">
        <v>4469</v>
      </c>
    </row>
    <row r="4041" spans="6:8">
      <c r="F4041" s="26" t="s">
        <v>4367</v>
      </c>
      <c r="G4041">
        <v>43</v>
      </c>
      <c r="H4041" t="s">
        <v>4470</v>
      </c>
    </row>
    <row r="4042" spans="6:8">
      <c r="F4042" s="26" t="s">
        <v>4367</v>
      </c>
      <c r="G4042">
        <v>43</v>
      </c>
      <c r="H4042" t="s">
        <v>4471</v>
      </c>
    </row>
    <row r="4043" spans="6:8">
      <c r="F4043" s="26" t="s">
        <v>4367</v>
      </c>
      <c r="G4043">
        <v>43</v>
      </c>
      <c r="H4043" t="s">
        <v>4472</v>
      </c>
    </row>
    <row r="4044" spans="6:8">
      <c r="F4044" s="26" t="s">
        <v>4367</v>
      </c>
      <c r="G4044">
        <v>43</v>
      </c>
      <c r="H4044" t="s">
        <v>4473</v>
      </c>
    </row>
    <row r="4045" spans="6:8">
      <c r="F4045" s="26" t="s">
        <v>4367</v>
      </c>
      <c r="G4045">
        <v>43</v>
      </c>
      <c r="H4045" t="s">
        <v>4474</v>
      </c>
    </row>
    <row r="4046" spans="6:8">
      <c r="F4046" s="26" t="s">
        <v>4367</v>
      </c>
      <c r="G4046">
        <v>43</v>
      </c>
      <c r="H4046" t="s">
        <v>4475</v>
      </c>
    </row>
    <row r="4047" spans="6:8">
      <c r="F4047" s="26" t="s">
        <v>4367</v>
      </c>
      <c r="G4047">
        <v>43</v>
      </c>
      <c r="H4047" t="s">
        <v>4476</v>
      </c>
    </row>
    <row r="4048" spans="6:8">
      <c r="F4048" s="26" t="s">
        <v>4367</v>
      </c>
      <c r="G4048">
        <v>43</v>
      </c>
      <c r="H4048" t="s">
        <v>4477</v>
      </c>
    </row>
    <row r="4049" spans="6:8">
      <c r="F4049" s="26" t="s">
        <v>4367</v>
      </c>
      <c r="G4049">
        <v>43</v>
      </c>
      <c r="H4049" t="s">
        <v>4478</v>
      </c>
    </row>
    <row r="4050" spans="6:8">
      <c r="F4050" s="26" t="s">
        <v>4367</v>
      </c>
      <c r="G4050">
        <v>43</v>
      </c>
      <c r="H4050" t="s">
        <v>4479</v>
      </c>
    </row>
    <row r="4051" spans="6:8">
      <c r="F4051" s="26" t="s">
        <v>4367</v>
      </c>
      <c r="G4051">
        <v>43</v>
      </c>
      <c r="H4051" t="s">
        <v>4480</v>
      </c>
    </row>
    <row r="4052" spans="6:8">
      <c r="F4052" s="26" t="s">
        <v>4367</v>
      </c>
      <c r="G4052">
        <v>43</v>
      </c>
      <c r="H4052" t="s">
        <v>4481</v>
      </c>
    </row>
    <row r="4053" spans="6:8">
      <c r="F4053" s="26" t="s">
        <v>4367</v>
      </c>
      <c r="G4053">
        <v>43</v>
      </c>
      <c r="H4053" t="s">
        <v>4482</v>
      </c>
    </row>
    <row r="4054" spans="6:8">
      <c r="F4054" s="26" t="s">
        <v>4367</v>
      </c>
      <c r="G4054">
        <v>43</v>
      </c>
      <c r="H4054" t="s">
        <v>116</v>
      </c>
    </row>
    <row r="4055" spans="6:8">
      <c r="F4055" s="26" t="s">
        <v>4367</v>
      </c>
      <c r="G4055">
        <v>43</v>
      </c>
      <c r="H4055" t="s">
        <v>4483</v>
      </c>
    </row>
    <row r="4056" spans="6:8">
      <c r="F4056" s="26" t="s">
        <v>4367</v>
      </c>
      <c r="G4056">
        <v>43</v>
      </c>
      <c r="H4056" t="s">
        <v>4484</v>
      </c>
    </row>
    <row r="4057" spans="6:8">
      <c r="F4057" s="26" t="s">
        <v>4367</v>
      </c>
      <c r="G4057">
        <v>43</v>
      </c>
      <c r="H4057" t="s">
        <v>4485</v>
      </c>
    </row>
    <row r="4058" spans="6:8">
      <c r="F4058" s="26" t="s">
        <v>4367</v>
      </c>
      <c r="G4058">
        <v>43</v>
      </c>
      <c r="H4058" t="s">
        <v>4486</v>
      </c>
    </row>
    <row r="4059" spans="6:8">
      <c r="F4059" s="26" t="s">
        <v>4367</v>
      </c>
      <c r="G4059">
        <v>43</v>
      </c>
      <c r="H4059" t="s">
        <v>4487</v>
      </c>
    </row>
    <row r="4060" spans="6:8">
      <c r="F4060" s="26" t="s">
        <v>4367</v>
      </c>
      <c r="G4060">
        <v>43</v>
      </c>
      <c r="H4060" t="s">
        <v>4488</v>
      </c>
    </row>
    <row r="4061" spans="6:8">
      <c r="F4061" s="26" t="s">
        <v>4367</v>
      </c>
      <c r="G4061">
        <v>43</v>
      </c>
      <c r="H4061" t="s">
        <v>4489</v>
      </c>
    </row>
    <row r="4062" spans="6:8">
      <c r="F4062" s="26" t="s">
        <v>4367</v>
      </c>
      <c r="G4062">
        <v>43</v>
      </c>
      <c r="H4062" t="s">
        <v>4490</v>
      </c>
    </row>
    <row r="4063" spans="6:8">
      <c r="F4063" s="26" t="s">
        <v>4367</v>
      </c>
      <c r="G4063">
        <v>43</v>
      </c>
      <c r="H4063" t="s">
        <v>4491</v>
      </c>
    </row>
    <row r="4064" spans="6:8">
      <c r="F4064" s="26" t="s">
        <v>4367</v>
      </c>
      <c r="G4064">
        <v>43</v>
      </c>
      <c r="H4064" t="s">
        <v>4492</v>
      </c>
    </row>
    <row r="4065" spans="6:8">
      <c r="F4065" s="26" t="s">
        <v>4367</v>
      </c>
      <c r="G4065">
        <v>43</v>
      </c>
      <c r="H4065" t="s">
        <v>4493</v>
      </c>
    </row>
    <row r="4066" spans="6:8">
      <c r="F4066" s="26" t="s">
        <v>4367</v>
      </c>
      <c r="G4066">
        <v>43</v>
      </c>
      <c r="H4066" t="s">
        <v>4494</v>
      </c>
    </row>
    <row r="4067" spans="6:8">
      <c r="F4067" s="26" t="s">
        <v>4367</v>
      </c>
      <c r="G4067">
        <v>43</v>
      </c>
      <c r="H4067" t="s">
        <v>4495</v>
      </c>
    </row>
    <row r="4068" spans="6:8">
      <c r="F4068" s="26" t="s">
        <v>4367</v>
      </c>
      <c r="G4068">
        <v>43</v>
      </c>
      <c r="H4068" t="s">
        <v>4496</v>
      </c>
    </row>
    <row r="4069" spans="6:8">
      <c r="F4069" s="26" t="s">
        <v>4367</v>
      </c>
      <c r="G4069">
        <v>43</v>
      </c>
      <c r="H4069" t="s">
        <v>4497</v>
      </c>
    </row>
    <row r="4070" spans="6:8">
      <c r="F4070" s="26" t="s">
        <v>4367</v>
      </c>
      <c r="G4070">
        <v>43</v>
      </c>
      <c r="H4070" t="s">
        <v>4498</v>
      </c>
    </row>
    <row r="4071" spans="6:8">
      <c r="F4071" s="26" t="s">
        <v>4367</v>
      </c>
      <c r="G4071">
        <v>43</v>
      </c>
      <c r="H4071" t="s">
        <v>4499</v>
      </c>
    </row>
    <row r="4072" spans="6:8">
      <c r="F4072" s="26" t="s">
        <v>4367</v>
      </c>
      <c r="G4072">
        <v>43</v>
      </c>
      <c r="H4072" t="s">
        <v>4500</v>
      </c>
    </row>
    <row r="4073" spans="6:8">
      <c r="F4073" s="26" t="s">
        <v>4367</v>
      </c>
      <c r="G4073">
        <v>43</v>
      </c>
      <c r="H4073" t="s">
        <v>4501</v>
      </c>
    </row>
    <row r="4074" spans="6:8">
      <c r="F4074" s="26" t="s">
        <v>4367</v>
      </c>
      <c r="G4074">
        <v>43</v>
      </c>
      <c r="H4074" t="s">
        <v>4502</v>
      </c>
    </row>
    <row r="4075" spans="6:8">
      <c r="F4075" s="26" t="s">
        <v>4367</v>
      </c>
      <c r="G4075">
        <v>43</v>
      </c>
      <c r="H4075" t="s">
        <v>4503</v>
      </c>
    </row>
    <row r="4076" spans="6:8">
      <c r="F4076" s="26" t="s">
        <v>4367</v>
      </c>
      <c r="G4076">
        <v>43</v>
      </c>
      <c r="H4076" t="s">
        <v>4504</v>
      </c>
    </row>
    <row r="4077" spans="6:8">
      <c r="F4077" s="26" t="s">
        <v>4367</v>
      </c>
      <c r="G4077">
        <v>43</v>
      </c>
      <c r="H4077" t="s">
        <v>4505</v>
      </c>
    </row>
    <row r="4078" spans="6:8">
      <c r="F4078" s="26" t="s">
        <v>4367</v>
      </c>
      <c r="G4078">
        <v>43</v>
      </c>
      <c r="H4078" t="s">
        <v>4506</v>
      </c>
    </row>
    <row r="4079" spans="6:8">
      <c r="F4079" s="26" t="s">
        <v>4367</v>
      </c>
      <c r="G4079">
        <v>43</v>
      </c>
      <c r="H4079" t="s">
        <v>4507</v>
      </c>
    </row>
    <row r="4080" spans="6:8">
      <c r="F4080" s="26" t="s">
        <v>4367</v>
      </c>
      <c r="G4080">
        <v>43</v>
      </c>
      <c r="H4080" t="s">
        <v>4508</v>
      </c>
    </row>
    <row r="4081" spans="6:8">
      <c r="F4081" s="26" t="s">
        <v>4367</v>
      </c>
      <c r="G4081">
        <v>43</v>
      </c>
      <c r="H4081" t="s">
        <v>4509</v>
      </c>
    </row>
    <row r="4082" spans="6:8">
      <c r="F4082" s="26" t="s">
        <v>4367</v>
      </c>
      <c r="G4082">
        <v>43</v>
      </c>
      <c r="H4082" t="s">
        <v>4510</v>
      </c>
    </row>
    <row r="4083" spans="6:8">
      <c r="F4083" s="26" t="s">
        <v>4367</v>
      </c>
      <c r="G4083">
        <v>43</v>
      </c>
      <c r="H4083" t="s">
        <v>4511</v>
      </c>
    </row>
    <row r="4084" spans="6:8">
      <c r="F4084" s="26" t="s">
        <v>4367</v>
      </c>
      <c r="G4084">
        <v>43</v>
      </c>
      <c r="H4084" t="s">
        <v>4512</v>
      </c>
    </row>
    <row r="4085" spans="6:8">
      <c r="F4085" s="26" t="s">
        <v>4367</v>
      </c>
      <c r="G4085">
        <v>43</v>
      </c>
      <c r="H4085" t="s">
        <v>4513</v>
      </c>
    </row>
    <row r="4086" spans="6:8">
      <c r="F4086" s="26" t="s">
        <v>4367</v>
      </c>
      <c r="G4086">
        <v>43</v>
      </c>
      <c r="H4086" t="s">
        <v>4514</v>
      </c>
    </row>
    <row r="4087" spans="6:8">
      <c r="F4087" s="26" t="s">
        <v>4367</v>
      </c>
      <c r="G4087">
        <v>43</v>
      </c>
      <c r="H4087" t="s">
        <v>4515</v>
      </c>
    </row>
    <row r="4088" spans="6:8">
      <c r="F4088" s="26" t="s">
        <v>4367</v>
      </c>
      <c r="G4088">
        <v>43</v>
      </c>
      <c r="H4088" t="s">
        <v>4516</v>
      </c>
    </row>
    <row r="4089" spans="6:8">
      <c r="F4089" s="26" t="s">
        <v>4367</v>
      </c>
      <c r="G4089">
        <v>43</v>
      </c>
      <c r="H4089" t="s">
        <v>4517</v>
      </c>
    </row>
    <row r="4090" spans="6:8">
      <c r="F4090" s="26" t="s">
        <v>4367</v>
      </c>
      <c r="G4090">
        <v>43</v>
      </c>
      <c r="H4090" t="s">
        <v>4518</v>
      </c>
    </row>
    <row r="4091" spans="6:8">
      <c r="F4091" s="26" t="s">
        <v>4367</v>
      </c>
      <c r="G4091">
        <v>43</v>
      </c>
      <c r="H4091" t="s">
        <v>4519</v>
      </c>
    </row>
    <row r="4092" spans="6:8">
      <c r="F4092" s="26" t="s">
        <v>4367</v>
      </c>
      <c r="G4092">
        <v>43</v>
      </c>
      <c r="H4092" t="s">
        <v>4520</v>
      </c>
    </row>
    <row r="4093" spans="6:8">
      <c r="F4093" s="26" t="s">
        <v>4367</v>
      </c>
      <c r="G4093">
        <v>43</v>
      </c>
      <c r="H4093" t="s">
        <v>4521</v>
      </c>
    </row>
    <row r="4094" spans="6:8">
      <c r="F4094" s="26" t="s">
        <v>4367</v>
      </c>
      <c r="G4094">
        <v>43</v>
      </c>
      <c r="H4094" t="s">
        <v>4522</v>
      </c>
    </row>
    <row r="4095" spans="6:8">
      <c r="F4095" s="26" t="s">
        <v>4367</v>
      </c>
      <c r="G4095">
        <v>43</v>
      </c>
      <c r="H4095" t="s">
        <v>4523</v>
      </c>
    </row>
    <row r="4096" spans="6:8">
      <c r="F4096" s="26" t="s">
        <v>4367</v>
      </c>
      <c r="G4096">
        <v>43</v>
      </c>
      <c r="H4096" t="s">
        <v>4524</v>
      </c>
    </row>
    <row r="4097" spans="6:8">
      <c r="F4097" s="26" t="s">
        <v>4367</v>
      </c>
      <c r="G4097">
        <v>43</v>
      </c>
      <c r="H4097" t="s">
        <v>4525</v>
      </c>
    </row>
    <row r="4098" spans="6:8">
      <c r="F4098" s="26" t="s">
        <v>4367</v>
      </c>
      <c r="G4098">
        <v>43</v>
      </c>
      <c r="H4098" t="s">
        <v>4526</v>
      </c>
    </row>
    <row r="4099" spans="6:8">
      <c r="F4099" s="26" t="s">
        <v>4367</v>
      </c>
      <c r="G4099">
        <v>43</v>
      </c>
      <c r="H4099" t="s">
        <v>4527</v>
      </c>
    </row>
    <row r="4100" spans="6:8">
      <c r="F4100" s="26" t="s">
        <v>4367</v>
      </c>
      <c r="G4100">
        <v>43</v>
      </c>
      <c r="H4100" t="s">
        <v>4528</v>
      </c>
    </row>
    <row r="4101" spans="6:8">
      <c r="F4101" s="26" t="s">
        <v>4367</v>
      </c>
      <c r="G4101">
        <v>43</v>
      </c>
      <c r="H4101" t="s">
        <v>4529</v>
      </c>
    </row>
    <row r="4102" spans="6:8">
      <c r="F4102" s="26" t="s">
        <v>4367</v>
      </c>
      <c r="G4102">
        <v>43</v>
      </c>
      <c r="H4102" t="s">
        <v>4530</v>
      </c>
    </row>
    <row r="4103" spans="6:8">
      <c r="F4103" s="26" t="s">
        <v>4367</v>
      </c>
      <c r="G4103">
        <v>43</v>
      </c>
      <c r="H4103" t="s">
        <v>4531</v>
      </c>
    </row>
    <row r="4104" spans="6:8">
      <c r="F4104" s="26" t="s">
        <v>4367</v>
      </c>
      <c r="G4104">
        <v>43</v>
      </c>
      <c r="H4104" t="s">
        <v>4532</v>
      </c>
    </row>
    <row r="4105" spans="6:8">
      <c r="F4105" s="26" t="s">
        <v>4367</v>
      </c>
      <c r="G4105">
        <v>43</v>
      </c>
      <c r="H4105" t="s">
        <v>4533</v>
      </c>
    </row>
    <row r="4106" spans="6:8">
      <c r="F4106" s="26" t="s">
        <v>4367</v>
      </c>
      <c r="G4106">
        <v>43</v>
      </c>
      <c r="H4106" t="s">
        <v>4534</v>
      </c>
    </row>
    <row r="4107" spans="6:8">
      <c r="F4107" s="26" t="s">
        <v>4367</v>
      </c>
      <c r="G4107">
        <v>43</v>
      </c>
      <c r="H4107" t="s">
        <v>4535</v>
      </c>
    </row>
    <row r="4108" spans="6:8">
      <c r="F4108" s="26" t="s">
        <v>4367</v>
      </c>
      <c r="G4108">
        <v>43</v>
      </c>
      <c r="H4108" t="s">
        <v>4536</v>
      </c>
    </row>
    <row r="4109" spans="6:8">
      <c r="F4109" s="26" t="s">
        <v>4367</v>
      </c>
      <c r="G4109">
        <v>43</v>
      </c>
      <c r="H4109" t="s">
        <v>4537</v>
      </c>
    </row>
    <row r="4110" spans="6:8">
      <c r="F4110" s="26" t="s">
        <v>4367</v>
      </c>
      <c r="G4110">
        <v>43</v>
      </c>
      <c r="H4110" t="s">
        <v>4538</v>
      </c>
    </row>
    <row r="4111" spans="6:8">
      <c r="F4111" s="26" t="s">
        <v>4367</v>
      </c>
      <c r="G4111">
        <v>43</v>
      </c>
      <c r="H4111" t="s">
        <v>4539</v>
      </c>
    </row>
    <row r="4112" spans="6:8">
      <c r="F4112" s="26" t="s">
        <v>4367</v>
      </c>
      <c r="G4112">
        <v>43</v>
      </c>
      <c r="H4112" t="s">
        <v>5330</v>
      </c>
    </row>
    <row r="4113" spans="6:8">
      <c r="F4113" s="26" t="s">
        <v>4367</v>
      </c>
      <c r="G4113">
        <v>43</v>
      </c>
      <c r="H4113" t="s">
        <v>4540</v>
      </c>
    </row>
    <row r="4114" spans="6:8">
      <c r="F4114" s="26" t="s">
        <v>4367</v>
      </c>
      <c r="G4114">
        <v>43</v>
      </c>
      <c r="H4114" t="s">
        <v>4541</v>
      </c>
    </row>
    <row r="4115" spans="6:8">
      <c r="F4115" s="26" t="s">
        <v>4367</v>
      </c>
      <c r="G4115">
        <v>43</v>
      </c>
      <c r="H4115" t="s">
        <v>4542</v>
      </c>
    </row>
    <row r="4116" spans="6:8">
      <c r="F4116" s="26" t="s">
        <v>4367</v>
      </c>
      <c r="G4116">
        <v>43</v>
      </c>
      <c r="H4116" t="s">
        <v>4543</v>
      </c>
    </row>
    <row r="4117" spans="6:8">
      <c r="F4117" s="26" t="s">
        <v>4367</v>
      </c>
      <c r="G4117">
        <v>43</v>
      </c>
      <c r="H4117" t="s">
        <v>4544</v>
      </c>
    </row>
    <row r="4118" spans="6:8">
      <c r="F4118" s="26" t="s">
        <v>4367</v>
      </c>
      <c r="G4118">
        <v>43</v>
      </c>
      <c r="H4118" t="s">
        <v>4545</v>
      </c>
    </row>
    <row r="4119" spans="6:8">
      <c r="F4119" s="26" t="s">
        <v>4367</v>
      </c>
      <c r="G4119">
        <v>43</v>
      </c>
      <c r="H4119" t="s">
        <v>4546</v>
      </c>
    </row>
    <row r="4120" spans="6:8">
      <c r="F4120" s="26" t="s">
        <v>4367</v>
      </c>
      <c r="G4120">
        <v>43</v>
      </c>
      <c r="H4120" t="s">
        <v>4547</v>
      </c>
    </row>
    <row r="4121" spans="6:8">
      <c r="F4121" s="26" t="s">
        <v>4367</v>
      </c>
      <c r="G4121">
        <v>43</v>
      </c>
      <c r="H4121" t="s">
        <v>4548</v>
      </c>
    </row>
    <row r="4122" spans="6:8">
      <c r="F4122" s="26" t="s">
        <v>4367</v>
      </c>
      <c r="G4122">
        <v>43</v>
      </c>
      <c r="H4122" t="s">
        <v>159</v>
      </c>
    </row>
    <row r="4123" spans="6:8">
      <c r="F4123" s="26" t="s">
        <v>4367</v>
      </c>
      <c r="G4123">
        <v>43</v>
      </c>
      <c r="H4123" t="s">
        <v>4549</v>
      </c>
    </row>
    <row r="4124" spans="6:8">
      <c r="F4124" s="26" t="s">
        <v>4367</v>
      </c>
      <c r="G4124">
        <v>43</v>
      </c>
      <c r="H4124" t="s">
        <v>4550</v>
      </c>
    </row>
    <row r="4125" spans="6:8">
      <c r="F4125" s="26" t="s">
        <v>4367</v>
      </c>
      <c r="G4125">
        <v>43</v>
      </c>
      <c r="H4125" t="s">
        <v>4551</v>
      </c>
    </row>
    <row r="4126" spans="6:8">
      <c r="F4126" s="26" t="s">
        <v>4367</v>
      </c>
      <c r="G4126">
        <v>43</v>
      </c>
      <c r="H4126" t="s">
        <v>4552</v>
      </c>
    </row>
    <row r="4127" spans="6:8">
      <c r="F4127" s="26" t="s">
        <v>4367</v>
      </c>
      <c r="G4127">
        <v>43</v>
      </c>
      <c r="H4127" t="s">
        <v>4553</v>
      </c>
    </row>
    <row r="4128" spans="6:8">
      <c r="F4128" s="26" t="s">
        <v>4367</v>
      </c>
      <c r="G4128">
        <v>43</v>
      </c>
      <c r="H4128" t="s">
        <v>4554</v>
      </c>
    </row>
    <row r="4129" spans="6:8">
      <c r="F4129" s="26" t="s">
        <v>4367</v>
      </c>
      <c r="G4129">
        <v>43</v>
      </c>
      <c r="H4129" t="s">
        <v>4555</v>
      </c>
    </row>
    <row r="4130" spans="6:8">
      <c r="F4130" s="26" t="s">
        <v>4367</v>
      </c>
      <c r="G4130">
        <v>43</v>
      </c>
      <c r="H4130" t="s">
        <v>4556</v>
      </c>
    </row>
    <row r="4131" spans="6:8">
      <c r="F4131" s="26" t="s">
        <v>4367</v>
      </c>
      <c r="G4131">
        <v>43</v>
      </c>
      <c r="H4131" t="s">
        <v>4557</v>
      </c>
    </row>
    <row r="4132" spans="6:8">
      <c r="F4132" s="26" t="s">
        <v>4367</v>
      </c>
      <c r="G4132">
        <v>43</v>
      </c>
      <c r="H4132" t="s">
        <v>4558</v>
      </c>
    </row>
    <row r="4133" spans="6:8">
      <c r="F4133" s="26" t="s">
        <v>4367</v>
      </c>
      <c r="G4133">
        <v>43</v>
      </c>
      <c r="H4133" t="s">
        <v>1021</v>
      </c>
    </row>
    <row r="4134" spans="6:8">
      <c r="F4134" s="26" t="s">
        <v>4367</v>
      </c>
      <c r="G4134">
        <v>43</v>
      </c>
      <c r="H4134" t="s">
        <v>4559</v>
      </c>
    </row>
    <row r="4135" spans="6:8">
      <c r="F4135" s="26" t="s">
        <v>4367</v>
      </c>
      <c r="G4135">
        <v>43</v>
      </c>
      <c r="H4135" t="s">
        <v>4560</v>
      </c>
    </row>
    <row r="4136" spans="6:8">
      <c r="F4136" s="26" t="s">
        <v>4367</v>
      </c>
      <c r="G4136">
        <v>43</v>
      </c>
      <c r="H4136" t="s">
        <v>4561</v>
      </c>
    </row>
    <row r="4137" spans="6:8">
      <c r="F4137" s="26" t="s">
        <v>4367</v>
      </c>
      <c r="G4137">
        <v>43</v>
      </c>
      <c r="H4137" t="s">
        <v>4562</v>
      </c>
    </row>
    <row r="4138" spans="6:8">
      <c r="F4138" s="26" t="s">
        <v>4367</v>
      </c>
      <c r="G4138">
        <v>43</v>
      </c>
      <c r="H4138" t="s">
        <v>4563</v>
      </c>
    </row>
    <row r="4139" spans="6:8">
      <c r="F4139" s="26" t="s">
        <v>4367</v>
      </c>
      <c r="G4139">
        <v>43</v>
      </c>
      <c r="H4139" t="s">
        <v>4564</v>
      </c>
    </row>
    <row r="4140" spans="6:8">
      <c r="F4140" s="26" t="s">
        <v>4367</v>
      </c>
      <c r="G4140">
        <v>43</v>
      </c>
      <c r="H4140" t="s">
        <v>4565</v>
      </c>
    </row>
    <row r="4141" spans="6:8">
      <c r="F4141" s="26" t="s">
        <v>4367</v>
      </c>
      <c r="G4141">
        <v>43</v>
      </c>
      <c r="H4141" t="s">
        <v>4566</v>
      </c>
    </row>
    <row r="4142" spans="6:8">
      <c r="F4142" s="26" t="s">
        <v>4367</v>
      </c>
      <c r="G4142">
        <v>43</v>
      </c>
      <c r="H4142" t="s">
        <v>4567</v>
      </c>
    </row>
    <row r="4143" spans="6:8">
      <c r="F4143" s="26" t="s">
        <v>4367</v>
      </c>
      <c r="G4143">
        <v>43</v>
      </c>
      <c r="H4143" t="s">
        <v>4568</v>
      </c>
    </row>
    <row r="4144" spans="6:8">
      <c r="F4144" s="26" t="s">
        <v>4367</v>
      </c>
      <c r="G4144">
        <v>43</v>
      </c>
      <c r="H4144" t="s">
        <v>4569</v>
      </c>
    </row>
    <row r="4145" spans="6:8">
      <c r="F4145" s="26" t="s">
        <v>4367</v>
      </c>
      <c r="G4145">
        <v>43</v>
      </c>
      <c r="H4145" t="s">
        <v>4570</v>
      </c>
    </row>
    <row r="4146" spans="6:8">
      <c r="F4146" s="26" t="s">
        <v>4367</v>
      </c>
      <c r="G4146">
        <v>43</v>
      </c>
      <c r="H4146" t="s">
        <v>4571</v>
      </c>
    </row>
    <row r="4147" spans="6:8">
      <c r="F4147" s="26" t="s">
        <v>4367</v>
      </c>
      <c r="G4147">
        <v>43</v>
      </c>
      <c r="H4147" t="s">
        <v>4572</v>
      </c>
    </row>
    <row r="4148" spans="6:8">
      <c r="F4148" s="26" t="s">
        <v>4367</v>
      </c>
      <c r="G4148">
        <v>43</v>
      </c>
      <c r="H4148" t="s">
        <v>2589</v>
      </c>
    </row>
    <row r="4149" spans="6:8">
      <c r="F4149" s="26" t="s">
        <v>4367</v>
      </c>
      <c r="G4149">
        <v>43</v>
      </c>
      <c r="H4149" t="s">
        <v>4573</v>
      </c>
    </row>
    <row r="4150" spans="6:8">
      <c r="F4150" s="26" t="s">
        <v>4367</v>
      </c>
      <c r="G4150">
        <v>43</v>
      </c>
      <c r="H4150" t="s">
        <v>4574</v>
      </c>
    </row>
    <row r="4151" spans="6:8">
      <c r="F4151" s="26" t="s">
        <v>4367</v>
      </c>
      <c r="G4151">
        <v>43</v>
      </c>
      <c r="H4151" t="s">
        <v>4575</v>
      </c>
    </row>
    <row r="4152" spans="6:8">
      <c r="F4152" s="26" t="s">
        <v>4367</v>
      </c>
      <c r="G4152">
        <v>43</v>
      </c>
      <c r="H4152" t="s">
        <v>4576</v>
      </c>
    </row>
    <row r="4153" spans="6:8">
      <c r="F4153" s="26" t="s">
        <v>4367</v>
      </c>
      <c r="G4153">
        <v>43</v>
      </c>
      <c r="H4153" t="s">
        <v>4577</v>
      </c>
    </row>
    <row r="4154" spans="6:8">
      <c r="F4154" s="26" t="s">
        <v>4367</v>
      </c>
      <c r="G4154">
        <v>43</v>
      </c>
      <c r="H4154" t="s">
        <v>4578</v>
      </c>
    </row>
    <row r="4155" spans="6:8">
      <c r="F4155" s="26" t="s">
        <v>4367</v>
      </c>
      <c r="G4155">
        <v>43</v>
      </c>
      <c r="H4155" t="s">
        <v>4579</v>
      </c>
    </row>
    <row r="4156" spans="6:8">
      <c r="F4156" s="26" t="s">
        <v>4367</v>
      </c>
      <c r="G4156">
        <v>43</v>
      </c>
      <c r="H4156" t="s">
        <v>4580</v>
      </c>
    </row>
    <row r="4157" spans="6:8">
      <c r="F4157" s="26" t="s">
        <v>4367</v>
      </c>
      <c r="G4157">
        <v>43</v>
      </c>
      <c r="H4157" t="s">
        <v>4581</v>
      </c>
    </row>
    <row r="4158" spans="6:8">
      <c r="F4158" s="26" t="s">
        <v>4367</v>
      </c>
      <c r="G4158">
        <v>43</v>
      </c>
      <c r="H4158" t="s">
        <v>4582</v>
      </c>
    </row>
    <row r="4159" spans="6:8">
      <c r="F4159" s="26" t="s">
        <v>4367</v>
      </c>
      <c r="G4159">
        <v>43</v>
      </c>
      <c r="H4159" t="s">
        <v>436</v>
      </c>
    </row>
    <row r="4160" spans="6:8">
      <c r="F4160" s="26" t="s">
        <v>4367</v>
      </c>
      <c r="G4160">
        <v>43</v>
      </c>
      <c r="H4160" t="s">
        <v>4583</v>
      </c>
    </row>
    <row r="4161" spans="6:8">
      <c r="F4161" s="26" t="s">
        <v>4367</v>
      </c>
      <c r="G4161">
        <v>43</v>
      </c>
      <c r="H4161" t="s">
        <v>4584</v>
      </c>
    </row>
    <row r="4162" spans="6:8">
      <c r="F4162" s="26" t="s">
        <v>4367</v>
      </c>
      <c r="G4162">
        <v>43</v>
      </c>
      <c r="H4162" t="s">
        <v>4585</v>
      </c>
    </row>
    <row r="4163" spans="6:8">
      <c r="F4163" s="26" t="s">
        <v>4367</v>
      </c>
      <c r="G4163">
        <v>43</v>
      </c>
      <c r="H4163" t="s">
        <v>4586</v>
      </c>
    </row>
    <row r="4164" spans="6:8">
      <c r="F4164" s="26" t="s">
        <v>4367</v>
      </c>
      <c r="G4164">
        <v>43</v>
      </c>
      <c r="H4164" t="s">
        <v>4587</v>
      </c>
    </row>
    <row r="4165" spans="6:8">
      <c r="F4165" s="26" t="s">
        <v>4367</v>
      </c>
      <c r="G4165">
        <v>43</v>
      </c>
      <c r="H4165" t="s">
        <v>4588</v>
      </c>
    </row>
    <row r="4166" spans="6:8">
      <c r="F4166" s="26" t="s">
        <v>4367</v>
      </c>
      <c r="G4166">
        <v>43</v>
      </c>
      <c r="H4166" t="s">
        <v>4589</v>
      </c>
    </row>
    <row r="4167" spans="6:8">
      <c r="F4167" s="26" t="s">
        <v>4367</v>
      </c>
      <c r="G4167">
        <v>43</v>
      </c>
      <c r="H4167" t="s">
        <v>4590</v>
      </c>
    </row>
    <row r="4168" spans="6:8">
      <c r="F4168" s="26" t="s">
        <v>4367</v>
      </c>
      <c r="G4168">
        <v>43</v>
      </c>
      <c r="H4168" t="s">
        <v>4591</v>
      </c>
    </row>
    <row r="4169" spans="6:8">
      <c r="F4169" s="26" t="s">
        <v>4367</v>
      </c>
      <c r="G4169">
        <v>43</v>
      </c>
      <c r="H4169" t="s">
        <v>4592</v>
      </c>
    </row>
    <row r="4170" spans="6:8">
      <c r="F4170" s="26" t="s">
        <v>4367</v>
      </c>
      <c r="G4170">
        <v>43</v>
      </c>
      <c r="H4170" t="s">
        <v>4593</v>
      </c>
    </row>
    <row r="4171" spans="6:8">
      <c r="F4171" s="26" t="s">
        <v>4367</v>
      </c>
      <c r="G4171">
        <v>43</v>
      </c>
      <c r="H4171" t="s">
        <v>4594</v>
      </c>
    </row>
    <row r="4172" spans="6:8">
      <c r="F4172" s="26" t="s">
        <v>4367</v>
      </c>
      <c r="G4172">
        <v>43</v>
      </c>
      <c r="H4172" t="s">
        <v>4595</v>
      </c>
    </row>
    <row r="4173" spans="6:8">
      <c r="F4173" s="26" t="s">
        <v>4367</v>
      </c>
      <c r="G4173">
        <v>43</v>
      </c>
      <c r="H4173" t="s">
        <v>4596</v>
      </c>
    </row>
    <row r="4174" spans="6:8">
      <c r="F4174" s="26" t="s">
        <v>4367</v>
      </c>
      <c r="G4174">
        <v>43</v>
      </c>
      <c r="H4174" t="s">
        <v>4597</v>
      </c>
    </row>
    <row r="4175" spans="6:8">
      <c r="F4175" s="26" t="s">
        <v>4367</v>
      </c>
      <c r="G4175">
        <v>43</v>
      </c>
      <c r="H4175" t="s">
        <v>4598</v>
      </c>
    </row>
    <row r="4176" spans="6:8">
      <c r="F4176" s="26" t="s">
        <v>4367</v>
      </c>
      <c r="G4176">
        <v>43</v>
      </c>
      <c r="H4176" t="s">
        <v>4599</v>
      </c>
    </row>
    <row r="4177" spans="6:8">
      <c r="F4177" s="26" t="s">
        <v>4367</v>
      </c>
      <c r="G4177">
        <v>43</v>
      </c>
      <c r="H4177" t="s">
        <v>4600</v>
      </c>
    </row>
    <row r="4178" spans="6:8">
      <c r="F4178" s="26" t="s">
        <v>4367</v>
      </c>
      <c r="G4178">
        <v>43</v>
      </c>
      <c r="H4178" t="s">
        <v>4601</v>
      </c>
    </row>
    <row r="4179" spans="6:8">
      <c r="F4179" s="26" t="s">
        <v>4367</v>
      </c>
      <c r="G4179">
        <v>43</v>
      </c>
      <c r="H4179" t="s">
        <v>4602</v>
      </c>
    </row>
    <row r="4180" spans="6:8">
      <c r="F4180" s="26" t="s">
        <v>4367</v>
      </c>
      <c r="G4180">
        <v>43</v>
      </c>
      <c r="H4180" t="s">
        <v>4603</v>
      </c>
    </row>
    <row r="4181" spans="6:8">
      <c r="F4181" s="26" t="s">
        <v>4367</v>
      </c>
      <c r="G4181">
        <v>43</v>
      </c>
      <c r="H4181" t="s">
        <v>4604</v>
      </c>
    </row>
    <row r="4182" spans="6:8">
      <c r="F4182" s="26" t="s">
        <v>4367</v>
      </c>
      <c r="G4182">
        <v>43</v>
      </c>
      <c r="H4182" t="s">
        <v>4605</v>
      </c>
    </row>
    <row r="4183" spans="6:8">
      <c r="F4183" s="26" t="s">
        <v>4367</v>
      </c>
      <c r="G4183">
        <v>43</v>
      </c>
      <c r="H4183" t="s">
        <v>4606</v>
      </c>
    </row>
    <row r="4184" spans="6:8">
      <c r="F4184" s="26" t="s">
        <v>4367</v>
      </c>
      <c r="G4184">
        <v>43</v>
      </c>
      <c r="H4184" t="s">
        <v>4607</v>
      </c>
    </row>
    <row r="4185" spans="6:8">
      <c r="F4185" s="26" t="s">
        <v>4367</v>
      </c>
      <c r="G4185">
        <v>43</v>
      </c>
      <c r="H4185" t="s">
        <v>4608</v>
      </c>
    </row>
    <row r="4186" spans="6:8">
      <c r="F4186" s="26" t="s">
        <v>4367</v>
      </c>
      <c r="G4186">
        <v>43</v>
      </c>
      <c r="H4186" t="s">
        <v>4609</v>
      </c>
    </row>
    <row r="4187" spans="6:8">
      <c r="F4187" s="26" t="s">
        <v>4367</v>
      </c>
      <c r="G4187">
        <v>43</v>
      </c>
      <c r="H4187" t="s">
        <v>4610</v>
      </c>
    </row>
    <row r="4188" spans="6:8">
      <c r="F4188" s="26" t="s">
        <v>4367</v>
      </c>
      <c r="G4188">
        <v>43</v>
      </c>
      <c r="H4188" t="s">
        <v>4611</v>
      </c>
    </row>
    <row r="4189" spans="6:8">
      <c r="F4189" s="26" t="s">
        <v>4367</v>
      </c>
      <c r="G4189">
        <v>43</v>
      </c>
      <c r="H4189" t="s">
        <v>4612</v>
      </c>
    </row>
    <row r="4190" spans="6:8">
      <c r="F4190" s="26" t="s">
        <v>4367</v>
      </c>
      <c r="G4190">
        <v>43</v>
      </c>
      <c r="H4190" t="s">
        <v>4613</v>
      </c>
    </row>
    <row r="4191" spans="6:8">
      <c r="F4191" s="26" t="s">
        <v>4367</v>
      </c>
      <c r="G4191">
        <v>43</v>
      </c>
      <c r="H4191" t="s">
        <v>4614</v>
      </c>
    </row>
    <row r="4192" spans="6:8">
      <c r="F4192" s="26" t="s">
        <v>4367</v>
      </c>
      <c r="G4192">
        <v>43</v>
      </c>
      <c r="H4192" t="s">
        <v>4615</v>
      </c>
    </row>
    <row r="4193" spans="6:8">
      <c r="F4193" s="26" t="s">
        <v>4367</v>
      </c>
      <c r="G4193">
        <v>43</v>
      </c>
      <c r="H4193" t="s">
        <v>4616</v>
      </c>
    </row>
    <row r="4194" spans="6:8">
      <c r="F4194" s="26" t="s">
        <v>4367</v>
      </c>
      <c r="G4194">
        <v>43</v>
      </c>
      <c r="H4194" t="s">
        <v>4617</v>
      </c>
    </row>
    <row r="4195" spans="6:8">
      <c r="F4195" s="26" t="s">
        <v>4367</v>
      </c>
      <c r="G4195">
        <v>43</v>
      </c>
      <c r="H4195" t="s">
        <v>4618</v>
      </c>
    </row>
    <row r="4196" spans="6:8">
      <c r="F4196" s="26" t="s">
        <v>4367</v>
      </c>
      <c r="G4196">
        <v>43</v>
      </c>
      <c r="H4196" t="s">
        <v>4619</v>
      </c>
    </row>
    <row r="4197" spans="6:8">
      <c r="F4197" s="26" t="s">
        <v>4367</v>
      </c>
      <c r="G4197">
        <v>43</v>
      </c>
      <c r="H4197" t="s">
        <v>4620</v>
      </c>
    </row>
    <row r="4198" spans="6:8">
      <c r="F4198" s="26" t="s">
        <v>4367</v>
      </c>
      <c r="G4198">
        <v>43</v>
      </c>
      <c r="H4198" t="s">
        <v>4621</v>
      </c>
    </row>
    <row r="4199" spans="6:8">
      <c r="F4199" s="26" t="s">
        <v>4367</v>
      </c>
      <c r="G4199">
        <v>43</v>
      </c>
      <c r="H4199" t="s">
        <v>4622</v>
      </c>
    </row>
    <row r="4200" spans="6:8">
      <c r="F4200" s="26" t="s">
        <v>4367</v>
      </c>
      <c r="G4200">
        <v>43</v>
      </c>
      <c r="H4200" t="s">
        <v>4623</v>
      </c>
    </row>
    <row r="4201" spans="6:8">
      <c r="F4201" s="26" t="s">
        <v>4367</v>
      </c>
      <c r="G4201">
        <v>43</v>
      </c>
      <c r="H4201" t="s">
        <v>4624</v>
      </c>
    </row>
    <row r="4202" spans="6:8">
      <c r="F4202" s="26" t="s">
        <v>4367</v>
      </c>
      <c r="G4202">
        <v>43</v>
      </c>
      <c r="H4202" t="s">
        <v>4625</v>
      </c>
    </row>
    <row r="4203" spans="6:8">
      <c r="F4203" s="26" t="s">
        <v>4367</v>
      </c>
      <c r="G4203">
        <v>43</v>
      </c>
      <c r="H4203" t="s">
        <v>4626</v>
      </c>
    </row>
    <row r="4204" spans="6:8">
      <c r="F4204" s="26" t="s">
        <v>4367</v>
      </c>
      <c r="G4204">
        <v>43</v>
      </c>
      <c r="H4204" t="s">
        <v>4627</v>
      </c>
    </row>
    <row r="4205" spans="6:8">
      <c r="F4205" s="26" t="s">
        <v>4367</v>
      </c>
      <c r="G4205">
        <v>43</v>
      </c>
      <c r="H4205" t="s">
        <v>4628</v>
      </c>
    </row>
    <row r="4206" spans="6:8">
      <c r="F4206" s="26" t="s">
        <v>4367</v>
      </c>
      <c r="G4206">
        <v>43</v>
      </c>
      <c r="H4206" t="s">
        <v>4629</v>
      </c>
    </row>
    <row r="4207" spans="6:8">
      <c r="F4207" s="26" t="s">
        <v>4367</v>
      </c>
      <c r="G4207">
        <v>43</v>
      </c>
      <c r="H4207" t="s">
        <v>4630</v>
      </c>
    </row>
    <row r="4208" spans="6:8">
      <c r="F4208" s="26" t="s">
        <v>4367</v>
      </c>
      <c r="G4208">
        <v>43</v>
      </c>
      <c r="H4208" t="s">
        <v>4631</v>
      </c>
    </row>
    <row r="4209" spans="6:8">
      <c r="F4209" s="26" t="s">
        <v>4367</v>
      </c>
      <c r="G4209">
        <v>43</v>
      </c>
      <c r="H4209" t="s">
        <v>4632</v>
      </c>
    </row>
    <row r="4210" spans="6:8">
      <c r="F4210" s="26" t="s">
        <v>4367</v>
      </c>
      <c r="G4210">
        <v>43</v>
      </c>
      <c r="H4210" t="s">
        <v>4633</v>
      </c>
    </row>
    <row r="4211" spans="6:8">
      <c r="F4211" s="26" t="s">
        <v>4367</v>
      </c>
      <c r="G4211">
        <v>43</v>
      </c>
      <c r="H4211" t="s">
        <v>4634</v>
      </c>
    </row>
    <row r="4212" spans="6:8">
      <c r="F4212" s="26" t="s">
        <v>4367</v>
      </c>
      <c r="G4212">
        <v>43</v>
      </c>
      <c r="H4212" t="s">
        <v>860</v>
      </c>
    </row>
    <row r="4213" spans="6:8">
      <c r="F4213" s="26" t="s">
        <v>4367</v>
      </c>
      <c r="G4213">
        <v>43</v>
      </c>
      <c r="H4213" t="s">
        <v>4635</v>
      </c>
    </row>
    <row r="4214" spans="6:8">
      <c r="F4214" s="26" t="s">
        <v>4367</v>
      </c>
      <c r="G4214">
        <v>43</v>
      </c>
      <c r="H4214" t="s">
        <v>4636</v>
      </c>
    </row>
    <row r="4215" spans="6:8">
      <c r="F4215" s="26" t="s">
        <v>4367</v>
      </c>
      <c r="G4215">
        <v>43</v>
      </c>
      <c r="H4215" t="s">
        <v>5331</v>
      </c>
    </row>
    <row r="4216" spans="6:8">
      <c r="F4216" s="26" t="s">
        <v>4367</v>
      </c>
      <c r="G4216">
        <v>43</v>
      </c>
      <c r="H4216" t="s">
        <v>4637</v>
      </c>
    </row>
    <row r="4217" spans="6:8">
      <c r="F4217" s="26" t="s">
        <v>4367</v>
      </c>
      <c r="G4217">
        <v>43</v>
      </c>
      <c r="H4217" t="s">
        <v>4638</v>
      </c>
    </row>
    <row r="4218" spans="6:8">
      <c r="F4218" s="26" t="s">
        <v>4367</v>
      </c>
      <c r="G4218">
        <v>43</v>
      </c>
      <c r="H4218" t="s">
        <v>4639</v>
      </c>
    </row>
    <row r="4219" spans="6:8">
      <c r="F4219" s="26" t="s">
        <v>4367</v>
      </c>
      <c r="G4219">
        <v>43</v>
      </c>
      <c r="H4219" t="s">
        <v>4640</v>
      </c>
    </row>
    <row r="4220" spans="6:8">
      <c r="F4220" s="26" t="s">
        <v>4367</v>
      </c>
      <c r="G4220">
        <v>43</v>
      </c>
      <c r="H4220" t="s">
        <v>4641</v>
      </c>
    </row>
    <row r="4221" spans="6:8">
      <c r="F4221" s="26" t="s">
        <v>4367</v>
      </c>
      <c r="G4221">
        <v>43</v>
      </c>
      <c r="H4221" t="s">
        <v>4642</v>
      </c>
    </row>
    <row r="4222" spans="6:8">
      <c r="F4222" s="26" t="s">
        <v>4367</v>
      </c>
      <c r="G4222">
        <v>43</v>
      </c>
      <c r="H4222" t="s">
        <v>4643</v>
      </c>
    </row>
    <row r="4223" spans="6:8">
      <c r="F4223" s="26" t="s">
        <v>4367</v>
      </c>
      <c r="G4223">
        <v>43</v>
      </c>
      <c r="H4223" t="s">
        <v>4644</v>
      </c>
    </row>
    <row r="4224" spans="6:8">
      <c r="F4224" s="26" t="s">
        <v>4367</v>
      </c>
      <c r="G4224">
        <v>43</v>
      </c>
      <c r="H4224" t="s">
        <v>4645</v>
      </c>
    </row>
    <row r="4225" spans="6:8">
      <c r="F4225" s="26" t="s">
        <v>4367</v>
      </c>
      <c r="G4225">
        <v>43</v>
      </c>
      <c r="H4225" t="s">
        <v>4646</v>
      </c>
    </row>
    <row r="4226" spans="6:8">
      <c r="F4226" s="26" t="s">
        <v>4367</v>
      </c>
      <c r="G4226">
        <v>43</v>
      </c>
      <c r="H4226" t="s">
        <v>4647</v>
      </c>
    </row>
    <row r="4227" spans="6:8">
      <c r="F4227" s="26" t="s">
        <v>4367</v>
      </c>
      <c r="G4227">
        <v>43</v>
      </c>
      <c r="H4227" t="s">
        <v>4648</v>
      </c>
    </row>
    <row r="4228" spans="6:8">
      <c r="F4228" s="26" t="s">
        <v>4367</v>
      </c>
      <c r="G4228">
        <v>43</v>
      </c>
      <c r="H4228" t="s">
        <v>4649</v>
      </c>
    </row>
    <row r="4229" spans="6:8">
      <c r="F4229" s="26" t="s">
        <v>4367</v>
      </c>
      <c r="G4229">
        <v>43</v>
      </c>
      <c r="H4229" t="s">
        <v>4650</v>
      </c>
    </row>
    <row r="4230" spans="6:8">
      <c r="F4230" s="26" t="s">
        <v>4367</v>
      </c>
      <c r="G4230">
        <v>43</v>
      </c>
      <c r="H4230" t="s">
        <v>4651</v>
      </c>
    </row>
    <row r="4231" spans="6:8">
      <c r="F4231" s="26" t="s">
        <v>4367</v>
      </c>
      <c r="G4231">
        <v>43</v>
      </c>
      <c r="H4231" t="s">
        <v>4652</v>
      </c>
    </row>
    <row r="4232" spans="6:8">
      <c r="F4232" s="26" t="s">
        <v>4367</v>
      </c>
      <c r="G4232">
        <v>43</v>
      </c>
      <c r="H4232" t="s">
        <v>5332</v>
      </c>
    </row>
    <row r="4233" spans="6:8">
      <c r="F4233" s="26" t="s">
        <v>4367</v>
      </c>
      <c r="G4233">
        <v>43</v>
      </c>
      <c r="H4233" t="s">
        <v>4653</v>
      </c>
    </row>
    <row r="4234" spans="6:8">
      <c r="F4234" s="26" t="s">
        <v>4367</v>
      </c>
      <c r="G4234">
        <v>43</v>
      </c>
      <c r="H4234" t="s">
        <v>4654</v>
      </c>
    </row>
    <row r="4235" spans="6:8">
      <c r="F4235" s="26" t="s">
        <v>4367</v>
      </c>
      <c r="G4235">
        <v>43</v>
      </c>
      <c r="H4235" t="s">
        <v>4655</v>
      </c>
    </row>
    <row r="4236" spans="6:8">
      <c r="F4236" s="26" t="s">
        <v>4367</v>
      </c>
      <c r="G4236">
        <v>43</v>
      </c>
      <c r="H4236" t="s">
        <v>4656</v>
      </c>
    </row>
    <row r="4237" spans="6:8">
      <c r="F4237" s="26" t="s">
        <v>4367</v>
      </c>
      <c r="G4237">
        <v>43</v>
      </c>
      <c r="H4237" t="s">
        <v>4657</v>
      </c>
    </row>
    <row r="4238" spans="6:8">
      <c r="F4238" s="26" t="s">
        <v>4367</v>
      </c>
      <c r="G4238">
        <v>43</v>
      </c>
      <c r="H4238" t="s">
        <v>5333</v>
      </c>
    </row>
    <row r="4239" spans="6:8">
      <c r="F4239" s="26" t="s">
        <v>4367</v>
      </c>
      <c r="G4239">
        <v>43</v>
      </c>
      <c r="H4239" t="s">
        <v>4658</v>
      </c>
    </row>
    <row r="4240" spans="6:8">
      <c r="F4240" s="26" t="s">
        <v>4367</v>
      </c>
      <c r="G4240">
        <v>43</v>
      </c>
      <c r="H4240" t="s">
        <v>4659</v>
      </c>
    </row>
    <row r="4241" spans="6:8">
      <c r="F4241" s="26" t="s">
        <v>4367</v>
      </c>
      <c r="G4241">
        <v>43</v>
      </c>
      <c r="H4241" t="s">
        <v>4660</v>
      </c>
    </row>
    <row r="4242" spans="6:8">
      <c r="F4242" s="26" t="s">
        <v>4367</v>
      </c>
      <c r="G4242">
        <v>43</v>
      </c>
      <c r="H4242" t="s">
        <v>4661</v>
      </c>
    </row>
    <row r="4243" spans="6:8">
      <c r="F4243" s="26" t="s">
        <v>4367</v>
      </c>
      <c r="G4243">
        <v>43</v>
      </c>
      <c r="H4243" t="s">
        <v>4662</v>
      </c>
    </row>
    <row r="4244" spans="6:8">
      <c r="F4244" s="26" t="s">
        <v>4367</v>
      </c>
      <c r="G4244">
        <v>43</v>
      </c>
      <c r="H4244" t="s">
        <v>4663</v>
      </c>
    </row>
    <row r="4245" spans="6:8">
      <c r="F4245" s="26" t="s">
        <v>4367</v>
      </c>
      <c r="G4245">
        <v>43</v>
      </c>
      <c r="H4245" t="s">
        <v>4664</v>
      </c>
    </row>
    <row r="4246" spans="6:8">
      <c r="F4246" s="26" t="s">
        <v>4367</v>
      </c>
      <c r="G4246">
        <v>43</v>
      </c>
      <c r="H4246" t="s">
        <v>4665</v>
      </c>
    </row>
    <row r="4247" spans="6:8">
      <c r="F4247" s="26" t="s">
        <v>4367</v>
      </c>
      <c r="G4247">
        <v>43</v>
      </c>
      <c r="H4247" t="s">
        <v>2111</v>
      </c>
    </row>
    <row r="4248" spans="6:8">
      <c r="F4248" s="26" t="s">
        <v>4367</v>
      </c>
      <c r="G4248">
        <v>43</v>
      </c>
      <c r="H4248" t="s">
        <v>4666</v>
      </c>
    </row>
    <row r="4249" spans="6:8">
      <c r="F4249" s="26" t="s">
        <v>4367</v>
      </c>
      <c r="G4249">
        <v>43</v>
      </c>
      <c r="H4249" t="s">
        <v>4667</v>
      </c>
    </row>
    <row r="4250" spans="6:8">
      <c r="F4250" s="26" t="s">
        <v>4367</v>
      </c>
      <c r="G4250">
        <v>43</v>
      </c>
      <c r="H4250" t="s">
        <v>4668</v>
      </c>
    </row>
    <row r="4251" spans="6:8">
      <c r="F4251" s="26" t="s">
        <v>4367</v>
      </c>
      <c r="G4251">
        <v>43</v>
      </c>
      <c r="H4251" t="s">
        <v>4669</v>
      </c>
    </row>
    <row r="4252" spans="6:8">
      <c r="F4252" s="26" t="s">
        <v>4367</v>
      </c>
      <c r="G4252">
        <v>43</v>
      </c>
      <c r="H4252" t="s">
        <v>5334</v>
      </c>
    </row>
    <row r="4253" spans="6:8">
      <c r="F4253" s="26" t="s">
        <v>4367</v>
      </c>
      <c r="G4253">
        <v>43</v>
      </c>
      <c r="H4253" t="s">
        <v>4670</v>
      </c>
    </row>
    <row r="4254" spans="6:8">
      <c r="F4254" s="26" t="s">
        <v>4367</v>
      </c>
      <c r="G4254">
        <v>43</v>
      </c>
      <c r="H4254" t="s">
        <v>4671</v>
      </c>
    </row>
    <row r="4255" spans="6:8">
      <c r="F4255" s="26" t="s">
        <v>4367</v>
      </c>
      <c r="G4255">
        <v>43</v>
      </c>
      <c r="H4255" t="s">
        <v>4672</v>
      </c>
    </row>
    <row r="4256" spans="6:8">
      <c r="F4256" s="26" t="s">
        <v>4367</v>
      </c>
      <c r="G4256">
        <v>43</v>
      </c>
      <c r="H4256" t="s">
        <v>4673</v>
      </c>
    </row>
    <row r="4257" spans="6:8">
      <c r="F4257" s="26" t="s">
        <v>4367</v>
      </c>
      <c r="G4257">
        <v>43</v>
      </c>
      <c r="H4257" t="s">
        <v>4674</v>
      </c>
    </row>
    <row r="4258" spans="6:8">
      <c r="F4258" s="26" t="s">
        <v>4367</v>
      </c>
      <c r="G4258">
        <v>43</v>
      </c>
      <c r="H4258" t="s">
        <v>4675</v>
      </c>
    </row>
    <row r="4259" spans="6:8">
      <c r="F4259" s="26" t="s">
        <v>4367</v>
      </c>
      <c r="G4259">
        <v>43</v>
      </c>
      <c r="H4259" t="s">
        <v>4676</v>
      </c>
    </row>
    <row r="4260" spans="6:8">
      <c r="F4260" s="26" t="s">
        <v>4367</v>
      </c>
      <c r="G4260">
        <v>43</v>
      </c>
      <c r="H4260" t="s">
        <v>4677</v>
      </c>
    </row>
    <row r="4261" spans="6:8">
      <c r="F4261" s="26" t="s">
        <v>4367</v>
      </c>
      <c r="G4261">
        <v>43</v>
      </c>
      <c r="H4261" t="s">
        <v>4678</v>
      </c>
    </row>
    <row r="4262" spans="6:8">
      <c r="F4262" s="26" t="s">
        <v>4367</v>
      </c>
      <c r="G4262">
        <v>43</v>
      </c>
      <c r="H4262" t="s">
        <v>4679</v>
      </c>
    </row>
    <row r="4263" spans="6:8">
      <c r="F4263" s="26" t="s">
        <v>4367</v>
      </c>
      <c r="G4263">
        <v>43</v>
      </c>
      <c r="H4263" t="s">
        <v>4680</v>
      </c>
    </row>
    <row r="4264" spans="6:8">
      <c r="F4264" s="26" t="s">
        <v>4367</v>
      </c>
      <c r="G4264">
        <v>43</v>
      </c>
      <c r="H4264" t="s">
        <v>4681</v>
      </c>
    </row>
    <row r="4265" spans="6:8">
      <c r="F4265" s="26" t="s">
        <v>4367</v>
      </c>
      <c r="G4265">
        <v>43</v>
      </c>
      <c r="H4265" t="s">
        <v>4682</v>
      </c>
    </row>
    <row r="4266" spans="6:8">
      <c r="F4266" s="26" t="s">
        <v>4367</v>
      </c>
      <c r="G4266">
        <v>43</v>
      </c>
      <c r="H4266" t="s">
        <v>4683</v>
      </c>
    </row>
    <row r="4267" spans="6:8">
      <c r="F4267" s="26" t="s">
        <v>4367</v>
      </c>
      <c r="G4267">
        <v>43</v>
      </c>
      <c r="H4267" t="s">
        <v>4684</v>
      </c>
    </row>
    <row r="4268" spans="6:8">
      <c r="F4268" s="26" t="s">
        <v>4367</v>
      </c>
      <c r="G4268">
        <v>43</v>
      </c>
      <c r="H4268" t="s">
        <v>4685</v>
      </c>
    </row>
    <row r="4269" spans="6:8">
      <c r="F4269" s="26" t="s">
        <v>4367</v>
      </c>
      <c r="G4269">
        <v>43</v>
      </c>
      <c r="H4269" t="s">
        <v>4686</v>
      </c>
    </row>
    <row r="4270" spans="6:8">
      <c r="F4270" s="26" t="s">
        <v>4367</v>
      </c>
      <c r="G4270">
        <v>43</v>
      </c>
      <c r="H4270" t="s">
        <v>5335</v>
      </c>
    </row>
    <row r="4271" spans="6:8">
      <c r="F4271" s="26" t="s">
        <v>4367</v>
      </c>
      <c r="G4271">
        <v>43</v>
      </c>
      <c r="H4271" t="s">
        <v>4687</v>
      </c>
    </row>
    <row r="4272" spans="6:8">
      <c r="F4272" s="26" t="s">
        <v>4367</v>
      </c>
      <c r="G4272">
        <v>43</v>
      </c>
      <c r="H4272" t="s">
        <v>4688</v>
      </c>
    </row>
    <row r="4273" spans="6:8">
      <c r="F4273" s="26" t="s">
        <v>4367</v>
      </c>
      <c r="G4273">
        <v>43</v>
      </c>
      <c r="H4273" t="s">
        <v>4689</v>
      </c>
    </row>
    <row r="4274" spans="6:8">
      <c r="F4274" s="26" t="s">
        <v>4367</v>
      </c>
      <c r="G4274">
        <v>43</v>
      </c>
      <c r="H4274" t="s">
        <v>4690</v>
      </c>
    </row>
    <row r="4275" spans="6:8">
      <c r="F4275" s="26" t="s">
        <v>4367</v>
      </c>
      <c r="G4275">
        <v>43</v>
      </c>
      <c r="H4275" t="s">
        <v>4691</v>
      </c>
    </row>
    <row r="4276" spans="6:8">
      <c r="F4276" s="26" t="s">
        <v>4367</v>
      </c>
      <c r="G4276">
        <v>43</v>
      </c>
      <c r="H4276" t="s">
        <v>4692</v>
      </c>
    </row>
    <row r="4277" spans="6:8">
      <c r="F4277" s="26" t="s">
        <v>4367</v>
      </c>
      <c r="G4277">
        <v>43</v>
      </c>
      <c r="H4277" t="s">
        <v>4693</v>
      </c>
    </row>
    <row r="4278" spans="6:8">
      <c r="F4278" s="26" t="s">
        <v>4367</v>
      </c>
      <c r="G4278">
        <v>43</v>
      </c>
      <c r="H4278" t="s">
        <v>4694</v>
      </c>
    </row>
    <row r="4279" spans="6:8">
      <c r="F4279" s="26" t="s">
        <v>4367</v>
      </c>
      <c r="G4279">
        <v>43</v>
      </c>
      <c r="H4279" t="s">
        <v>4695</v>
      </c>
    </row>
    <row r="4280" spans="6:8">
      <c r="F4280" s="26" t="s">
        <v>4367</v>
      </c>
      <c r="G4280">
        <v>43</v>
      </c>
      <c r="H4280" t="s">
        <v>4696</v>
      </c>
    </row>
    <row r="4281" spans="6:8">
      <c r="F4281" s="26" t="s">
        <v>4367</v>
      </c>
      <c r="G4281">
        <v>43</v>
      </c>
      <c r="H4281" t="s">
        <v>4697</v>
      </c>
    </row>
    <row r="4282" spans="6:8">
      <c r="F4282" s="26" t="s">
        <v>4367</v>
      </c>
      <c r="G4282">
        <v>43</v>
      </c>
      <c r="H4282" t="s">
        <v>4698</v>
      </c>
    </row>
    <row r="4283" spans="6:8">
      <c r="F4283" s="26" t="s">
        <v>4367</v>
      </c>
      <c r="G4283">
        <v>43</v>
      </c>
      <c r="H4283" t="s">
        <v>4699</v>
      </c>
    </row>
    <row r="4284" spans="6:8">
      <c r="F4284" s="26" t="s">
        <v>4367</v>
      </c>
      <c r="G4284">
        <v>43</v>
      </c>
      <c r="H4284" t="s">
        <v>4700</v>
      </c>
    </row>
    <row r="4285" spans="6:8">
      <c r="F4285" s="26" t="s">
        <v>4367</v>
      </c>
      <c r="G4285">
        <v>43</v>
      </c>
      <c r="H4285" t="s">
        <v>4701</v>
      </c>
    </row>
    <row r="4286" spans="6:8">
      <c r="F4286" s="26" t="s">
        <v>4367</v>
      </c>
      <c r="G4286">
        <v>43</v>
      </c>
      <c r="H4286" t="s">
        <v>4702</v>
      </c>
    </row>
    <row r="4287" spans="6:8">
      <c r="F4287" s="26" t="s">
        <v>4367</v>
      </c>
      <c r="G4287">
        <v>43</v>
      </c>
      <c r="H4287" t="s">
        <v>4703</v>
      </c>
    </row>
    <row r="4288" spans="6:8">
      <c r="F4288" s="26" t="s">
        <v>4367</v>
      </c>
      <c r="G4288">
        <v>43</v>
      </c>
      <c r="H4288" t="s">
        <v>4704</v>
      </c>
    </row>
    <row r="4289" spans="6:8">
      <c r="F4289" s="26" t="s">
        <v>4367</v>
      </c>
      <c r="G4289">
        <v>43</v>
      </c>
      <c r="H4289" t="s">
        <v>4705</v>
      </c>
    </row>
    <row r="4290" spans="6:8">
      <c r="F4290" s="26" t="s">
        <v>4367</v>
      </c>
      <c r="G4290">
        <v>43</v>
      </c>
      <c r="H4290" t="s">
        <v>4706</v>
      </c>
    </row>
    <row r="4291" spans="6:8">
      <c r="F4291" s="26" t="s">
        <v>4367</v>
      </c>
      <c r="G4291">
        <v>43</v>
      </c>
      <c r="H4291" t="s">
        <v>4707</v>
      </c>
    </row>
    <row r="4292" spans="6:8">
      <c r="F4292" s="26" t="s">
        <v>4367</v>
      </c>
      <c r="G4292">
        <v>43</v>
      </c>
      <c r="H4292" t="s">
        <v>5336</v>
      </c>
    </row>
    <row r="4293" spans="6:8">
      <c r="F4293" s="26" t="s">
        <v>4367</v>
      </c>
      <c r="G4293">
        <v>43</v>
      </c>
      <c r="H4293" t="s">
        <v>4708</v>
      </c>
    </row>
    <row r="4294" spans="6:8">
      <c r="F4294" s="26" t="s">
        <v>4367</v>
      </c>
      <c r="G4294">
        <v>43</v>
      </c>
      <c r="H4294" t="s">
        <v>4709</v>
      </c>
    </row>
    <row r="4295" spans="6:8">
      <c r="F4295" s="26" t="s">
        <v>4367</v>
      </c>
      <c r="G4295">
        <v>43</v>
      </c>
      <c r="H4295" t="s">
        <v>4710</v>
      </c>
    </row>
    <row r="4296" spans="6:8">
      <c r="F4296" s="26" t="s">
        <v>4367</v>
      </c>
      <c r="G4296">
        <v>43</v>
      </c>
      <c r="H4296" t="s">
        <v>4711</v>
      </c>
    </row>
    <row r="4297" spans="6:8">
      <c r="F4297" s="26" t="s">
        <v>4367</v>
      </c>
      <c r="G4297">
        <v>43</v>
      </c>
      <c r="H4297" t="s">
        <v>4712</v>
      </c>
    </row>
    <row r="4298" spans="6:8">
      <c r="F4298" s="26" t="s">
        <v>4367</v>
      </c>
      <c r="G4298">
        <v>43</v>
      </c>
      <c r="H4298" t="s">
        <v>4713</v>
      </c>
    </row>
    <row r="4299" spans="6:8">
      <c r="F4299" s="26" t="s">
        <v>4367</v>
      </c>
      <c r="G4299">
        <v>43</v>
      </c>
      <c r="H4299" t="s">
        <v>4714</v>
      </c>
    </row>
    <row r="4300" spans="6:8">
      <c r="F4300" s="26" t="s">
        <v>4367</v>
      </c>
      <c r="G4300">
        <v>43</v>
      </c>
      <c r="H4300" t="s">
        <v>4715</v>
      </c>
    </row>
    <row r="4301" spans="6:8">
      <c r="F4301" s="26" t="s">
        <v>4367</v>
      </c>
      <c r="G4301">
        <v>43</v>
      </c>
      <c r="H4301" t="s">
        <v>4716</v>
      </c>
    </row>
    <row r="4302" spans="6:8">
      <c r="F4302" s="26" t="s">
        <v>4367</v>
      </c>
      <c r="G4302">
        <v>43</v>
      </c>
      <c r="H4302" t="s">
        <v>4717</v>
      </c>
    </row>
    <row r="4303" spans="6:8">
      <c r="F4303" s="26" t="s">
        <v>4367</v>
      </c>
      <c r="G4303">
        <v>43</v>
      </c>
      <c r="H4303" t="s">
        <v>4718</v>
      </c>
    </row>
    <row r="4304" spans="6:8">
      <c r="F4304" s="26" t="s">
        <v>4367</v>
      </c>
      <c r="G4304">
        <v>43</v>
      </c>
      <c r="H4304" t="s">
        <v>4719</v>
      </c>
    </row>
    <row r="4305" spans="6:8">
      <c r="F4305" s="26" t="s">
        <v>4367</v>
      </c>
      <c r="G4305">
        <v>43</v>
      </c>
      <c r="H4305" t="s">
        <v>4720</v>
      </c>
    </row>
    <row r="4306" spans="6:8">
      <c r="F4306" s="26" t="s">
        <v>4367</v>
      </c>
      <c r="G4306">
        <v>43</v>
      </c>
      <c r="H4306" t="s">
        <v>4721</v>
      </c>
    </row>
    <row r="4307" spans="6:8">
      <c r="F4307" s="26" t="s">
        <v>4367</v>
      </c>
      <c r="G4307">
        <v>43</v>
      </c>
      <c r="H4307" t="s">
        <v>4722</v>
      </c>
    </row>
    <row r="4308" spans="6:8">
      <c r="F4308" s="26" t="s">
        <v>4367</v>
      </c>
      <c r="G4308">
        <v>43</v>
      </c>
      <c r="H4308" t="s">
        <v>4723</v>
      </c>
    </row>
    <row r="4309" spans="6:8">
      <c r="F4309" s="26" t="s">
        <v>4367</v>
      </c>
      <c r="G4309">
        <v>43</v>
      </c>
      <c r="H4309" t="s">
        <v>4724</v>
      </c>
    </row>
    <row r="4310" spans="6:8">
      <c r="F4310" s="26" t="s">
        <v>4367</v>
      </c>
      <c r="G4310">
        <v>43</v>
      </c>
      <c r="H4310" t="s">
        <v>4725</v>
      </c>
    </row>
    <row r="4311" spans="6:8">
      <c r="F4311" s="26" t="s">
        <v>4367</v>
      </c>
      <c r="G4311">
        <v>43</v>
      </c>
      <c r="H4311" t="s">
        <v>2897</v>
      </c>
    </row>
    <row r="4312" spans="6:8">
      <c r="F4312" s="26" t="s">
        <v>4367</v>
      </c>
      <c r="G4312">
        <v>43</v>
      </c>
      <c r="H4312" t="s">
        <v>2152</v>
      </c>
    </row>
    <row r="4313" spans="6:8">
      <c r="F4313" s="26" t="s">
        <v>4367</v>
      </c>
      <c r="G4313">
        <v>43</v>
      </c>
      <c r="H4313" t="s">
        <v>4726</v>
      </c>
    </row>
    <row r="4314" spans="6:8">
      <c r="F4314" s="26" t="s">
        <v>4367</v>
      </c>
      <c r="G4314">
        <v>43</v>
      </c>
      <c r="H4314" t="s">
        <v>4727</v>
      </c>
    </row>
    <row r="4315" spans="6:8">
      <c r="F4315" s="26" t="s">
        <v>4367</v>
      </c>
      <c r="G4315">
        <v>43</v>
      </c>
      <c r="H4315" t="s">
        <v>4728</v>
      </c>
    </row>
    <row r="4316" spans="6:8">
      <c r="F4316" s="26" t="s">
        <v>4367</v>
      </c>
      <c r="G4316">
        <v>43</v>
      </c>
      <c r="H4316" t="s">
        <v>4729</v>
      </c>
    </row>
    <row r="4317" spans="6:8">
      <c r="F4317" s="26" t="s">
        <v>4367</v>
      </c>
      <c r="G4317">
        <v>43</v>
      </c>
      <c r="H4317" t="s">
        <v>4730</v>
      </c>
    </row>
    <row r="4318" spans="6:8">
      <c r="F4318" s="26" t="s">
        <v>4367</v>
      </c>
      <c r="G4318">
        <v>43</v>
      </c>
      <c r="H4318" t="s">
        <v>4731</v>
      </c>
    </row>
    <row r="4319" spans="6:8">
      <c r="F4319" s="26" t="s">
        <v>4367</v>
      </c>
      <c r="G4319">
        <v>43</v>
      </c>
      <c r="H4319" t="s">
        <v>4732</v>
      </c>
    </row>
    <row r="4320" spans="6:8">
      <c r="F4320" s="26" t="s">
        <v>4367</v>
      </c>
      <c r="G4320">
        <v>43</v>
      </c>
      <c r="H4320" t="s">
        <v>4733</v>
      </c>
    </row>
    <row r="4321" spans="6:8">
      <c r="F4321" s="26" t="s">
        <v>4367</v>
      </c>
      <c r="G4321">
        <v>43</v>
      </c>
      <c r="H4321" t="s">
        <v>4734</v>
      </c>
    </row>
    <row r="4322" spans="6:8">
      <c r="F4322" s="26" t="s">
        <v>4367</v>
      </c>
      <c r="G4322">
        <v>43</v>
      </c>
      <c r="H4322" t="s">
        <v>4735</v>
      </c>
    </row>
    <row r="4323" spans="6:8">
      <c r="F4323" s="26" t="s">
        <v>4367</v>
      </c>
      <c r="G4323">
        <v>43</v>
      </c>
      <c r="H4323" t="s">
        <v>4736</v>
      </c>
    </row>
    <row r="4324" spans="6:8">
      <c r="F4324" s="26" t="s">
        <v>4367</v>
      </c>
      <c r="G4324">
        <v>43</v>
      </c>
      <c r="H4324" t="s">
        <v>4737</v>
      </c>
    </row>
    <row r="4325" spans="6:8">
      <c r="F4325" s="26" t="s">
        <v>4367</v>
      </c>
      <c r="G4325">
        <v>43</v>
      </c>
      <c r="H4325" t="s">
        <v>5337</v>
      </c>
    </row>
    <row r="4326" spans="6:8">
      <c r="F4326" s="26" t="s">
        <v>4367</v>
      </c>
      <c r="G4326">
        <v>43</v>
      </c>
      <c r="H4326" t="s">
        <v>4738</v>
      </c>
    </row>
    <row r="4327" spans="6:8">
      <c r="F4327" s="26" t="s">
        <v>4367</v>
      </c>
      <c r="G4327">
        <v>43</v>
      </c>
      <c r="H4327" t="s">
        <v>4739</v>
      </c>
    </row>
    <row r="4328" spans="6:8">
      <c r="F4328" s="26" t="s">
        <v>4367</v>
      </c>
      <c r="G4328">
        <v>43</v>
      </c>
      <c r="H4328" t="s">
        <v>4740</v>
      </c>
    </row>
    <row r="4329" spans="6:8">
      <c r="F4329" s="26" t="s">
        <v>4367</v>
      </c>
      <c r="G4329">
        <v>43</v>
      </c>
      <c r="H4329" t="s">
        <v>4330</v>
      </c>
    </row>
    <row r="4330" spans="6:8">
      <c r="F4330" s="26" t="s">
        <v>4367</v>
      </c>
      <c r="G4330">
        <v>43</v>
      </c>
      <c r="H4330" t="s">
        <v>4741</v>
      </c>
    </row>
    <row r="4331" spans="6:8">
      <c r="F4331" s="26" t="s">
        <v>4367</v>
      </c>
      <c r="G4331">
        <v>43</v>
      </c>
      <c r="H4331" t="s">
        <v>4742</v>
      </c>
    </row>
    <row r="4332" spans="6:8">
      <c r="F4332" s="26" t="s">
        <v>4367</v>
      </c>
      <c r="G4332">
        <v>43</v>
      </c>
      <c r="H4332" t="s">
        <v>4743</v>
      </c>
    </row>
    <row r="4333" spans="6:8">
      <c r="F4333" s="26" t="s">
        <v>4367</v>
      </c>
      <c r="G4333">
        <v>43</v>
      </c>
      <c r="H4333" t="s">
        <v>4744</v>
      </c>
    </row>
    <row r="4334" spans="6:8">
      <c r="F4334" s="26" t="s">
        <v>4367</v>
      </c>
      <c r="G4334">
        <v>43</v>
      </c>
      <c r="H4334" t="s">
        <v>4745</v>
      </c>
    </row>
    <row r="4335" spans="6:8">
      <c r="F4335" s="26" t="s">
        <v>4367</v>
      </c>
      <c r="G4335">
        <v>43</v>
      </c>
      <c r="H4335" t="s">
        <v>4746</v>
      </c>
    </row>
    <row r="4336" spans="6:8">
      <c r="F4336" s="26" t="s">
        <v>4367</v>
      </c>
      <c r="G4336">
        <v>43</v>
      </c>
      <c r="H4336" t="s">
        <v>4747</v>
      </c>
    </row>
    <row r="4337" spans="6:8">
      <c r="F4337" s="26" t="s">
        <v>4367</v>
      </c>
      <c r="G4337">
        <v>43</v>
      </c>
      <c r="H4337" t="s">
        <v>4748</v>
      </c>
    </row>
    <row r="4338" spans="6:8">
      <c r="F4338" s="26" t="s">
        <v>4367</v>
      </c>
      <c r="G4338">
        <v>43</v>
      </c>
      <c r="H4338" t="s">
        <v>4749</v>
      </c>
    </row>
    <row r="4339" spans="6:8">
      <c r="F4339" s="26" t="s">
        <v>4367</v>
      </c>
      <c r="G4339">
        <v>43</v>
      </c>
      <c r="H4339" t="s">
        <v>4750</v>
      </c>
    </row>
    <row r="4340" spans="6:8">
      <c r="F4340" s="26" t="s">
        <v>4367</v>
      </c>
      <c r="G4340">
        <v>43</v>
      </c>
      <c r="H4340" t="s">
        <v>4751</v>
      </c>
    </row>
    <row r="4341" spans="6:8">
      <c r="F4341" s="26" t="s">
        <v>4367</v>
      </c>
      <c r="G4341">
        <v>43</v>
      </c>
      <c r="H4341" t="s">
        <v>4752</v>
      </c>
    </row>
    <row r="4342" spans="6:8">
      <c r="F4342" s="26" t="s">
        <v>4367</v>
      </c>
      <c r="G4342">
        <v>43</v>
      </c>
      <c r="H4342" t="s">
        <v>4753</v>
      </c>
    </row>
    <row r="4343" spans="6:8">
      <c r="F4343" s="26" t="s">
        <v>4367</v>
      </c>
      <c r="G4343">
        <v>43</v>
      </c>
      <c r="H4343" t="s">
        <v>4754</v>
      </c>
    </row>
    <row r="4344" spans="6:8">
      <c r="F4344" s="26" t="s">
        <v>4367</v>
      </c>
      <c r="G4344">
        <v>43</v>
      </c>
      <c r="H4344" t="s">
        <v>4755</v>
      </c>
    </row>
    <row r="4345" spans="6:8">
      <c r="F4345" s="26" t="s">
        <v>4367</v>
      </c>
      <c r="G4345">
        <v>43</v>
      </c>
      <c r="H4345" t="s">
        <v>4756</v>
      </c>
    </row>
    <row r="4346" spans="6:8">
      <c r="F4346" s="26" t="s">
        <v>4367</v>
      </c>
      <c r="G4346">
        <v>43</v>
      </c>
      <c r="H4346" t="s">
        <v>4757</v>
      </c>
    </row>
    <row r="4347" spans="6:8">
      <c r="F4347" s="26" t="s">
        <v>4367</v>
      </c>
      <c r="G4347">
        <v>43</v>
      </c>
      <c r="H4347" t="s">
        <v>4077</v>
      </c>
    </row>
    <row r="4348" spans="6:8">
      <c r="F4348" s="26" t="s">
        <v>4367</v>
      </c>
      <c r="G4348">
        <v>43</v>
      </c>
      <c r="H4348" t="s">
        <v>4758</v>
      </c>
    </row>
    <row r="4349" spans="6:8">
      <c r="F4349" s="26" t="s">
        <v>4367</v>
      </c>
      <c r="G4349">
        <v>43</v>
      </c>
      <c r="H4349" t="s">
        <v>4759</v>
      </c>
    </row>
    <row r="4350" spans="6:8">
      <c r="F4350" s="26" t="s">
        <v>4367</v>
      </c>
      <c r="G4350">
        <v>43</v>
      </c>
      <c r="H4350" t="s">
        <v>4760</v>
      </c>
    </row>
    <row r="4351" spans="6:8">
      <c r="F4351" s="26" t="s">
        <v>4367</v>
      </c>
      <c r="G4351">
        <v>43</v>
      </c>
      <c r="H4351" t="s">
        <v>4761</v>
      </c>
    </row>
    <row r="4352" spans="6:8">
      <c r="F4352" s="26" t="s">
        <v>4367</v>
      </c>
      <c r="G4352">
        <v>43</v>
      </c>
      <c r="H4352" t="s">
        <v>4762</v>
      </c>
    </row>
    <row r="4353" spans="6:8">
      <c r="F4353" s="26" t="s">
        <v>4367</v>
      </c>
      <c r="G4353">
        <v>43</v>
      </c>
      <c r="H4353" t="s">
        <v>4763</v>
      </c>
    </row>
    <row r="4354" spans="6:8">
      <c r="F4354" s="26" t="s">
        <v>4367</v>
      </c>
      <c r="G4354">
        <v>43</v>
      </c>
      <c r="H4354" t="s">
        <v>4764</v>
      </c>
    </row>
    <row r="4355" spans="6:8">
      <c r="F4355" s="26" t="s">
        <v>4367</v>
      </c>
      <c r="G4355">
        <v>43</v>
      </c>
      <c r="H4355" t="s">
        <v>4765</v>
      </c>
    </row>
    <row r="4356" spans="6:8">
      <c r="F4356" s="26" t="s">
        <v>4367</v>
      </c>
      <c r="G4356">
        <v>43</v>
      </c>
      <c r="H4356" t="s">
        <v>4766</v>
      </c>
    </row>
    <row r="4357" spans="6:8">
      <c r="F4357" s="26" t="s">
        <v>4367</v>
      </c>
      <c r="G4357">
        <v>43</v>
      </c>
      <c r="H4357" t="s">
        <v>4767</v>
      </c>
    </row>
    <row r="4358" spans="6:8">
      <c r="F4358" s="26" t="s">
        <v>4367</v>
      </c>
      <c r="G4358">
        <v>43</v>
      </c>
      <c r="H4358" t="s">
        <v>4768</v>
      </c>
    </row>
    <row r="4359" spans="6:8">
      <c r="F4359" s="26" t="s">
        <v>4367</v>
      </c>
      <c r="G4359">
        <v>43</v>
      </c>
      <c r="H4359" t="s">
        <v>4769</v>
      </c>
    </row>
    <row r="4360" spans="6:8">
      <c r="F4360" s="26" t="s">
        <v>4367</v>
      </c>
      <c r="G4360">
        <v>43</v>
      </c>
      <c r="H4360" t="s">
        <v>4770</v>
      </c>
    </row>
    <row r="4361" spans="6:8">
      <c r="F4361" s="26" t="s">
        <v>4367</v>
      </c>
      <c r="G4361">
        <v>43</v>
      </c>
      <c r="H4361" t="s">
        <v>4771</v>
      </c>
    </row>
    <row r="4362" spans="6:8">
      <c r="F4362" s="26" t="s">
        <v>4367</v>
      </c>
      <c r="G4362">
        <v>43</v>
      </c>
      <c r="H4362" t="s">
        <v>2173</v>
      </c>
    </row>
    <row r="4363" spans="6:8">
      <c r="F4363" s="26" t="s">
        <v>4367</v>
      </c>
      <c r="G4363">
        <v>43</v>
      </c>
      <c r="H4363" t="s">
        <v>1476</v>
      </c>
    </row>
    <row r="4364" spans="6:8">
      <c r="F4364" s="26" t="s">
        <v>4367</v>
      </c>
      <c r="G4364">
        <v>43</v>
      </c>
      <c r="H4364" t="s">
        <v>4772</v>
      </c>
    </row>
    <row r="4365" spans="6:8">
      <c r="F4365" s="26" t="s">
        <v>4367</v>
      </c>
      <c r="G4365">
        <v>43</v>
      </c>
      <c r="H4365" t="s">
        <v>4087</v>
      </c>
    </row>
    <row r="4366" spans="6:8">
      <c r="F4366" s="26" t="s">
        <v>4367</v>
      </c>
      <c r="G4366">
        <v>43</v>
      </c>
      <c r="H4366" t="s">
        <v>4773</v>
      </c>
    </row>
    <row r="4367" spans="6:8">
      <c r="F4367" s="26" t="s">
        <v>4367</v>
      </c>
      <c r="G4367">
        <v>43</v>
      </c>
      <c r="H4367" t="s">
        <v>4774</v>
      </c>
    </row>
    <row r="4368" spans="6:8">
      <c r="F4368" s="26" t="s">
        <v>4367</v>
      </c>
      <c r="G4368">
        <v>43</v>
      </c>
      <c r="H4368" t="s">
        <v>4775</v>
      </c>
    </row>
    <row r="4369" spans="6:8">
      <c r="F4369" s="26" t="s">
        <v>4367</v>
      </c>
      <c r="G4369">
        <v>43</v>
      </c>
      <c r="H4369" t="s">
        <v>4776</v>
      </c>
    </row>
    <row r="4370" spans="6:8">
      <c r="F4370" s="26" t="s">
        <v>4367</v>
      </c>
      <c r="G4370">
        <v>43</v>
      </c>
      <c r="H4370" t="s">
        <v>4777</v>
      </c>
    </row>
    <row r="4371" spans="6:8">
      <c r="F4371" s="26" t="s">
        <v>4367</v>
      </c>
      <c r="G4371">
        <v>43</v>
      </c>
      <c r="H4371" t="s">
        <v>1481</v>
      </c>
    </row>
    <row r="4372" spans="6:8">
      <c r="F4372" s="26" t="s">
        <v>4367</v>
      </c>
      <c r="G4372">
        <v>43</v>
      </c>
      <c r="H4372" t="s">
        <v>4778</v>
      </c>
    </row>
    <row r="4373" spans="6:8">
      <c r="F4373" s="26" t="s">
        <v>4367</v>
      </c>
      <c r="G4373">
        <v>43</v>
      </c>
      <c r="H4373" t="s">
        <v>4779</v>
      </c>
    </row>
    <row r="4374" spans="6:8">
      <c r="F4374" s="26" t="s">
        <v>4367</v>
      </c>
      <c r="G4374">
        <v>43</v>
      </c>
      <c r="H4374" t="s">
        <v>4780</v>
      </c>
    </row>
    <row r="4375" spans="6:8">
      <c r="F4375" s="26" t="s">
        <v>4367</v>
      </c>
      <c r="G4375">
        <v>43</v>
      </c>
      <c r="H4375" t="s">
        <v>4781</v>
      </c>
    </row>
    <row r="4376" spans="6:8">
      <c r="F4376" s="26" t="s">
        <v>4367</v>
      </c>
      <c r="G4376">
        <v>43</v>
      </c>
      <c r="H4376" t="s">
        <v>4782</v>
      </c>
    </row>
    <row r="4377" spans="6:8">
      <c r="F4377" s="26" t="s">
        <v>4367</v>
      </c>
      <c r="G4377">
        <v>43</v>
      </c>
      <c r="H4377" t="s">
        <v>4783</v>
      </c>
    </row>
    <row r="4378" spans="6:8">
      <c r="F4378" s="26" t="s">
        <v>4367</v>
      </c>
      <c r="G4378">
        <v>43</v>
      </c>
      <c r="H4378" t="s">
        <v>4784</v>
      </c>
    </row>
    <row r="4379" spans="6:8">
      <c r="F4379" s="26" t="s">
        <v>4367</v>
      </c>
      <c r="G4379">
        <v>43</v>
      </c>
      <c r="H4379" t="s">
        <v>4785</v>
      </c>
    </row>
    <row r="4380" spans="6:8">
      <c r="F4380" s="26" t="s">
        <v>4367</v>
      </c>
      <c r="G4380">
        <v>43</v>
      </c>
      <c r="H4380" t="s">
        <v>4786</v>
      </c>
    </row>
    <row r="4381" spans="6:8">
      <c r="F4381" s="26" t="s">
        <v>4367</v>
      </c>
      <c r="G4381">
        <v>43</v>
      </c>
      <c r="H4381" t="s">
        <v>4787</v>
      </c>
    </row>
    <row r="4382" spans="6:8">
      <c r="F4382" s="26" t="s">
        <v>4367</v>
      </c>
      <c r="G4382">
        <v>43</v>
      </c>
      <c r="H4382" t="s">
        <v>4788</v>
      </c>
    </row>
    <row r="4383" spans="6:8">
      <c r="F4383" s="26" t="s">
        <v>4367</v>
      </c>
      <c r="G4383">
        <v>43</v>
      </c>
      <c r="H4383" t="s">
        <v>4789</v>
      </c>
    </row>
    <row r="4384" spans="6:8">
      <c r="F4384" s="26" t="s">
        <v>4367</v>
      </c>
      <c r="G4384">
        <v>43</v>
      </c>
      <c r="H4384" t="s">
        <v>4790</v>
      </c>
    </row>
    <row r="4385" spans="6:8">
      <c r="F4385" s="26" t="s">
        <v>4367</v>
      </c>
      <c r="G4385">
        <v>43</v>
      </c>
      <c r="H4385" t="s">
        <v>4791</v>
      </c>
    </row>
    <row r="4386" spans="6:8">
      <c r="F4386" s="26" t="s">
        <v>4367</v>
      </c>
      <c r="G4386">
        <v>43</v>
      </c>
      <c r="H4386" t="s">
        <v>4792</v>
      </c>
    </row>
    <row r="4387" spans="6:8">
      <c r="F4387" s="26" t="s">
        <v>4367</v>
      </c>
      <c r="G4387">
        <v>43</v>
      </c>
      <c r="H4387" t="s">
        <v>4793</v>
      </c>
    </row>
    <row r="4388" spans="6:8">
      <c r="F4388" s="26" t="s">
        <v>4367</v>
      </c>
      <c r="G4388">
        <v>43</v>
      </c>
      <c r="H4388" t="s">
        <v>4794</v>
      </c>
    </row>
    <row r="4389" spans="6:8">
      <c r="F4389" s="26" t="s">
        <v>4367</v>
      </c>
      <c r="G4389">
        <v>43</v>
      </c>
      <c r="H4389" t="s">
        <v>1484</v>
      </c>
    </row>
    <row r="4390" spans="6:8">
      <c r="F4390" s="26" t="s">
        <v>4367</v>
      </c>
      <c r="G4390">
        <v>43</v>
      </c>
      <c r="H4390" t="s">
        <v>4795</v>
      </c>
    </row>
    <row r="4391" spans="6:8">
      <c r="F4391" s="26" t="s">
        <v>4367</v>
      </c>
      <c r="G4391">
        <v>43</v>
      </c>
      <c r="H4391" t="s">
        <v>4796</v>
      </c>
    </row>
    <row r="4392" spans="6:8">
      <c r="F4392" s="26" t="s">
        <v>4367</v>
      </c>
      <c r="G4392">
        <v>43</v>
      </c>
      <c r="H4392" t="s">
        <v>4797</v>
      </c>
    </row>
    <row r="4393" spans="6:8">
      <c r="F4393" s="26" t="s">
        <v>4367</v>
      </c>
      <c r="G4393">
        <v>43</v>
      </c>
      <c r="H4393" t="s">
        <v>4798</v>
      </c>
    </row>
    <row r="4394" spans="6:8">
      <c r="F4394" s="26" t="s">
        <v>4367</v>
      </c>
      <c r="G4394">
        <v>43</v>
      </c>
      <c r="H4394" t="s">
        <v>4799</v>
      </c>
    </row>
    <row r="4395" spans="6:8">
      <c r="F4395" s="26" t="s">
        <v>4367</v>
      </c>
      <c r="G4395">
        <v>43</v>
      </c>
      <c r="H4395" t="s">
        <v>4800</v>
      </c>
    </row>
    <row r="4396" spans="6:8">
      <c r="F4396" s="26" t="s">
        <v>4367</v>
      </c>
      <c r="G4396">
        <v>43</v>
      </c>
      <c r="H4396" t="s">
        <v>4801</v>
      </c>
    </row>
    <row r="4397" spans="6:8">
      <c r="F4397" s="26" t="s">
        <v>4367</v>
      </c>
      <c r="G4397">
        <v>43</v>
      </c>
      <c r="H4397" t="s">
        <v>4802</v>
      </c>
    </row>
    <row r="4398" spans="6:8">
      <c r="F4398" s="26" t="s">
        <v>4367</v>
      </c>
      <c r="G4398">
        <v>43</v>
      </c>
      <c r="H4398" t="s">
        <v>4803</v>
      </c>
    </row>
    <row r="4399" spans="6:8">
      <c r="F4399" s="26" t="s">
        <v>4367</v>
      </c>
      <c r="G4399">
        <v>43</v>
      </c>
      <c r="H4399" t="s">
        <v>4804</v>
      </c>
    </row>
    <row r="4400" spans="6:8">
      <c r="F4400" s="26" t="s">
        <v>4367</v>
      </c>
      <c r="G4400">
        <v>43</v>
      </c>
      <c r="H4400" t="s">
        <v>4805</v>
      </c>
    </row>
    <row r="4401" spans="6:8">
      <c r="F4401" s="26" t="s">
        <v>4367</v>
      </c>
      <c r="G4401">
        <v>43</v>
      </c>
      <c r="H4401" t="s">
        <v>4806</v>
      </c>
    </row>
    <row r="4402" spans="6:8">
      <c r="F4402" s="26" t="s">
        <v>4367</v>
      </c>
      <c r="G4402">
        <v>43</v>
      </c>
      <c r="H4402" t="s">
        <v>4807</v>
      </c>
    </row>
    <row r="4403" spans="6:8">
      <c r="F4403" s="26" t="s">
        <v>4367</v>
      </c>
      <c r="G4403">
        <v>43</v>
      </c>
      <c r="H4403" t="s">
        <v>4808</v>
      </c>
    </row>
    <row r="4404" spans="6:8">
      <c r="F4404" s="26" t="s">
        <v>4367</v>
      </c>
      <c r="G4404">
        <v>43</v>
      </c>
      <c r="H4404" t="s">
        <v>4809</v>
      </c>
    </row>
    <row r="4405" spans="6:8">
      <c r="F4405" s="26" t="s">
        <v>4367</v>
      </c>
      <c r="G4405">
        <v>43</v>
      </c>
      <c r="H4405" t="s">
        <v>4810</v>
      </c>
    </row>
    <row r="4406" spans="6:8">
      <c r="F4406" s="26" t="s">
        <v>4367</v>
      </c>
      <c r="G4406">
        <v>43</v>
      </c>
      <c r="H4406" t="s">
        <v>4811</v>
      </c>
    </row>
    <row r="4407" spans="6:8">
      <c r="F4407" s="26" t="s">
        <v>4367</v>
      </c>
      <c r="G4407">
        <v>43</v>
      </c>
      <c r="H4407" t="s">
        <v>1281</v>
      </c>
    </row>
    <row r="4408" spans="6:8">
      <c r="F4408" s="26" t="s">
        <v>4367</v>
      </c>
      <c r="G4408">
        <v>43</v>
      </c>
      <c r="H4408" t="s">
        <v>4812</v>
      </c>
    </row>
    <row r="4409" spans="6:8">
      <c r="F4409" s="26" t="s">
        <v>4367</v>
      </c>
      <c r="G4409">
        <v>43</v>
      </c>
      <c r="H4409" t="s">
        <v>4813</v>
      </c>
    </row>
    <row r="4410" spans="6:8">
      <c r="F4410" s="26" t="s">
        <v>4367</v>
      </c>
      <c r="G4410">
        <v>43</v>
      </c>
      <c r="H4410" t="s">
        <v>4814</v>
      </c>
    </row>
    <row r="4411" spans="6:8">
      <c r="F4411" s="26" t="s">
        <v>4367</v>
      </c>
      <c r="G4411">
        <v>43</v>
      </c>
      <c r="H4411" t="s">
        <v>5338</v>
      </c>
    </row>
    <row r="4412" spans="6:8">
      <c r="F4412" s="26" t="s">
        <v>4367</v>
      </c>
      <c r="G4412">
        <v>43</v>
      </c>
      <c r="H4412" t="s">
        <v>4815</v>
      </c>
    </row>
    <row r="4413" spans="6:8">
      <c r="F4413" s="26" t="s">
        <v>4367</v>
      </c>
      <c r="G4413">
        <v>43</v>
      </c>
      <c r="H4413" t="s">
        <v>4816</v>
      </c>
    </row>
    <row r="4414" spans="6:8">
      <c r="F4414" s="26" t="s">
        <v>4367</v>
      </c>
      <c r="G4414">
        <v>43</v>
      </c>
      <c r="H4414" t="s">
        <v>4817</v>
      </c>
    </row>
    <row r="4415" spans="6:8">
      <c r="F4415" s="26" t="s">
        <v>4367</v>
      </c>
      <c r="G4415">
        <v>43</v>
      </c>
      <c r="H4415" t="s">
        <v>4818</v>
      </c>
    </row>
    <row r="4416" spans="6:8">
      <c r="F4416" s="26" t="s">
        <v>4367</v>
      </c>
      <c r="G4416">
        <v>43</v>
      </c>
      <c r="H4416" t="s">
        <v>4819</v>
      </c>
    </row>
    <row r="4417" spans="6:8">
      <c r="F4417" s="26" t="s">
        <v>4367</v>
      </c>
      <c r="G4417">
        <v>43</v>
      </c>
      <c r="H4417" t="s">
        <v>4820</v>
      </c>
    </row>
    <row r="4418" spans="6:8">
      <c r="F4418" s="26" t="s">
        <v>4367</v>
      </c>
      <c r="G4418">
        <v>43</v>
      </c>
      <c r="H4418" t="s">
        <v>4821</v>
      </c>
    </row>
    <row r="4419" spans="6:8">
      <c r="F4419" s="26" t="s">
        <v>4367</v>
      </c>
      <c r="G4419">
        <v>43</v>
      </c>
      <c r="H4419" t="s">
        <v>4822</v>
      </c>
    </row>
    <row r="4420" spans="6:8">
      <c r="F4420" s="26" t="s">
        <v>4367</v>
      </c>
      <c r="G4420">
        <v>43</v>
      </c>
      <c r="H4420" t="s">
        <v>4823</v>
      </c>
    </row>
    <row r="4421" spans="6:8">
      <c r="F4421" s="26" t="s">
        <v>4367</v>
      </c>
      <c r="G4421">
        <v>43</v>
      </c>
      <c r="H4421" t="s">
        <v>4824</v>
      </c>
    </row>
    <row r="4422" spans="6:8">
      <c r="F4422" s="26" t="s">
        <v>4367</v>
      </c>
      <c r="G4422">
        <v>43</v>
      </c>
      <c r="H4422" t="s">
        <v>4825</v>
      </c>
    </row>
    <row r="4423" spans="6:8">
      <c r="F4423" s="26" t="s">
        <v>4367</v>
      </c>
      <c r="G4423">
        <v>43</v>
      </c>
      <c r="H4423" t="s">
        <v>4826</v>
      </c>
    </row>
    <row r="4424" spans="6:8">
      <c r="F4424" s="26" t="s">
        <v>4111</v>
      </c>
      <c r="G4424">
        <v>42</v>
      </c>
      <c r="H4424" t="s">
        <v>4112</v>
      </c>
    </row>
    <row r="4425" spans="6:8">
      <c r="F4425" s="26" t="s">
        <v>4111</v>
      </c>
      <c r="G4425">
        <v>42</v>
      </c>
      <c r="H4425" t="s">
        <v>4113</v>
      </c>
    </row>
    <row r="4426" spans="6:8">
      <c r="F4426" s="26" t="s">
        <v>4111</v>
      </c>
      <c r="G4426">
        <v>42</v>
      </c>
      <c r="H4426" t="s">
        <v>4114</v>
      </c>
    </row>
    <row r="4427" spans="6:8">
      <c r="F4427" s="26" t="s">
        <v>4111</v>
      </c>
      <c r="G4427">
        <v>42</v>
      </c>
      <c r="H4427" t="s">
        <v>4115</v>
      </c>
    </row>
    <row r="4428" spans="6:8">
      <c r="F4428" s="26" t="s">
        <v>4111</v>
      </c>
      <c r="G4428">
        <v>42</v>
      </c>
      <c r="H4428" t="s">
        <v>4116</v>
      </c>
    </row>
    <row r="4429" spans="6:8">
      <c r="F4429" s="26" t="s">
        <v>4111</v>
      </c>
      <c r="G4429">
        <v>42</v>
      </c>
      <c r="H4429" t="s">
        <v>4117</v>
      </c>
    </row>
    <row r="4430" spans="6:8">
      <c r="F4430" s="26" t="s">
        <v>4111</v>
      </c>
      <c r="G4430">
        <v>42</v>
      </c>
      <c r="H4430" t="s">
        <v>4118</v>
      </c>
    </row>
    <row r="4431" spans="6:8">
      <c r="F4431" s="26" t="s">
        <v>4111</v>
      </c>
      <c r="G4431">
        <v>42</v>
      </c>
      <c r="H4431" t="s">
        <v>4119</v>
      </c>
    </row>
    <row r="4432" spans="6:8">
      <c r="F4432" s="26" t="s">
        <v>4111</v>
      </c>
      <c r="G4432">
        <v>42</v>
      </c>
      <c r="H4432" t="s">
        <v>4120</v>
      </c>
    </row>
    <row r="4433" spans="6:8">
      <c r="F4433" s="26" t="s">
        <v>4111</v>
      </c>
      <c r="G4433">
        <v>42</v>
      </c>
      <c r="H4433" t="s">
        <v>4121</v>
      </c>
    </row>
    <row r="4434" spans="6:8">
      <c r="F4434" s="26" t="s">
        <v>4111</v>
      </c>
      <c r="G4434">
        <v>42</v>
      </c>
      <c r="H4434" t="s">
        <v>3038</v>
      </c>
    </row>
    <row r="4435" spans="6:8">
      <c r="F4435" s="26" t="s">
        <v>4111</v>
      </c>
      <c r="G4435">
        <v>42</v>
      </c>
      <c r="H4435" t="s">
        <v>4122</v>
      </c>
    </row>
    <row r="4436" spans="6:8">
      <c r="F4436" s="26" t="s">
        <v>4111</v>
      </c>
      <c r="G4436">
        <v>42</v>
      </c>
      <c r="H4436" t="s">
        <v>4123</v>
      </c>
    </row>
    <row r="4437" spans="6:8">
      <c r="F4437" s="26" t="s">
        <v>4111</v>
      </c>
      <c r="G4437">
        <v>42</v>
      </c>
      <c r="H4437" t="s">
        <v>4124</v>
      </c>
    </row>
    <row r="4438" spans="6:8">
      <c r="F4438" s="26" t="s">
        <v>4111</v>
      </c>
      <c r="G4438">
        <v>42</v>
      </c>
      <c r="H4438" t="s">
        <v>2239</v>
      </c>
    </row>
    <row r="4439" spans="6:8">
      <c r="F4439" s="26" t="s">
        <v>4111</v>
      </c>
      <c r="G4439">
        <v>42</v>
      </c>
      <c r="H4439" t="s">
        <v>4125</v>
      </c>
    </row>
    <row r="4440" spans="6:8">
      <c r="F4440" s="26" t="s">
        <v>4111</v>
      </c>
      <c r="G4440">
        <v>42</v>
      </c>
      <c r="H4440" t="s">
        <v>4126</v>
      </c>
    </row>
    <row r="4441" spans="6:8">
      <c r="F4441" s="26" t="s">
        <v>4111</v>
      </c>
      <c r="G4441">
        <v>42</v>
      </c>
      <c r="H4441" t="s">
        <v>4127</v>
      </c>
    </row>
    <row r="4442" spans="6:8">
      <c r="F4442" s="26" t="s">
        <v>4111</v>
      </c>
      <c r="G4442">
        <v>42</v>
      </c>
      <c r="H4442" t="s">
        <v>4128</v>
      </c>
    </row>
    <row r="4443" spans="6:8">
      <c r="F4443" s="26" t="s">
        <v>4111</v>
      </c>
      <c r="G4443">
        <v>42</v>
      </c>
      <c r="H4443" t="s">
        <v>4129</v>
      </c>
    </row>
    <row r="4444" spans="6:8">
      <c r="F4444" s="26" t="s">
        <v>4111</v>
      </c>
      <c r="G4444">
        <v>42</v>
      </c>
      <c r="H4444" t="s">
        <v>4130</v>
      </c>
    </row>
    <row r="4445" spans="6:8">
      <c r="F4445" s="26" t="s">
        <v>4111</v>
      </c>
      <c r="G4445">
        <v>42</v>
      </c>
      <c r="H4445" t="s">
        <v>4131</v>
      </c>
    </row>
    <row r="4446" spans="6:8">
      <c r="F4446" s="26" t="s">
        <v>4111</v>
      </c>
      <c r="G4446">
        <v>42</v>
      </c>
      <c r="H4446" t="s">
        <v>4132</v>
      </c>
    </row>
    <row r="4447" spans="6:8">
      <c r="F4447" s="26" t="s">
        <v>4111</v>
      </c>
      <c r="G4447">
        <v>42</v>
      </c>
      <c r="H4447" t="s">
        <v>4133</v>
      </c>
    </row>
    <row r="4448" spans="6:8">
      <c r="F4448" s="26" t="s">
        <v>4111</v>
      </c>
      <c r="G4448">
        <v>42</v>
      </c>
      <c r="H4448" t="s">
        <v>965</v>
      </c>
    </row>
    <row r="4449" spans="6:8">
      <c r="F4449" s="26" t="s">
        <v>4111</v>
      </c>
      <c r="G4449">
        <v>42</v>
      </c>
      <c r="H4449" t="s">
        <v>4134</v>
      </c>
    </row>
    <row r="4450" spans="6:8">
      <c r="F4450" s="26" t="s">
        <v>4111</v>
      </c>
      <c r="G4450">
        <v>42</v>
      </c>
      <c r="H4450" t="s">
        <v>4135</v>
      </c>
    </row>
    <row r="4451" spans="6:8">
      <c r="F4451" s="26" t="s">
        <v>4111</v>
      </c>
      <c r="G4451">
        <v>42</v>
      </c>
      <c r="H4451" t="s">
        <v>4136</v>
      </c>
    </row>
    <row r="4452" spans="6:8">
      <c r="F4452" s="26" t="s">
        <v>4111</v>
      </c>
      <c r="G4452">
        <v>42</v>
      </c>
      <c r="H4452" t="s">
        <v>4137</v>
      </c>
    </row>
    <row r="4453" spans="6:8">
      <c r="F4453" s="26" t="s">
        <v>4111</v>
      </c>
      <c r="G4453">
        <v>42</v>
      </c>
      <c r="H4453" t="s">
        <v>4138</v>
      </c>
    </row>
    <row r="4454" spans="6:8">
      <c r="F4454" s="26" t="s">
        <v>4111</v>
      </c>
      <c r="G4454">
        <v>42</v>
      </c>
      <c r="H4454" t="s">
        <v>4139</v>
      </c>
    </row>
    <row r="4455" spans="6:8">
      <c r="F4455" s="26" t="s">
        <v>4111</v>
      </c>
      <c r="G4455">
        <v>42</v>
      </c>
      <c r="H4455" t="s">
        <v>3228</v>
      </c>
    </row>
    <row r="4456" spans="6:8">
      <c r="F4456" s="26" t="s">
        <v>4111</v>
      </c>
      <c r="G4456">
        <v>42</v>
      </c>
      <c r="H4456" t="s">
        <v>4140</v>
      </c>
    </row>
    <row r="4457" spans="6:8">
      <c r="F4457" s="26" t="s">
        <v>4111</v>
      </c>
      <c r="G4457">
        <v>42</v>
      </c>
      <c r="H4457" t="s">
        <v>4141</v>
      </c>
    </row>
    <row r="4458" spans="6:8">
      <c r="F4458" s="26" t="s">
        <v>4111</v>
      </c>
      <c r="G4458">
        <v>42</v>
      </c>
      <c r="H4458" t="s">
        <v>1859</v>
      </c>
    </row>
    <row r="4459" spans="6:8">
      <c r="F4459" s="26" t="s">
        <v>4111</v>
      </c>
      <c r="G4459">
        <v>42</v>
      </c>
      <c r="H4459" t="s">
        <v>4142</v>
      </c>
    </row>
    <row r="4460" spans="6:8">
      <c r="F4460" s="26" t="s">
        <v>4111</v>
      </c>
      <c r="G4460">
        <v>42</v>
      </c>
      <c r="H4460" t="s">
        <v>4143</v>
      </c>
    </row>
    <row r="4461" spans="6:8">
      <c r="F4461" s="26" t="s">
        <v>4111</v>
      </c>
      <c r="G4461">
        <v>42</v>
      </c>
      <c r="H4461" t="s">
        <v>5339</v>
      </c>
    </row>
    <row r="4462" spans="6:8">
      <c r="F4462" s="26" t="s">
        <v>4111</v>
      </c>
      <c r="G4462">
        <v>42</v>
      </c>
      <c r="H4462" t="s">
        <v>4144</v>
      </c>
    </row>
    <row r="4463" spans="6:8">
      <c r="F4463" s="26" t="s">
        <v>4111</v>
      </c>
      <c r="G4463">
        <v>42</v>
      </c>
      <c r="H4463" t="s">
        <v>4145</v>
      </c>
    </row>
    <row r="4464" spans="6:8">
      <c r="F4464" s="26" t="s">
        <v>4111</v>
      </c>
      <c r="G4464">
        <v>42</v>
      </c>
      <c r="H4464" t="s">
        <v>753</v>
      </c>
    </row>
    <row r="4465" spans="6:8">
      <c r="F4465" s="26" t="s">
        <v>4111</v>
      </c>
      <c r="G4465">
        <v>42</v>
      </c>
      <c r="H4465" t="s">
        <v>4146</v>
      </c>
    </row>
    <row r="4466" spans="6:8">
      <c r="F4466" s="26" t="s">
        <v>4111</v>
      </c>
      <c r="G4466">
        <v>42</v>
      </c>
      <c r="H4466" t="s">
        <v>4147</v>
      </c>
    </row>
    <row r="4467" spans="6:8">
      <c r="F4467" s="26" t="s">
        <v>4111</v>
      </c>
      <c r="G4467">
        <v>42</v>
      </c>
      <c r="H4467" t="s">
        <v>4148</v>
      </c>
    </row>
    <row r="4468" spans="6:8">
      <c r="F4468" s="26" t="s">
        <v>4111</v>
      </c>
      <c r="G4468">
        <v>42</v>
      </c>
      <c r="H4468" t="s">
        <v>4149</v>
      </c>
    </row>
    <row r="4469" spans="6:8">
      <c r="F4469" s="26" t="s">
        <v>4111</v>
      </c>
      <c r="G4469">
        <v>42</v>
      </c>
      <c r="H4469" t="s">
        <v>4150</v>
      </c>
    </row>
    <row r="4470" spans="6:8">
      <c r="F4470" s="26" t="s">
        <v>4111</v>
      </c>
      <c r="G4470">
        <v>42</v>
      </c>
      <c r="H4470" t="s">
        <v>4151</v>
      </c>
    </row>
    <row r="4471" spans="6:8">
      <c r="F4471" s="26" t="s">
        <v>4111</v>
      </c>
      <c r="G4471">
        <v>42</v>
      </c>
      <c r="H4471" t="s">
        <v>4152</v>
      </c>
    </row>
    <row r="4472" spans="6:8">
      <c r="F4472" s="26" t="s">
        <v>4111</v>
      </c>
      <c r="G4472">
        <v>42</v>
      </c>
      <c r="H4472" t="s">
        <v>4153</v>
      </c>
    </row>
    <row r="4473" spans="6:8">
      <c r="F4473" s="26" t="s">
        <v>4111</v>
      </c>
      <c r="G4473">
        <v>42</v>
      </c>
      <c r="H4473" t="s">
        <v>4154</v>
      </c>
    </row>
    <row r="4474" spans="6:8">
      <c r="F4474" s="26" t="s">
        <v>4111</v>
      </c>
      <c r="G4474">
        <v>42</v>
      </c>
      <c r="H4474" t="s">
        <v>4155</v>
      </c>
    </row>
    <row r="4475" spans="6:8">
      <c r="F4475" s="26" t="s">
        <v>4111</v>
      </c>
      <c r="G4475">
        <v>42</v>
      </c>
      <c r="H4475" t="s">
        <v>4156</v>
      </c>
    </row>
    <row r="4476" spans="6:8">
      <c r="F4476" s="26" t="s">
        <v>4111</v>
      </c>
      <c r="G4476">
        <v>42</v>
      </c>
      <c r="H4476" t="s">
        <v>4157</v>
      </c>
    </row>
    <row r="4477" spans="6:8">
      <c r="F4477" s="26" t="s">
        <v>4111</v>
      </c>
      <c r="G4477">
        <v>42</v>
      </c>
      <c r="H4477" t="s">
        <v>1665</v>
      </c>
    </row>
    <row r="4478" spans="6:8">
      <c r="F4478" s="26" t="s">
        <v>4111</v>
      </c>
      <c r="G4478">
        <v>42</v>
      </c>
      <c r="H4478" t="s">
        <v>4158</v>
      </c>
    </row>
    <row r="4479" spans="6:8">
      <c r="F4479" s="26" t="s">
        <v>4111</v>
      </c>
      <c r="G4479">
        <v>42</v>
      </c>
      <c r="H4479" t="s">
        <v>4159</v>
      </c>
    </row>
    <row r="4480" spans="6:8">
      <c r="F4480" s="26" t="s">
        <v>4111</v>
      </c>
      <c r="G4480">
        <v>42</v>
      </c>
      <c r="H4480" t="s">
        <v>4160</v>
      </c>
    </row>
    <row r="4481" spans="6:8">
      <c r="F4481" s="26" t="s">
        <v>4111</v>
      </c>
      <c r="G4481">
        <v>42</v>
      </c>
      <c r="H4481" t="s">
        <v>4161</v>
      </c>
    </row>
    <row r="4482" spans="6:8">
      <c r="F4482" s="26" t="s">
        <v>4111</v>
      </c>
      <c r="G4482">
        <v>42</v>
      </c>
      <c r="H4482" t="s">
        <v>4162</v>
      </c>
    </row>
    <row r="4483" spans="6:8">
      <c r="F4483" s="26" t="s">
        <v>4111</v>
      </c>
      <c r="G4483">
        <v>42</v>
      </c>
      <c r="H4483" t="s">
        <v>4163</v>
      </c>
    </row>
    <row r="4484" spans="6:8">
      <c r="F4484" s="26" t="s">
        <v>4111</v>
      </c>
      <c r="G4484">
        <v>42</v>
      </c>
      <c r="H4484" t="s">
        <v>4164</v>
      </c>
    </row>
    <row r="4485" spans="6:8">
      <c r="F4485" s="26" t="s">
        <v>4111</v>
      </c>
      <c r="G4485">
        <v>42</v>
      </c>
      <c r="H4485" t="s">
        <v>4165</v>
      </c>
    </row>
    <row r="4486" spans="6:8">
      <c r="F4486" s="26" t="s">
        <v>4111</v>
      </c>
      <c r="G4486">
        <v>42</v>
      </c>
      <c r="H4486" t="s">
        <v>3817</v>
      </c>
    </row>
    <row r="4487" spans="6:8">
      <c r="F4487" s="26" t="s">
        <v>4111</v>
      </c>
      <c r="G4487">
        <v>42</v>
      </c>
      <c r="H4487" t="s">
        <v>4166</v>
      </c>
    </row>
    <row r="4488" spans="6:8">
      <c r="F4488" s="26" t="s">
        <v>4111</v>
      </c>
      <c r="G4488">
        <v>42</v>
      </c>
      <c r="H4488" t="s">
        <v>4167</v>
      </c>
    </row>
    <row r="4489" spans="6:8">
      <c r="F4489" s="26" t="s">
        <v>4111</v>
      </c>
      <c r="G4489">
        <v>42</v>
      </c>
      <c r="H4489" t="s">
        <v>4168</v>
      </c>
    </row>
    <row r="4490" spans="6:8">
      <c r="F4490" s="26" t="s">
        <v>4111</v>
      </c>
      <c r="G4490">
        <v>42</v>
      </c>
      <c r="H4490" t="s">
        <v>4169</v>
      </c>
    </row>
    <row r="4491" spans="6:8">
      <c r="F4491" s="26" t="s">
        <v>4111</v>
      </c>
      <c r="G4491">
        <v>42</v>
      </c>
      <c r="H4491" t="s">
        <v>4170</v>
      </c>
    </row>
    <row r="4492" spans="6:8">
      <c r="F4492" s="26" t="s">
        <v>4111</v>
      </c>
      <c r="G4492">
        <v>42</v>
      </c>
      <c r="H4492" t="s">
        <v>4171</v>
      </c>
    </row>
    <row r="4493" spans="6:8">
      <c r="F4493" s="26" t="s">
        <v>4111</v>
      </c>
      <c r="G4493">
        <v>42</v>
      </c>
      <c r="H4493" t="s">
        <v>4172</v>
      </c>
    </row>
    <row r="4494" spans="6:8">
      <c r="F4494" s="26" t="s">
        <v>4111</v>
      </c>
      <c r="G4494">
        <v>42</v>
      </c>
      <c r="H4494" t="s">
        <v>4173</v>
      </c>
    </row>
    <row r="4495" spans="6:8">
      <c r="F4495" s="26" t="s">
        <v>4111</v>
      </c>
      <c r="G4495">
        <v>42</v>
      </c>
      <c r="H4495" t="s">
        <v>4174</v>
      </c>
    </row>
    <row r="4496" spans="6:8">
      <c r="F4496" s="26" t="s">
        <v>4111</v>
      </c>
      <c r="G4496">
        <v>42</v>
      </c>
      <c r="H4496" t="s">
        <v>4175</v>
      </c>
    </row>
    <row r="4497" spans="6:8">
      <c r="F4497" s="26" t="s">
        <v>4111</v>
      </c>
      <c r="G4497">
        <v>42</v>
      </c>
      <c r="H4497" t="s">
        <v>4176</v>
      </c>
    </row>
    <row r="4498" spans="6:8">
      <c r="F4498" s="26" t="s">
        <v>4111</v>
      </c>
      <c r="G4498">
        <v>42</v>
      </c>
      <c r="H4498" t="s">
        <v>4177</v>
      </c>
    </row>
    <row r="4499" spans="6:8">
      <c r="F4499" s="26" t="s">
        <v>4111</v>
      </c>
      <c r="G4499">
        <v>42</v>
      </c>
      <c r="H4499" t="s">
        <v>5340</v>
      </c>
    </row>
    <row r="4500" spans="6:8">
      <c r="F4500" s="26" t="s">
        <v>4111</v>
      </c>
      <c r="G4500">
        <v>42</v>
      </c>
      <c r="H4500" t="s">
        <v>4178</v>
      </c>
    </row>
    <row r="4501" spans="6:8">
      <c r="F4501" s="26" t="s">
        <v>4111</v>
      </c>
      <c r="G4501">
        <v>42</v>
      </c>
      <c r="H4501" t="s">
        <v>4179</v>
      </c>
    </row>
    <row r="4502" spans="6:8">
      <c r="F4502" s="26" t="s">
        <v>4111</v>
      </c>
      <c r="G4502">
        <v>42</v>
      </c>
      <c r="H4502" t="s">
        <v>4180</v>
      </c>
    </row>
    <row r="4503" spans="6:8">
      <c r="F4503" s="26" t="s">
        <v>4111</v>
      </c>
      <c r="G4503">
        <v>42</v>
      </c>
      <c r="H4503" t="s">
        <v>4181</v>
      </c>
    </row>
    <row r="4504" spans="6:8">
      <c r="F4504" s="26" t="s">
        <v>4111</v>
      </c>
      <c r="G4504">
        <v>42</v>
      </c>
      <c r="H4504" t="s">
        <v>4182</v>
      </c>
    </row>
    <row r="4505" spans="6:8">
      <c r="F4505" s="26" t="s">
        <v>4111</v>
      </c>
      <c r="G4505">
        <v>42</v>
      </c>
      <c r="H4505" t="s">
        <v>4183</v>
      </c>
    </row>
    <row r="4506" spans="6:8">
      <c r="F4506" s="26" t="s">
        <v>4111</v>
      </c>
      <c r="G4506">
        <v>42</v>
      </c>
      <c r="H4506" t="s">
        <v>4184</v>
      </c>
    </row>
    <row r="4507" spans="6:8">
      <c r="F4507" s="26" t="s">
        <v>4111</v>
      </c>
      <c r="G4507">
        <v>42</v>
      </c>
      <c r="H4507" t="s">
        <v>1938</v>
      </c>
    </row>
    <row r="4508" spans="6:8">
      <c r="F4508" s="26" t="s">
        <v>4111</v>
      </c>
      <c r="G4508">
        <v>42</v>
      </c>
      <c r="H4508" t="s">
        <v>4185</v>
      </c>
    </row>
    <row r="4509" spans="6:8">
      <c r="F4509" s="26" t="s">
        <v>4111</v>
      </c>
      <c r="G4509">
        <v>42</v>
      </c>
      <c r="H4509" t="s">
        <v>4186</v>
      </c>
    </row>
    <row r="4510" spans="6:8">
      <c r="F4510" s="26" t="s">
        <v>4111</v>
      </c>
      <c r="G4510">
        <v>42</v>
      </c>
      <c r="H4510" t="s">
        <v>4187</v>
      </c>
    </row>
    <row r="4511" spans="6:8">
      <c r="F4511" s="26" t="s">
        <v>4111</v>
      </c>
      <c r="G4511">
        <v>42</v>
      </c>
      <c r="H4511" t="s">
        <v>4188</v>
      </c>
    </row>
    <row r="4512" spans="6:8">
      <c r="F4512" s="26" t="s">
        <v>4111</v>
      </c>
      <c r="G4512">
        <v>42</v>
      </c>
      <c r="H4512" t="s">
        <v>5341</v>
      </c>
    </row>
    <row r="4513" spans="6:8">
      <c r="F4513" s="26" t="s">
        <v>4111</v>
      </c>
      <c r="G4513">
        <v>42</v>
      </c>
      <c r="H4513" t="s">
        <v>4189</v>
      </c>
    </row>
    <row r="4514" spans="6:8">
      <c r="F4514" s="26" t="s">
        <v>4111</v>
      </c>
      <c r="G4514">
        <v>42</v>
      </c>
      <c r="H4514" t="s">
        <v>4190</v>
      </c>
    </row>
    <row r="4515" spans="6:8">
      <c r="F4515" s="26" t="s">
        <v>4111</v>
      </c>
      <c r="G4515">
        <v>42</v>
      </c>
      <c r="H4515" t="s">
        <v>4191</v>
      </c>
    </row>
    <row r="4516" spans="6:8">
      <c r="F4516" s="26" t="s">
        <v>4111</v>
      </c>
      <c r="G4516">
        <v>42</v>
      </c>
      <c r="H4516" t="s">
        <v>4192</v>
      </c>
    </row>
    <row r="4517" spans="6:8">
      <c r="F4517" s="26" t="s">
        <v>4111</v>
      </c>
      <c r="G4517">
        <v>42</v>
      </c>
      <c r="H4517" t="s">
        <v>4193</v>
      </c>
    </row>
    <row r="4518" spans="6:8">
      <c r="F4518" s="26" t="s">
        <v>4111</v>
      </c>
      <c r="G4518">
        <v>42</v>
      </c>
      <c r="H4518" t="s">
        <v>4194</v>
      </c>
    </row>
    <row r="4519" spans="6:8">
      <c r="F4519" s="26" t="s">
        <v>4111</v>
      </c>
      <c r="G4519">
        <v>42</v>
      </c>
      <c r="H4519" t="s">
        <v>4195</v>
      </c>
    </row>
    <row r="4520" spans="6:8">
      <c r="F4520" s="26" t="s">
        <v>4111</v>
      </c>
      <c r="G4520">
        <v>42</v>
      </c>
      <c r="H4520" t="s">
        <v>4196</v>
      </c>
    </row>
    <row r="4521" spans="6:8">
      <c r="F4521" s="26" t="s">
        <v>4111</v>
      </c>
      <c r="G4521">
        <v>42</v>
      </c>
      <c r="H4521" t="s">
        <v>4197</v>
      </c>
    </row>
    <row r="4522" spans="6:8">
      <c r="F4522" s="26" t="s">
        <v>4111</v>
      </c>
      <c r="G4522">
        <v>42</v>
      </c>
      <c r="H4522" t="s">
        <v>4198</v>
      </c>
    </row>
    <row r="4523" spans="6:8">
      <c r="F4523" s="26" t="s">
        <v>4111</v>
      </c>
      <c r="G4523">
        <v>42</v>
      </c>
      <c r="H4523" t="s">
        <v>4199</v>
      </c>
    </row>
    <row r="4524" spans="6:8">
      <c r="F4524" s="26" t="s">
        <v>4111</v>
      </c>
      <c r="G4524">
        <v>42</v>
      </c>
      <c r="H4524" t="s">
        <v>4200</v>
      </c>
    </row>
    <row r="4525" spans="6:8">
      <c r="F4525" s="26" t="s">
        <v>4111</v>
      </c>
      <c r="G4525">
        <v>42</v>
      </c>
      <c r="H4525" t="s">
        <v>2516</v>
      </c>
    </row>
    <row r="4526" spans="6:8">
      <c r="F4526" s="26" t="s">
        <v>4111</v>
      </c>
      <c r="G4526">
        <v>42</v>
      </c>
      <c r="H4526" t="s">
        <v>4201</v>
      </c>
    </row>
    <row r="4527" spans="6:8">
      <c r="F4527" s="26" t="s">
        <v>4111</v>
      </c>
      <c r="G4527">
        <v>42</v>
      </c>
      <c r="H4527" t="s">
        <v>4202</v>
      </c>
    </row>
    <row r="4528" spans="6:8">
      <c r="F4528" s="26" t="s">
        <v>4111</v>
      </c>
      <c r="G4528">
        <v>42</v>
      </c>
      <c r="H4528" t="s">
        <v>4203</v>
      </c>
    </row>
    <row r="4529" spans="6:8">
      <c r="F4529" s="26" t="s">
        <v>4111</v>
      </c>
      <c r="G4529">
        <v>42</v>
      </c>
      <c r="H4529" t="s">
        <v>4204</v>
      </c>
    </row>
    <row r="4530" spans="6:8">
      <c r="F4530" s="26" t="s">
        <v>4111</v>
      </c>
      <c r="G4530">
        <v>42</v>
      </c>
      <c r="H4530" t="s">
        <v>4205</v>
      </c>
    </row>
    <row r="4531" spans="6:8">
      <c r="F4531" s="26" t="s">
        <v>4111</v>
      </c>
      <c r="G4531">
        <v>42</v>
      </c>
      <c r="H4531" t="s">
        <v>4206</v>
      </c>
    </row>
    <row r="4532" spans="6:8">
      <c r="F4532" s="26" t="s">
        <v>4111</v>
      </c>
      <c r="G4532">
        <v>42</v>
      </c>
      <c r="H4532" t="s">
        <v>4207</v>
      </c>
    </row>
    <row r="4533" spans="6:8">
      <c r="F4533" s="26" t="s">
        <v>4111</v>
      </c>
      <c r="G4533">
        <v>42</v>
      </c>
      <c r="H4533" t="s">
        <v>4208</v>
      </c>
    </row>
    <row r="4534" spans="6:8">
      <c r="F4534" s="26" t="s">
        <v>4111</v>
      </c>
      <c r="G4534">
        <v>42</v>
      </c>
      <c r="H4534" t="s">
        <v>4209</v>
      </c>
    </row>
    <row r="4535" spans="6:8">
      <c r="F4535" s="26" t="s">
        <v>4111</v>
      </c>
      <c r="G4535">
        <v>42</v>
      </c>
      <c r="H4535" t="s">
        <v>4210</v>
      </c>
    </row>
    <row r="4536" spans="6:8">
      <c r="F4536" s="26" t="s">
        <v>4111</v>
      </c>
      <c r="G4536">
        <v>42</v>
      </c>
      <c r="H4536" t="s">
        <v>4211</v>
      </c>
    </row>
    <row r="4537" spans="6:8">
      <c r="F4537" s="26" t="s">
        <v>4111</v>
      </c>
      <c r="G4537">
        <v>42</v>
      </c>
      <c r="H4537" t="s">
        <v>4212</v>
      </c>
    </row>
    <row r="4538" spans="6:8">
      <c r="F4538" s="26" t="s">
        <v>4111</v>
      </c>
      <c r="G4538">
        <v>42</v>
      </c>
      <c r="H4538" t="s">
        <v>4213</v>
      </c>
    </row>
    <row r="4539" spans="6:8">
      <c r="F4539" s="26" t="s">
        <v>4111</v>
      </c>
      <c r="G4539">
        <v>42</v>
      </c>
      <c r="H4539" t="s">
        <v>4214</v>
      </c>
    </row>
    <row r="4540" spans="6:8">
      <c r="F4540" s="26" t="s">
        <v>4111</v>
      </c>
      <c r="G4540">
        <v>42</v>
      </c>
      <c r="H4540" t="s">
        <v>4215</v>
      </c>
    </row>
    <row r="4541" spans="6:8">
      <c r="F4541" s="26" t="s">
        <v>4111</v>
      </c>
      <c r="G4541">
        <v>42</v>
      </c>
      <c r="H4541" t="s">
        <v>4216</v>
      </c>
    </row>
    <row r="4542" spans="6:8">
      <c r="F4542" s="26" t="s">
        <v>4111</v>
      </c>
      <c r="G4542">
        <v>42</v>
      </c>
      <c r="H4542" t="s">
        <v>4217</v>
      </c>
    </row>
    <row r="4543" spans="6:8">
      <c r="F4543" s="26" t="s">
        <v>4111</v>
      </c>
      <c r="G4543">
        <v>42</v>
      </c>
      <c r="H4543" t="s">
        <v>4218</v>
      </c>
    </row>
    <row r="4544" spans="6:8">
      <c r="F4544" s="26" t="s">
        <v>4111</v>
      </c>
      <c r="G4544">
        <v>42</v>
      </c>
      <c r="H4544" t="s">
        <v>4219</v>
      </c>
    </row>
    <row r="4545" spans="6:8">
      <c r="F4545" s="26" t="s">
        <v>4111</v>
      </c>
      <c r="G4545">
        <v>42</v>
      </c>
      <c r="H4545" t="s">
        <v>4220</v>
      </c>
    </row>
    <row r="4546" spans="6:8">
      <c r="F4546" s="26" t="s">
        <v>4111</v>
      </c>
      <c r="G4546">
        <v>42</v>
      </c>
      <c r="H4546" t="s">
        <v>3890</v>
      </c>
    </row>
    <row r="4547" spans="6:8">
      <c r="F4547" s="26" t="s">
        <v>4111</v>
      </c>
      <c r="G4547">
        <v>42</v>
      </c>
      <c r="H4547" t="s">
        <v>4221</v>
      </c>
    </row>
    <row r="4548" spans="6:8">
      <c r="F4548" s="26" t="s">
        <v>4111</v>
      </c>
      <c r="G4548">
        <v>42</v>
      </c>
      <c r="H4548" t="s">
        <v>4222</v>
      </c>
    </row>
    <row r="4549" spans="6:8">
      <c r="F4549" s="26" t="s">
        <v>4111</v>
      </c>
      <c r="G4549">
        <v>42</v>
      </c>
      <c r="H4549" t="s">
        <v>4223</v>
      </c>
    </row>
    <row r="4550" spans="6:8">
      <c r="F4550" s="26" t="s">
        <v>4111</v>
      </c>
      <c r="G4550">
        <v>42</v>
      </c>
      <c r="H4550" t="s">
        <v>4224</v>
      </c>
    </row>
    <row r="4551" spans="6:8">
      <c r="F4551" s="26" t="s">
        <v>4111</v>
      </c>
      <c r="G4551">
        <v>42</v>
      </c>
      <c r="H4551" t="s">
        <v>4225</v>
      </c>
    </row>
    <row r="4552" spans="6:8">
      <c r="F4552" s="26" t="s">
        <v>4111</v>
      </c>
      <c r="G4552">
        <v>42</v>
      </c>
      <c r="H4552" t="s">
        <v>164</v>
      </c>
    </row>
    <row r="4553" spans="6:8">
      <c r="F4553" s="26" t="s">
        <v>4111</v>
      </c>
      <c r="G4553">
        <v>42</v>
      </c>
      <c r="H4553" t="s">
        <v>4226</v>
      </c>
    </row>
    <row r="4554" spans="6:8">
      <c r="F4554" s="26" t="s">
        <v>4111</v>
      </c>
      <c r="G4554">
        <v>42</v>
      </c>
      <c r="H4554" t="s">
        <v>4227</v>
      </c>
    </row>
    <row r="4555" spans="6:8">
      <c r="F4555" s="26" t="s">
        <v>4111</v>
      </c>
      <c r="G4555">
        <v>42</v>
      </c>
      <c r="H4555" t="s">
        <v>4228</v>
      </c>
    </row>
    <row r="4556" spans="6:8">
      <c r="F4556" s="26" t="s">
        <v>4111</v>
      </c>
      <c r="G4556">
        <v>42</v>
      </c>
      <c r="H4556" t="s">
        <v>4229</v>
      </c>
    </row>
    <row r="4557" spans="6:8">
      <c r="F4557" s="26" t="s">
        <v>4111</v>
      </c>
      <c r="G4557">
        <v>42</v>
      </c>
      <c r="H4557" t="s">
        <v>4230</v>
      </c>
    </row>
    <row r="4558" spans="6:8">
      <c r="F4558" s="26" t="s">
        <v>4111</v>
      </c>
      <c r="G4558">
        <v>42</v>
      </c>
      <c r="H4558" t="s">
        <v>4231</v>
      </c>
    </row>
    <row r="4559" spans="6:8">
      <c r="F4559" s="26" t="s">
        <v>4111</v>
      </c>
      <c r="G4559">
        <v>42</v>
      </c>
      <c r="H4559" t="s">
        <v>3433</v>
      </c>
    </row>
    <row r="4560" spans="6:8">
      <c r="F4560" s="26" t="s">
        <v>4111</v>
      </c>
      <c r="G4560">
        <v>42</v>
      </c>
      <c r="H4560" t="s">
        <v>4232</v>
      </c>
    </row>
    <row r="4561" spans="6:8">
      <c r="F4561" s="26" t="s">
        <v>4111</v>
      </c>
      <c r="G4561">
        <v>42</v>
      </c>
      <c r="H4561" t="s">
        <v>5342</v>
      </c>
    </row>
    <row r="4562" spans="6:8">
      <c r="F4562" s="26" t="s">
        <v>4111</v>
      </c>
      <c r="G4562">
        <v>42</v>
      </c>
      <c r="H4562" t="s">
        <v>4233</v>
      </c>
    </row>
    <row r="4563" spans="6:8">
      <c r="F4563" s="26" t="s">
        <v>4111</v>
      </c>
      <c r="G4563">
        <v>42</v>
      </c>
      <c r="H4563" t="s">
        <v>4234</v>
      </c>
    </row>
    <row r="4564" spans="6:8">
      <c r="F4564" s="26" t="s">
        <v>4111</v>
      </c>
      <c r="G4564">
        <v>42</v>
      </c>
      <c r="H4564" t="s">
        <v>4235</v>
      </c>
    </row>
    <row r="4565" spans="6:8">
      <c r="F4565" s="26" t="s">
        <v>4111</v>
      </c>
      <c r="G4565">
        <v>42</v>
      </c>
      <c r="H4565" t="s">
        <v>4236</v>
      </c>
    </row>
    <row r="4566" spans="6:8">
      <c r="F4566" s="26" t="s">
        <v>4111</v>
      </c>
      <c r="G4566">
        <v>42</v>
      </c>
      <c r="H4566" t="s">
        <v>4237</v>
      </c>
    </row>
    <row r="4567" spans="6:8">
      <c r="F4567" s="26" t="s">
        <v>4111</v>
      </c>
      <c r="G4567">
        <v>42</v>
      </c>
      <c r="H4567" t="s">
        <v>4238</v>
      </c>
    </row>
    <row r="4568" spans="6:8">
      <c r="F4568" s="26" t="s">
        <v>4111</v>
      </c>
      <c r="G4568">
        <v>42</v>
      </c>
      <c r="H4568" t="s">
        <v>4239</v>
      </c>
    </row>
    <row r="4569" spans="6:8">
      <c r="F4569" s="26" t="s">
        <v>4111</v>
      </c>
      <c r="G4569">
        <v>42</v>
      </c>
      <c r="H4569" t="s">
        <v>4240</v>
      </c>
    </row>
    <row r="4570" spans="6:8">
      <c r="F4570" s="26" t="s">
        <v>4111</v>
      </c>
      <c r="G4570">
        <v>42</v>
      </c>
      <c r="H4570" t="s">
        <v>4241</v>
      </c>
    </row>
    <row r="4571" spans="6:8">
      <c r="F4571" s="26" t="s">
        <v>4111</v>
      </c>
      <c r="G4571">
        <v>42</v>
      </c>
      <c r="H4571" t="s">
        <v>4242</v>
      </c>
    </row>
    <row r="4572" spans="6:8">
      <c r="F4572" s="26" t="s">
        <v>4111</v>
      </c>
      <c r="G4572">
        <v>42</v>
      </c>
      <c r="H4572" t="s">
        <v>4243</v>
      </c>
    </row>
    <row r="4573" spans="6:8">
      <c r="F4573" s="26" t="s">
        <v>4111</v>
      </c>
      <c r="G4573">
        <v>42</v>
      </c>
      <c r="H4573" t="s">
        <v>4244</v>
      </c>
    </row>
    <row r="4574" spans="6:8">
      <c r="F4574" s="26" t="s">
        <v>4111</v>
      </c>
      <c r="G4574">
        <v>42</v>
      </c>
      <c r="H4574" t="s">
        <v>4245</v>
      </c>
    </row>
    <row r="4575" spans="6:8">
      <c r="F4575" s="26" t="s">
        <v>4111</v>
      </c>
      <c r="G4575">
        <v>42</v>
      </c>
      <c r="H4575" t="s">
        <v>4246</v>
      </c>
    </row>
    <row r="4576" spans="6:8">
      <c r="F4576" s="26" t="s">
        <v>4111</v>
      </c>
      <c r="G4576">
        <v>42</v>
      </c>
      <c r="H4576" t="s">
        <v>4247</v>
      </c>
    </row>
    <row r="4577" spans="6:8">
      <c r="F4577" s="26" t="s">
        <v>4111</v>
      </c>
      <c r="G4577">
        <v>42</v>
      </c>
      <c r="H4577" t="s">
        <v>4248</v>
      </c>
    </row>
    <row r="4578" spans="6:8">
      <c r="F4578" s="26" t="s">
        <v>4111</v>
      </c>
      <c r="G4578">
        <v>42</v>
      </c>
      <c r="H4578" t="s">
        <v>4249</v>
      </c>
    </row>
    <row r="4579" spans="6:8">
      <c r="F4579" s="26" t="s">
        <v>4111</v>
      </c>
      <c r="G4579">
        <v>42</v>
      </c>
      <c r="H4579" t="s">
        <v>4250</v>
      </c>
    </row>
    <row r="4580" spans="6:8">
      <c r="F4580" s="26" t="s">
        <v>4111</v>
      </c>
      <c r="G4580">
        <v>42</v>
      </c>
      <c r="H4580" t="s">
        <v>4251</v>
      </c>
    </row>
    <row r="4581" spans="6:8">
      <c r="F4581" s="26" t="s">
        <v>4111</v>
      </c>
      <c r="G4581">
        <v>42</v>
      </c>
      <c r="H4581" t="s">
        <v>1699</v>
      </c>
    </row>
    <row r="4582" spans="6:8">
      <c r="F4582" s="26" t="s">
        <v>4111</v>
      </c>
      <c r="G4582">
        <v>42</v>
      </c>
      <c r="H4582" t="s">
        <v>4252</v>
      </c>
    </row>
    <row r="4583" spans="6:8">
      <c r="F4583" s="26" t="s">
        <v>4111</v>
      </c>
      <c r="G4583">
        <v>42</v>
      </c>
      <c r="H4583" t="s">
        <v>1394</v>
      </c>
    </row>
    <row r="4584" spans="6:8">
      <c r="F4584" s="26" t="s">
        <v>4111</v>
      </c>
      <c r="G4584">
        <v>42</v>
      </c>
      <c r="H4584" t="s">
        <v>4253</v>
      </c>
    </row>
    <row r="4585" spans="6:8">
      <c r="F4585" s="26" t="s">
        <v>4111</v>
      </c>
      <c r="G4585">
        <v>42</v>
      </c>
      <c r="H4585" t="s">
        <v>4254</v>
      </c>
    </row>
    <row r="4586" spans="6:8">
      <c r="F4586" s="26" t="s">
        <v>4111</v>
      </c>
      <c r="G4586">
        <v>42</v>
      </c>
      <c r="H4586" t="s">
        <v>4255</v>
      </c>
    </row>
    <row r="4587" spans="6:8">
      <c r="F4587" s="26" t="s">
        <v>4111</v>
      </c>
      <c r="G4587">
        <v>42</v>
      </c>
      <c r="H4587" t="s">
        <v>4256</v>
      </c>
    </row>
    <row r="4588" spans="6:8">
      <c r="F4588" s="26" t="s">
        <v>4111</v>
      </c>
      <c r="G4588">
        <v>42</v>
      </c>
      <c r="H4588" t="s">
        <v>4257</v>
      </c>
    </row>
    <row r="4589" spans="6:8">
      <c r="F4589" s="26" t="s">
        <v>4111</v>
      </c>
      <c r="G4589">
        <v>42</v>
      </c>
      <c r="H4589" t="s">
        <v>4258</v>
      </c>
    </row>
    <row r="4590" spans="6:8">
      <c r="F4590" s="26" t="s">
        <v>4111</v>
      </c>
      <c r="G4590">
        <v>42</v>
      </c>
      <c r="H4590" t="s">
        <v>3497</v>
      </c>
    </row>
    <row r="4591" spans="6:8">
      <c r="F4591" s="26" t="s">
        <v>4111</v>
      </c>
      <c r="G4591">
        <v>42</v>
      </c>
      <c r="H4591" t="s">
        <v>4259</v>
      </c>
    </row>
    <row r="4592" spans="6:8">
      <c r="F4592" s="26" t="s">
        <v>4111</v>
      </c>
      <c r="G4592">
        <v>42</v>
      </c>
      <c r="H4592" t="s">
        <v>4260</v>
      </c>
    </row>
    <row r="4593" spans="6:8">
      <c r="F4593" s="26" t="s">
        <v>4111</v>
      </c>
      <c r="G4593">
        <v>42</v>
      </c>
      <c r="H4593" t="s">
        <v>4261</v>
      </c>
    </row>
    <row r="4594" spans="6:8">
      <c r="F4594" s="26" t="s">
        <v>4111</v>
      </c>
      <c r="G4594">
        <v>42</v>
      </c>
      <c r="H4594" t="s">
        <v>4262</v>
      </c>
    </row>
    <row r="4595" spans="6:8">
      <c r="F4595" s="26" t="s">
        <v>4111</v>
      </c>
      <c r="G4595">
        <v>42</v>
      </c>
      <c r="H4595" t="s">
        <v>4263</v>
      </c>
    </row>
    <row r="4596" spans="6:8">
      <c r="F4596" s="26" t="s">
        <v>4111</v>
      </c>
      <c r="G4596">
        <v>42</v>
      </c>
      <c r="H4596" t="s">
        <v>4264</v>
      </c>
    </row>
    <row r="4597" spans="6:8">
      <c r="F4597" s="26" t="s">
        <v>4111</v>
      </c>
      <c r="G4597">
        <v>42</v>
      </c>
      <c r="H4597" t="s">
        <v>4265</v>
      </c>
    </row>
    <row r="4598" spans="6:8">
      <c r="F4598" s="26" t="s">
        <v>4111</v>
      </c>
      <c r="G4598">
        <v>42</v>
      </c>
      <c r="H4598" t="s">
        <v>2086</v>
      </c>
    </row>
    <row r="4599" spans="6:8">
      <c r="F4599" s="26" t="s">
        <v>4111</v>
      </c>
      <c r="G4599">
        <v>42</v>
      </c>
      <c r="H4599" t="s">
        <v>4266</v>
      </c>
    </row>
    <row r="4600" spans="6:8">
      <c r="F4600" s="26" t="s">
        <v>4111</v>
      </c>
      <c r="G4600">
        <v>42</v>
      </c>
      <c r="H4600" t="s">
        <v>4267</v>
      </c>
    </row>
    <row r="4601" spans="6:8">
      <c r="F4601" s="26" t="s">
        <v>4111</v>
      </c>
      <c r="G4601">
        <v>42</v>
      </c>
      <c r="H4601" t="s">
        <v>4268</v>
      </c>
    </row>
    <row r="4602" spans="6:8">
      <c r="F4602" s="26" t="s">
        <v>4111</v>
      </c>
      <c r="G4602">
        <v>42</v>
      </c>
      <c r="H4602" t="s">
        <v>3533</v>
      </c>
    </row>
    <row r="4603" spans="6:8">
      <c r="F4603" s="26" t="s">
        <v>4111</v>
      </c>
      <c r="G4603">
        <v>42</v>
      </c>
      <c r="H4603" t="s">
        <v>4269</v>
      </c>
    </row>
    <row r="4604" spans="6:8">
      <c r="F4604" s="26" t="s">
        <v>4111</v>
      </c>
      <c r="G4604">
        <v>42</v>
      </c>
      <c r="H4604" t="s">
        <v>4270</v>
      </c>
    </row>
    <row r="4605" spans="6:8">
      <c r="F4605" s="26" t="s">
        <v>4111</v>
      </c>
      <c r="G4605">
        <v>42</v>
      </c>
      <c r="H4605" t="s">
        <v>4271</v>
      </c>
    </row>
    <row r="4606" spans="6:8">
      <c r="F4606" s="26" t="s">
        <v>4111</v>
      </c>
      <c r="G4606">
        <v>42</v>
      </c>
      <c r="H4606" t="s">
        <v>4272</v>
      </c>
    </row>
    <row r="4607" spans="6:8">
      <c r="F4607" s="26" t="s">
        <v>4111</v>
      </c>
      <c r="G4607">
        <v>42</v>
      </c>
      <c r="H4607" t="s">
        <v>3976</v>
      </c>
    </row>
    <row r="4608" spans="6:8">
      <c r="F4608" s="26" t="s">
        <v>4111</v>
      </c>
      <c r="G4608">
        <v>42</v>
      </c>
      <c r="H4608" t="s">
        <v>4273</v>
      </c>
    </row>
    <row r="4609" spans="6:8">
      <c r="F4609" s="26" t="s">
        <v>4111</v>
      </c>
      <c r="G4609">
        <v>42</v>
      </c>
      <c r="H4609" t="s">
        <v>4274</v>
      </c>
    </row>
    <row r="4610" spans="6:8">
      <c r="F4610" s="26" t="s">
        <v>4111</v>
      </c>
      <c r="G4610">
        <v>42</v>
      </c>
      <c r="H4610" t="s">
        <v>3542</v>
      </c>
    </row>
    <row r="4611" spans="6:8">
      <c r="F4611" s="26" t="s">
        <v>4111</v>
      </c>
      <c r="G4611">
        <v>42</v>
      </c>
      <c r="H4611" t="s">
        <v>4275</v>
      </c>
    </row>
    <row r="4612" spans="6:8">
      <c r="F4612" s="26" t="s">
        <v>4111</v>
      </c>
      <c r="G4612">
        <v>42</v>
      </c>
      <c r="H4612" t="s">
        <v>4276</v>
      </c>
    </row>
    <row r="4613" spans="6:8">
      <c r="F4613" s="26" t="s">
        <v>4111</v>
      </c>
      <c r="G4613">
        <v>42</v>
      </c>
      <c r="H4613" t="s">
        <v>4277</v>
      </c>
    </row>
    <row r="4614" spans="6:8">
      <c r="F4614" s="26" t="s">
        <v>4111</v>
      </c>
      <c r="G4614">
        <v>42</v>
      </c>
      <c r="H4614" t="s">
        <v>4278</v>
      </c>
    </row>
    <row r="4615" spans="6:8">
      <c r="F4615" s="26" t="s">
        <v>4111</v>
      </c>
      <c r="G4615">
        <v>42</v>
      </c>
      <c r="H4615" t="s">
        <v>4279</v>
      </c>
    </row>
    <row r="4616" spans="6:8">
      <c r="F4616" s="26" t="s">
        <v>4111</v>
      </c>
      <c r="G4616">
        <v>42</v>
      </c>
      <c r="H4616" t="s">
        <v>4280</v>
      </c>
    </row>
    <row r="4617" spans="6:8">
      <c r="F4617" s="26" t="s">
        <v>4111</v>
      </c>
      <c r="G4617">
        <v>42</v>
      </c>
      <c r="H4617" t="s">
        <v>1602</v>
      </c>
    </row>
    <row r="4618" spans="6:8">
      <c r="F4618" s="26" t="s">
        <v>4111</v>
      </c>
      <c r="G4618">
        <v>42</v>
      </c>
      <c r="H4618" t="s">
        <v>3570</v>
      </c>
    </row>
    <row r="4619" spans="6:8">
      <c r="F4619" s="26" t="s">
        <v>4111</v>
      </c>
      <c r="G4619">
        <v>42</v>
      </c>
      <c r="H4619" t="s">
        <v>4281</v>
      </c>
    </row>
    <row r="4620" spans="6:8">
      <c r="F4620" s="26" t="s">
        <v>4111</v>
      </c>
      <c r="G4620">
        <v>42</v>
      </c>
      <c r="H4620" t="s">
        <v>4282</v>
      </c>
    </row>
    <row r="4621" spans="6:8">
      <c r="F4621" s="26" t="s">
        <v>4111</v>
      </c>
      <c r="G4621">
        <v>42</v>
      </c>
      <c r="H4621" t="s">
        <v>4283</v>
      </c>
    </row>
    <row r="4622" spans="6:8">
      <c r="F4622" s="26" t="s">
        <v>4111</v>
      </c>
      <c r="G4622">
        <v>42</v>
      </c>
      <c r="H4622" t="s">
        <v>4284</v>
      </c>
    </row>
    <row r="4623" spans="6:8">
      <c r="F4623" s="26" t="s">
        <v>4111</v>
      </c>
      <c r="G4623">
        <v>42</v>
      </c>
      <c r="H4623" t="s">
        <v>4285</v>
      </c>
    </row>
    <row r="4624" spans="6:8">
      <c r="F4624" s="26" t="s">
        <v>4111</v>
      </c>
      <c r="G4624">
        <v>42</v>
      </c>
      <c r="H4624" t="s">
        <v>4286</v>
      </c>
    </row>
    <row r="4625" spans="6:8">
      <c r="F4625" s="26" t="s">
        <v>4111</v>
      </c>
      <c r="G4625">
        <v>42</v>
      </c>
      <c r="H4625" t="s">
        <v>4287</v>
      </c>
    </row>
    <row r="4626" spans="6:8">
      <c r="F4626" s="26" t="s">
        <v>4111</v>
      </c>
      <c r="G4626">
        <v>42</v>
      </c>
      <c r="H4626" t="s">
        <v>4288</v>
      </c>
    </row>
    <row r="4627" spans="6:8">
      <c r="F4627" s="26" t="s">
        <v>4111</v>
      </c>
      <c r="G4627">
        <v>42</v>
      </c>
      <c r="H4627" t="s">
        <v>4289</v>
      </c>
    </row>
    <row r="4628" spans="6:8">
      <c r="F4628" s="26" t="s">
        <v>4111</v>
      </c>
      <c r="G4628">
        <v>42</v>
      </c>
      <c r="H4628" t="s">
        <v>4290</v>
      </c>
    </row>
    <row r="4629" spans="6:8">
      <c r="F4629" s="26" t="s">
        <v>4111</v>
      </c>
      <c r="G4629">
        <v>42</v>
      </c>
      <c r="H4629" t="s">
        <v>4291</v>
      </c>
    </row>
    <row r="4630" spans="6:8">
      <c r="F4630" s="26" t="s">
        <v>4111</v>
      </c>
      <c r="G4630">
        <v>42</v>
      </c>
      <c r="H4630" t="s">
        <v>4292</v>
      </c>
    </row>
    <row r="4631" spans="6:8">
      <c r="F4631" s="26" t="s">
        <v>4111</v>
      </c>
      <c r="G4631">
        <v>42</v>
      </c>
      <c r="H4631" t="s">
        <v>4293</v>
      </c>
    </row>
    <row r="4632" spans="6:8">
      <c r="F4632" s="26" t="s">
        <v>4111</v>
      </c>
      <c r="G4632">
        <v>42</v>
      </c>
      <c r="H4632" t="s">
        <v>4294</v>
      </c>
    </row>
    <row r="4633" spans="6:8">
      <c r="F4633" s="26" t="s">
        <v>4111</v>
      </c>
      <c r="G4633">
        <v>42</v>
      </c>
      <c r="H4633" t="s">
        <v>4295</v>
      </c>
    </row>
    <row r="4634" spans="6:8">
      <c r="F4634" s="26" t="s">
        <v>4111</v>
      </c>
      <c r="G4634">
        <v>42</v>
      </c>
      <c r="H4634" t="s">
        <v>4296</v>
      </c>
    </row>
    <row r="4635" spans="6:8">
      <c r="F4635" s="26" t="s">
        <v>4111</v>
      </c>
      <c r="G4635">
        <v>42</v>
      </c>
      <c r="H4635" t="s">
        <v>4297</v>
      </c>
    </row>
    <row r="4636" spans="6:8">
      <c r="F4636" s="26" t="s">
        <v>4111</v>
      </c>
      <c r="G4636">
        <v>42</v>
      </c>
      <c r="H4636" t="s">
        <v>4298</v>
      </c>
    </row>
    <row r="4637" spans="6:8">
      <c r="F4637" s="26" t="s">
        <v>4111</v>
      </c>
      <c r="G4637">
        <v>42</v>
      </c>
      <c r="H4637" t="s">
        <v>4299</v>
      </c>
    </row>
    <row r="4638" spans="6:8">
      <c r="F4638" s="26" t="s">
        <v>4111</v>
      </c>
      <c r="G4638">
        <v>42</v>
      </c>
      <c r="H4638" t="s">
        <v>4300</v>
      </c>
    </row>
    <row r="4639" spans="6:8">
      <c r="F4639" s="26" t="s">
        <v>4111</v>
      </c>
      <c r="G4639">
        <v>42</v>
      </c>
      <c r="H4639" t="s">
        <v>4301</v>
      </c>
    </row>
    <row r="4640" spans="6:8">
      <c r="F4640" s="26" t="s">
        <v>4111</v>
      </c>
      <c r="G4640">
        <v>42</v>
      </c>
      <c r="H4640" t="s">
        <v>4302</v>
      </c>
    </row>
    <row r="4641" spans="6:8">
      <c r="F4641" s="26" t="s">
        <v>4111</v>
      </c>
      <c r="G4641">
        <v>42</v>
      </c>
      <c r="H4641" t="s">
        <v>4303</v>
      </c>
    </row>
    <row r="4642" spans="6:8">
      <c r="F4642" s="26" t="s">
        <v>4111</v>
      </c>
      <c r="G4642">
        <v>42</v>
      </c>
      <c r="H4642" t="s">
        <v>4304</v>
      </c>
    </row>
    <row r="4643" spans="6:8">
      <c r="F4643" s="26" t="s">
        <v>4111</v>
      </c>
      <c r="G4643">
        <v>42</v>
      </c>
      <c r="H4643" t="s">
        <v>4305</v>
      </c>
    </row>
    <row r="4644" spans="6:8">
      <c r="F4644" s="26" t="s">
        <v>4111</v>
      </c>
      <c r="G4644">
        <v>42</v>
      </c>
      <c r="H4644" t="s">
        <v>4306</v>
      </c>
    </row>
    <row r="4645" spans="6:8">
      <c r="F4645" s="26" t="s">
        <v>4111</v>
      </c>
      <c r="G4645">
        <v>42</v>
      </c>
      <c r="H4645" t="s">
        <v>4307</v>
      </c>
    </row>
    <row r="4646" spans="6:8">
      <c r="F4646" s="26" t="s">
        <v>4111</v>
      </c>
      <c r="G4646">
        <v>42</v>
      </c>
      <c r="H4646" t="s">
        <v>4308</v>
      </c>
    </row>
    <row r="4647" spans="6:8">
      <c r="F4647" s="26" t="s">
        <v>4111</v>
      </c>
      <c r="G4647">
        <v>42</v>
      </c>
      <c r="H4647" t="s">
        <v>4309</v>
      </c>
    </row>
    <row r="4648" spans="6:8">
      <c r="F4648" s="26" t="s">
        <v>4111</v>
      </c>
      <c r="G4648">
        <v>42</v>
      </c>
      <c r="H4648" t="s">
        <v>3640</v>
      </c>
    </row>
    <row r="4649" spans="6:8">
      <c r="F4649" s="26" t="s">
        <v>4111</v>
      </c>
      <c r="G4649">
        <v>42</v>
      </c>
      <c r="H4649" t="s">
        <v>4310</v>
      </c>
    </row>
    <row r="4650" spans="6:8">
      <c r="F4650" s="26" t="s">
        <v>4111</v>
      </c>
      <c r="G4650">
        <v>42</v>
      </c>
      <c r="H4650" t="s">
        <v>4311</v>
      </c>
    </row>
    <row r="4651" spans="6:8">
      <c r="F4651" s="26" t="s">
        <v>4111</v>
      </c>
      <c r="G4651">
        <v>42</v>
      </c>
      <c r="H4651" t="s">
        <v>1439</v>
      </c>
    </row>
    <row r="4652" spans="6:8">
      <c r="F4652" s="26" t="s">
        <v>4111</v>
      </c>
      <c r="G4652">
        <v>42</v>
      </c>
      <c r="H4652" t="s">
        <v>666</v>
      </c>
    </row>
    <row r="4653" spans="6:8">
      <c r="F4653" s="26" t="s">
        <v>4111</v>
      </c>
      <c r="G4653">
        <v>42</v>
      </c>
      <c r="H4653" t="s">
        <v>1805</v>
      </c>
    </row>
    <row r="4654" spans="6:8">
      <c r="F4654" s="26" t="s">
        <v>4111</v>
      </c>
      <c r="G4654">
        <v>42</v>
      </c>
      <c r="H4654" t="s">
        <v>4312</v>
      </c>
    </row>
    <row r="4655" spans="6:8">
      <c r="F4655" s="26" t="s">
        <v>4111</v>
      </c>
      <c r="G4655">
        <v>42</v>
      </c>
      <c r="H4655" t="s">
        <v>1618</v>
      </c>
    </row>
    <row r="4656" spans="6:8">
      <c r="F4656" s="26" t="s">
        <v>4111</v>
      </c>
      <c r="G4656">
        <v>42</v>
      </c>
      <c r="H4656" t="s">
        <v>4313</v>
      </c>
    </row>
    <row r="4657" spans="6:8">
      <c r="F4657" s="26" t="s">
        <v>4111</v>
      </c>
      <c r="G4657">
        <v>42</v>
      </c>
      <c r="H4657" t="s">
        <v>4314</v>
      </c>
    </row>
    <row r="4658" spans="6:8">
      <c r="F4658" s="26" t="s">
        <v>4111</v>
      </c>
      <c r="G4658">
        <v>42</v>
      </c>
      <c r="H4658" t="s">
        <v>4315</v>
      </c>
    </row>
    <row r="4659" spans="6:8">
      <c r="F4659" s="26" t="s">
        <v>4111</v>
      </c>
      <c r="G4659">
        <v>42</v>
      </c>
      <c r="H4659" t="s">
        <v>4316</v>
      </c>
    </row>
    <row r="4660" spans="6:8">
      <c r="F4660" s="26" t="s">
        <v>4111</v>
      </c>
      <c r="G4660">
        <v>42</v>
      </c>
      <c r="H4660" t="s">
        <v>4317</v>
      </c>
    </row>
    <row r="4661" spans="6:8">
      <c r="F4661" s="26" t="s">
        <v>4111</v>
      </c>
      <c r="G4661">
        <v>42</v>
      </c>
      <c r="H4661" t="s">
        <v>4318</v>
      </c>
    </row>
    <row r="4662" spans="6:8">
      <c r="F4662" s="26" t="s">
        <v>4111</v>
      </c>
      <c r="G4662">
        <v>42</v>
      </c>
      <c r="H4662" t="s">
        <v>4319</v>
      </c>
    </row>
    <row r="4663" spans="6:8">
      <c r="F4663" s="26" t="s">
        <v>4111</v>
      </c>
      <c r="G4663">
        <v>42</v>
      </c>
      <c r="H4663" t="s">
        <v>4320</v>
      </c>
    </row>
    <row r="4664" spans="6:8">
      <c r="F4664" s="26" t="s">
        <v>4111</v>
      </c>
      <c r="G4664">
        <v>42</v>
      </c>
      <c r="H4664" t="s">
        <v>1809</v>
      </c>
    </row>
    <row r="4665" spans="6:8">
      <c r="F4665" s="26" t="s">
        <v>4111</v>
      </c>
      <c r="G4665">
        <v>42</v>
      </c>
      <c r="H4665" t="s">
        <v>4321</v>
      </c>
    </row>
    <row r="4666" spans="6:8">
      <c r="F4666" s="26" t="s">
        <v>4111</v>
      </c>
      <c r="G4666">
        <v>42</v>
      </c>
      <c r="H4666" t="s">
        <v>683</v>
      </c>
    </row>
    <row r="4667" spans="6:8">
      <c r="F4667" s="26" t="s">
        <v>4111</v>
      </c>
      <c r="G4667">
        <v>42</v>
      </c>
      <c r="H4667" t="s">
        <v>4322</v>
      </c>
    </row>
    <row r="4668" spans="6:8">
      <c r="F4668" s="26" t="s">
        <v>4111</v>
      </c>
      <c r="G4668">
        <v>42</v>
      </c>
      <c r="H4668" t="s">
        <v>4323</v>
      </c>
    </row>
    <row r="4669" spans="6:8">
      <c r="F4669" s="26" t="s">
        <v>4111</v>
      </c>
      <c r="G4669">
        <v>42</v>
      </c>
      <c r="H4669" t="s">
        <v>4324</v>
      </c>
    </row>
    <row r="4670" spans="6:8">
      <c r="F4670" s="26" t="s">
        <v>4111</v>
      </c>
      <c r="G4670">
        <v>42</v>
      </c>
      <c r="H4670" t="s">
        <v>4325</v>
      </c>
    </row>
    <row r="4671" spans="6:8">
      <c r="F4671" s="26" t="s">
        <v>4111</v>
      </c>
      <c r="G4671">
        <v>42</v>
      </c>
      <c r="H4671" t="s">
        <v>5343</v>
      </c>
    </row>
    <row r="4672" spans="6:8">
      <c r="F4672" s="26" t="s">
        <v>4111</v>
      </c>
      <c r="G4672">
        <v>42</v>
      </c>
      <c r="H4672" t="s">
        <v>4326</v>
      </c>
    </row>
    <row r="4673" spans="6:8">
      <c r="F4673" s="26" t="s">
        <v>4111</v>
      </c>
      <c r="G4673">
        <v>42</v>
      </c>
      <c r="H4673" t="s">
        <v>4327</v>
      </c>
    </row>
    <row r="4674" spans="6:8">
      <c r="F4674" s="26" t="s">
        <v>4111</v>
      </c>
      <c r="G4674">
        <v>42</v>
      </c>
      <c r="H4674" t="s">
        <v>4328</v>
      </c>
    </row>
    <row r="4675" spans="6:8">
      <c r="F4675" s="26" t="s">
        <v>4111</v>
      </c>
      <c r="G4675">
        <v>42</v>
      </c>
      <c r="H4675" t="s">
        <v>4329</v>
      </c>
    </row>
    <row r="4676" spans="6:8">
      <c r="F4676" s="26" t="s">
        <v>4111</v>
      </c>
      <c r="G4676">
        <v>42</v>
      </c>
      <c r="H4676" t="s">
        <v>4330</v>
      </c>
    </row>
    <row r="4677" spans="6:8">
      <c r="F4677" s="26" t="s">
        <v>4111</v>
      </c>
      <c r="G4677">
        <v>42</v>
      </c>
      <c r="H4677" t="s">
        <v>4331</v>
      </c>
    </row>
    <row r="4678" spans="6:8">
      <c r="F4678" s="26" t="s">
        <v>4111</v>
      </c>
      <c r="G4678">
        <v>42</v>
      </c>
      <c r="H4678" t="s">
        <v>4332</v>
      </c>
    </row>
    <row r="4679" spans="6:8">
      <c r="F4679" s="26" t="s">
        <v>4111</v>
      </c>
      <c r="G4679">
        <v>42</v>
      </c>
      <c r="H4679" t="s">
        <v>4333</v>
      </c>
    </row>
    <row r="4680" spans="6:8">
      <c r="F4680" s="26" t="s">
        <v>4111</v>
      </c>
      <c r="G4680">
        <v>42</v>
      </c>
      <c r="H4680" t="s">
        <v>4334</v>
      </c>
    </row>
    <row r="4681" spans="6:8">
      <c r="F4681" s="26" t="s">
        <v>4111</v>
      </c>
      <c r="G4681">
        <v>42</v>
      </c>
      <c r="H4681" t="s">
        <v>4335</v>
      </c>
    </row>
    <row r="4682" spans="6:8">
      <c r="F4682" s="26" t="s">
        <v>4111</v>
      </c>
      <c r="G4682">
        <v>42</v>
      </c>
      <c r="H4682" t="s">
        <v>4336</v>
      </c>
    </row>
    <row r="4683" spans="6:8">
      <c r="F4683" s="26" t="s">
        <v>4111</v>
      </c>
      <c r="G4683">
        <v>42</v>
      </c>
      <c r="H4683" t="s">
        <v>4337</v>
      </c>
    </row>
    <row r="4684" spans="6:8">
      <c r="F4684" s="26" t="s">
        <v>4111</v>
      </c>
      <c r="G4684">
        <v>42</v>
      </c>
      <c r="H4684" t="s">
        <v>4338</v>
      </c>
    </row>
    <row r="4685" spans="6:8">
      <c r="F4685" s="26" t="s">
        <v>4111</v>
      </c>
      <c r="G4685">
        <v>42</v>
      </c>
      <c r="H4685" t="s">
        <v>4339</v>
      </c>
    </row>
    <row r="4686" spans="6:8">
      <c r="F4686" s="26" t="s">
        <v>4111</v>
      </c>
      <c r="G4686">
        <v>42</v>
      </c>
      <c r="H4686" t="s">
        <v>4340</v>
      </c>
    </row>
    <row r="4687" spans="6:8">
      <c r="F4687" s="26" t="s">
        <v>4111</v>
      </c>
      <c r="G4687">
        <v>42</v>
      </c>
      <c r="H4687" t="s">
        <v>4341</v>
      </c>
    </row>
    <row r="4688" spans="6:8">
      <c r="F4688" s="26" t="s">
        <v>4111</v>
      </c>
      <c r="G4688">
        <v>42</v>
      </c>
      <c r="H4688" t="s">
        <v>1269</v>
      </c>
    </row>
    <row r="4689" spans="6:8">
      <c r="F4689" s="26" t="s">
        <v>4111</v>
      </c>
      <c r="G4689">
        <v>42</v>
      </c>
      <c r="H4689" t="s">
        <v>4342</v>
      </c>
    </row>
    <row r="4690" spans="6:8">
      <c r="F4690" s="26" t="s">
        <v>4111</v>
      </c>
      <c r="G4690">
        <v>42</v>
      </c>
      <c r="H4690" t="s">
        <v>4343</v>
      </c>
    </row>
    <row r="4691" spans="6:8">
      <c r="F4691" s="26" t="s">
        <v>4111</v>
      </c>
      <c r="G4691">
        <v>42</v>
      </c>
      <c r="H4691" t="s">
        <v>4344</v>
      </c>
    </row>
    <row r="4692" spans="6:8">
      <c r="F4692" s="26" t="s">
        <v>4111</v>
      </c>
      <c r="G4692">
        <v>42</v>
      </c>
      <c r="H4692" t="s">
        <v>4345</v>
      </c>
    </row>
    <row r="4693" spans="6:8">
      <c r="F4693" s="26" t="s">
        <v>4111</v>
      </c>
      <c r="G4693">
        <v>42</v>
      </c>
      <c r="H4693" t="s">
        <v>4346</v>
      </c>
    </row>
    <row r="4694" spans="6:8">
      <c r="F4694" s="26" t="s">
        <v>4111</v>
      </c>
      <c r="G4694">
        <v>42</v>
      </c>
      <c r="H4694" t="s">
        <v>4347</v>
      </c>
    </row>
    <row r="4695" spans="6:8">
      <c r="F4695" s="26" t="s">
        <v>4111</v>
      </c>
      <c r="G4695">
        <v>42</v>
      </c>
      <c r="H4695" t="s">
        <v>4348</v>
      </c>
    </row>
    <row r="4696" spans="6:8">
      <c r="F4696" s="26" t="s">
        <v>4111</v>
      </c>
      <c r="G4696">
        <v>42</v>
      </c>
      <c r="H4696" t="s">
        <v>4349</v>
      </c>
    </row>
    <row r="4697" spans="6:8">
      <c r="F4697" s="26" t="s">
        <v>4111</v>
      </c>
      <c r="G4697">
        <v>42</v>
      </c>
      <c r="H4697" t="s">
        <v>4350</v>
      </c>
    </row>
    <row r="4698" spans="6:8">
      <c r="F4698" s="26" t="s">
        <v>4111</v>
      </c>
      <c r="G4698">
        <v>42</v>
      </c>
      <c r="H4698" t="s">
        <v>4351</v>
      </c>
    </row>
    <row r="4699" spans="6:8">
      <c r="F4699" s="26" t="s">
        <v>4111</v>
      </c>
      <c r="G4699">
        <v>42</v>
      </c>
      <c r="H4699" t="s">
        <v>4352</v>
      </c>
    </row>
    <row r="4700" spans="6:8">
      <c r="F4700" s="26" t="s">
        <v>4111</v>
      </c>
      <c r="G4700">
        <v>42</v>
      </c>
      <c r="H4700" t="s">
        <v>4353</v>
      </c>
    </row>
    <row r="4701" spans="6:8">
      <c r="F4701" s="26" t="s">
        <v>4111</v>
      </c>
      <c r="G4701">
        <v>42</v>
      </c>
      <c r="H4701" t="s">
        <v>4099</v>
      </c>
    </row>
    <row r="4702" spans="6:8">
      <c r="F4702" s="26" t="s">
        <v>4111</v>
      </c>
      <c r="G4702">
        <v>42</v>
      </c>
      <c r="H4702" t="s">
        <v>4354</v>
      </c>
    </row>
    <row r="4703" spans="6:8">
      <c r="F4703" s="26" t="s">
        <v>4111</v>
      </c>
      <c r="G4703">
        <v>42</v>
      </c>
      <c r="H4703" t="s">
        <v>4355</v>
      </c>
    </row>
    <row r="4704" spans="6:8">
      <c r="F4704" s="26" t="s">
        <v>4111</v>
      </c>
      <c r="G4704">
        <v>42</v>
      </c>
      <c r="H4704" t="s">
        <v>4356</v>
      </c>
    </row>
    <row r="4705" spans="6:8">
      <c r="F4705" s="26" t="s">
        <v>4111</v>
      </c>
      <c r="G4705">
        <v>42</v>
      </c>
      <c r="H4705" t="s">
        <v>4357</v>
      </c>
    </row>
    <row r="4706" spans="6:8">
      <c r="F4706" s="26" t="s">
        <v>4111</v>
      </c>
      <c r="G4706">
        <v>42</v>
      </c>
      <c r="H4706" t="s">
        <v>4358</v>
      </c>
    </row>
    <row r="4707" spans="6:8">
      <c r="F4707" s="26" t="s">
        <v>4111</v>
      </c>
      <c r="G4707">
        <v>42</v>
      </c>
      <c r="H4707" t="s">
        <v>3743</v>
      </c>
    </row>
    <row r="4708" spans="6:8">
      <c r="F4708" s="26" t="s">
        <v>4111</v>
      </c>
      <c r="G4708">
        <v>42</v>
      </c>
      <c r="H4708" t="s">
        <v>3011</v>
      </c>
    </row>
    <row r="4709" spans="6:8">
      <c r="F4709" s="26" t="s">
        <v>4111</v>
      </c>
      <c r="G4709">
        <v>42</v>
      </c>
      <c r="H4709" t="s">
        <v>4359</v>
      </c>
    </row>
    <row r="4710" spans="6:8">
      <c r="F4710" s="26" t="s">
        <v>4111</v>
      </c>
      <c r="G4710">
        <v>42</v>
      </c>
      <c r="H4710" t="s">
        <v>4360</v>
      </c>
    </row>
    <row r="4711" spans="6:8">
      <c r="F4711" s="26" t="s">
        <v>4111</v>
      </c>
      <c r="G4711">
        <v>42</v>
      </c>
      <c r="H4711" t="s">
        <v>4361</v>
      </c>
    </row>
    <row r="4712" spans="6:8">
      <c r="F4712" s="26" t="s">
        <v>4111</v>
      </c>
      <c r="G4712">
        <v>42</v>
      </c>
      <c r="H4712" t="s">
        <v>4362</v>
      </c>
    </row>
    <row r="4713" spans="6:8">
      <c r="F4713" s="26" t="s">
        <v>4111</v>
      </c>
      <c r="G4713">
        <v>42</v>
      </c>
      <c r="H4713" t="s">
        <v>4363</v>
      </c>
    </row>
    <row r="4714" spans="6:8">
      <c r="F4714" s="26" t="s">
        <v>4111</v>
      </c>
      <c r="G4714">
        <v>42</v>
      </c>
      <c r="H4714" t="s">
        <v>4364</v>
      </c>
    </row>
    <row r="4715" spans="6:8">
      <c r="F4715" s="26" t="s">
        <v>4111</v>
      </c>
      <c r="G4715">
        <v>42</v>
      </c>
      <c r="H4715" t="s">
        <v>4365</v>
      </c>
    </row>
    <row r="4716" spans="6:8">
      <c r="F4716" s="26" t="s">
        <v>4111</v>
      </c>
      <c r="G4716">
        <v>42</v>
      </c>
      <c r="H4716" t="s">
        <v>4366</v>
      </c>
    </row>
    <row r="4717" spans="6:8">
      <c r="F4717" s="26" t="s">
        <v>1748</v>
      </c>
      <c r="G4717">
        <v>28</v>
      </c>
      <c r="H4717" t="s">
        <v>1749</v>
      </c>
    </row>
    <row r="4718" spans="6:8">
      <c r="F4718" s="26" t="s">
        <v>1748</v>
      </c>
      <c r="G4718">
        <v>28</v>
      </c>
      <c r="H4718" t="s">
        <v>1750</v>
      </c>
    </row>
    <row r="4719" spans="6:8">
      <c r="F4719" s="26" t="s">
        <v>1748</v>
      </c>
      <c r="G4719">
        <v>28</v>
      </c>
      <c r="H4719" t="s">
        <v>1751</v>
      </c>
    </row>
    <row r="4720" spans="6:8">
      <c r="F4720" s="26" t="s">
        <v>1748</v>
      </c>
      <c r="G4720">
        <v>28</v>
      </c>
      <c r="H4720" t="s">
        <v>1752</v>
      </c>
    </row>
    <row r="4721" spans="6:8">
      <c r="F4721" s="26" t="s">
        <v>1748</v>
      </c>
      <c r="G4721">
        <v>28</v>
      </c>
      <c r="H4721" t="s">
        <v>1132</v>
      </c>
    </row>
    <row r="4722" spans="6:8">
      <c r="F4722" s="26" t="s">
        <v>1748</v>
      </c>
      <c r="G4722">
        <v>28</v>
      </c>
      <c r="H4722" t="s">
        <v>1753</v>
      </c>
    </row>
    <row r="4723" spans="6:8">
      <c r="F4723" s="26" t="s">
        <v>1748</v>
      </c>
      <c r="G4723">
        <v>28</v>
      </c>
      <c r="H4723" t="s">
        <v>1754</v>
      </c>
    </row>
    <row r="4724" spans="6:8">
      <c r="F4724" s="26" t="s">
        <v>1748</v>
      </c>
      <c r="G4724">
        <v>28</v>
      </c>
      <c r="H4724" t="s">
        <v>1755</v>
      </c>
    </row>
    <row r="4725" spans="6:8">
      <c r="F4725" s="26" t="s">
        <v>1748</v>
      </c>
      <c r="G4725">
        <v>28</v>
      </c>
      <c r="H4725" t="s">
        <v>1756</v>
      </c>
    </row>
    <row r="4726" spans="6:8">
      <c r="F4726" s="26" t="s">
        <v>1748</v>
      </c>
      <c r="G4726">
        <v>28</v>
      </c>
      <c r="H4726" t="s">
        <v>1757</v>
      </c>
    </row>
    <row r="4727" spans="6:8">
      <c r="F4727" s="26" t="s">
        <v>1748</v>
      </c>
      <c r="G4727">
        <v>28</v>
      </c>
      <c r="H4727" t="s">
        <v>1758</v>
      </c>
    </row>
    <row r="4728" spans="6:8">
      <c r="F4728" s="26" t="s">
        <v>1748</v>
      </c>
      <c r="G4728">
        <v>28</v>
      </c>
      <c r="H4728" t="s">
        <v>1667</v>
      </c>
    </row>
    <row r="4729" spans="6:8">
      <c r="F4729" s="26" t="s">
        <v>1748</v>
      </c>
      <c r="G4729">
        <v>28</v>
      </c>
      <c r="H4729" t="s">
        <v>1759</v>
      </c>
    </row>
    <row r="4730" spans="6:8">
      <c r="F4730" s="26" t="s">
        <v>1748</v>
      </c>
      <c r="G4730">
        <v>28</v>
      </c>
      <c r="H4730" t="s">
        <v>1760</v>
      </c>
    </row>
    <row r="4731" spans="6:8">
      <c r="F4731" s="26" t="s">
        <v>1748</v>
      </c>
      <c r="G4731">
        <v>28</v>
      </c>
      <c r="H4731" t="s">
        <v>1761</v>
      </c>
    </row>
    <row r="4732" spans="6:8">
      <c r="F4732" s="26" t="s">
        <v>1748</v>
      </c>
      <c r="G4732">
        <v>28</v>
      </c>
      <c r="H4732" t="s">
        <v>1762</v>
      </c>
    </row>
    <row r="4733" spans="6:8">
      <c r="F4733" s="26" t="s">
        <v>1748</v>
      </c>
      <c r="G4733">
        <v>28</v>
      </c>
      <c r="H4733" t="s">
        <v>1763</v>
      </c>
    </row>
    <row r="4734" spans="6:8">
      <c r="F4734" s="26" t="s">
        <v>1748</v>
      </c>
      <c r="G4734">
        <v>28</v>
      </c>
      <c r="H4734" t="s">
        <v>1764</v>
      </c>
    </row>
    <row r="4735" spans="6:8">
      <c r="F4735" s="26" t="s">
        <v>1748</v>
      </c>
      <c r="G4735">
        <v>28</v>
      </c>
      <c r="H4735" t="s">
        <v>1765</v>
      </c>
    </row>
    <row r="4736" spans="6:8">
      <c r="F4736" s="26" t="s">
        <v>1748</v>
      </c>
      <c r="G4736">
        <v>28</v>
      </c>
      <c r="H4736" t="s">
        <v>1542</v>
      </c>
    </row>
    <row r="4737" spans="6:8">
      <c r="F4737" s="26" t="s">
        <v>1748</v>
      </c>
      <c r="G4737">
        <v>28</v>
      </c>
      <c r="H4737" t="s">
        <v>1766</v>
      </c>
    </row>
    <row r="4738" spans="6:8">
      <c r="F4738" s="26" t="s">
        <v>1748</v>
      </c>
      <c r="G4738">
        <v>28</v>
      </c>
      <c r="H4738" t="s">
        <v>1767</v>
      </c>
    </row>
    <row r="4739" spans="6:8">
      <c r="F4739" s="26" t="s">
        <v>1748</v>
      </c>
      <c r="G4739">
        <v>28</v>
      </c>
      <c r="H4739" t="s">
        <v>1768</v>
      </c>
    </row>
    <row r="4740" spans="6:8">
      <c r="F4740" s="26" t="s">
        <v>1748</v>
      </c>
      <c r="G4740">
        <v>28</v>
      </c>
      <c r="H4740" t="s">
        <v>1769</v>
      </c>
    </row>
    <row r="4741" spans="6:8">
      <c r="F4741" s="26" t="s">
        <v>1748</v>
      </c>
      <c r="G4741">
        <v>28</v>
      </c>
      <c r="H4741" t="s">
        <v>1770</v>
      </c>
    </row>
    <row r="4742" spans="6:8">
      <c r="F4742" s="26" t="s">
        <v>1748</v>
      </c>
      <c r="G4742">
        <v>28</v>
      </c>
      <c r="H4742" t="s">
        <v>1771</v>
      </c>
    </row>
    <row r="4743" spans="6:8">
      <c r="F4743" s="26" t="s">
        <v>1748</v>
      </c>
      <c r="G4743">
        <v>28</v>
      </c>
      <c r="H4743" t="s">
        <v>1368</v>
      </c>
    </row>
    <row r="4744" spans="6:8">
      <c r="F4744" s="26" t="s">
        <v>1748</v>
      </c>
      <c r="G4744">
        <v>28</v>
      </c>
      <c r="H4744" t="s">
        <v>1772</v>
      </c>
    </row>
    <row r="4745" spans="6:8">
      <c r="F4745" s="26" t="s">
        <v>1748</v>
      </c>
      <c r="G4745">
        <v>28</v>
      </c>
      <c r="H4745" t="s">
        <v>1773</v>
      </c>
    </row>
    <row r="4746" spans="6:8">
      <c r="F4746" s="26" t="s">
        <v>1748</v>
      </c>
      <c r="G4746">
        <v>28</v>
      </c>
      <c r="H4746" t="s">
        <v>1774</v>
      </c>
    </row>
    <row r="4747" spans="6:8">
      <c r="F4747" s="26" t="s">
        <v>1748</v>
      </c>
      <c r="G4747">
        <v>28</v>
      </c>
      <c r="H4747" t="s">
        <v>1775</v>
      </c>
    </row>
    <row r="4748" spans="6:8">
      <c r="F4748" s="26" t="s">
        <v>1748</v>
      </c>
      <c r="G4748">
        <v>28</v>
      </c>
      <c r="H4748" t="s">
        <v>1776</v>
      </c>
    </row>
    <row r="4749" spans="6:8">
      <c r="F4749" s="26" t="s">
        <v>1748</v>
      </c>
      <c r="G4749">
        <v>28</v>
      </c>
      <c r="H4749" t="s">
        <v>1777</v>
      </c>
    </row>
    <row r="4750" spans="6:8">
      <c r="F4750" s="26" t="s">
        <v>1748</v>
      </c>
      <c r="G4750">
        <v>28</v>
      </c>
      <c r="H4750" t="s">
        <v>1778</v>
      </c>
    </row>
    <row r="4751" spans="6:8">
      <c r="F4751" s="26" t="s">
        <v>1748</v>
      </c>
      <c r="G4751">
        <v>28</v>
      </c>
      <c r="H4751" t="s">
        <v>1779</v>
      </c>
    </row>
    <row r="4752" spans="6:8">
      <c r="F4752" s="26" t="s">
        <v>1748</v>
      </c>
      <c r="G4752">
        <v>28</v>
      </c>
      <c r="H4752" t="s">
        <v>1780</v>
      </c>
    </row>
    <row r="4753" spans="6:8">
      <c r="F4753" s="26" t="s">
        <v>1748</v>
      </c>
      <c r="G4753">
        <v>28</v>
      </c>
      <c r="H4753" t="s">
        <v>1781</v>
      </c>
    </row>
    <row r="4754" spans="6:8">
      <c r="F4754" s="26" t="s">
        <v>1748</v>
      </c>
      <c r="G4754">
        <v>28</v>
      </c>
      <c r="H4754" t="s">
        <v>1782</v>
      </c>
    </row>
    <row r="4755" spans="6:8">
      <c r="F4755" s="26" t="s">
        <v>1748</v>
      </c>
      <c r="G4755">
        <v>28</v>
      </c>
      <c r="H4755" t="s">
        <v>1783</v>
      </c>
    </row>
    <row r="4756" spans="6:8">
      <c r="F4756" s="26" t="s">
        <v>1748</v>
      </c>
      <c r="G4756">
        <v>28</v>
      </c>
      <c r="H4756" t="s">
        <v>1784</v>
      </c>
    </row>
    <row r="4757" spans="6:8">
      <c r="F4757" s="26" t="s">
        <v>1748</v>
      </c>
      <c r="G4757">
        <v>28</v>
      </c>
      <c r="H4757" t="s">
        <v>1785</v>
      </c>
    </row>
    <row r="4758" spans="6:8">
      <c r="F4758" s="26" t="s">
        <v>1748</v>
      </c>
      <c r="G4758">
        <v>28</v>
      </c>
      <c r="H4758" t="s">
        <v>1786</v>
      </c>
    </row>
    <row r="4759" spans="6:8">
      <c r="F4759" s="26" t="s">
        <v>1748</v>
      </c>
      <c r="G4759">
        <v>28</v>
      </c>
      <c r="H4759" t="s">
        <v>1787</v>
      </c>
    </row>
    <row r="4760" spans="6:8">
      <c r="F4760" s="26" t="s">
        <v>1748</v>
      </c>
      <c r="G4760">
        <v>28</v>
      </c>
      <c r="H4760" t="s">
        <v>1788</v>
      </c>
    </row>
    <row r="4761" spans="6:8">
      <c r="F4761" s="26" t="s">
        <v>1748</v>
      </c>
      <c r="G4761">
        <v>28</v>
      </c>
      <c r="H4761" t="s">
        <v>1789</v>
      </c>
    </row>
    <row r="4762" spans="6:8">
      <c r="F4762" s="26" t="s">
        <v>1748</v>
      </c>
      <c r="G4762">
        <v>28</v>
      </c>
      <c r="H4762" t="s">
        <v>1790</v>
      </c>
    </row>
    <row r="4763" spans="6:8">
      <c r="F4763" s="26" t="s">
        <v>1748</v>
      </c>
      <c r="G4763">
        <v>28</v>
      </c>
      <c r="H4763" t="s">
        <v>1791</v>
      </c>
    </row>
    <row r="4764" spans="6:8">
      <c r="F4764" s="26" t="s">
        <v>1748</v>
      </c>
      <c r="G4764">
        <v>28</v>
      </c>
      <c r="H4764" t="s">
        <v>1066</v>
      </c>
    </row>
    <row r="4765" spans="6:8">
      <c r="F4765" s="26" t="s">
        <v>1748</v>
      </c>
      <c r="G4765">
        <v>28</v>
      </c>
      <c r="H4765" t="s">
        <v>1792</v>
      </c>
    </row>
    <row r="4766" spans="6:8">
      <c r="F4766" s="26" t="s">
        <v>1748</v>
      </c>
      <c r="G4766">
        <v>28</v>
      </c>
      <c r="H4766" t="s">
        <v>1793</v>
      </c>
    </row>
    <row r="4767" spans="6:8">
      <c r="F4767" s="26" t="s">
        <v>1748</v>
      </c>
      <c r="G4767">
        <v>28</v>
      </c>
      <c r="H4767" t="s">
        <v>1794</v>
      </c>
    </row>
    <row r="4768" spans="6:8">
      <c r="F4768" s="26" t="s">
        <v>1748</v>
      </c>
      <c r="G4768">
        <v>28</v>
      </c>
      <c r="H4768" t="s">
        <v>1795</v>
      </c>
    </row>
    <row r="4769" spans="6:8">
      <c r="F4769" s="26" t="s">
        <v>1748</v>
      </c>
      <c r="G4769">
        <v>28</v>
      </c>
      <c r="H4769" t="s">
        <v>1796</v>
      </c>
    </row>
    <row r="4770" spans="6:8">
      <c r="F4770" s="26" t="s">
        <v>1748</v>
      </c>
      <c r="G4770">
        <v>28</v>
      </c>
      <c r="H4770" t="s">
        <v>1797</v>
      </c>
    </row>
    <row r="4771" spans="6:8">
      <c r="F4771" s="26" t="s">
        <v>1748</v>
      </c>
      <c r="G4771">
        <v>28</v>
      </c>
      <c r="H4771" t="s">
        <v>1798</v>
      </c>
    </row>
    <row r="4772" spans="6:8">
      <c r="F4772" s="26" t="s">
        <v>1748</v>
      </c>
      <c r="G4772">
        <v>28</v>
      </c>
      <c r="H4772" t="s">
        <v>1799</v>
      </c>
    </row>
    <row r="4773" spans="6:8">
      <c r="F4773" s="26" t="s">
        <v>1748</v>
      </c>
      <c r="G4773">
        <v>28</v>
      </c>
      <c r="H4773" t="s">
        <v>1800</v>
      </c>
    </row>
    <row r="4774" spans="6:8">
      <c r="F4774" s="26" t="s">
        <v>1748</v>
      </c>
      <c r="G4774">
        <v>28</v>
      </c>
      <c r="H4774" t="s">
        <v>1235</v>
      </c>
    </row>
    <row r="4775" spans="6:8">
      <c r="F4775" s="26" t="s">
        <v>1748</v>
      </c>
      <c r="G4775">
        <v>28</v>
      </c>
      <c r="H4775" t="s">
        <v>1801</v>
      </c>
    </row>
    <row r="4776" spans="6:8">
      <c r="F4776" s="26" t="s">
        <v>1748</v>
      </c>
      <c r="G4776">
        <v>28</v>
      </c>
      <c r="H4776" t="s">
        <v>1802</v>
      </c>
    </row>
    <row r="4777" spans="6:8">
      <c r="F4777" s="26" t="s">
        <v>1748</v>
      </c>
      <c r="G4777">
        <v>28</v>
      </c>
      <c r="H4777" t="s">
        <v>1803</v>
      </c>
    </row>
    <row r="4778" spans="6:8">
      <c r="F4778" s="26" t="s">
        <v>1748</v>
      </c>
      <c r="G4778">
        <v>28</v>
      </c>
      <c r="H4778" t="s">
        <v>1804</v>
      </c>
    </row>
    <row r="4779" spans="6:8">
      <c r="F4779" s="26" t="s">
        <v>1748</v>
      </c>
      <c r="G4779">
        <v>28</v>
      </c>
      <c r="H4779" t="s">
        <v>1805</v>
      </c>
    </row>
    <row r="4780" spans="6:8">
      <c r="F4780" s="26" t="s">
        <v>1748</v>
      </c>
      <c r="G4780">
        <v>28</v>
      </c>
      <c r="H4780" t="s">
        <v>1806</v>
      </c>
    </row>
    <row r="4781" spans="6:8">
      <c r="F4781" s="26" t="s">
        <v>1748</v>
      </c>
      <c r="G4781">
        <v>28</v>
      </c>
      <c r="H4781" t="s">
        <v>1807</v>
      </c>
    </row>
    <row r="4782" spans="6:8">
      <c r="F4782" s="26" t="s">
        <v>1748</v>
      </c>
      <c r="G4782">
        <v>28</v>
      </c>
      <c r="H4782" t="s">
        <v>1808</v>
      </c>
    </row>
    <row r="4783" spans="6:8">
      <c r="F4783" s="26" t="s">
        <v>1748</v>
      </c>
      <c r="G4783">
        <v>28</v>
      </c>
      <c r="H4783" t="s">
        <v>1809</v>
      </c>
    </row>
    <row r="4784" spans="6:8">
      <c r="F4784" s="26" t="s">
        <v>1748</v>
      </c>
      <c r="G4784">
        <v>28</v>
      </c>
      <c r="H4784" t="s">
        <v>1448</v>
      </c>
    </row>
    <row r="4785" spans="6:8">
      <c r="F4785" s="26" t="s">
        <v>1748</v>
      </c>
      <c r="G4785">
        <v>28</v>
      </c>
      <c r="H4785" t="s">
        <v>1810</v>
      </c>
    </row>
    <row r="4786" spans="6:8">
      <c r="F4786" s="26" t="s">
        <v>1748</v>
      </c>
      <c r="G4786">
        <v>28</v>
      </c>
      <c r="H4786" t="s">
        <v>1811</v>
      </c>
    </row>
    <row r="4787" spans="6:8">
      <c r="F4787" s="26" t="s">
        <v>1748</v>
      </c>
      <c r="G4787">
        <v>28</v>
      </c>
      <c r="H4787" t="s">
        <v>1812</v>
      </c>
    </row>
    <row r="4788" spans="6:8">
      <c r="F4788" s="26" t="s">
        <v>1748</v>
      </c>
      <c r="G4788">
        <v>28</v>
      </c>
      <c r="H4788" t="s">
        <v>1813</v>
      </c>
    </row>
    <row r="4789" spans="6:8">
      <c r="F4789" s="26" t="s">
        <v>1748</v>
      </c>
      <c r="G4789">
        <v>28</v>
      </c>
      <c r="H4789" t="s">
        <v>1814</v>
      </c>
    </row>
    <row r="4790" spans="6:8">
      <c r="F4790" s="26" t="s">
        <v>1748</v>
      </c>
      <c r="G4790">
        <v>28</v>
      </c>
      <c r="H4790" t="s">
        <v>1815</v>
      </c>
    </row>
    <row r="4791" spans="6:8">
      <c r="F4791" s="26" t="s">
        <v>1748</v>
      </c>
      <c r="G4791">
        <v>28</v>
      </c>
      <c r="H4791" t="s">
        <v>1816</v>
      </c>
    </row>
    <row r="4792" spans="6:8">
      <c r="F4792" s="26" t="s">
        <v>3174</v>
      </c>
      <c r="G4792">
        <v>35</v>
      </c>
      <c r="H4792" t="s">
        <v>3175</v>
      </c>
    </row>
    <row r="4793" spans="6:8">
      <c r="F4793" s="26" t="s">
        <v>3174</v>
      </c>
      <c r="G4793">
        <v>35</v>
      </c>
      <c r="H4793" t="s">
        <v>3176</v>
      </c>
    </row>
    <row r="4794" spans="6:8">
      <c r="F4794" s="26" t="s">
        <v>3174</v>
      </c>
      <c r="G4794">
        <v>35</v>
      </c>
      <c r="H4794" t="s">
        <v>3177</v>
      </c>
    </row>
    <row r="4795" spans="6:8">
      <c r="F4795" s="26" t="s">
        <v>3174</v>
      </c>
      <c r="G4795">
        <v>35</v>
      </c>
      <c r="H4795" t="s">
        <v>3178</v>
      </c>
    </row>
    <row r="4796" spans="6:8">
      <c r="F4796" s="26" t="s">
        <v>3174</v>
      </c>
      <c r="G4796">
        <v>35</v>
      </c>
      <c r="H4796" t="s">
        <v>3179</v>
      </c>
    </row>
    <row r="4797" spans="6:8">
      <c r="F4797" s="26" t="s">
        <v>3174</v>
      </c>
      <c r="G4797">
        <v>35</v>
      </c>
      <c r="H4797" t="s">
        <v>3180</v>
      </c>
    </row>
    <row r="4798" spans="6:8">
      <c r="F4798" s="26" t="s">
        <v>3174</v>
      </c>
      <c r="G4798">
        <v>35</v>
      </c>
      <c r="H4798" t="s">
        <v>3181</v>
      </c>
    </row>
    <row r="4799" spans="6:8">
      <c r="F4799" s="26" t="s">
        <v>3174</v>
      </c>
      <c r="G4799">
        <v>35</v>
      </c>
      <c r="H4799" t="s">
        <v>3182</v>
      </c>
    </row>
    <row r="4800" spans="6:8">
      <c r="F4800" s="26" t="s">
        <v>3174</v>
      </c>
      <c r="G4800">
        <v>35</v>
      </c>
      <c r="H4800" t="s">
        <v>3183</v>
      </c>
    </row>
    <row r="4801" spans="6:8">
      <c r="F4801" s="26" t="s">
        <v>3174</v>
      </c>
      <c r="G4801">
        <v>35</v>
      </c>
      <c r="H4801" t="s">
        <v>3184</v>
      </c>
    </row>
    <row r="4802" spans="6:8">
      <c r="F4802" s="26" t="s">
        <v>3174</v>
      </c>
      <c r="G4802">
        <v>35</v>
      </c>
      <c r="H4802" t="s">
        <v>3185</v>
      </c>
    </row>
    <row r="4803" spans="6:8">
      <c r="F4803" s="26" t="s">
        <v>3174</v>
      </c>
      <c r="G4803">
        <v>35</v>
      </c>
      <c r="H4803" t="s">
        <v>3186</v>
      </c>
    </row>
    <row r="4804" spans="6:8">
      <c r="F4804" s="26" t="s">
        <v>3174</v>
      </c>
      <c r="G4804">
        <v>35</v>
      </c>
      <c r="H4804" t="s">
        <v>197</v>
      </c>
    </row>
    <row r="4805" spans="6:8">
      <c r="F4805" s="26" t="s">
        <v>3174</v>
      </c>
      <c r="G4805">
        <v>35</v>
      </c>
      <c r="H4805" t="s">
        <v>3187</v>
      </c>
    </row>
    <row r="4806" spans="6:8">
      <c r="F4806" s="26" t="s">
        <v>3174</v>
      </c>
      <c r="G4806">
        <v>35</v>
      </c>
      <c r="H4806" t="s">
        <v>3188</v>
      </c>
    </row>
    <row r="4807" spans="6:8">
      <c r="F4807" s="26" t="s">
        <v>3174</v>
      </c>
      <c r="G4807">
        <v>35</v>
      </c>
      <c r="H4807" t="s">
        <v>3189</v>
      </c>
    </row>
    <row r="4808" spans="6:8">
      <c r="F4808" s="26" t="s">
        <v>3174</v>
      </c>
      <c r="G4808">
        <v>35</v>
      </c>
      <c r="H4808" t="s">
        <v>3190</v>
      </c>
    </row>
    <row r="4809" spans="6:8">
      <c r="F4809" s="26" t="s">
        <v>3174</v>
      </c>
      <c r="G4809">
        <v>35</v>
      </c>
      <c r="H4809" t="s">
        <v>3191</v>
      </c>
    </row>
    <row r="4810" spans="6:8">
      <c r="F4810" s="26" t="s">
        <v>3174</v>
      </c>
      <c r="G4810">
        <v>35</v>
      </c>
      <c r="H4810" t="s">
        <v>5344</v>
      </c>
    </row>
    <row r="4811" spans="6:8">
      <c r="F4811" s="26" t="s">
        <v>3174</v>
      </c>
      <c r="G4811">
        <v>35</v>
      </c>
      <c r="H4811" t="s">
        <v>3192</v>
      </c>
    </row>
    <row r="4812" spans="6:8">
      <c r="F4812" s="26" t="s">
        <v>3174</v>
      </c>
      <c r="G4812">
        <v>35</v>
      </c>
      <c r="H4812" t="s">
        <v>3193</v>
      </c>
    </row>
    <row r="4813" spans="6:8">
      <c r="F4813" s="26" t="s">
        <v>3174</v>
      </c>
      <c r="G4813">
        <v>35</v>
      </c>
      <c r="H4813" t="s">
        <v>1292</v>
      </c>
    </row>
    <row r="4814" spans="6:8">
      <c r="F4814" s="26" t="s">
        <v>3174</v>
      </c>
      <c r="G4814">
        <v>35</v>
      </c>
      <c r="H4814" t="s">
        <v>3194</v>
      </c>
    </row>
    <row r="4815" spans="6:8">
      <c r="F4815" s="26" t="s">
        <v>3174</v>
      </c>
      <c r="G4815">
        <v>35</v>
      </c>
      <c r="H4815" t="s">
        <v>3195</v>
      </c>
    </row>
    <row r="4816" spans="6:8">
      <c r="F4816" s="26" t="s">
        <v>3174</v>
      </c>
      <c r="G4816">
        <v>35</v>
      </c>
      <c r="H4816" t="s">
        <v>3196</v>
      </c>
    </row>
    <row r="4817" spans="6:8">
      <c r="F4817" s="26" t="s">
        <v>3174</v>
      </c>
      <c r="G4817">
        <v>35</v>
      </c>
      <c r="H4817" t="s">
        <v>3197</v>
      </c>
    </row>
    <row r="4818" spans="6:8">
      <c r="F4818" s="26" t="s">
        <v>3174</v>
      </c>
      <c r="G4818">
        <v>35</v>
      </c>
      <c r="H4818" t="s">
        <v>3198</v>
      </c>
    </row>
    <row r="4819" spans="6:8">
      <c r="F4819" s="26" t="s">
        <v>3174</v>
      </c>
      <c r="G4819">
        <v>35</v>
      </c>
      <c r="H4819" t="s">
        <v>1293</v>
      </c>
    </row>
    <row r="4820" spans="6:8">
      <c r="F4820" s="26" t="s">
        <v>3174</v>
      </c>
      <c r="G4820">
        <v>35</v>
      </c>
      <c r="H4820" t="s">
        <v>3199</v>
      </c>
    </row>
    <row r="4821" spans="6:8">
      <c r="F4821" s="26" t="s">
        <v>3174</v>
      </c>
      <c r="G4821">
        <v>35</v>
      </c>
      <c r="H4821" t="s">
        <v>3200</v>
      </c>
    </row>
    <row r="4822" spans="6:8">
      <c r="F4822" s="26" t="s">
        <v>3174</v>
      </c>
      <c r="G4822">
        <v>35</v>
      </c>
      <c r="H4822" t="s">
        <v>3201</v>
      </c>
    </row>
    <row r="4823" spans="6:8">
      <c r="F4823" s="26" t="s">
        <v>3174</v>
      </c>
      <c r="G4823">
        <v>35</v>
      </c>
      <c r="H4823" t="s">
        <v>5345</v>
      </c>
    </row>
    <row r="4824" spans="6:8">
      <c r="F4824" s="26" t="s">
        <v>3174</v>
      </c>
      <c r="G4824">
        <v>35</v>
      </c>
      <c r="H4824" t="s">
        <v>3202</v>
      </c>
    </row>
    <row r="4825" spans="6:8">
      <c r="F4825" s="26" t="s">
        <v>3174</v>
      </c>
      <c r="G4825">
        <v>35</v>
      </c>
      <c r="H4825" t="s">
        <v>3203</v>
      </c>
    </row>
    <row r="4826" spans="6:8">
      <c r="F4826" s="26" t="s">
        <v>3174</v>
      </c>
      <c r="G4826">
        <v>35</v>
      </c>
      <c r="H4826" t="s">
        <v>3204</v>
      </c>
    </row>
    <row r="4827" spans="6:8">
      <c r="F4827" s="26" t="s">
        <v>3174</v>
      </c>
      <c r="G4827">
        <v>35</v>
      </c>
      <c r="H4827" t="s">
        <v>3205</v>
      </c>
    </row>
    <row r="4828" spans="6:8">
      <c r="F4828" s="26" t="s">
        <v>3174</v>
      </c>
      <c r="G4828">
        <v>35</v>
      </c>
      <c r="H4828" t="s">
        <v>5346</v>
      </c>
    </row>
    <row r="4829" spans="6:8">
      <c r="F4829" s="26" t="s">
        <v>3174</v>
      </c>
      <c r="G4829">
        <v>35</v>
      </c>
      <c r="H4829" t="s">
        <v>3206</v>
      </c>
    </row>
    <row r="4830" spans="6:8">
      <c r="F4830" s="26" t="s">
        <v>3174</v>
      </c>
      <c r="G4830">
        <v>35</v>
      </c>
      <c r="H4830" t="s">
        <v>3207</v>
      </c>
    </row>
    <row r="4831" spans="6:8">
      <c r="F4831" s="26" t="s">
        <v>3174</v>
      </c>
      <c r="G4831">
        <v>35</v>
      </c>
      <c r="H4831" t="s">
        <v>3208</v>
      </c>
    </row>
    <row r="4832" spans="6:8">
      <c r="F4832" s="26" t="s">
        <v>3174</v>
      </c>
      <c r="G4832">
        <v>35</v>
      </c>
      <c r="H4832" t="s">
        <v>3209</v>
      </c>
    </row>
    <row r="4833" spans="6:8">
      <c r="F4833" s="26" t="s">
        <v>3174</v>
      </c>
      <c r="G4833">
        <v>35</v>
      </c>
      <c r="H4833" t="s">
        <v>3210</v>
      </c>
    </row>
    <row r="4834" spans="6:8">
      <c r="F4834" s="26" t="s">
        <v>3174</v>
      </c>
      <c r="G4834">
        <v>35</v>
      </c>
      <c r="H4834" t="s">
        <v>3211</v>
      </c>
    </row>
    <row r="4835" spans="6:8">
      <c r="F4835" s="26" t="s">
        <v>3174</v>
      </c>
      <c r="G4835">
        <v>35</v>
      </c>
      <c r="H4835" t="s">
        <v>3212</v>
      </c>
    </row>
    <row r="4836" spans="6:8">
      <c r="F4836" s="26" t="s">
        <v>3174</v>
      </c>
      <c r="G4836">
        <v>35</v>
      </c>
      <c r="H4836" t="s">
        <v>3213</v>
      </c>
    </row>
    <row r="4837" spans="6:8">
      <c r="F4837" s="26" t="s">
        <v>3174</v>
      </c>
      <c r="G4837">
        <v>35</v>
      </c>
      <c r="H4837" t="s">
        <v>3214</v>
      </c>
    </row>
    <row r="4838" spans="6:8">
      <c r="F4838" s="26" t="s">
        <v>3174</v>
      </c>
      <c r="G4838">
        <v>35</v>
      </c>
      <c r="H4838" t="s">
        <v>3215</v>
      </c>
    </row>
    <row r="4839" spans="6:8">
      <c r="F4839" s="26" t="s">
        <v>3174</v>
      </c>
      <c r="G4839">
        <v>35</v>
      </c>
      <c r="H4839" t="s">
        <v>3216</v>
      </c>
    </row>
    <row r="4840" spans="6:8">
      <c r="F4840" s="26" t="s">
        <v>3174</v>
      </c>
      <c r="G4840">
        <v>35</v>
      </c>
      <c r="H4840" t="s">
        <v>3217</v>
      </c>
    </row>
    <row r="4841" spans="6:8">
      <c r="F4841" s="26" t="s">
        <v>3174</v>
      </c>
      <c r="G4841">
        <v>35</v>
      </c>
      <c r="H4841" t="s">
        <v>3218</v>
      </c>
    </row>
    <row r="4842" spans="6:8">
      <c r="F4842" s="26" t="s">
        <v>3174</v>
      </c>
      <c r="G4842">
        <v>35</v>
      </c>
      <c r="H4842" t="s">
        <v>3219</v>
      </c>
    </row>
    <row r="4843" spans="6:8">
      <c r="F4843" s="26" t="s">
        <v>3174</v>
      </c>
      <c r="G4843">
        <v>35</v>
      </c>
      <c r="H4843" t="s">
        <v>3220</v>
      </c>
    </row>
    <row r="4844" spans="6:8">
      <c r="F4844" s="26" t="s">
        <v>3174</v>
      </c>
      <c r="G4844">
        <v>35</v>
      </c>
      <c r="H4844" t="s">
        <v>3221</v>
      </c>
    </row>
    <row r="4845" spans="6:8">
      <c r="F4845" s="26" t="s">
        <v>3174</v>
      </c>
      <c r="G4845">
        <v>35</v>
      </c>
      <c r="H4845" t="s">
        <v>3222</v>
      </c>
    </row>
    <row r="4846" spans="6:8">
      <c r="F4846" s="26" t="s">
        <v>3174</v>
      </c>
      <c r="G4846">
        <v>35</v>
      </c>
      <c r="H4846" t="s">
        <v>3223</v>
      </c>
    </row>
    <row r="4847" spans="6:8">
      <c r="F4847" s="26" t="s">
        <v>3174</v>
      </c>
      <c r="G4847">
        <v>35</v>
      </c>
      <c r="H4847" t="s">
        <v>3224</v>
      </c>
    </row>
    <row r="4848" spans="6:8">
      <c r="F4848" s="26" t="s">
        <v>3174</v>
      </c>
      <c r="G4848">
        <v>35</v>
      </c>
      <c r="H4848" t="s">
        <v>3225</v>
      </c>
    </row>
    <row r="4849" spans="6:8">
      <c r="F4849" s="26" t="s">
        <v>3174</v>
      </c>
      <c r="G4849">
        <v>35</v>
      </c>
      <c r="H4849" t="s">
        <v>3226</v>
      </c>
    </row>
    <row r="4850" spans="6:8">
      <c r="F4850" s="26" t="s">
        <v>3174</v>
      </c>
      <c r="G4850">
        <v>35</v>
      </c>
      <c r="H4850" t="s">
        <v>3227</v>
      </c>
    </row>
    <row r="4851" spans="6:8">
      <c r="F4851" s="26" t="s">
        <v>3174</v>
      </c>
      <c r="G4851">
        <v>35</v>
      </c>
      <c r="H4851" t="s">
        <v>3228</v>
      </c>
    </row>
    <row r="4852" spans="6:8">
      <c r="F4852" s="26" t="s">
        <v>3174</v>
      </c>
      <c r="G4852">
        <v>35</v>
      </c>
      <c r="H4852" t="s">
        <v>3229</v>
      </c>
    </row>
    <row r="4853" spans="6:8">
      <c r="F4853" s="26" t="s">
        <v>3174</v>
      </c>
      <c r="G4853">
        <v>35</v>
      </c>
      <c r="H4853" t="s">
        <v>3230</v>
      </c>
    </row>
    <row r="4854" spans="6:8">
      <c r="F4854" s="26" t="s">
        <v>3174</v>
      </c>
      <c r="G4854">
        <v>35</v>
      </c>
      <c r="H4854" t="s">
        <v>3231</v>
      </c>
    </row>
    <row r="4855" spans="6:8">
      <c r="F4855" s="26" t="s">
        <v>3174</v>
      </c>
      <c r="G4855">
        <v>35</v>
      </c>
      <c r="H4855" t="s">
        <v>3232</v>
      </c>
    </row>
    <row r="4856" spans="6:8">
      <c r="F4856" s="26" t="s">
        <v>3174</v>
      </c>
      <c r="G4856">
        <v>35</v>
      </c>
      <c r="H4856" t="s">
        <v>5347</v>
      </c>
    </row>
    <row r="4857" spans="6:8">
      <c r="F4857" s="26" t="s">
        <v>3174</v>
      </c>
      <c r="G4857">
        <v>35</v>
      </c>
      <c r="H4857" t="s">
        <v>3233</v>
      </c>
    </row>
    <row r="4858" spans="6:8">
      <c r="F4858" s="26" t="s">
        <v>3174</v>
      </c>
      <c r="G4858">
        <v>35</v>
      </c>
      <c r="H4858" t="s">
        <v>3234</v>
      </c>
    </row>
    <row r="4859" spans="6:8">
      <c r="F4859" s="26" t="s">
        <v>3174</v>
      </c>
      <c r="G4859">
        <v>35</v>
      </c>
      <c r="H4859" t="s">
        <v>5348</v>
      </c>
    </row>
    <row r="4860" spans="6:8">
      <c r="F4860" s="26" t="s">
        <v>3174</v>
      </c>
      <c r="G4860">
        <v>35</v>
      </c>
      <c r="H4860" t="s">
        <v>3235</v>
      </c>
    </row>
    <row r="4861" spans="6:8">
      <c r="F4861" s="26" t="s">
        <v>3174</v>
      </c>
      <c r="G4861">
        <v>35</v>
      </c>
      <c r="H4861" t="s">
        <v>3236</v>
      </c>
    </row>
    <row r="4862" spans="6:8">
      <c r="F4862" s="26" t="s">
        <v>3174</v>
      </c>
      <c r="G4862">
        <v>35</v>
      </c>
      <c r="H4862" t="s">
        <v>3237</v>
      </c>
    </row>
    <row r="4863" spans="6:8">
      <c r="F4863" s="26" t="s">
        <v>3174</v>
      </c>
      <c r="G4863">
        <v>35</v>
      </c>
      <c r="H4863" t="s">
        <v>3238</v>
      </c>
    </row>
    <row r="4864" spans="6:8">
      <c r="F4864" s="26" t="s">
        <v>3174</v>
      </c>
      <c r="G4864">
        <v>35</v>
      </c>
      <c r="H4864" t="s">
        <v>3239</v>
      </c>
    </row>
    <row r="4865" spans="6:8">
      <c r="F4865" s="26" t="s">
        <v>3174</v>
      </c>
      <c r="G4865">
        <v>35</v>
      </c>
      <c r="H4865" t="s">
        <v>3240</v>
      </c>
    </row>
    <row r="4866" spans="6:8">
      <c r="F4866" s="26" t="s">
        <v>3174</v>
      </c>
      <c r="G4866">
        <v>35</v>
      </c>
      <c r="H4866" t="s">
        <v>3241</v>
      </c>
    </row>
    <row r="4867" spans="6:8">
      <c r="F4867" s="26" t="s">
        <v>3174</v>
      </c>
      <c r="G4867">
        <v>35</v>
      </c>
      <c r="H4867" t="s">
        <v>3242</v>
      </c>
    </row>
    <row r="4868" spans="6:8">
      <c r="F4868" s="26" t="s">
        <v>3174</v>
      </c>
      <c r="G4868">
        <v>35</v>
      </c>
      <c r="H4868" t="s">
        <v>752</v>
      </c>
    </row>
    <row r="4869" spans="6:8">
      <c r="F4869" s="26" t="s">
        <v>3174</v>
      </c>
      <c r="G4869">
        <v>35</v>
      </c>
      <c r="H4869" t="s">
        <v>3243</v>
      </c>
    </row>
    <row r="4870" spans="6:8">
      <c r="F4870" s="26" t="s">
        <v>3174</v>
      </c>
      <c r="G4870">
        <v>35</v>
      </c>
      <c r="H4870" t="s">
        <v>3244</v>
      </c>
    </row>
    <row r="4871" spans="6:8">
      <c r="F4871" s="26" t="s">
        <v>3174</v>
      </c>
      <c r="G4871">
        <v>35</v>
      </c>
      <c r="H4871" t="s">
        <v>3245</v>
      </c>
    </row>
    <row r="4872" spans="6:8">
      <c r="F4872" s="26" t="s">
        <v>3174</v>
      </c>
      <c r="G4872">
        <v>35</v>
      </c>
      <c r="H4872" t="s">
        <v>3246</v>
      </c>
    </row>
    <row r="4873" spans="6:8">
      <c r="F4873" s="26" t="s">
        <v>3174</v>
      </c>
      <c r="G4873">
        <v>35</v>
      </c>
      <c r="H4873" t="s">
        <v>3247</v>
      </c>
    </row>
    <row r="4874" spans="6:8">
      <c r="F4874" s="26" t="s">
        <v>3174</v>
      </c>
      <c r="G4874">
        <v>35</v>
      </c>
      <c r="H4874" t="s">
        <v>3248</v>
      </c>
    </row>
    <row r="4875" spans="6:8">
      <c r="F4875" s="26" t="s">
        <v>3174</v>
      </c>
      <c r="G4875">
        <v>35</v>
      </c>
      <c r="H4875" t="s">
        <v>1315</v>
      </c>
    </row>
    <row r="4876" spans="6:8">
      <c r="F4876" s="26" t="s">
        <v>3174</v>
      </c>
      <c r="G4876">
        <v>35</v>
      </c>
      <c r="H4876" t="s">
        <v>3249</v>
      </c>
    </row>
    <row r="4877" spans="6:8">
      <c r="F4877" s="26" t="s">
        <v>3174</v>
      </c>
      <c r="G4877">
        <v>35</v>
      </c>
      <c r="H4877" t="s">
        <v>3250</v>
      </c>
    </row>
    <row r="4878" spans="6:8">
      <c r="F4878" s="26" t="s">
        <v>3174</v>
      </c>
      <c r="G4878">
        <v>35</v>
      </c>
      <c r="H4878" t="s">
        <v>3251</v>
      </c>
    </row>
    <row r="4879" spans="6:8">
      <c r="F4879" s="26" t="s">
        <v>3174</v>
      </c>
      <c r="G4879">
        <v>35</v>
      </c>
      <c r="H4879" t="s">
        <v>3252</v>
      </c>
    </row>
    <row r="4880" spans="6:8">
      <c r="F4880" s="26" t="s">
        <v>3174</v>
      </c>
      <c r="G4880">
        <v>35</v>
      </c>
      <c r="H4880" t="s">
        <v>3253</v>
      </c>
    </row>
    <row r="4881" spans="6:8">
      <c r="F4881" s="26" t="s">
        <v>3174</v>
      </c>
      <c r="G4881">
        <v>35</v>
      </c>
      <c r="H4881" t="s">
        <v>3254</v>
      </c>
    </row>
    <row r="4882" spans="6:8">
      <c r="F4882" s="26" t="s">
        <v>3174</v>
      </c>
      <c r="G4882">
        <v>35</v>
      </c>
      <c r="H4882" t="s">
        <v>3255</v>
      </c>
    </row>
    <row r="4883" spans="6:8">
      <c r="F4883" s="26" t="s">
        <v>3174</v>
      </c>
      <c r="G4883">
        <v>35</v>
      </c>
      <c r="H4883" t="s">
        <v>3256</v>
      </c>
    </row>
    <row r="4884" spans="6:8">
      <c r="F4884" s="26" t="s">
        <v>3174</v>
      </c>
      <c r="G4884">
        <v>35</v>
      </c>
      <c r="H4884" t="s">
        <v>3257</v>
      </c>
    </row>
    <row r="4885" spans="6:8">
      <c r="F4885" s="26" t="s">
        <v>3174</v>
      </c>
      <c r="G4885">
        <v>35</v>
      </c>
      <c r="H4885" t="s">
        <v>3258</v>
      </c>
    </row>
    <row r="4886" spans="6:8">
      <c r="F4886" s="26" t="s">
        <v>3174</v>
      </c>
      <c r="G4886">
        <v>35</v>
      </c>
      <c r="H4886" t="s">
        <v>3259</v>
      </c>
    </row>
    <row r="4887" spans="6:8">
      <c r="F4887" s="26" t="s">
        <v>3174</v>
      </c>
      <c r="G4887">
        <v>35</v>
      </c>
      <c r="H4887" t="s">
        <v>3260</v>
      </c>
    </row>
    <row r="4888" spans="6:8">
      <c r="F4888" s="26" t="s">
        <v>3174</v>
      </c>
      <c r="G4888">
        <v>35</v>
      </c>
      <c r="H4888" t="s">
        <v>3261</v>
      </c>
    </row>
    <row r="4889" spans="6:8">
      <c r="F4889" s="26" t="s">
        <v>3174</v>
      </c>
      <c r="G4889">
        <v>35</v>
      </c>
      <c r="H4889" t="s">
        <v>3262</v>
      </c>
    </row>
    <row r="4890" spans="6:8">
      <c r="F4890" s="26" t="s">
        <v>3174</v>
      </c>
      <c r="G4890">
        <v>35</v>
      </c>
      <c r="H4890" t="s">
        <v>3263</v>
      </c>
    </row>
    <row r="4891" spans="6:8">
      <c r="F4891" s="26" t="s">
        <v>3174</v>
      </c>
      <c r="G4891">
        <v>35</v>
      </c>
      <c r="H4891" t="s">
        <v>3264</v>
      </c>
    </row>
    <row r="4892" spans="6:8">
      <c r="F4892" s="26" t="s">
        <v>3174</v>
      </c>
      <c r="G4892">
        <v>35</v>
      </c>
      <c r="H4892" t="s">
        <v>3265</v>
      </c>
    </row>
    <row r="4893" spans="6:8">
      <c r="F4893" s="26" t="s">
        <v>3174</v>
      </c>
      <c r="G4893">
        <v>35</v>
      </c>
      <c r="H4893" t="s">
        <v>3266</v>
      </c>
    </row>
    <row r="4894" spans="6:8">
      <c r="F4894" s="26" t="s">
        <v>3174</v>
      </c>
      <c r="G4894">
        <v>35</v>
      </c>
      <c r="H4894" t="s">
        <v>3267</v>
      </c>
    </row>
    <row r="4895" spans="6:8">
      <c r="F4895" s="26" t="s">
        <v>3174</v>
      </c>
      <c r="G4895">
        <v>35</v>
      </c>
      <c r="H4895" t="s">
        <v>3268</v>
      </c>
    </row>
    <row r="4896" spans="6:8">
      <c r="F4896" s="26" t="s">
        <v>3174</v>
      </c>
      <c r="G4896">
        <v>35</v>
      </c>
      <c r="H4896" t="s">
        <v>3269</v>
      </c>
    </row>
    <row r="4897" spans="6:8">
      <c r="F4897" s="26" t="s">
        <v>3174</v>
      </c>
      <c r="G4897">
        <v>35</v>
      </c>
      <c r="H4897" t="s">
        <v>3270</v>
      </c>
    </row>
    <row r="4898" spans="6:8">
      <c r="F4898" s="26" t="s">
        <v>3174</v>
      </c>
      <c r="G4898">
        <v>35</v>
      </c>
      <c r="H4898" t="s">
        <v>3271</v>
      </c>
    </row>
    <row r="4899" spans="6:8">
      <c r="F4899" s="26" t="s">
        <v>3174</v>
      </c>
      <c r="G4899">
        <v>35</v>
      </c>
      <c r="H4899" t="s">
        <v>3272</v>
      </c>
    </row>
    <row r="4900" spans="6:8">
      <c r="F4900" s="26" t="s">
        <v>3174</v>
      </c>
      <c r="G4900">
        <v>35</v>
      </c>
      <c r="H4900" t="s">
        <v>5349</v>
      </c>
    </row>
    <row r="4901" spans="6:8">
      <c r="F4901" s="26" t="s">
        <v>3174</v>
      </c>
      <c r="G4901">
        <v>35</v>
      </c>
      <c r="H4901" t="s">
        <v>3273</v>
      </c>
    </row>
    <row r="4902" spans="6:8">
      <c r="F4902" s="26" t="s">
        <v>3174</v>
      </c>
      <c r="G4902">
        <v>35</v>
      </c>
      <c r="H4902" t="s">
        <v>3274</v>
      </c>
    </row>
    <row r="4903" spans="6:8">
      <c r="F4903" s="26" t="s">
        <v>3174</v>
      </c>
      <c r="G4903">
        <v>35</v>
      </c>
      <c r="H4903" t="s">
        <v>3275</v>
      </c>
    </row>
    <row r="4904" spans="6:8">
      <c r="F4904" s="26" t="s">
        <v>3174</v>
      </c>
      <c r="G4904">
        <v>35</v>
      </c>
      <c r="H4904" t="s">
        <v>3276</v>
      </c>
    </row>
    <row r="4905" spans="6:8">
      <c r="F4905" s="26" t="s">
        <v>3174</v>
      </c>
      <c r="G4905">
        <v>35</v>
      </c>
      <c r="H4905" t="s">
        <v>3277</v>
      </c>
    </row>
    <row r="4906" spans="6:8">
      <c r="F4906" s="26" t="s">
        <v>3174</v>
      </c>
      <c r="G4906">
        <v>35</v>
      </c>
      <c r="H4906" t="s">
        <v>3278</v>
      </c>
    </row>
    <row r="4907" spans="6:8">
      <c r="F4907" s="26" t="s">
        <v>3174</v>
      </c>
      <c r="G4907">
        <v>35</v>
      </c>
      <c r="H4907" t="s">
        <v>3279</v>
      </c>
    </row>
    <row r="4908" spans="6:8">
      <c r="F4908" s="26" t="s">
        <v>3174</v>
      </c>
      <c r="G4908">
        <v>35</v>
      </c>
      <c r="H4908" t="s">
        <v>3280</v>
      </c>
    </row>
    <row r="4909" spans="6:8">
      <c r="F4909" s="26" t="s">
        <v>3174</v>
      </c>
      <c r="G4909">
        <v>35</v>
      </c>
      <c r="H4909" t="s">
        <v>3281</v>
      </c>
    </row>
    <row r="4910" spans="6:8">
      <c r="F4910" s="26" t="s">
        <v>3174</v>
      </c>
      <c r="G4910">
        <v>35</v>
      </c>
      <c r="H4910" t="s">
        <v>3282</v>
      </c>
    </row>
    <row r="4911" spans="6:8">
      <c r="F4911" s="26" t="s">
        <v>3174</v>
      </c>
      <c r="G4911">
        <v>35</v>
      </c>
      <c r="H4911" t="s">
        <v>3283</v>
      </c>
    </row>
    <row r="4912" spans="6:8">
      <c r="F4912" s="26" t="s">
        <v>3174</v>
      </c>
      <c r="G4912">
        <v>35</v>
      </c>
      <c r="H4912" t="s">
        <v>3284</v>
      </c>
    </row>
    <row r="4913" spans="6:8">
      <c r="F4913" s="26" t="s">
        <v>3174</v>
      </c>
      <c r="G4913">
        <v>35</v>
      </c>
      <c r="H4913" t="s">
        <v>5350</v>
      </c>
    </row>
    <row r="4914" spans="6:8">
      <c r="F4914" s="26" t="s">
        <v>3174</v>
      </c>
      <c r="G4914">
        <v>35</v>
      </c>
      <c r="H4914" t="s">
        <v>3285</v>
      </c>
    </row>
    <row r="4915" spans="6:8">
      <c r="F4915" s="26" t="s">
        <v>3174</v>
      </c>
      <c r="G4915">
        <v>35</v>
      </c>
      <c r="H4915" t="s">
        <v>3286</v>
      </c>
    </row>
    <row r="4916" spans="6:8">
      <c r="F4916" s="26" t="s">
        <v>3174</v>
      </c>
      <c r="G4916">
        <v>35</v>
      </c>
      <c r="H4916" t="s">
        <v>3287</v>
      </c>
    </row>
    <row r="4917" spans="6:8">
      <c r="F4917" s="26" t="s">
        <v>3174</v>
      </c>
      <c r="G4917">
        <v>35</v>
      </c>
      <c r="H4917" t="s">
        <v>3288</v>
      </c>
    </row>
    <row r="4918" spans="6:8">
      <c r="F4918" s="26" t="s">
        <v>3174</v>
      </c>
      <c r="G4918">
        <v>35</v>
      </c>
      <c r="H4918" t="s">
        <v>3289</v>
      </c>
    </row>
    <row r="4919" spans="6:8">
      <c r="F4919" s="26" t="s">
        <v>3174</v>
      </c>
      <c r="G4919">
        <v>35</v>
      </c>
      <c r="H4919" t="s">
        <v>3290</v>
      </c>
    </row>
    <row r="4920" spans="6:8">
      <c r="F4920" s="26" t="s">
        <v>3174</v>
      </c>
      <c r="G4920">
        <v>35</v>
      </c>
      <c r="H4920" t="s">
        <v>558</v>
      </c>
    </row>
    <row r="4921" spans="6:8">
      <c r="F4921" s="26" t="s">
        <v>3174</v>
      </c>
      <c r="G4921">
        <v>35</v>
      </c>
      <c r="H4921" t="s">
        <v>3291</v>
      </c>
    </row>
    <row r="4922" spans="6:8">
      <c r="F4922" s="26" t="s">
        <v>3174</v>
      </c>
      <c r="G4922">
        <v>35</v>
      </c>
      <c r="H4922" t="s">
        <v>3292</v>
      </c>
    </row>
    <row r="4923" spans="6:8">
      <c r="F4923" s="26" t="s">
        <v>3174</v>
      </c>
      <c r="G4923">
        <v>35</v>
      </c>
      <c r="H4923" t="s">
        <v>3293</v>
      </c>
    </row>
    <row r="4924" spans="6:8">
      <c r="F4924" s="26" t="s">
        <v>3174</v>
      </c>
      <c r="G4924">
        <v>35</v>
      </c>
      <c r="H4924" t="s">
        <v>3294</v>
      </c>
    </row>
    <row r="4925" spans="6:8">
      <c r="F4925" s="26" t="s">
        <v>3174</v>
      </c>
      <c r="G4925">
        <v>35</v>
      </c>
      <c r="H4925" t="s">
        <v>3295</v>
      </c>
    </row>
    <row r="4926" spans="6:8">
      <c r="F4926" s="26" t="s">
        <v>3174</v>
      </c>
      <c r="G4926">
        <v>35</v>
      </c>
      <c r="H4926" t="s">
        <v>3296</v>
      </c>
    </row>
    <row r="4927" spans="6:8">
      <c r="F4927" s="26" t="s">
        <v>3174</v>
      </c>
      <c r="G4927">
        <v>35</v>
      </c>
      <c r="H4927" t="s">
        <v>3297</v>
      </c>
    </row>
    <row r="4928" spans="6:8">
      <c r="F4928" s="26" t="s">
        <v>3174</v>
      </c>
      <c r="G4928">
        <v>35</v>
      </c>
      <c r="H4928" t="s">
        <v>3298</v>
      </c>
    </row>
    <row r="4929" spans="6:8">
      <c r="F4929" s="26" t="s">
        <v>3174</v>
      </c>
      <c r="G4929">
        <v>35</v>
      </c>
      <c r="H4929" t="s">
        <v>3299</v>
      </c>
    </row>
    <row r="4930" spans="6:8">
      <c r="F4930" s="26" t="s">
        <v>3174</v>
      </c>
      <c r="G4930">
        <v>35</v>
      </c>
      <c r="H4930" t="s">
        <v>3300</v>
      </c>
    </row>
    <row r="4931" spans="6:8">
      <c r="F4931" s="26" t="s">
        <v>3174</v>
      </c>
      <c r="G4931">
        <v>35</v>
      </c>
      <c r="H4931" t="s">
        <v>3301</v>
      </c>
    </row>
    <row r="4932" spans="6:8">
      <c r="F4932" s="26" t="s">
        <v>3174</v>
      </c>
      <c r="G4932">
        <v>35</v>
      </c>
      <c r="H4932" t="s">
        <v>3302</v>
      </c>
    </row>
    <row r="4933" spans="6:8">
      <c r="F4933" s="26" t="s">
        <v>3174</v>
      </c>
      <c r="G4933">
        <v>35</v>
      </c>
      <c r="H4933" t="s">
        <v>3303</v>
      </c>
    </row>
    <row r="4934" spans="6:8">
      <c r="F4934" s="26" t="s">
        <v>3174</v>
      </c>
      <c r="G4934">
        <v>35</v>
      </c>
      <c r="H4934" t="s">
        <v>3304</v>
      </c>
    </row>
    <row r="4935" spans="6:8">
      <c r="F4935" s="26" t="s">
        <v>3174</v>
      </c>
      <c r="G4935">
        <v>35</v>
      </c>
      <c r="H4935" t="s">
        <v>3305</v>
      </c>
    </row>
    <row r="4936" spans="6:8">
      <c r="F4936" s="26" t="s">
        <v>3174</v>
      </c>
      <c r="G4936">
        <v>35</v>
      </c>
      <c r="H4936" t="s">
        <v>3306</v>
      </c>
    </row>
    <row r="4937" spans="6:8">
      <c r="F4937" s="26" t="s">
        <v>3174</v>
      </c>
      <c r="G4937">
        <v>35</v>
      </c>
      <c r="H4937" t="s">
        <v>5351</v>
      </c>
    </row>
    <row r="4938" spans="6:8">
      <c r="F4938" s="26" t="s">
        <v>3174</v>
      </c>
      <c r="G4938">
        <v>35</v>
      </c>
      <c r="H4938" t="s">
        <v>3307</v>
      </c>
    </row>
    <row r="4939" spans="6:8">
      <c r="F4939" s="26" t="s">
        <v>3174</v>
      </c>
      <c r="G4939">
        <v>35</v>
      </c>
      <c r="H4939" t="s">
        <v>3308</v>
      </c>
    </row>
    <row r="4940" spans="6:8">
      <c r="F4940" s="26" t="s">
        <v>3174</v>
      </c>
      <c r="G4940">
        <v>35</v>
      </c>
      <c r="H4940" t="s">
        <v>3309</v>
      </c>
    </row>
    <row r="4941" spans="6:8">
      <c r="F4941" s="26" t="s">
        <v>3174</v>
      </c>
      <c r="G4941">
        <v>35</v>
      </c>
      <c r="H4941" t="s">
        <v>3310</v>
      </c>
    </row>
    <row r="4942" spans="6:8">
      <c r="F4942" s="26" t="s">
        <v>3174</v>
      </c>
      <c r="G4942">
        <v>35</v>
      </c>
      <c r="H4942" t="s">
        <v>3311</v>
      </c>
    </row>
    <row r="4943" spans="6:8">
      <c r="F4943" s="26" t="s">
        <v>3174</v>
      </c>
      <c r="G4943">
        <v>35</v>
      </c>
      <c r="H4943" t="s">
        <v>3312</v>
      </c>
    </row>
    <row r="4944" spans="6:8">
      <c r="F4944" s="26" t="s">
        <v>3174</v>
      </c>
      <c r="G4944">
        <v>35</v>
      </c>
      <c r="H4944" t="s">
        <v>3313</v>
      </c>
    </row>
    <row r="4945" spans="6:8">
      <c r="F4945" s="26" t="s">
        <v>3174</v>
      </c>
      <c r="G4945">
        <v>35</v>
      </c>
      <c r="H4945" t="s">
        <v>5352</v>
      </c>
    </row>
    <row r="4946" spans="6:8">
      <c r="F4946" s="26" t="s">
        <v>3174</v>
      </c>
      <c r="G4946">
        <v>35</v>
      </c>
      <c r="H4946" t="s">
        <v>3314</v>
      </c>
    </row>
    <row r="4947" spans="6:8">
      <c r="F4947" s="26" t="s">
        <v>3174</v>
      </c>
      <c r="G4947">
        <v>35</v>
      </c>
      <c r="H4947" t="s">
        <v>3315</v>
      </c>
    </row>
    <row r="4948" spans="6:8">
      <c r="F4948" s="26" t="s">
        <v>3174</v>
      </c>
      <c r="G4948">
        <v>35</v>
      </c>
      <c r="H4948" t="s">
        <v>3316</v>
      </c>
    </row>
    <row r="4949" spans="6:8">
      <c r="F4949" s="26" t="s">
        <v>3174</v>
      </c>
      <c r="G4949">
        <v>35</v>
      </c>
      <c r="H4949" t="s">
        <v>3317</v>
      </c>
    </row>
    <row r="4950" spans="6:8">
      <c r="F4950" s="26" t="s">
        <v>3174</v>
      </c>
      <c r="G4950">
        <v>35</v>
      </c>
      <c r="H4950" t="s">
        <v>3318</v>
      </c>
    </row>
    <row r="4951" spans="6:8">
      <c r="F4951" s="26" t="s">
        <v>3174</v>
      </c>
      <c r="G4951">
        <v>35</v>
      </c>
      <c r="H4951" t="s">
        <v>3319</v>
      </c>
    </row>
    <row r="4952" spans="6:8">
      <c r="F4952" s="26" t="s">
        <v>3174</v>
      </c>
      <c r="G4952">
        <v>35</v>
      </c>
      <c r="H4952" t="s">
        <v>3320</v>
      </c>
    </row>
    <row r="4953" spans="6:8">
      <c r="F4953" s="26" t="s">
        <v>3174</v>
      </c>
      <c r="G4953">
        <v>35</v>
      </c>
      <c r="H4953" t="s">
        <v>3321</v>
      </c>
    </row>
    <row r="4954" spans="6:8">
      <c r="F4954" s="26" t="s">
        <v>3174</v>
      </c>
      <c r="G4954">
        <v>35</v>
      </c>
      <c r="H4954" t="s">
        <v>3322</v>
      </c>
    </row>
    <row r="4955" spans="6:8">
      <c r="F4955" s="26" t="s">
        <v>3174</v>
      </c>
      <c r="G4955">
        <v>35</v>
      </c>
      <c r="H4955" t="s">
        <v>3323</v>
      </c>
    </row>
    <row r="4956" spans="6:8">
      <c r="F4956" s="26" t="s">
        <v>3174</v>
      </c>
      <c r="G4956">
        <v>35</v>
      </c>
      <c r="H4956" t="s">
        <v>3324</v>
      </c>
    </row>
    <row r="4957" spans="6:8">
      <c r="F4957" s="26" t="s">
        <v>3174</v>
      </c>
      <c r="G4957">
        <v>35</v>
      </c>
      <c r="H4957" t="s">
        <v>3325</v>
      </c>
    </row>
    <row r="4958" spans="6:8">
      <c r="F4958" s="26" t="s">
        <v>3174</v>
      </c>
      <c r="G4958">
        <v>35</v>
      </c>
      <c r="H4958" t="s">
        <v>3326</v>
      </c>
    </row>
    <row r="4959" spans="6:8">
      <c r="F4959" s="26" t="s">
        <v>3174</v>
      </c>
      <c r="G4959">
        <v>35</v>
      </c>
      <c r="H4959" t="s">
        <v>3327</v>
      </c>
    </row>
    <row r="4960" spans="6:8">
      <c r="F4960" s="26" t="s">
        <v>3174</v>
      </c>
      <c r="G4960">
        <v>35</v>
      </c>
      <c r="H4960" t="s">
        <v>5353</v>
      </c>
    </row>
    <row r="4961" spans="6:8">
      <c r="F4961" s="26" t="s">
        <v>3174</v>
      </c>
      <c r="G4961">
        <v>35</v>
      </c>
      <c r="H4961" t="s">
        <v>3328</v>
      </c>
    </row>
    <row r="4962" spans="6:8">
      <c r="F4962" s="26" t="s">
        <v>3174</v>
      </c>
      <c r="G4962">
        <v>35</v>
      </c>
      <c r="H4962" t="s">
        <v>3329</v>
      </c>
    </row>
    <row r="4963" spans="6:8">
      <c r="F4963" s="26" t="s">
        <v>3174</v>
      </c>
      <c r="G4963">
        <v>35</v>
      </c>
      <c r="H4963" t="s">
        <v>3330</v>
      </c>
    </row>
    <row r="4964" spans="6:8">
      <c r="F4964" s="26" t="s">
        <v>3174</v>
      </c>
      <c r="G4964">
        <v>35</v>
      </c>
      <c r="H4964" t="s">
        <v>3331</v>
      </c>
    </row>
    <row r="4965" spans="6:8">
      <c r="F4965" s="26" t="s">
        <v>3174</v>
      </c>
      <c r="G4965">
        <v>35</v>
      </c>
      <c r="H4965" t="s">
        <v>3332</v>
      </c>
    </row>
    <row r="4966" spans="6:8">
      <c r="F4966" s="26" t="s">
        <v>3174</v>
      </c>
      <c r="G4966">
        <v>35</v>
      </c>
      <c r="H4966" t="s">
        <v>3333</v>
      </c>
    </row>
    <row r="4967" spans="6:8">
      <c r="F4967" s="26" t="s">
        <v>3174</v>
      </c>
      <c r="G4967">
        <v>35</v>
      </c>
      <c r="H4967" t="s">
        <v>3334</v>
      </c>
    </row>
    <row r="4968" spans="6:8">
      <c r="F4968" s="26" t="s">
        <v>3174</v>
      </c>
      <c r="G4968">
        <v>35</v>
      </c>
      <c r="H4968" t="s">
        <v>3335</v>
      </c>
    </row>
    <row r="4969" spans="6:8">
      <c r="F4969" s="26" t="s">
        <v>3174</v>
      </c>
      <c r="G4969">
        <v>35</v>
      </c>
      <c r="H4969" t="s">
        <v>3336</v>
      </c>
    </row>
    <row r="4970" spans="6:8">
      <c r="F4970" s="26" t="s">
        <v>3174</v>
      </c>
      <c r="G4970">
        <v>35</v>
      </c>
      <c r="H4970" t="s">
        <v>3337</v>
      </c>
    </row>
    <row r="4971" spans="6:8">
      <c r="F4971" s="26" t="s">
        <v>3174</v>
      </c>
      <c r="G4971">
        <v>35</v>
      </c>
      <c r="H4971" t="s">
        <v>3338</v>
      </c>
    </row>
    <row r="4972" spans="6:8">
      <c r="F4972" s="26" t="s">
        <v>3174</v>
      </c>
      <c r="G4972">
        <v>35</v>
      </c>
      <c r="H4972" t="s">
        <v>3339</v>
      </c>
    </row>
    <row r="4973" spans="6:8">
      <c r="F4973" s="26" t="s">
        <v>3174</v>
      </c>
      <c r="G4973">
        <v>35</v>
      </c>
      <c r="H4973" t="s">
        <v>3340</v>
      </c>
    </row>
    <row r="4974" spans="6:8">
      <c r="F4974" s="26" t="s">
        <v>3174</v>
      </c>
      <c r="G4974">
        <v>35</v>
      </c>
      <c r="H4974" t="s">
        <v>5354</v>
      </c>
    </row>
    <row r="4975" spans="6:8">
      <c r="F4975" s="26" t="s">
        <v>3174</v>
      </c>
      <c r="G4975">
        <v>35</v>
      </c>
      <c r="H4975" t="s">
        <v>3341</v>
      </c>
    </row>
    <row r="4976" spans="6:8">
      <c r="F4976" s="26" t="s">
        <v>3174</v>
      </c>
      <c r="G4976">
        <v>35</v>
      </c>
      <c r="H4976" t="s">
        <v>3342</v>
      </c>
    </row>
    <row r="4977" spans="6:8">
      <c r="F4977" s="26" t="s">
        <v>3174</v>
      </c>
      <c r="G4977">
        <v>35</v>
      </c>
      <c r="H4977" t="s">
        <v>3343</v>
      </c>
    </row>
    <row r="4978" spans="6:8">
      <c r="F4978" s="26" t="s">
        <v>3174</v>
      </c>
      <c r="G4978">
        <v>35</v>
      </c>
      <c r="H4978" t="s">
        <v>3344</v>
      </c>
    </row>
    <row r="4979" spans="6:8">
      <c r="F4979" s="26" t="s">
        <v>3174</v>
      </c>
      <c r="G4979">
        <v>35</v>
      </c>
      <c r="H4979" t="s">
        <v>5355</v>
      </c>
    </row>
    <row r="4980" spans="6:8">
      <c r="F4980" s="26" t="s">
        <v>3174</v>
      </c>
      <c r="G4980">
        <v>35</v>
      </c>
      <c r="H4980" t="s">
        <v>3345</v>
      </c>
    </row>
    <row r="4981" spans="6:8">
      <c r="F4981" s="26" t="s">
        <v>3174</v>
      </c>
      <c r="G4981">
        <v>35</v>
      </c>
      <c r="H4981" t="s">
        <v>3346</v>
      </c>
    </row>
    <row r="4982" spans="6:8">
      <c r="F4982" s="26" t="s">
        <v>3174</v>
      </c>
      <c r="G4982">
        <v>35</v>
      </c>
      <c r="H4982" t="s">
        <v>3347</v>
      </c>
    </row>
    <row r="4983" spans="6:8">
      <c r="F4983" s="26" t="s">
        <v>3174</v>
      </c>
      <c r="G4983">
        <v>35</v>
      </c>
      <c r="H4983" t="s">
        <v>3348</v>
      </c>
    </row>
    <row r="4984" spans="6:8">
      <c r="F4984" s="26" t="s">
        <v>3174</v>
      </c>
      <c r="G4984">
        <v>35</v>
      </c>
      <c r="H4984" t="s">
        <v>3349</v>
      </c>
    </row>
    <row r="4985" spans="6:8">
      <c r="F4985" s="26" t="s">
        <v>3174</v>
      </c>
      <c r="G4985">
        <v>35</v>
      </c>
      <c r="H4985" t="s">
        <v>3350</v>
      </c>
    </row>
    <row r="4986" spans="6:8">
      <c r="F4986" s="26" t="s">
        <v>3174</v>
      </c>
      <c r="G4986">
        <v>35</v>
      </c>
      <c r="H4986" t="s">
        <v>3351</v>
      </c>
    </row>
    <row r="4987" spans="6:8">
      <c r="F4987" s="26" t="s">
        <v>3174</v>
      </c>
      <c r="G4987">
        <v>35</v>
      </c>
      <c r="H4987" t="s">
        <v>3352</v>
      </c>
    </row>
    <row r="4988" spans="6:8">
      <c r="F4988" s="26" t="s">
        <v>3174</v>
      </c>
      <c r="G4988">
        <v>35</v>
      </c>
      <c r="H4988" t="s">
        <v>3353</v>
      </c>
    </row>
    <row r="4989" spans="6:8">
      <c r="F4989" s="26" t="s">
        <v>3174</v>
      </c>
      <c r="G4989">
        <v>35</v>
      </c>
      <c r="H4989" t="s">
        <v>3354</v>
      </c>
    </row>
    <row r="4990" spans="6:8">
      <c r="F4990" s="26" t="s">
        <v>3174</v>
      </c>
      <c r="G4990">
        <v>35</v>
      </c>
      <c r="H4990" t="s">
        <v>3355</v>
      </c>
    </row>
    <row r="4991" spans="6:8">
      <c r="F4991" s="26" t="s">
        <v>3174</v>
      </c>
      <c r="G4991">
        <v>35</v>
      </c>
      <c r="H4991" t="s">
        <v>3356</v>
      </c>
    </row>
    <row r="4992" spans="6:8">
      <c r="F4992" s="26" t="s">
        <v>3174</v>
      </c>
      <c r="G4992">
        <v>35</v>
      </c>
      <c r="H4992" t="s">
        <v>3357</v>
      </c>
    </row>
    <row r="4993" spans="6:8">
      <c r="F4993" s="26" t="s">
        <v>3174</v>
      </c>
      <c r="G4993">
        <v>35</v>
      </c>
      <c r="H4993" t="s">
        <v>3358</v>
      </c>
    </row>
    <row r="4994" spans="6:8">
      <c r="F4994" s="26" t="s">
        <v>3174</v>
      </c>
      <c r="G4994">
        <v>35</v>
      </c>
      <c r="H4994" t="s">
        <v>3359</v>
      </c>
    </row>
    <row r="4995" spans="6:8">
      <c r="F4995" s="26" t="s">
        <v>3174</v>
      </c>
      <c r="G4995">
        <v>35</v>
      </c>
      <c r="H4995" t="s">
        <v>3360</v>
      </c>
    </row>
    <row r="4996" spans="6:8">
      <c r="F4996" s="26" t="s">
        <v>3174</v>
      </c>
      <c r="G4996">
        <v>35</v>
      </c>
      <c r="H4996" t="s">
        <v>3361</v>
      </c>
    </row>
    <row r="4997" spans="6:8">
      <c r="F4997" s="26" t="s">
        <v>3174</v>
      </c>
      <c r="G4997">
        <v>35</v>
      </c>
      <c r="H4997" t="s">
        <v>3362</v>
      </c>
    </row>
    <row r="4998" spans="6:8">
      <c r="F4998" s="26" t="s">
        <v>3174</v>
      </c>
      <c r="G4998">
        <v>35</v>
      </c>
      <c r="H4998" t="s">
        <v>3363</v>
      </c>
    </row>
    <row r="4999" spans="6:8">
      <c r="F4999" s="26" t="s">
        <v>3174</v>
      </c>
      <c r="G4999">
        <v>35</v>
      </c>
      <c r="H4999" t="s">
        <v>3364</v>
      </c>
    </row>
    <row r="5000" spans="6:8">
      <c r="F5000" s="26" t="s">
        <v>3174</v>
      </c>
      <c r="G5000">
        <v>35</v>
      </c>
      <c r="H5000" t="s">
        <v>3365</v>
      </c>
    </row>
    <row r="5001" spans="6:8">
      <c r="F5001" s="26" t="s">
        <v>3174</v>
      </c>
      <c r="G5001">
        <v>35</v>
      </c>
      <c r="H5001" t="s">
        <v>3366</v>
      </c>
    </row>
    <row r="5002" spans="6:8">
      <c r="F5002" s="26" t="s">
        <v>3174</v>
      </c>
      <c r="G5002">
        <v>35</v>
      </c>
      <c r="H5002" t="s">
        <v>3367</v>
      </c>
    </row>
    <row r="5003" spans="6:8">
      <c r="F5003" s="26" t="s">
        <v>3174</v>
      </c>
      <c r="G5003">
        <v>35</v>
      </c>
      <c r="H5003" t="s">
        <v>3368</v>
      </c>
    </row>
    <row r="5004" spans="6:8">
      <c r="F5004" s="26" t="s">
        <v>3174</v>
      </c>
      <c r="G5004">
        <v>35</v>
      </c>
      <c r="H5004" t="s">
        <v>3369</v>
      </c>
    </row>
    <row r="5005" spans="6:8">
      <c r="F5005" s="26" t="s">
        <v>3174</v>
      </c>
      <c r="G5005">
        <v>35</v>
      </c>
      <c r="H5005" t="s">
        <v>5356</v>
      </c>
    </row>
    <row r="5006" spans="6:8">
      <c r="F5006" s="26" t="s">
        <v>3174</v>
      </c>
      <c r="G5006">
        <v>35</v>
      </c>
      <c r="H5006" t="s">
        <v>5357</v>
      </c>
    </row>
    <row r="5007" spans="6:8">
      <c r="F5007" s="26" t="s">
        <v>3174</v>
      </c>
      <c r="G5007">
        <v>35</v>
      </c>
      <c r="H5007" t="s">
        <v>3370</v>
      </c>
    </row>
    <row r="5008" spans="6:8">
      <c r="F5008" s="26" t="s">
        <v>3174</v>
      </c>
      <c r="G5008">
        <v>35</v>
      </c>
      <c r="H5008" t="s">
        <v>3371</v>
      </c>
    </row>
    <row r="5009" spans="6:8">
      <c r="F5009" s="26" t="s">
        <v>3174</v>
      </c>
      <c r="G5009">
        <v>35</v>
      </c>
      <c r="H5009" t="s">
        <v>3372</v>
      </c>
    </row>
    <row r="5010" spans="6:8">
      <c r="F5010" s="26" t="s">
        <v>3174</v>
      </c>
      <c r="G5010">
        <v>35</v>
      </c>
      <c r="H5010" t="s">
        <v>3373</v>
      </c>
    </row>
    <row r="5011" spans="6:8">
      <c r="F5011" s="26" t="s">
        <v>3174</v>
      </c>
      <c r="G5011">
        <v>35</v>
      </c>
      <c r="H5011" t="s">
        <v>5358</v>
      </c>
    </row>
    <row r="5012" spans="6:8">
      <c r="F5012" s="26" t="s">
        <v>3174</v>
      </c>
      <c r="G5012">
        <v>35</v>
      </c>
      <c r="H5012" t="s">
        <v>3374</v>
      </c>
    </row>
    <row r="5013" spans="6:8">
      <c r="F5013" s="26" t="s">
        <v>3174</v>
      </c>
      <c r="G5013">
        <v>35</v>
      </c>
      <c r="H5013" t="s">
        <v>3375</v>
      </c>
    </row>
    <row r="5014" spans="6:8">
      <c r="F5014" s="26" t="s">
        <v>3174</v>
      </c>
      <c r="G5014">
        <v>35</v>
      </c>
      <c r="H5014" t="s">
        <v>3376</v>
      </c>
    </row>
    <row r="5015" spans="6:8">
      <c r="F5015" s="26" t="s">
        <v>3174</v>
      </c>
      <c r="G5015">
        <v>35</v>
      </c>
      <c r="H5015" t="s">
        <v>3377</v>
      </c>
    </row>
    <row r="5016" spans="6:8">
      <c r="F5016" s="26" t="s">
        <v>3174</v>
      </c>
      <c r="G5016">
        <v>35</v>
      </c>
      <c r="H5016" t="s">
        <v>3378</v>
      </c>
    </row>
    <row r="5017" spans="6:8">
      <c r="F5017" s="26" t="s">
        <v>3174</v>
      </c>
      <c r="G5017">
        <v>35</v>
      </c>
      <c r="H5017" t="s">
        <v>3379</v>
      </c>
    </row>
    <row r="5018" spans="6:8">
      <c r="F5018" s="26" t="s">
        <v>3174</v>
      </c>
      <c r="G5018">
        <v>35</v>
      </c>
      <c r="H5018" t="s">
        <v>3380</v>
      </c>
    </row>
    <row r="5019" spans="6:8">
      <c r="F5019" s="26" t="s">
        <v>3174</v>
      </c>
      <c r="G5019">
        <v>35</v>
      </c>
      <c r="H5019" t="s">
        <v>3381</v>
      </c>
    </row>
    <row r="5020" spans="6:8">
      <c r="F5020" s="26" t="s">
        <v>3174</v>
      </c>
      <c r="G5020">
        <v>35</v>
      </c>
      <c r="H5020" t="s">
        <v>3382</v>
      </c>
    </row>
    <row r="5021" spans="6:8">
      <c r="F5021" s="26" t="s">
        <v>3174</v>
      </c>
      <c r="G5021">
        <v>35</v>
      </c>
      <c r="H5021" t="s">
        <v>3383</v>
      </c>
    </row>
    <row r="5022" spans="6:8">
      <c r="F5022" s="26" t="s">
        <v>3174</v>
      </c>
      <c r="G5022">
        <v>35</v>
      </c>
      <c r="H5022" t="s">
        <v>3384</v>
      </c>
    </row>
    <row r="5023" spans="6:8">
      <c r="F5023" s="26" t="s">
        <v>3174</v>
      </c>
      <c r="G5023">
        <v>35</v>
      </c>
      <c r="H5023" t="s">
        <v>3385</v>
      </c>
    </row>
    <row r="5024" spans="6:8">
      <c r="F5024" s="26" t="s">
        <v>3174</v>
      </c>
      <c r="G5024">
        <v>35</v>
      </c>
      <c r="H5024" t="s">
        <v>3386</v>
      </c>
    </row>
    <row r="5025" spans="6:8">
      <c r="F5025" s="26" t="s">
        <v>3174</v>
      </c>
      <c r="G5025">
        <v>35</v>
      </c>
      <c r="H5025" t="s">
        <v>3387</v>
      </c>
    </row>
    <row r="5026" spans="6:8">
      <c r="F5026" s="26" t="s">
        <v>3174</v>
      </c>
      <c r="G5026">
        <v>35</v>
      </c>
      <c r="H5026" t="s">
        <v>3388</v>
      </c>
    </row>
    <row r="5027" spans="6:8">
      <c r="F5027" s="26" t="s">
        <v>3174</v>
      </c>
      <c r="G5027">
        <v>35</v>
      </c>
      <c r="H5027" t="s">
        <v>3389</v>
      </c>
    </row>
    <row r="5028" spans="6:8">
      <c r="F5028" s="26" t="s">
        <v>3174</v>
      </c>
      <c r="G5028">
        <v>35</v>
      </c>
      <c r="H5028" t="s">
        <v>3390</v>
      </c>
    </row>
    <row r="5029" spans="6:8">
      <c r="F5029" s="26" t="s">
        <v>3174</v>
      </c>
      <c r="G5029">
        <v>35</v>
      </c>
      <c r="H5029" t="s">
        <v>5359</v>
      </c>
    </row>
    <row r="5030" spans="6:8">
      <c r="F5030" s="26" t="s">
        <v>3174</v>
      </c>
      <c r="G5030">
        <v>35</v>
      </c>
      <c r="H5030" t="s">
        <v>3391</v>
      </c>
    </row>
    <row r="5031" spans="6:8">
      <c r="F5031" s="26" t="s">
        <v>3174</v>
      </c>
      <c r="G5031">
        <v>35</v>
      </c>
      <c r="H5031" t="s">
        <v>3392</v>
      </c>
    </row>
    <row r="5032" spans="6:8">
      <c r="F5032" s="26" t="s">
        <v>3174</v>
      </c>
      <c r="G5032">
        <v>35</v>
      </c>
      <c r="H5032" t="s">
        <v>3393</v>
      </c>
    </row>
    <row r="5033" spans="6:8">
      <c r="F5033" s="26" t="s">
        <v>3174</v>
      </c>
      <c r="G5033">
        <v>35</v>
      </c>
      <c r="H5033" t="s">
        <v>3394</v>
      </c>
    </row>
    <row r="5034" spans="6:8">
      <c r="F5034" s="26" t="s">
        <v>3174</v>
      </c>
      <c r="G5034">
        <v>35</v>
      </c>
      <c r="H5034" t="s">
        <v>3395</v>
      </c>
    </row>
    <row r="5035" spans="6:8">
      <c r="F5035" s="26" t="s">
        <v>3174</v>
      </c>
      <c r="G5035">
        <v>35</v>
      </c>
      <c r="H5035" t="s">
        <v>3396</v>
      </c>
    </row>
    <row r="5036" spans="6:8">
      <c r="F5036" s="26" t="s">
        <v>3174</v>
      </c>
      <c r="G5036">
        <v>35</v>
      </c>
      <c r="H5036" t="s">
        <v>3397</v>
      </c>
    </row>
    <row r="5037" spans="6:8">
      <c r="F5037" s="26" t="s">
        <v>3174</v>
      </c>
      <c r="G5037">
        <v>35</v>
      </c>
      <c r="H5037" t="s">
        <v>3398</v>
      </c>
    </row>
    <row r="5038" spans="6:8">
      <c r="F5038" s="26" t="s">
        <v>3174</v>
      </c>
      <c r="G5038">
        <v>35</v>
      </c>
      <c r="H5038" t="s">
        <v>3399</v>
      </c>
    </row>
    <row r="5039" spans="6:8">
      <c r="F5039" s="26" t="s">
        <v>3174</v>
      </c>
      <c r="G5039">
        <v>35</v>
      </c>
      <c r="H5039" t="s">
        <v>3400</v>
      </c>
    </row>
    <row r="5040" spans="6:8">
      <c r="F5040" s="26" t="s">
        <v>3174</v>
      </c>
      <c r="G5040">
        <v>35</v>
      </c>
      <c r="H5040" t="s">
        <v>3401</v>
      </c>
    </row>
    <row r="5041" spans="6:8">
      <c r="F5041" s="26" t="s">
        <v>3174</v>
      </c>
      <c r="G5041">
        <v>35</v>
      </c>
      <c r="H5041" t="s">
        <v>3402</v>
      </c>
    </row>
    <row r="5042" spans="6:8">
      <c r="F5042" s="26" t="s">
        <v>3174</v>
      </c>
      <c r="G5042">
        <v>35</v>
      </c>
      <c r="H5042" t="s">
        <v>3403</v>
      </c>
    </row>
    <row r="5043" spans="6:8">
      <c r="F5043" s="26" t="s">
        <v>3174</v>
      </c>
      <c r="G5043">
        <v>35</v>
      </c>
      <c r="H5043" t="s">
        <v>3404</v>
      </c>
    </row>
    <row r="5044" spans="6:8">
      <c r="F5044" s="26" t="s">
        <v>3174</v>
      </c>
      <c r="G5044">
        <v>35</v>
      </c>
      <c r="H5044" t="s">
        <v>3405</v>
      </c>
    </row>
    <row r="5045" spans="6:8">
      <c r="F5045" s="26" t="s">
        <v>3174</v>
      </c>
      <c r="G5045">
        <v>35</v>
      </c>
      <c r="H5045" t="s">
        <v>3406</v>
      </c>
    </row>
    <row r="5046" spans="6:8">
      <c r="F5046" s="26" t="s">
        <v>3174</v>
      </c>
      <c r="G5046">
        <v>35</v>
      </c>
      <c r="H5046" t="s">
        <v>3407</v>
      </c>
    </row>
    <row r="5047" spans="6:8">
      <c r="F5047" s="26" t="s">
        <v>3174</v>
      </c>
      <c r="G5047">
        <v>35</v>
      </c>
      <c r="H5047" t="s">
        <v>3408</v>
      </c>
    </row>
    <row r="5048" spans="6:8">
      <c r="F5048" s="26" t="s">
        <v>3174</v>
      </c>
      <c r="G5048">
        <v>35</v>
      </c>
      <c r="H5048" t="s">
        <v>3409</v>
      </c>
    </row>
    <row r="5049" spans="6:8">
      <c r="F5049" s="26" t="s">
        <v>3174</v>
      </c>
      <c r="G5049">
        <v>35</v>
      </c>
      <c r="H5049" t="s">
        <v>3410</v>
      </c>
    </row>
    <row r="5050" spans="6:8">
      <c r="F5050" s="26" t="s">
        <v>3174</v>
      </c>
      <c r="G5050">
        <v>35</v>
      </c>
      <c r="H5050" t="s">
        <v>2575</v>
      </c>
    </row>
    <row r="5051" spans="6:8">
      <c r="F5051" s="26" t="s">
        <v>3174</v>
      </c>
      <c r="G5051">
        <v>35</v>
      </c>
      <c r="H5051" t="s">
        <v>5360</v>
      </c>
    </row>
    <row r="5052" spans="6:8">
      <c r="F5052" s="26" t="s">
        <v>3174</v>
      </c>
      <c r="G5052">
        <v>35</v>
      </c>
      <c r="H5052" t="s">
        <v>3411</v>
      </c>
    </row>
    <row r="5053" spans="6:8">
      <c r="F5053" s="26" t="s">
        <v>3174</v>
      </c>
      <c r="G5053">
        <v>35</v>
      </c>
      <c r="H5053" t="s">
        <v>3412</v>
      </c>
    </row>
    <row r="5054" spans="6:8">
      <c r="F5054" s="26" t="s">
        <v>3174</v>
      </c>
      <c r="G5054">
        <v>35</v>
      </c>
      <c r="H5054" t="s">
        <v>3413</v>
      </c>
    </row>
    <row r="5055" spans="6:8">
      <c r="F5055" s="26" t="s">
        <v>3174</v>
      </c>
      <c r="G5055">
        <v>35</v>
      </c>
      <c r="H5055" t="s">
        <v>1369</v>
      </c>
    </row>
    <row r="5056" spans="6:8">
      <c r="F5056" s="26" t="s">
        <v>3174</v>
      </c>
      <c r="G5056">
        <v>35</v>
      </c>
      <c r="H5056" t="s">
        <v>3414</v>
      </c>
    </row>
    <row r="5057" spans="6:8">
      <c r="F5057" s="26" t="s">
        <v>3174</v>
      </c>
      <c r="G5057">
        <v>35</v>
      </c>
      <c r="H5057" t="s">
        <v>3415</v>
      </c>
    </row>
    <row r="5058" spans="6:8">
      <c r="F5058" s="26" t="s">
        <v>3174</v>
      </c>
      <c r="G5058">
        <v>35</v>
      </c>
      <c r="H5058" t="s">
        <v>5361</v>
      </c>
    </row>
    <row r="5059" spans="6:8">
      <c r="F5059" s="26" t="s">
        <v>3174</v>
      </c>
      <c r="G5059">
        <v>35</v>
      </c>
      <c r="H5059" t="s">
        <v>3416</v>
      </c>
    </row>
    <row r="5060" spans="6:8">
      <c r="F5060" s="26" t="s">
        <v>3174</v>
      </c>
      <c r="G5060">
        <v>35</v>
      </c>
      <c r="H5060" t="s">
        <v>3417</v>
      </c>
    </row>
    <row r="5061" spans="6:8">
      <c r="F5061" s="26" t="s">
        <v>3174</v>
      </c>
      <c r="G5061">
        <v>35</v>
      </c>
      <c r="H5061" t="s">
        <v>3418</v>
      </c>
    </row>
    <row r="5062" spans="6:8">
      <c r="F5062" s="26" t="s">
        <v>3174</v>
      </c>
      <c r="G5062">
        <v>35</v>
      </c>
      <c r="H5062" t="s">
        <v>3419</v>
      </c>
    </row>
    <row r="5063" spans="6:8">
      <c r="F5063" s="26" t="s">
        <v>3174</v>
      </c>
      <c r="G5063">
        <v>35</v>
      </c>
      <c r="H5063" t="s">
        <v>3420</v>
      </c>
    </row>
    <row r="5064" spans="6:8">
      <c r="F5064" s="26" t="s">
        <v>3174</v>
      </c>
      <c r="G5064">
        <v>35</v>
      </c>
      <c r="H5064" t="s">
        <v>3421</v>
      </c>
    </row>
    <row r="5065" spans="6:8">
      <c r="F5065" s="26" t="s">
        <v>3174</v>
      </c>
      <c r="G5065">
        <v>35</v>
      </c>
      <c r="H5065" t="s">
        <v>3422</v>
      </c>
    </row>
    <row r="5066" spans="6:8">
      <c r="F5066" s="26" t="s">
        <v>3174</v>
      </c>
      <c r="G5066">
        <v>35</v>
      </c>
      <c r="H5066" t="s">
        <v>3423</v>
      </c>
    </row>
    <row r="5067" spans="6:8">
      <c r="F5067" s="26" t="s">
        <v>3174</v>
      </c>
      <c r="G5067">
        <v>35</v>
      </c>
      <c r="H5067" t="s">
        <v>3424</v>
      </c>
    </row>
    <row r="5068" spans="6:8">
      <c r="F5068" s="26" t="s">
        <v>3174</v>
      </c>
      <c r="G5068">
        <v>35</v>
      </c>
      <c r="H5068" t="s">
        <v>3425</v>
      </c>
    </row>
    <row r="5069" spans="6:8">
      <c r="F5069" s="26" t="s">
        <v>3174</v>
      </c>
      <c r="G5069">
        <v>35</v>
      </c>
      <c r="H5069" t="s">
        <v>2014</v>
      </c>
    </row>
    <row r="5070" spans="6:8">
      <c r="F5070" s="26" t="s">
        <v>3174</v>
      </c>
      <c r="G5070">
        <v>35</v>
      </c>
      <c r="H5070" t="s">
        <v>3426</v>
      </c>
    </row>
    <row r="5071" spans="6:8">
      <c r="F5071" s="26" t="s">
        <v>3174</v>
      </c>
      <c r="G5071">
        <v>35</v>
      </c>
      <c r="H5071" t="s">
        <v>5362</v>
      </c>
    </row>
    <row r="5072" spans="6:8">
      <c r="F5072" s="26" t="s">
        <v>3174</v>
      </c>
      <c r="G5072">
        <v>35</v>
      </c>
      <c r="H5072" t="s">
        <v>3427</v>
      </c>
    </row>
    <row r="5073" spans="6:8">
      <c r="F5073" s="26" t="s">
        <v>3174</v>
      </c>
      <c r="G5073">
        <v>35</v>
      </c>
      <c r="H5073" t="s">
        <v>3428</v>
      </c>
    </row>
    <row r="5074" spans="6:8">
      <c r="F5074" s="26" t="s">
        <v>3174</v>
      </c>
      <c r="G5074">
        <v>35</v>
      </c>
      <c r="H5074" t="s">
        <v>3429</v>
      </c>
    </row>
    <row r="5075" spans="6:8">
      <c r="F5075" s="26" t="s">
        <v>3174</v>
      </c>
      <c r="G5075">
        <v>35</v>
      </c>
      <c r="H5075" t="s">
        <v>3430</v>
      </c>
    </row>
    <row r="5076" spans="6:8">
      <c r="F5076" s="26" t="s">
        <v>3174</v>
      </c>
      <c r="G5076">
        <v>35</v>
      </c>
      <c r="H5076" t="s">
        <v>3431</v>
      </c>
    </row>
    <row r="5077" spans="6:8">
      <c r="F5077" s="26" t="s">
        <v>3174</v>
      </c>
      <c r="G5077">
        <v>35</v>
      </c>
      <c r="H5077" t="s">
        <v>3432</v>
      </c>
    </row>
    <row r="5078" spans="6:8">
      <c r="F5078" s="26" t="s">
        <v>3174</v>
      </c>
      <c r="G5078">
        <v>35</v>
      </c>
      <c r="H5078" t="s">
        <v>3433</v>
      </c>
    </row>
    <row r="5079" spans="6:8">
      <c r="F5079" s="26" t="s">
        <v>3174</v>
      </c>
      <c r="G5079">
        <v>35</v>
      </c>
      <c r="H5079" t="s">
        <v>3434</v>
      </c>
    </row>
    <row r="5080" spans="6:8">
      <c r="F5080" s="26" t="s">
        <v>3174</v>
      </c>
      <c r="G5080">
        <v>35</v>
      </c>
      <c r="H5080" t="s">
        <v>3435</v>
      </c>
    </row>
    <row r="5081" spans="6:8">
      <c r="F5081" s="26" t="s">
        <v>3174</v>
      </c>
      <c r="G5081">
        <v>35</v>
      </c>
      <c r="H5081" t="s">
        <v>3436</v>
      </c>
    </row>
    <row r="5082" spans="6:8">
      <c r="F5082" s="26" t="s">
        <v>3174</v>
      </c>
      <c r="G5082">
        <v>35</v>
      </c>
      <c r="H5082" t="s">
        <v>3437</v>
      </c>
    </row>
    <row r="5083" spans="6:8">
      <c r="F5083" s="26" t="s">
        <v>3174</v>
      </c>
      <c r="G5083">
        <v>35</v>
      </c>
      <c r="H5083" t="s">
        <v>3438</v>
      </c>
    </row>
    <row r="5084" spans="6:8">
      <c r="F5084" s="26" t="s">
        <v>3174</v>
      </c>
      <c r="G5084">
        <v>35</v>
      </c>
      <c r="H5084" t="s">
        <v>3439</v>
      </c>
    </row>
    <row r="5085" spans="6:8">
      <c r="F5085" s="26" t="s">
        <v>3174</v>
      </c>
      <c r="G5085">
        <v>35</v>
      </c>
      <c r="H5085" t="s">
        <v>3440</v>
      </c>
    </row>
    <row r="5086" spans="6:8">
      <c r="F5086" s="26" t="s">
        <v>3174</v>
      </c>
      <c r="G5086">
        <v>35</v>
      </c>
      <c r="H5086" t="s">
        <v>3441</v>
      </c>
    </row>
    <row r="5087" spans="6:8">
      <c r="F5087" s="26" t="s">
        <v>3174</v>
      </c>
      <c r="G5087">
        <v>35</v>
      </c>
      <c r="H5087" t="s">
        <v>5363</v>
      </c>
    </row>
    <row r="5088" spans="6:8">
      <c r="F5088" s="26" t="s">
        <v>3174</v>
      </c>
      <c r="G5088">
        <v>35</v>
      </c>
      <c r="H5088" t="s">
        <v>3442</v>
      </c>
    </row>
    <row r="5089" spans="6:8">
      <c r="F5089" s="26" t="s">
        <v>3174</v>
      </c>
      <c r="G5089">
        <v>35</v>
      </c>
      <c r="H5089" t="s">
        <v>3443</v>
      </c>
    </row>
    <row r="5090" spans="6:8">
      <c r="F5090" s="26" t="s">
        <v>3174</v>
      </c>
      <c r="G5090">
        <v>35</v>
      </c>
      <c r="H5090" t="s">
        <v>3444</v>
      </c>
    </row>
    <row r="5091" spans="6:8">
      <c r="F5091" s="26" t="s">
        <v>3174</v>
      </c>
      <c r="G5091">
        <v>35</v>
      </c>
      <c r="H5091" t="s">
        <v>3445</v>
      </c>
    </row>
    <row r="5092" spans="6:8">
      <c r="F5092" s="26" t="s">
        <v>3174</v>
      </c>
      <c r="G5092">
        <v>35</v>
      </c>
      <c r="H5092" t="s">
        <v>3446</v>
      </c>
    </row>
    <row r="5093" spans="6:8">
      <c r="F5093" s="26" t="s">
        <v>3174</v>
      </c>
      <c r="G5093">
        <v>35</v>
      </c>
      <c r="H5093" t="s">
        <v>3447</v>
      </c>
    </row>
    <row r="5094" spans="6:8">
      <c r="F5094" s="26" t="s">
        <v>3174</v>
      </c>
      <c r="G5094">
        <v>35</v>
      </c>
      <c r="H5094" t="s">
        <v>3448</v>
      </c>
    </row>
    <row r="5095" spans="6:8">
      <c r="F5095" s="26" t="s">
        <v>3174</v>
      </c>
      <c r="G5095">
        <v>35</v>
      </c>
      <c r="H5095" t="s">
        <v>3449</v>
      </c>
    </row>
    <row r="5096" spans="6:8">
      <c r="F5096" s="26" t="s">
        <v>3174</v>
      </c>
      <c r="G5096">
        <v>35</v>
      </c>
      <c r="H5096" t="s">
        <v>3450</v>
      </c>
    </row>
    <row r="5097" spans="6:8">
      <c r="F5097" s="26" t="s">
        <v>3174</v>
      </c>
      <c r="G5097">
        <v>35</v>
      </c>
      <c r="H5097" t="s">
        <v>5364</v>
      </c>
    </row>
    <row r="5098" spans="6:8">
      <c r="F5098" s="26" t="s">
        <v>3174</v>
      </c>
      <c r="G5098">
        <v>35</v>
      </c>
      <c r="H5098" t="s">
        <v>3451</v>
      </c>
    </row>
    <row r="5099" spans="6:8">
      <c r="F5099" s="26" t="s">
        <v>3174</v>
      </c>
      <c r="G5099">
        <v>35</v>
      </c>
      <c r="H5099" t="s">
        <v>3452</v>
      </c>
    </row>
    <row r="5100" spans="6:8">
      <c r="F5100" s="26" t="s">
        <v>3174</v>
      </c>
      <c r="G5100">
        <v>35</v>
      </c>
      <c r="H5100" t="s">
        <v>3453</v>
      </c>
    </row>
    <row r="5101" spans="6:8">
      <c r="F5101" s="26" t="s">
        <v>3174</v>
      </c>
      <c r="G5101">
        <v>35</v>
      </c>
      <c r="H5101" t="s">
        <v>3454</v>
      </c>
    </row>
    <row r="5102" spans="6:8">
      <c r="F5102" s="26" t="s">
        <v>3174</v>
      </c>
      <c r="G5102">
        <v>35</v>
      </c>
      <c r="H5102" t="s">
        <v>3455</v>
      </c>
    </row>
    <row r="5103" spans="6:8">
      <c r="F5103" s="26" t="s">
        <v>3174</v>
      </c>
      <c r="G5103">
        <v>35</v>
      </c>
      <c r="H5103" t="s">
        <v>3456</v>
      </c>
    </row>
    <row r="5104" spans="6:8">
      <c r="F5104" s="26" t="s">
        <v>3174</v>
      </c>
      <c r="G5104">
        <v>35</v>
      </c>
      <c r="H5104" t="s">
        <v>3457</v>
      </c>
    </row>
    <row r="5105" spans="6:8">
      <c r="F5105" s="26" t="s">
        <v>3174</v>
      </c>
      <c r="G5105">
        <v>35</v>
      </c>
      <c r="H5105" t="s">
        <v>3458</v>
      </c>
    </row>
    <row r="5106" spans="6:8">
      <c r="F5106" s="26" t="s">
        <v>3174</v>
      </c>
      <c r="G5106">
        <v>35</v>
      </c>
      <c r="H5106" t="s">
        <v>3459</v>
      </c>
    </row>
    <row r="5107" spans="6:8">
      <c r="F5107" s="26" t="s">
        <v>3174</v>
      </c>
      <c r="G5107">
        <v>35</v>
      </c>
      <c r="H5107" t="s">
        <v>3460</v>
      </c>
    </row>
    <row r="5108" spans="6:8">
      <c r="F5108" s="26" t="s">
        <v>3174</v>
      </c>
      <c r="G5108">
        <v>35</v>
      </c>
      <c r="H5108" t="s">
        <v>3461</v>
      </c>
    </row>
    <row r="5109" spans="6:8">
      <c r="F5109" s="26" t="s">
        <v>3174</v>
      </c>
      <c r="G5109">
        <v>35</v>
      </c>
      <c r="H5109" t="s">
        <v>3462</v>
      </c>
    </row>
    <row r="5110" spans="6:8">
      <c r="F5110" s="26" t="s">
        <v>3174</v>
      </c>
      <c r="G5110">
        <v>35</v>
      </c>
      <c r="H5110" t="s">
        <v>3463</v>
      </c>
    </row>
    <row r="5111" spans="6:8">
      <c r="F5111" s="26" t="s">
        <v>3174</v>
      </c>
      <c r="G5111">
        <v>35</v>
      </c>
      <c r="H5111" t="s">
        <v>3464</v>
      </c>
    </row>
    <row r="5112" spans="6:8">
      <c r="F5112" s="26" t="s">
        <v>3174</v>
      </c>
      <c r="G5112">
        <v>35</v>
      </c>
      <c r="H5112" t="s">
        <v>3465</v>
      </c>
    </row>
    <row r="5113" spans="6:8">
      <c r="F5113" s="26" t="s">
        <v>3174</v>
      </c>
      <c r="G5113">
        <v>35</v>
      </c>
      <c r="H5113" t="s">
        <v>3466</v>
      </c>
    </row>
    <row r="5114" spans="6:8">
      <c r="F5114" s="26" t="s">
        <v>3174</v>
      </c>
      <c r="G5114">
        <v>35</v>
      </c>
      <c r="H5114" t="s">
        <v>3467</v>
      </c>
    </row>
    <row r="5115" spans="6:8">
      <c r="F5115" s="26" t="s">
        <v>3174</v>
      </c>
      <c r="G5115">
        <v>35</v>
      </c>
      <c r="H5115" t="s">
        <v>3468</v>
      </c>
    </row>
    <row r="5116" spans="6:8">
      <c r="F5116" s="26" t="s">
        <v>3174</v>
      </c>
      <c r="G5116">
        <v>35</v>
      </c>
      <c r="H5116" t="s">
        <v>3469</v>
      </c>
    </row>
    <row r="5117" spans="6:8">
      <c r="F5117" s="26" t="s">
        <v>3174</v>
      </c>
      <c r="G5117">
        <v>35</v>
      </c>
      <c r="H5117" t="s">
        <v>3470</v>
      </c>
    </row>
    <row r="5118" spans="6:8">
      <c r="F5118" s="26" t="s">
        <v>3174</v>
      </c>
      <c r="G5118">
        <v>35</v>
      </c>
      <c r="H5118" t="s">
        <v>3471</v>
      </c>
    </row>
    <row r="5119" spans="6:8">
      <c r="F5119" s="26" t="s">
        <v>3174</v>
      </c>
      <c r="G5119">
        <v>35</v>
      </c>
      <c r="H5119" t="s">
        <v>3472</v>
      </c>
    </row>
    <row r="5120" spans="6:8">
      <c r="F5120" s="26" t="s">
        <v>3174</v>
      </c>
      <c r="G5120">
        <v>35</v>
      </c>
      <c r="H5120" t="s">
        <v>5365</v>
      </c>
    </row>
    <row r="5121" spans="6:8">
      <c r="F5121" s="26" t="s">
        <v>3174</v>
      </c>
      <c r="G5121">
        <v>35</v>
      </c>
      <c r="H5121" t="s">
        <v>3473</v>
      </c>
    </row>
    <row r="5122" spans="6:8">
      <c r="F5122" s="26" t="s">
        <v>3174</v>
      </c>
      <c r="G5122">
        <v>35</v>
      </c>
      <c r="H5122" t="s">
        <v>3474</v>
      </c>
    </row>
    <row r="5123" spans="6:8">
      <c r="F5123" s="26" t="s">
        <v>3174</v>
      </c>
      <c r="G5123">
        <v>35</v>
      </c>
      <c r="H5123" t="s">
        <v>3475</v>
      </c>
    </row>
    <row r="5124" spans="6:8">
      <c r="F5124" s="26" t="s">
        <v>3174</v>
      </c>
      <c r="G5124">
        <v>35</v>
      </c>
      <c r="H5124" t="s">
        <v>5366</v>
      </c>
    </row>
    <row r="5125" spans="6:8">
      <c r="F5125" s="26" t="s">
        <v>3174</v>
      </c>
      <c r="G5125">
        <v>35</v>
      </c>
      <c r="H5125" t="s">
        <v>3476</v>
      </c>
    </row>
    <row r="5126" spans="6:8">
      <c r="F5126" s="26" t="s">
        <v>3174</v>
      </c>
      <c r="G5126">
        <v>35</v>
      </c>
      <c r="H5126" t="s">
        <v>3477</v>
      </c>
    </row>
    <row r="5127" spans="6:8">
      <c r="F5127" s="26" t="s">
        <v>3174</v>
      </c>
      <c r="G5127">
        <v>35</v>
      </c>
      <c r="H5127" t="s">
        <v>3478</v>
      </c>
    </row>
    <row r="5128" spans="6:8">
      <c r="F5128" s="26" t="s">
        <v>3174</v>
      </c>
      <c r="G5128">
        <v>35</v>
      </c>
      <c r="H5128" t="s">
        <v>3479</v>
      </c>
    </row>
    <row r="5129" spans="6:8">
      <c r="F5129" s="26" t="s">
        <v>3174</v>
      </c>
      <c r="G5129">
        <v>35</v>
      </c>
      <c r="H5129" t="s">
        <v>3480</v>
      </c>
    </row>
    <row r="5130" spans="6:8">
      <c r="F5130" s="26" t="s">
        <v>3174</v>
      </c>
      <c r="G5130">
        <v>35</v>
      </c>
      <c r="H5130" t="s">
        <v>3481</v>
      </c>
    </row>
    <row r="5131" spans="6:8">
      <c r="F5131" s="26" t="s">
        <v>3174</v>
      </c>
      <c r="G5131">
        <v>35</v>
      </c>
      <c r="H5131" t="s">
        <v>3482</v>
      </c>
    </row>
    <row r="5132" spans="6:8">
      <c r="F5132" s="26" t="s">
        <v>3174</v>
      </c>
      <c r="G5132">
        <v>35</v>
      </c>
      <c r="H5132" t="s">
        <v>3483</v>
      </c>
    </row>
    <row r="5133" spans="6:8">
      <c r="F5133" s="26" t="s">
        <v>3174</v>
      </c>
      <c r="G5133">
        <v>35</v>
      </c>
      <c r="H5133" t="s">
        <v>3484</v>
      </c>
    </row>
    <row r="5134" spans="6:8">
      <c r="F5134" s="26" t="s">
        <v>3174</v>
      </c>
      <c r="G5134">
        <v>35</v>
      </c>
      <c r="H5134" t="s">
        <v>3485</v>
      </c>
    </row>
    <row r="5135" spans="6:8">
      <c r="F5135" s="26" t="s">
        <v>3174</v>
      </c>
      <c r="G5135">
        <v>35</v>
      </c>
      <c r="H5135" t="s">
        <v>3486</v>
      </c>
    </row>
    <row r="5136" spans="6:8">
      <c r="F5136" s="26" t="s">
        <v>3174</v>
      </c>
      <c r="G5136">
        <v>35</v>
      </c>
      <c r="H5136" t="s">
        <v>3487</v>
      </c>
    </row>
    <row r="5137" spans="6:8">
      <c r="F5137" s="26" t="s">
        <v>3174</v>
      </c>
      <c r="G5137">
        <v>35</v>
      </c>
      <c r="H5137" t="s">
        <v>5367</v>
      </c>
    </row>
    <row r="5138" spans="6:8">
      <c r="F5138" s="26" t="s">
        <v>3174</v>
      </c>
      <c r="G5138">
        <v>35</v>
      </c>
      <c r="H5138" t="s">
        <v>3488</v>
      </c>
    </row>
    <row r="5139" spans="6:8">
      <c r="F5139" s="26" t="s">
        <v>3174</v>
      </c>
      <c r="G5139">
        <v>35</v>
      </c>
      <c r="H5139" t="s">
        <v>3489</v>
      </c>
    </row>
    <row r="5140" spans="6:8">
      <c r="F5140" s="26" t="s">
        <v>3174</v>
      </c>
      <c r="G5140">
        <v>35</v>
      </c>
      <c r="H5140" t="s">
        <v>3490</v>
      </c>
    </row>
    <row r="5141" spans="6:8">
      <c r="F5141" s="26" t="s">
        <v>3174</v>
      </c>
      <c r="G5141">
        <v>35</v>
      </c>
      <c r="H5141" t="s">
        <v>3491</v>
      </c>
    </row>
    <row r="5142" spans="6:8">
      <c r="F5142" s="26" t="s">
        <v>3174</v>
      </c>
      <c r="G5142">
        <v>35</v>
      </c>
      <c r="H5142" t="s">
        <v>3492</v>
      </c>
    </row>
    <row r="5143" spans="6:8">
      <c r="F5143" s="26" t="s">
        <v>3174</v>
      </c>
      <c r="G5143">
        <v>35</v>
      </c>
      <c r="H5143" t="s">
        <v>3493</v>
      </c>
    </row>
    <row r="5144" spans="6:8">
      <c r="F5144" s="26" t="s">
        <v>3174</v>
      </c>
      <c r="G5144">
        <v>35</v>
      </c>
      <c r="H5144" t="s">
        <v>3494</v>
      </c>
    </row>
    <row r="5145" spans="6:8">
      <c r="F5145" s="26" t="s">
        <v>3174</v>
      </c>
      <c r="G5145">
        <v>35</v>
      </c>
      <c r="H5145" t="s">
        <v>3495</v>
      </c>
    </row>
    <row r="5146" spans="6:8">
      <c r="F5146" s="26" t="s">
        <v>3174</v>
      </c>
      <c r="G5146">
        <v>35</v>
      </c>
      <c r="H5146" t="s">
        <v>3496</v>
      </c>
    </row>
    <row r="5147" spans="6:8">
      <c r="F5147" s="26" t="s">
        <v>3174</v>
      </c>
      <c r="G5147">
        <v>35</v>
      </c>
      <c r="H5147" t="s">
        <v>3497</v>
      </c>
    </row>
    <row r="5148" spans="6:8">
      <c r="F5148" s="26" t="s">
        <v>3174</v>
      </c>
      <c r="G5148">
        <v>35</v>
      </c>
      <c r="H5148" t="s">
        <v>3498</v>
      </c>
    </row>
    <row r="5149" spans="6:8">
      <c r="F5149" s="26" t="s">
        <v>3174</v>
      </c>
      <c r="G5149">
        <v>35</v>
      </c>
      <c r="H5149" t="s">
        <v>3499</v>
      </c>
    </row>
    <row r="5150" spans="6:8">
      <c r="F5150" s="26" t="s">
        <v>3174</v>
      </c>
      <c r="G5150">
        <v>35</v>
      </c>
      <c r="H5150" t="s">
        <v>3500</v>
      </c>
    </row>
    <row r="5151" spans="6:8">
      <c r="F5151" s="26" t="s">
        <v>3174</v>
      </c>
      <c r="G5151">
        <v>35</v>
      </c>
      <c r="H5151" t="s">
        <v>3501</v>
      </c>
    </row>
    <row r="5152" spans="6:8">
      <c r="F5152" s="26" t="s">
        <v>3174</v>
      </c>
      <c r="G5152">
        <v>35</v>
      </c>
      <c r="H5152" t="s">
        <v>3502</v>
      </c>
    </row>
    <row r="5153" spans="6:8">
      <c r="F5153" s="26" t="s">
        <v>3174</v>
      </c>
      <c r="G5153">
        <v>35</v>
      </c>
      <c r="H5153" t="s">
        <v>3503</v>
      </c>
    </row>
    <row r="5154" spans="6:8">
      <c r="F5154" s="26" t="s">
        <v>3174</v>
      </c>
      <c r="G5154">
        <v>35</v>
      </c>
      <c r="H5154" t="s">
        <v>3504</v>
      </c>
    </row>
    <row r="5155" spans="6:8">
      <c r="F5155" s="26" t="s">
        <v>3174</v>
      </c>
      <c r="G5155">
        <v>35</v>
      </c>
      <c r="H5155" t="s">
        <v>3505</v>
      </c>
    </row>
    <row r="5156" spans="6:8">
      <c r="F5156" s="26" t="s">
        <v>3174</v>
      </c>
      <c r="G5156">
        <v>35</v>
      </c>
      <c r="H5156" t="s">
        <v>3506</v>
      </c>
    </row>
    <row r="5157" spans="6:8">
      <c r="F5157" s="26" t="s">
        <v>3174</v>
      </c>
      <c r="G5157">
        <v>35</v>
      </c>
      <c r="H5157" t="s">
        <v>3507</v>
      </c>
    </row>
    <row r="5158" spans="6:8">
      <c r="F5158" s="26" t="s">
        <v>3174</v>
      </c>
      <c r="G5158">
        <v>35</v>
      </c>
      <c r="H5158" t="s">
        <v>3508</v>
      </c>
    </row>
    <row r="5159" spans="6:8">
      <c r="F5159" s="26" t="s">
        <v>3174</v>
      </c>
      <c r="G5159">
        <v>35</v>
      </c>
      <c r="H5159" t="s">
        <v>3509</v>
      </c>
    </row>
    <row r="5160" spans="6:8">
      <c r="F5160" s="26" t="s">
        <v>3174</v>
      </c>
      <c r="G5160">
        <v>35</v>
      </c>
      <c r="H5160" t="s">
        <v>3510</v>
      </c>
    </row>
    <row r="5161" spans="6:8">
      <c r="F5161" s="26" t="s">
        <v>3174</v>
      </c>
      <c r="G5161">
        <v>35</v>
      </c>
      <c r="H5161" t="s">
        <v>3511</v>
      </c>
    </row>
    <row r="5162" spans="6:8">
      <c r="F5162" s="26" t="s">
        <v>3174</v>
      </c>
      <c r="G5162">
        <v>35</v>
      </c>
      <c r="H5162" t="s">
        <v>3512</v>
      </c>
    </row>
    <row r="5163" spans="6:8">
      <c r="F5163" s="26" t="s">
        <v>3174</v>
      </c>
      <c r="G5163">
        <v>35</v>
      </c>
      <c r="H5163" t="s">
        <v>3513</v>
      </c>
    </row>
    <row r="5164" spans="6:8">
      <c r="F5164" s="26" t="s">
        <v>3174</v>
      </c>
      <c r="G5164">
        <v>35</v>
      </c>
      <c r="H5164" t="s">
        <v>3514</v>
      </c>
    </row>
    <row r="5165" spans="6:8">
      <c r="F5165" s="26" t="s">
        <v>3174</v>
      </c>
      <c r="G5165">
        <v>35</v>
      </c>
      <c r="H5165" t="s">
        <v>3515</v>
      </c>
    </row>
    <row r="5166" spans="6:8">
      <c r="F5166" s="26" t="s">
        <v>3174</v>
      </c>
      <c r="G5166">
        <v>35</v>
      </c>
      <c r="H5166" t="s">
        <v>3516</v>
      </c>
    </row>
    <row r="5167" spans="6:8">
      <c r="F5167" s="26" t="s">
        <v>3174</v>
      </c>
      <c r="G5167">
        <v>35</v>
      </c>
      <c r="H5167" t="s">
        <v>3517</v>
      </c>
    </row>
    <row r="5168" spans="6:8">
      <c r="F5168" s="26" t="s">
        <v>3174</v>
      </c>
      <c r="G5168">
        <v>35</v>
      </c>
      <c r="H5168" t="s">
        <v>3518</v>
      </c>
    </row>
    <row r="5169" spans="6:8">
      <c r="F5169" s="26" t="s">
        <v>3174</v>
      </c>
      <c r="G5169">
        <v>35</v>
      </c>
      <c r="H5169" t="s">
        <v>3519</v>
      </c>
    </row>
    <row r="5170" spans="6:8">
      <c r="F5170" s="26" t="s">
        <v>3174</v>
      </c>
      <c r="G5170">
        <v>35</v>
      </c>
      <c r="H5170" t="s">
        <v>3520</v>
      </c>
    </row>
    <row r="5171" spans="6:8">
      <c r="F5171" s="26" t="s">
        <v>3174</v>
      </c>
      <c r="G5171">
        <v>35</v>
      </c>
      <c r="H5171" t="s">
        <v>3521</v>
      </c>
    </row>
    <row r="5172" spans="6:8">
      <c r="F5172" s="26" t="s">
        <v>3174</v>
      </c>
      <c r="G5172">
        <v>35</v>
      </c>
      <c r="H5172" t="s">
        <v>2086</v>
      </c>
    </row>
    <row r="5173" spans="6:8">
      <c r="F5173" s="26" t="s">
        <v>3174</v>
      </c>
      <c r="G5173">
        <v>35</v>
      </c>
      <c r="H5173" t="s">
        <v>3522</v>
      </c>
    </row>
    <row r="5174" spans="6:8">
      <c r="F5174" s="26" t="s">
        <v>3174</v>
      </c>
      <c r="G5174">
        <v>35</v>
      </c>
      <c r="H5174" t="s">
        <v>3523</v>
      </c>
    </row>
    <row r="5175" spans="6:8">
      <c r="F5175" s="26" t="s">
        <v>3174</v>
      </c>
      <c r="G5175">
        <v>35</v>
      </c>
      <c r="H5175" t="s">
        <v>3524</v>
      </c>
    </row>
    <row r="5176" spans="6:8">
      <c r="F5176" s="26" t="s">
        <v>3174</v>
      </c>
      <c r="G5176">
        <v>35</v>
      </c>
      <c r="H5176" t="s">
        <v>3525</v>
      </c>
    </row>
    <row r="5177" spans="6:8">
      <c r="F5177" s="26" t="s">
        <v>3174</v>
      </c>
      <c r="G5177">
        <v>35</v>
      </c>
      <c r="H5177" t="s">
        <v>3526</v>
      </c>
    </row>
    <row r="5178" spans="6:8">
      <c r="F5178" s="26" t="s">
        <v>3174</v>
      </c>
      <c r="G5178">
        <v>35</v>
      </c>
      <c r="H5178" t="s">
        <v>3527</v>
      </c>
    </row>
    <row r="5179" spans="6:8">
      <c r="F5179" s="26" t="s">
        <v>3174</v>
      </c>
      <c r="G5179">
        <v>35</v>
      </c>
      <c r="H5179" t="s">
        <v>3528</v>
      </c>
    </row>
    <row r="5180" spans="6:8">
      <c r="F5180" s="26" t="s">
        <v>3174</v>
      </c>
      <c r="G5180">
        <v>35</v>
      </c>
      <c r="H5180" t="s">
        <v>3529</v>
      </c>
    </row>
    <row r="5181" spans="6:8">
      <c r="F5181" s="26" t="s">
        <v>3174</v>
      </c>
      <c r="G5181">
        <v>35</v>
      </c>
      <c r="H5181" t="s">
        <v>5368</v>
      </c>
    </row>
    <row r="5182" spans="6:8">
      <c r="F5182" s="26" t="s">
        <v>3174</v>
      </c>
      <c r="G5182">
        <v>35</v>
      </c>
      <c r="H5182" t="s">
        <v>3530</v>
      </c>
    </row>
    <row r="5183" spans="6:8">
      <c r="F5183" s="26" t="s">
        <v>3174</v>
      </c>
      <c r="G5183">
        <v>35</v>
      </c>
      <c r="H5183" t="s">
        <v>3531</v>
      </c>
    </row>
    <row r="5184" spans="6:8">
      <c r="F5184" s="26" t="s">
        <v>3174</v>
      </c>
      <c r="G5184">
        <v>35</v>
      </c>
      <c r="H5184" t="s">
        <v>3532</v>
      </c>
    </row>
    <row r="5185" spans="6:8">
      <c r="F5185" s="26" t="s">
        <v>3174</v>
      </c>
      <c r="G5185">
        <v>35</v>
      </c>
      <c r="H5185" t="s">
        <v>3533</v>
      </c>
    </row>
    <row r="5186" spans="6:8">
      <c r="F5186" s="26" t="s">
        <v>3174</v>
      </c>
      <c r="G5186">
        <v>35</v>
      </c>
      <c r="H5186" t="s">
        <v>3534</v>
      </c>
    </row>
    <row r="5187" spans="6:8">
      <c r="F5187" s="26" t="s">
        <v>3174</v>
      </c>
      <c r="G5187">
        <v>35</v>
      </c>
      <c r="H5187" t="s">
        <v>3535</v>
      </c>
    </row>
    <row r="5188" spans="6:8">
      <c r="F5188" s="26" t="s">
        <v>3174</v>
      </c>
      <c r="G5188">
        <v>35</v>
      </c>
      <c r="H5188" t="s">
        <v>1713</v>
      </c>
    </row>
    <row r="5189" spans="6:8">
      <c r="F5189" s="26" t="s">
        <v>3174</v>
      </c>
      <c r="G5189">
        <v>35</v>
      </c>
      <c r="H5189" t="s">
        <v>3536</v>
      </c>
    </row>
    <row r="5190" spans="6:8">
      <c r="F5190" s="26" t="s">
        <v>3174</v>
      </c>
      <c r="G5190">
        <v>35</v>
      </c>
      <c r="H5190" t="s">
        <v>3537</v>
      </c>
    </row>
    <row r="5191" spans="6:8">
      <c r="F5191" s="26" t="s">
        <v>3174</v>
      </c>
      <c r="G5191">
        <v>35</v>
      </c>
      <c r="H5191" t="s">
        <v>3538</v>
      </c>
    </row>
    <row r="5192" spans="6:8">
      <c r="F5192" s="26" t="s">
        <v>3174</v>
      </c>
      <c r="G5192">
        <v>35</v>
      </c>
      <c r="H5192" t="s">
        <v>3539</v>
      </c>
    </row>
    <row r="5193" spans="6:8">
      <c r="F5193" s="26" t="s">
        <v>3174</v>
      </c>
      <c r="G5193">
        <v>35</v>
      </c>
      <c r="H5193" t="s">
        <v>3540</v>
      </c>
    </row>
    <row r="5194" spans="6:8">
      <c r="F5194" s="26" t="s">
        <v>3174</v>
      </c>
      <c r="G5194">
        <v>35</v>
      </c>
      <c r="H5194" t="s">
        <v>3541</v>
      </c>
    </row>
    <row r="5195" spans="6:8">
      <c r="F5195" s="26" t="s">
        <v>3174</v>
      </c>
      <c r="G5195">
        <v>35</v>
      </c>
      <c r="H5195" t="s">
        <v>3542</v>
      </c>
    </row>
    <row r="5196" spans="6:8">
      <c r="F5196" s="26" t="s">
        <v>3174</v>
      </c>
      <c r="G5196">
        <v>35</v>
      </c>
      <c r="H5196" t="s">
        <v>3543</v>
      </c>
    </row>
    <row r="5197" spans="6:8">
      <c r="F5197" s="26" t="s">
        <v>3174</v>
      </c>
      <c r="G5197">
        <v>35</v>
      </c>
      <c r="H5197" t="s">
        <v>3544</v>
      </c>
    </row>
    <row r="5198" spans="6:8">
      <c r="F5198" s="26" t="s">
        <v>3174</v>
      </c>
      <c r="G5198">
        <v>35</v>
      </c>
      <c r="H5198" t="s">
        <v>3545</v>
      </c>
    </row>
    <row r="5199" spans="6:8">
      <c r="F5199" s="26" t="s">
        <v>3174</v>
      </c>
      <c r="G5199">
        <v>35</v>
      </c>
      <c r="H5199" t="s">
        <v>3546</v>
      </c>
    </row>
    <row r="5200" spans="6:8">
      <c r="F5200" s="26" t="s">
        <v>3174</v>
      </c>
      <c r="G5200">
        <v>35</v>
      </c>
      <c r="H5200" t="s">
        <v>3547</v>
      </c>
    </row>
    <row r="5201" spans="6:8">
      <c r="F5201" s="26" t="s">
        <v>3174</v>
      </c>
      <c r="G5201">
        <v>35</v>
      </c>
      <c r="H5201" t="s">
        <v>3548</v>
      </c>
    </row>
    <row r="5202" spans="6:8">
      <c r="F5202" s="26" t="s">
        <v>3174</v>
      </c>
      <c r="G5202">
        <v>35</v>
      </c>
      <c r="H5202" t="s">
        <v>3549</v>
      </c>
    </row>
    <row r="5203" spans="6:8">
      <c r="F5203" s="26" t="s">
        <v>3174</v>
      </c>
      <c r="G5203">
        <v>35</v>
      </c>
      <c r="H5203" t="s">
        <v>3550</v>
      </c>
    </row>
    <row r="5204" spans="6:8">
      <c r="F5204" s="26" t="s">
        <v>3174</v>
      </c>
      <c r="G5204">
        <v>35</v>
      </c>
      <c r="H5204" t="s">
        <v>3551</v>
      </c>
    </row>
    <row r="5205" spans="6:8">
      <c r="F5205" s="26" t="s">
        <v>3174</v>
      </c>
      <c r="G5205">
        <v>35</v>
      </c>
      <c r="H5205" t="s">
        <v>3552</v>
      </c>
    </row>
    <row r="5206" spans="6:8">
      <c r="F5206" s="26" t="s">
        <v>3174</v>
      </c>
      <c r="G5206">
        <v>35</v>
      </c>
      <c r="H5206" t="s">
        <v>3553</v>
      </c>
    </row>
    <row r="5207" spans="6:8">
      <c r="F5207" s="26" t="s">
        <v>3174</v>
      </c>
      <c r="G5207">
        <v>35</v>
      </c>
      <c r="H5207" t="s">
        <v>3554</v>
      </c>
    </row>
    <row r="5208" spans="6:8">
      <c r="F5208" s="26" t="s">
        <v>3174</v>
      </c>
      <c r="G5208">
        <v>35</v>
      </c>
      <c r="H5208" t="s">
        <v>3555</v>
      </c>
    </row>
    <row r="5209" spans="6:8">
      <c r="F5209" s="26" t="s">
        <v>3174</v>
      </c>
      <c r="G5209">
        <v>35</v>
      </c>
      <c r="H5209" t="s">
        <v>3556</v>
      </c>
    </row>
    <row r="5210" spans="6:8">
      <c r="F5210" s="26" t="s">
        <v>3174</v>
      </c>
      <c r="G5210">
        <v>35</v>
      </c>
      <c r="H5210" t="s">
        <v>3557</v>
      </c>
    </row>
    <row r="5211" spans="6:8">
      <c r="F5211" s="26" t="s">
        <v>3174</v>
      </c>
      <c r="G5211">
        <v>35</v>
      </c>
      <c r="H5211" t="s">
        <v>3558</v>
      </c>
    </row>
    <row r="5212" spans="6:8">
      <c r="F5212" s="26" t="s">
        <v>3174</v>
      </c>
      <c r="G5212">
        <v>35</v>
      </c>
      <c r="H5212" t="s">
        <v>3559</v>
      </c>
    </row>
    <row r="5213" spans="6:8">
      <c r="F5213" s="26" t="s">
        <v>3174</v>
      </c>
      <c r="G5213">
        <v>35</v>
      </c>
      <c r="H5213" t="s">
        <v>3560</v>
      </c>
    </row>
    <row r="5214" spans="6:8">
      <c r="F5214" s="26" t="s">
        <v>3174</v>
      </c>
      <c r="G5214">
        <v>35</v>
      </c>
      <c r="H5214" t="s">
        <v>3561</v>
      </c>
    </row>
    <row r="5215" spans="6:8">
      <c r="F5215" s="26" t="s">
        <v>3174</v>
      </c>
      <c r="G5215">
        <v>35</v>
      </c>
      <c r="H5215" t="s">
        <v>3562</v>
      </c>
    </row>
    <row r="5216" spans="6:8">
      <c r="F5216" s="26" t="s">
        <v>3174</v>
      </c>
      <c r="G5216">
        <v>35</v>
      </c>
      <c r="H5216" t="s">
        <v>3563</v>
      </c>
    </row>
    <row r="5217" spans="6:8">
      <c r="F5217" s="26" t="s">
        <v>3174</v>
      </c>
      <c r="G5217">
        <v>35</v>
      </c>
      <c r="H5217" t="s">
        <v>3564</v>
      </c>
    </row>
    <row r="5218" spans="6:8">
      <c r="F5218" s="26" t="s">
        <v>3174</v>
      </c>
      <c r="G5218">
        <v>35</v>
      </c>
      <c r="H5218" t="s">
        <v>3565</v>
      </c>
    </row>
    <row r="5219" spans="6:8">
      <c r="F5219" s="26" t="s">
        <v>3174</v>
      </c>
      <c r="G5219">
        <v>35</v>
      </c>
      <c r="H5219" t="s">
        <v>3566</v>
      </c>
    </row>
    <row r="5220" spans="6:8">
      <c r="F5220" s="26" t="s">
        <v>3174</v>
      </c>
      <c r="G5220">
        <v>35</v>
      </c>
      <c r="H5220" t="s">
        <v>3567</v>
      </c>
    </row>
    <row r="5221" spans="6:8">
      <c r="F5221" s="26" t="s">
        <v>3174</v>
      </c>
      <c r="G5221">
        <v>35</v>
      </c>
      <c r="H5221" t="s">
        <v>3568</v>
      </c>
    </row>
    <row r="5222" spans="6:8">
      <c r="F5222" s="26" t="s">
        <v>3174</v>
      </c>
      <c r="G5222">
        <v>35</v>
      </c>
      <c r="H5222" t="s">
        <v>3569</v>
      </c>
    </row>
    <row r="5223" spans="6:8">
      <c r="F5223" s="26" t="s">
        <v>3174</v>
      </c>
      <c r="G5223">
        <v>35</v>
      </c>
      <c r="H5223" t="s">
        <v>3570</v>
      </c>
    </row>
    <row r="5224" spans="6:8">
      <c r="F5224" s="26" t="s">
        <v>3174</v>
      </c>
      <c r="G5224">
        <v>35</v>
      </c>
      <c r="H5224" t="s">
        <v>3571</v>
      </c>
    </row>
    <row r="5225" spans="6:8">
      <c r="F5225" s="26" t="s">
        <v>3174</v>
      </c>
      <c r="G5225">
        <v>35</v>
      </c>
      <c r="H5225" t="s">
        <v>3572</v>
      </c>
    </row>
    <row r="5226" spans="6:8">
      <c r="F5226" s="26" t="s">
        <v>3174</v>
      </c>
      <c r="G5226">
        <v>35</v>
      </c>
      <c r="H5226" t="s">
        <v>3573</v>
      </c>
    </row>
    <row r="5227" spans="6:8">
      <c r="F5227" s="26" t="s">
        <v>3174</v>
      </c>
      <c r="G5227">
        <v>35</v>
      </c>
      <c r="H5227" t="s">
        <v>5369</v>
      </c>
    </row>
    <row r="5228" spans="6:8">
      <c r="F5228" s="26" t="s">
        <v>3174</v>
      </c>
      <c r="G5228">
        <v>35</v>
      </c>
      <c r="H5228" t="s">
        <v>3574</v>
      </c>
    </row>
    <row r="5229" spans="6:8">
      <c r="F5229" s="26" t="s">
        <v>3174</v>
      </c>
      <c r="G5229">
        <v>35</v>
      </c>
      <c r="H5229" t="s">
        <v>3575</v>
      </c>
    </row>
    <row r="5230" spans="6:8">
      <c r="F5230" s="26" t="s">
        <v>3174</v>
      </c>
      <c r="G5230">
        <v>35</v>
      </c>
      <c r="H5230" t="s">
        <v>3576</v>
      </c>
    </row>
    <row r="5231" spans="6:8">
      <c r="F5231" s="26" t="s">
        <v>3174</v>
      </c>
      <c r="G5231">
        <v>35</v>
      </c>
      <c r="H5231" t="s">
        <v>3577</v>
      </c>
    </row>
    <row r="5232" spans="6:8">
      <c r="F5232" s="26" t="s">
        <v>3174</v>
      </c>
      <c r="G5232">
        <v>35</v>
      </c>
      <c r="H5232" t="s">
        <v>3578</v>
      </c>
    </row>
    <row r="5233" spans="6:8">
      <c r="F5233" s="26" t="s">
        <v>3174</v>
      </c>
      <c r="G5233">
        <v>35</v>
      </c>
      <c r="H5233" t="s">
        <v>3579</v>
      </c>
    </row>
    <row r="5234" spans="6:8">
      <c r="F5234" s="26" t="s">
        <v>3174</v>
      </c>
      <c r="G5234">
        <v>35</v>
      </c>
      <c r="H5234" t="s">
        <v>3580</v>
      </c>
    </row>
    <row r="5235" spans="6:8">
      <c r="F5235" s="26" t="s">
        <v>3174</v>
      </c>
      <c r="G5235">
        <v>35</v>
      </c>
      <c r="H5235" t="s">
        <v>3581</v>
      </c>
    </row>
    <row r="5236" spans="6:8">
      <c r="F5236" s="26" t="s">
        <v>3174</v>
      </c>
      <c r="G5236">
        <v>35</v>
      </c>
      <c r="H5236" t="s">
        <v>2111</v>
      </c>
    </row>
    <row r="5237" spans="6:8">
      <c r="F5237" s="26" t="s">
        <v>3174</v>
      </c>
      <c r="G5237">
        <v>35</v>
      </c>
      <c r="H5237" t="s">
        <v>3582</v>
      </c>
    </row>
    <row r="5238" spans="6:8">
      <c r="F5238" s="26" t="s">
        <v>3174</v>
      </c>
      <c r="G5238">
        <v>35</v>
      </c>
      <c r="H5238" t="s">
        <v>3583</v>
      </c>
    </row>
    <row r="5239" spans="6:8">
      <c r="F5239" s="26" t="s">
        <v>3174</v>
      </c>
      <c r="G5239">
        <v>35</v>
      </c>
      <c r="H5239" t="s">
        <v>3584</v>
      </c>
    </row>
    <row r="5240" spans="6:8">
      <c r="F5240" s="26" t="s">
        <v>3174</v>
      </c>
      <c r="G5240">
        <v>35</v>
      </c>
      <c r="H5240" t="s">
        <v>3585</v>
      </c>
    </row>
    <row r="5241" spans="6:8">
      <c r="F5241" s="26" t="s">
        <v>3174</v>
      </c>
      <c r="G5241">
        <v>35</v>
      </c>
      <c r="H5241" t="s">
        <v>3586</v>
      </c>
    </row>
    <row r="5242" spans="6:8">
      <c r="F5242" s="26" t="s">
        <v>3174</v>
      </c>
      <c r="G5242">
        <v>35</v>
      </c>
      <c r="H5242" t="s">
        <v>3587</v>
      </c>
    </row>
    <row r="5243" spans="6:8">
      <c r="F5243" s="26" t="s">
        <v>3174</v>
      </c>
      <c r="G5243">
        <v>35</v>
      </c>
      <c r="H5243" t="s">
        <v>3588</v>
      </c>
    </row>
    <row r="5244" spans="6:8">
      <c r="F5244" s="26" t="s">
        <v>3174</v>
      </c>
      <c r="G5244">
        <v>35</v>
      </c>
      <c r="H5244" t="s">
        <v>3589</v>
      </c>
    </row>
    <row r="5245" spans="6:8">
      <c r="F5245" s="26" t="s">
        <v>3174</v>
      </c>
      <c r="G5245">
        <v>35</v>
      </c>
      <c r="H5245" t="s">
        <v>3590</v>
      </c>
    </row>
    <row r="5246" spans="6:8">
      <c r="F5246" s="26" t="s">
        <v>3174</v>
      </c>
      <c r="G5246">
        <v>35</v>
      </c>
      <c r="H5246" t="s">
        <v>3591</v>
      </c>
    </row>
    <row r="5247" spans="6:8">
      <c r="F5247" s="26" t="s">
        <v>3174</v>
      </c>
      <c r="G5247">
        <v>35</v>
      </c>
      <c r="H5247" t="s">
        <v>3592</v>
      </c>
    </row>
    <row r="5248" spans="6:8">
      <c r="F5248" s="26" t="s">
        <v>3174</v>
      </c>
      <c r="G5248">
        <v>35</v>
      </c>
      <c r="H5248" t="s">
        <v>3593</v>
      </c>
    </row>
    <row r="5249" spans="6:8">
      <c r="F5249" s="26" t="s">
        <v>3174</v>
      </c>
      <c r="G5249">
        <v>35</v>
      </c>
      <c r="H5249" t="s">
        <v>3594</v>
      </c>
    </row>
    <row r="5250" spans="6:8">
      <c r="F5250" s="26" t="s">
        <v>3174</v>
      </c>
      <c r="G5250">
        <v>35</v>
      </c>
      <c r="H5250" t="s">
        <v>3595</v>
      </c>
    </row>
    <row r="5251" spans="6:8">
      <c r="F5251" s="26" t="s">
        <v>3174</v>
      </c>
      <c r="G5251">
        <v>35</v>
      </c>
      <c r="H5251" t="s">
        <v>3596</v>
      </c>
    </row>
    <row r="5252" spans="6:8">
      <c r="F5252" s="26" t="s">
        <v>3174</v>
      </c>
      <c r="G5252">
        <v>35</v>
      </c>
      <c r="H5252" t="s">
        <v>3597</v>
      </c>
    </row>
    <row r="5253" spans="6:8">
      <c r="F5253" s="26" t="s">
        <v>3174</v>
      </c>
      <c r="G5253">
        <v>35</v>
      </c>
      <c r="H5253" t="s">
        <v>5370</v>
      </c>
    </row>
    <row r="5254" spans="6:8">
      <c r="F5254" s="26" t="s">
        <v>3174</v>
      </c>
      <c r="G5254">
        <v>35</v>
      </c>
      <c r="H5254" t="s">
        <v>3598</v>
      </c>
    </row>
    <row r="5255" spans="6:8">
      <c r="F5255" s="26" t="s">
        <v>3174</v>
      </c>
      <c r="G5255">
        <v>35</v>
      </c>
      <c r="H5255" t="s">
        <v>3599</v>
      </c>
    </row>
    <row r="5256" spans="6:8">
      <c r="F5256" s="26" t="s">
        <v>3174</v>
      </c>
      <c r="G5256">
        <v>35</v>
      </c>
      <c r="H5256" t="s">
        <v>2810</v>
      </c>
    </row>
    <row r="5257" spans="6:8">
      <c r="F5257" s="26" t="s">
        <v>3174</v>
      </c>
      <c r="G5257">
        <v>35</v>
      </c>
      <c r="H5257" t="s">
        <v>3600</v>
      </c>
    </row>
    <row r="5258" spans="6:8">
      <c r="F5258" s="26" t="s">
        <v>3174</v>
      </c>
      <c r="G5258">
        <v>35</v>
      </c>
      <c r="H5258" t="s">
        <v>5371</v>
      </c>
    </row>
    <row r="5259" spans="6:8">
      <c r="F5259" s="26" t="s">
        <v>3174</v>
      </c>
      <c r="G5259">
        <v>35</v>
      </c>
      <c r="H5259" t="s">
        <v>3601</v>
      </c>
    </row>
    <row r="5260" spans="6:8">
      <c r="F5260" s="26" t="s">
        <v>3174</v>
      </c>
      <c r="G5260">
        <v>35</v>
      </c>
      <c r="H5260" t="s">
        <v>3602</v>
      </c>
    </row>
    <row r="5261" spans="6:8">
      <c r="F5261" s="26" t="s">
        <v>3174</v>
      </c>
      <c r="G5261">
        <v>35</v>
      </c>
      <c r="H5261" t="s">
        <v>3603</v>
      </c>
    </row>
    <row r="5262" spans="6:8">
      <c r="F5262" s="26" t="s">
        <v>3174</v>
      </c>
      <c r="G5262">
        <v>35</v>
      </c>
      <c r="H5262" t="s">
        <v>3604</v>
      </c>
    </row>
    <row r="5263" spans="6:8">
      <c r="F5263" s="26" t="s">
        <v>3174</v>
      </c>
      <c r="G5263">
        <v>35</v>
      </c>
      <c r="H5263" t="s">
        <v>3605</v>
      </c>
    </row>
    <row r="5264" spans="6:8">
      <c r="F5264" s="26" t="s">
        <v>3174</v>
      </c>
      <c r="G5264">
        <v>35</v>
      </c>
      <c r="H5264" t="s">
        <v>3606</v>
      </c>
    </row>
    <row r="5265" spans="6:8">
      <c r="F5265" s="26" t="s">
        <v>3174</v>
      </c>
      <c r="G5265">
        <v>35</v>
      </c>
      <c r="H5265" t="s">
        <v>3607</v>
      </c>
    </row>
    <row r="5266" spans="6:8">
      <c r="F5266" s="26" t="s">
        <v>3174</v>
      </c>
      <c r="G5266">
        <v>35</v>
      </c>
      <c r="H5266" t="s">
        <v>3608</v>
      </c>
    </row>
    <row r="5267" spans="6:8">
      <c r="F5267" s="26" t="s">
        <v>3174</v>
      </c>
      <c r="G5267">
        <v>35</v>
      </c>
      <c r="H5267" t="s">
        <v>3609</v>
      </c>
    </row>
    <row r="5268" spans="6:8">
      <c r="F5268" s="26" t="s">
        <v>3174</v>
      </c>
      <c r="G5268">
        <v>35</v>
      </c>
      <c r="H5268" t="s">
        <v>3610</v>
      </c>
    </row>
    <row r="5269" spans="6:8">
      <c r="F5269" s="26" t="s">
        <v>3174</v>
      </c>
      <c r="G5269">
        <v>35</v>
      </c>
      <c r="H5269" t="s">
        <v>3611</v>
      </c>
    </row>
    <row r="5270" spans="6:8">
      <c r="F5270" s="26" t="s">
        <v>3174</v>
      </c>
      <c r="G5270">
        <v>35</v>
      </c>
      <c r="H5270" t="s">
        <v>3612</v>
      </c>
    </row>
    <row r="5271" spans="6:8">
      <c r="F5271" s="26" t="s">
        <v>3174</v>
      </c>
      <c r="G5271">
        <v>35</v>
      </c>
      <c r="H5271" t="s">
        <v>3613</v>
      </c>
    </row>
    <row r="5272" spans="6:8">
      <c r="F5272" s="26" t="s">
        <v>3174</v>
      </c>
      <c r="G5272">
        <v>35</v>
      </c>
      <c r="H5272" t="s">
        <v>3614</v>
      </c>
    </row>
    <row r="5273" spans="6:8">
      <c r="F5273" s="26" t="s">
        <v>3174</v>
      </c>
      <c r="G5273">
        <v>35</v>
      </c>
      <c r="H5273" t="s">
        <v>3615</v>
      </c>
    </row>
    <row r="5274" spans="6:8">
      <c r="F5274" s="26" t="s">
        <v>3174</v>
      </c>
      <c r="G5274">
        <v>35</v>
      </c>
      <c r="H5274" t="s">
        <v>3616</v>
      </c>
    </row>
    <row r="5275" spans="6:8">
      <c r="F5275" s="26" t="s">
        <v>3174</v>
      </c>
      <c r="G5275">
        <v>35</v>
      </c>
      <c r="H5275" t="s">
        <v>3617</v>
      </c>
    </row>
    <row r="5276" spans="6:8">
      <c r="F5276" s="26" t="s">
        <v>3174</v>
      </c>
      <c r="G5276">
        <v>35</v>
      </c>
      <c r="H5276" t="s">
        <v>3618</v>
      </c>
    </row>
    <row r="5277" spans="6:8">
      <c r="F5277" s="26" t="s">
        <v>3174</v>
      </c>
      <c r="G5277">
        <v>35</v>
      </c>
      <c r="H5277" t="s">
        <v>3619</v>
      </c>
    </row>
    <row r="5278" spans="6:8">
      <c r="F5278" s="26" t="s">
        <v>3174</v>
      </c>
      <c r="G5278">
        <v>35</v>
      </c>
      <c r="H5278" t="s">
        <v>3620</v>
      </c>
    </row>
    <row r="5279" spans="6:8">
      <c r="F5279" s="26" t="s">
        <v>3174</v>
      </c>
      <c r="G5279">
        <v>35</v>
      </c>
      <c r="H5279" t="s">
        <v>3621</v>
      </c>
    </row>
    <row r="5280" spans="6:8">
      <c r="F5280" s="26" t="s">
        <v>3174</v>
      </c>
      <c r="G5280">
        <v>35</v>
      </c>
      <c r="H5280" t="s">
        <v>3622</v>
      </c>
    </row>
    <row r="5281" spans="6:8">
      <c r="F5281" s="26" t="s">
        <v>3174</v>
      </c>
      <c r="G5281">
        <v>35</v>
      </c>
      <c r="H5281" t="s">
        <v>5372</v>
      </c>
    </row>
    <row r="5282" spans="6:8">
      <c r="F5282" s="26" t="s">
        <v>3174</v>
      </c>
      <c r="G5282">
        <v>35</v>
      </c>
      <c r="H5282" t="s">
        <v>3623</v>
      </c>
    </row>
    <row r="5283" spans="6:8">
      <c r="F5283" s="26" t="s">
        <v>3174</v>
      </c>
      <c r="G5283">
        <v>35</v>
      </c>
      <c r="H5283" t="s">
        <v>3624</v>
      </c>
    </row>
    <row r="5284" spans="6:8">
      <c r="F5284" s="26" t="s">
        <v>3174</v>
      </c>
      <c r="G5284">
        <v>35</v>
      </c>
      <c r="H5284" t="s">
        <v>3625</v>
      </c>
    </row>
    <row r="5285" spans="6:8">
      <c r="F5285" s="26" t="s">
        <v>3174</v>
      </c>
      <c r="G5285">
        <v>35</v>
      </c>
      <c r="H5285" t="s">
        <v>5373</v>
      </c>
    </row>
    <row r="5286" spans="6:8">
      <c r="F5286" s="26" t="s">
        <v>3174</v>
      </c>
      <c r="G5286">
        <v>35</v>
      </c>
      <c r="H5286" t="s">
        <v>3626</v>
      </c>
    </row>
    <row r="5287" spans="6:8">
      <c r="F5287" s="26" t="s">
        <v>3174</v>
      </c>
      <c r="G5287">
        <v>35</v>
      </c>
      <c r="H5287" t="s">
        <v>3627</v>
      </c>
    </row>
    <row r="5288" spans="6:8">
      <c r="F5288" s="26" t="s">
        <v>3174</v>
      </c>
      <c r="G5288">
        <v>35</v>
      </c>
      <c r="H5288" t="s">
        <v>3628</v>
      </c>
    </row>
    <row r="5289" spans="6:8">
      <c r="F5289" s="26" t="s">
        <v>3174</v>
      </c>
      <c r="G5289">
        <v>35</v>
      </c>
      <c r="H5289" t="s">
        <v>3629</v>
      </c>
    </row>
    <row r="5290" spans="6:8">
      <c r="F5290" s="26" t="s">
        <v>3174</v>
      </c>
      <c r="G5290">
        <v>35</v>
      </c>
      <c r="H5290" t="s">
        <v>3630</v>
      </c>
    </row>
    <row r="5291" spans="6:8">
      <c r="F5291" s="26" t="s">
        <v>3174</v>
      </c>
      <c r="G5291">
        <v>35</v>
      </c>
      <c r="H5291" t="s">
        <v>3631</v>
      </c>
    </row>
    <row r="5292" spans="6:8">
      <c r="F5292" s="26" t="s">
        <v>3174</v>
      </c>
      <c r="G5292">
        <v>35</v>
      </c>
      <c r="H5292" t="s">
        <v>3632</v>
      </c>
    </row>
    <row r="5293" spans="6:8">
      <c r="F5293" s="26" t="s">
        <v>3174</v>
      </c>
      <c r="G5293">
        <v>35</v>
      </c>
      <c r="H5293" t="s">
        <v>3633</v>
      </c>
    </row>
    <row r="5294" spans="6:8">
      <c r="F5294" s="26" t="s">
        <v>3174</v>
      </c>
      <c r="G5294">
        <v>35</v>
      </c>
      <c r="H5294" t="s">
        <v>3634</v>
      </c>
    </row>
    <row r="5295" spans="6:8">
      <c r="F5295" s="26" t="s">
        <v>3174</v>
      </c>
      <c r="G5295">
        <v>35</v>
      </c>
      <c r="H5295" t="s">
        <v>3635</v>
      </c>
    </row>
    <row r="5296" spans="6:8">
      <c r="F5296" s="26" t="s">
        <v>3174</v>
      </c>
      <c r="G5296">
        <v>35</v>
      </c>
      <c r="H5296" t="s">
        <v>3636</v>
      </c>
    </row>
    <row r="5297" spans="6:8">
      <c r="F5297" s="26" t="s">
        <v>3174</v>
      </c>
      <c r="G5297">
        <v>35</v>
      </c>
      <c r="H5297" t="s">
        <v>3637</v>
      </c>
    </row>
    <row r="5298" spans="6:8">
      <c r="F5298" s="26" t="s">
        <v>3174</v>
      </c>
      <c r="G5298">
        <v>35</v>
      </c>
      <c r="H5298" t="s">
        <v>3638</v>
      </c>
    </row>
    <row r="5299" spans="6:8">
      <c r="F5299" s="26" t="s">
        <v>3174</v>
      </c>
      <c r="G5299">
        <v>35</v>
      </c>
      <c r="H5299" t="s">
        <v>3639</v>
      </c>
    </row>
    <row r="5300" spans="6:8">
      <c r="F5300" s="26" t="s">
        <v>3174</v>
      </c>
      <c r="G5300">
        <v>35</v>
      </c>
      <c r="H5300" t="s">
        <v>3640</v>
      </c>
    </row>
    <row r="5301" spans="6:8">
      <c r="F5301" s="26" t="s">
        <v>3174</v>
      </c>
      <c r="G5301">
        <v>35</v>
      </c>
      <c r="H5301" t="s">
        <v>3641</v>
      </c>
    </row>
    <row r="5302" spans="6:8">
      <c r="F5302" s="26" t="s">
        <v>3174</v>
      </c>
      <c r="G5302">
        <v>35</v>
      </c>
      <c r="H5302" t="s">
        <v>3642</v>
      </c>
    </row>
    <row r="5303" spans="6:8">
      <c r="F5303" s="26" t="s">
        <v>3174</v>
      </c>
      <c r="G5303">
        <v>35</v>
      </c>
      <c r="H5303" t="s">
        <v>3643</v>
      </c>
    </row>
    <row r="5304" spans="6:8">
      <c r="F5304" s="26" t="s">
        <v>3174</v>
      </c>
      <c r="G5304">
        <v>35</v>
      </c>
      <c r="H5304" t="s">
        <v>3644</v>
      </c>
    </row>
    <row r="5305" spans="6:8">
      <c r="F5305" s="26" t="s">
        <v>3174</v>
      </c>
      <c r="G5305">
        <v>35</v>
      </c>
      <c r="H5305" t="s">
        <v>3645</v>
      </c>
    </row>
    <row r="5306" spans="6:8">
      <c r="F5306" s="26" t="s">
        <v>3174</v>
      </c>
      <c r="G5306">
        <v>35</v>
      </c>
      <c r="H5306" t="s">
        <v>3646</v>
      </c>
    </row>
    <row r="5307" spans="6:8">
      <c r="F5307" s="26" t="s">
        <v>3174</v>
      </c>
      <c r="G5307">
        <v>35</v>
      </c>
      <c r="H5307" t="s">
        <v>5374</v>
      </c>
    </row>
    <row r="5308" spans="6:8">
      <c r="F5308" s="26" t="s">
        <v>3174</v>
      </c>
      <c r="G5308">
        <v>35</v>
      </c>
      <c r="H5308" t="s">
        <v>3647</v>
      </c>
    </row>
    <row r="5309" spans="6:8">
      <c r="F5309" s="26" t="s">
        <v>3174</v>
      </c>
      <c r="G5309">
        <v>35</v>
      </c>
      <c r="H5309" t="s">
        <v>3648</v>
      </c>
    </row>
    <row r="5310" spans="6:8">
      <c r="F5310" s="26" t="s">
        <v>3174</v>
      </c>
      <c r="G5310">
        <v>35</v>
      </c>
      <c r="H5310" t="s">
        <v>3649</v>
      </c>
    </row>
    <row r="5311" spans="6:8">
      <c r="F5311" s="26" t="s">
        <v>3174</v>
      </c>
      <c r="G5311">
        <v>35</v>
      </c>
      <c r="H5311" t="s">
        <v>3650</v>
      </c>
    </row>
    <row r="5312" spans="6:8">
      <c r="F5312" s="26" t="s">
        <v>3174</v>
      </c>
      <c r="G5312">
        <v>35</v>
      </c>
      <c r="H5312" t="s">
        <v>3651</v>
      </c>
    </row>
    <row r="5313" spans="6:8">
      <c r="F5313" s="26" t="s">
        <v>3174</v>
      </c>
      <c r="G5313">
        <v>35</v>
      </c>
      <c r="H5313" t="s">
        <v>3652</v>
      </c>
    </row>
    <row r="5314" spans="6:8">
      <c r="F5314" s="26" t="s">
        <v>3174</v>
      </c>
      <c r="G5314">
        <v>35</v>
      </c>
      <c r="H5314" t="s">
        <v>3653</v>
      </c>
    </row>
    <row r="5315" spans="6:8">
      <c r="F5315" s="26" t="s">
        <v>3174</v>
      </c>
      <c r="G5315">
        <v>35</v>
      </c>
      <c r="H5315" t="s">
        <v>3654</v>
      </c>
    </row>
    <row r="5316" spans="6:8">
      <c r="F5316" s="26" t="s">
        <v>3174</v>
      </c>
      <c r="G5316">
        <v>35</v>
      </c>
      <c r="H5316" t="s">
        <v>3655</v>
      </c>
    </row>
    <row r="5317" spans="6:8">
      <c r="F5317" s="26" t="s">
        <v>3174</v>
      </c>
      <c r="G5317">
        <v>35</v>
      </c>
      <c r="H5317" t="s">
        <v>3656</v>
      </c>
    </row>
    <row r="5318" spans="6:8">
      <c r="F5318" s="26" t="s">
        <v>3174</v>
      </c>
      <c r="G5318">
        <v>35</v>
      </c>
      <c r="H5318" t="s">
        <v>3657</v>
      </c>
    </row>
    <row r="5319" spans="6:8">
      <c r="F5319" s="26" t="s">
        <v>3174</v>
      </c>
      <c r="G5319">
        <v>35</v>
      </c>
      <c r="H5319" t="s">
        <v>3658</v>
      </c>
    </row>
    <row r="5320" spans="6:8">
      <c r="F5320" s="26" t="s">
        <v>3174</v>
      </c>
      <c r="G5320">
        <v>35</v>
      </c>
      <c r="H5320" t="s">
        <v>3659</v>
      </c>
    </row>
    <row r="5321" spans="6:8">
      <c r="F5321" s="26" t="s">
        <v>3174</v>
      </c>
      <c r="G5321">
        <v>35</v>
      </c>
      <c r="H5321" t="s">
        <v>3660</v>
      </c>
    </row>
    <row r="5322" spans="6:8">
      <c r="F5322" s="26" t="s">
        <v>3174</v>
      </c>
      <c r="G5322">
        <v>35</v>
      </c>
      <c r="H5322" t="s">
        <v>3661</v>
      </c>
    </row>
    <row r="5323" spans="6:8">
      <c r="F5323" s="26" t="s">
        <v>3174</v>
      </c>
      <c r="G5323">
        <v>35</v>
      </c>
      <c r="H5323" t="s">
        <v>3662</v>
      </c>
    </row>
    <row r="5324" spans="6:8">
      <c r="F5324" s="26" t="s">
        <v>3174</v>
      </c>
      <c r="G5324">
        <v>35</v>
      </c>
      <c r="H5324" t="s">
        <v>3663</v>
      </c>
    </row>
    <row r="5325" spans="6:8">
      <c r="F5325" s="26" t="s">
        <v>3174</v>
      </c>
      <c r="G5325">
        <v>35</v>
      </c>
      <c r="H5325" t="s">
        <v>3664</v>
      </c>
    </row>
    <row r="5326" spans="6:8">
      <c r="F5326" s="26" t="s">
        <v>3174</v>
      </c>
      <c r="G5326">
        <v>35</v>
      </c>
      <c r="H5326" t="s">
        <v>3665</v>
      </c>
    </row>
    <row r="5327" spans="6:8">
      <c r="F5327" s="26" t="s">
        <v>3174</v>
      </c>
      <c r="G5327">
        <v>35</v>
      </c>
      <c r="H5327" t="s">
        <v>3666</v>
      </c>
    </row>
    <row r="5328" spans="6:8">
      <c r="F5328" s="26" t="s">
        <v>3174</v>
      </c>
      <c r="G5328">
        <v>35</v>
      </c>
      <c r="H5328" t="s">
        <v>5375</v>
      </c>
    </row>
    <row r="5329" spans="6:8">
      <c r="F5329" s="26" t="s">
        <v>3174</v>
      </c>
      <c r="G5329">
        <v>35</v>
      </c>
      <c r="H5329" t="s">
        <v>3667</v>
      </c>
    </row>
    <row r="5330" spans="6:8">
      <c r="F5330" s="26" t="s">
        <v>3174</v>
      </c>
      <c r="G5330">
        <v>35</v>
      </c>
      <c r="H5330" t="s">
        <v>3668</v>
      </c>
    </row>
    <row r="5331" spans="6:8">
      <c r="F5331" s="26" t="s">
        <v>3174</v>
      </c>
      <c r="G5331">
        <v>35</v>
      </c>
      <c r="H5331" t="s">
        <v>3669</v>
      </c>
    </row>
    <row r="5332" spans="6:8">
      <c r="F5332" s="26" t="s">
        <v>3174</v>
      </c>
      <c r="G5332">
        <v>35</v>
      </c>
      <c r="H5332" t="s">
        <v>3670</v>
      </c>
    </row>
    <row r="5333" spans="6:8">
      <c r="F5333" s="26" t="s">
        <v>3174</v>
      </c>
      <c r="G5333">
        <v>35</v>
      </c>
      <c r="H5333" t="s">
        <v>3671</v>
      </c>
    </row>
    <row r="5334" spans="6:8">
      <c r="F5334" s="26" t="s">
        <v>3174</v>
      </c>
      <c r="G5334">
        <v>35</v>
      </c>
      <c r="H5334" t="s">
        <v>3672</v>
      </c>
    </row>
    <row r="5335" spans="6:8">
      <c r="F5335" s="26" t="s">
        <v>3174</v>
      </c>
      <c r="G5335">
        <v>35</v>
      </c>
      <c r="H5335" t="s">
        <v>3673</v>
      </c>
    </row>
    <row r="5336" spans="6:8">
      <c r="F5336" s="26" t="s">
        <v>3174</v>
      </c>
      <c r="G5336">
        <v>35</v>
      </c>
      <c r="H5336" t="s">
        <v>5376</v>
      </c>
    </row>
    <row r="5337" spans="6:8">
      <c r="F5337" s="26" t="s">
        <v>3174</v>
      </c>
      <c r="G5337">
        <v>35</v>
      </c>
      <c r="H5337" t="s">
        <v>3674</v>
      </c>
    </row>
    <row r="5338" spans="6:8">
      <c r="F5338" s="26" t="s">
        <v>3174</v>
      </c>
      <c r="G5338">
        <v>35</v>
      </c>
      <c r="H5338" t="s">
        <v>5377</v>
      </c>
    </row>
    <row r="5339" spans="6:8">
      <c r="F5339" s="26" t="s">
        <v>3174</v>
      </c>
      <c r="G5339">
        <v>35</v>
      </c>
      <c r="H5339" t="s">
        <v>3675</v>
      </c>
    </row>
    <row r="5340" spans="6:8">
      <c r="F5340" s="26" t="s">
        <v>3174</v>
      </c>
      <c r="G5340">
        <v>35</v>
      </c>
      <c r="H5340" t="s">
        <v>5378</v>
      </c>
    </row>
    <row r="5341" spans="6:8">
      <c r="F5341" s="26" t="s">
        <v>3174</v>
      </c>
      <c r="G5341">
        <v>35</v>
      </c>
      <c r="H5341" t="s">
        <v>1448</v>
      </c>
    </row>
    <row r="5342" spans="6:8">
      <c r="F5342" s="26" t="s">
        <v>3174</v>
      </c>
      <c r="G5342">
        <v>35</v>
      </c>
      <c r="H5342" t="s">
        <v>3676</v>
      </c>
    </row>
    <row r="5343" spans="6:8">
      <c r="F5343" s="26" t="s">
        <v>3174</v>
      </c>
      <c r="G5343">
        <v>35</v>
      </c>
      <c r="H5343" t="s">
        <v>3677</v>
      </c>
    </row>
    <row r="5344" spans="6:8">
      <c r="F5344" s="26" t="s">
        <v>3174</v>
      </c>
      <c r="G5344">
        <v>35</v>
      </c>
      <c r="H5344" t="s">
        <v>3678</v>
      </c>
    </row>
    <row r="5345" spans="6:8">
      <c r="F5345" s="26" t="s">
        <v>3174</v>
      </c>
      <c r="G5345">
        <v>35</v>
      </c>
      <c r="H5345" t="s">
        <v>3679</v>
      </c>
    </row>
    <row r="5346" spans="6:8">
      <c r="F5346" s="26" t="s">
        <v>3174</v>
      </c>
      <c r="G5346">
        <v>35</v>
      </c>
      <c r="H5346" t="s">
        <v>3680</v>
      </c>
    </row>
    <row r="5347" spans="6:8">
      <c r="F5347" s="26" t="s">
        <v>3174</v>
      </c>
      <c r="G5347">
        <v>35</v>
      </c>
      <c r="H5347" t="s">
        <v>3681</v>
      </c>
    </row>
    <row r="5348" spans="6:8">
      <c r="F5348" s="26" t="s">
        <v>3174</v>
      </c>
      <c r="G5348">
        <v>35</v>
      </c>
      <c r="H5348" t="s">
        <v>3682</v>
      </c>
    </row>
    <row r="5349" spans="6:8">
      <c r="F5349" s="26" t="s">
        <v>3174</v>
      </c>
      <c r="G5349">
        <v>35</v>
      </c>
      <c r="H5349" t="s">
        <v>3683</v>
      </c>
    </row>
    <row r="5350" spans="6:8">
      <c r="F5350" s="26" t="s">
        <v>3174</v>
      </c>
      <c r="G5350">
        <v>35</v>
      </c>
      <c r="H5350" t="s">
        <v>5379</v>
      </c>
    </row>
    <row r="5351" spans="6:8">
      <c r="F5351" s="26" t="s">
        <v>3174</v>
      </c>
      <c r="G5351">
        <v>35</v>
      </c>
      <c r="H5351" t="s">
        <v>5380</v>
      </c>
    </row>
    <row r="5352" spans="6:8">
      <c r="F5352" s="26" t="s">
        <v>3174</v>
      </c>
      <c r="G5352">
        <v>35</v>
      </c>
      <c r="H5352" t="s">
        <v>3684</v>
      </c>
    </row>
    <row r="5353" spans="6:8">
      <c r="F5353" s="26" t="s">
        <v>3174</v>
      </c>
      <c r="G5353">
        <v>35</v>
      </c>
      <c r="H5353" t="s">
        <v>3685</v>
      </c>
    </row>
    <row r="5354" spans="6:8">
      <c r="F5354" s="26" t="s">
        <v>3174</v>
      </c>
      <c r="G5354">
        <v>35</v>
      </c>
      <c r="H5354" t="s">
        <v>3686</v>
      </c>
    </row>
    <row r="5355" spans="6:8">
      <c r="F5355" s="26" t="s">
        <v>3174</v>
      </c>
      <c r="G5355">
        <v>35</v>
      </c>
      <c r="H5355" t="s">
        <v>3687</v>
      </c>
    </row>
    <row r="5356" spans="6:8">
      <c r="F5356" s="26" t="s">
        <v>3174</v>
      </c>
      <c r="G5356">
        <v>35</v>
      </c>
      <c r="H5356" t="s">
        <v>5381</v>
      </c>
    </row>
    <row r="5357" spans="6:8">
      <c r="F5357" s="26" t="s">
        <v>3174</v>
      </c>
      <c r="G5357">
        <v>35</v>
      </c>
      <c r="H5357" t="s">
        <v>1255</v>
      </c>
    </row>
    <row r="5358" spans="6:8">
      <c r="F5358" s="26" t="s">
        <v>3174</v>
      </c>
      <c r="G5358">
        <v>35</v>
      </c>
      <c r="H5358" t="s">
        <v>3688</v>
      </c>
    </row>
    <row r="5359" spans="6:8">
      <c r="F5359" s="26" t="s">
        <v>3174</v>
      </c>
      <c r="G5359">
        <v>35</v>
      </c>
      <c r="H5359" t="s">
        <v>3689</v>
      </c>
    </row>
    <row r="5360" spans="6:8">
      <c r="F5360" s="26" t="s">
        <v>3174</v>
      </c>
      <c r="G5360">
        <v>35</v>
      </c>
      <c r="H5360" t="s">
        <v>1740</v>
      </c>
    </row>
    <row r="5361" spans="6:8">
      <c r="F5361" s="26" t="s">
        <v>3174</v>
      </c>
      <c r="G5361">
        <v>35</v>
      </c>
      <c r="H5361" t="s">
        <v>3690</v>
      </c>
    </row>
    <row r="5362" spans="6:8">
      <c r="F5362" s="26" t="s">
        <v>3174</v>
      </c>
      <c r="G5362">
        <v>35</v>
      </c>
      <c r="H5362" t="s">
        <v>3691</v>
      </c>
    </row>
    <row r="5363" spans="6:8">
      <c r="F5363" s="26" t="s">
        <v>3174</v>
      </c>
      <c r="G5363">
        <v>35</v>
      </c>
      <c r="H5363" t="s">
        <v>5382</v>
      </c>
    </row>
    <row r="5364" spans="6:8">
      <c r="F5364" s="26" t="s">
        <v>3174</v>
      </c>
      <c r="G5364">
        <v>35</v>
      </c>
      <c r="H5364" t="s">
        <v>3692</v>
      </c>
    </row>
    <row r="5365" spans="6:8">
      <c r="F5365" s="26" t="s">
        <v>3174</v>
      </c>
      <c r="G5365">
        <v>35</v>
      </c>
      <c r="H5365" t="s">
        <v>3693</v>
      </c>
    </row>
    <row r="5366" spans="6:8">
      <c r="F5366" s="26" t="s">
        <v>3174</v>
      </c>
      <c r="G5366">
        <v>35</v>
      </c>
      <c r="H5366" t="s">
        <v>3694</v>
      </c>
    </row>
    <row r="5367" spans="6:8">
      <c r="F5367" s="26" t="s">
        <v>3174</v>
      </c>
      <c r="G5367">
        <v>35</v>
      </c>
      <c r="H5367" t="s">
        <v>3695</v>
      </c>
    </row>
    <row r="5368" spans="6:8">
      <c r="F5368" s="26" t="s">
        <v>3174</v>
      </c>
      <c r="G5368">
        <v>35</v>
      </c>
      <c r="H5368" t="s">
        <v>3696</v>
      </c>
    </row>
    <row r="5369" spans="6:8">
      <c r="F5369" s="26" t="s">
        <v>3174</v>
      </c>
      <c r="G5369">
        <v>35</v>
      </c>
      <c r="H5369" t="s">
        <v>3697</v>
      </c>
    </row>
    <row r="5370" spans="6:8">
      <c r="F5370" s="26" t="s">
        <v>3174</v>
      </c>
      <c r="G5370">
        <v>35</v>
      </c>
      <c r="H5370" t="s">
        <v>1473</v>
      </c>
    </row>
    <row r="5371" spans="6:8">
      <c r="F5371" s="26" t="s">
        <v>3174</v>
      </c>
      <c r="G5371">
        <v>35</v>
      </c>
      <c r="H5371" t="s">
        <v>3698</v>
      </c>
    </row>
    <row r="5372" spans="6:8">
      <c r="F5372" s="26" t="s">
        <v>3174</v>
      </c>
      <c r="G5372">
        <v>35</v>
      </c>
      <c r="H5372" t="s">
        <v>3699</v>
      </c>
    </row>
    <row r="5373" spans="6:8">
      <c r="F5373" s="26" t="s">
        <v>3174</v>
      </c>
      <c r="G5373">
        <v>35</v>
      </c>
      <c r="H5373" t="s">
        <v>3700</v>
      </c>
    </row>
    <row r="5374" spans="6:8">
      <c r="F5374" s="26" t="s">
        <v>3174</v>
      </c>
      <c r="G5374">
        <v>35</v>
      </c>
      <c r="H5374" t="s">
        <v>3701</v>
      </c>
    </row>
    <row r="5375" spans="6:8">
      <c r="F5375" s="26" t="s">
        <v>3174</v>
      </c>
      <c r="G5375">
        <v>35</v>
      </c>
      <c r="H5375" t="s">
        <v>5383</v>
      </c>
    </row>
    <row r="5376" spans="6:8">
      <c r="F5376" s="26" t="s">
        <v>3174</v>
      </c>
      <c r="G5376">
        <v>35</v>
      </c>
      <c r="H5376" t="s">
        <v>3702</v>
      </c>
    </row>
    <row r="5377" spans="6:8">
      <c r="F5377" s="26" t="s">
        <v>3174</v>
      </c>
      <c r="G5377">
        <v>35</v>
      </c>
      <c r="H5377" t="s">
        <v>5384</v>
      </c>
    </row>
    <row r="5378" spans="6:8">
      <c r="F5378" s="26" t="s">
        <v>3174</v>
      </c>
      <c r="G5378">
        <v>35</v>
      </c>
      <c r="H5378" t="s">
        <v>3703</v>
      </c>
    </row>
    <row r="5379" spans="6:8">
      <c r="F5379" s="26" t="s">
        <v>3174</v>
      </c>
      <c r="G5379">
        <v>35</v>
      </c>
      <c r="H5379" t="s">
        <v>5385</v>
      </c>
    </row>
    <row r="5380" spans="6:8">
      <c r="F5380" s="26" t="s">
        <v>3174</v>
      </c>
      <c r="G5380">
        <v>35</v>
      </c>
      <c r="H5380" t="s">
        <v>3704</v>
      </c>
    </row>
    <row r="5381" spans="6:8">
      <c r="F5381" s="26" t="s">
        <v>3174</v>
      </c>
      <c r="G5381">
        <v>35</v>
      </c>
      <c r="H5381" t="s">
        <v>189</v>
      </c>
    </row>
    <row r="5382" spans="6:8">
      <c r="F5382" s="26" t="s">
        <v>3174</v>
      </c>
      <c r="G5382">
        <v>35</v>
      </c>
      <c r="H5382" t="s">
        <v>5386</v>
      </c>
    </row>
    <row r="5383" spans="6:8">
      <c r="F5383" s="26" t="s">
        <v>3174</v>
      </c>
      <c r="G5383">
        <v>35</v>
      </c>
      <c r="H5383" t="s">
        <v>3705</v>
      </c>
    </row>
    <row r="5384" spans="6:8">
      <c r="F5384" s="26" t="s">
        <v>3174</v>
      </c>
      <c r="G5384">
        <v>35</v>
      </c>
      <c r="H5384" t="s">
        <v>3706</v>
      </c>
    </row>
    <row r="5385" spans="6:8">
      <c r="F5385" s="26" t="s">
        <v>3174</v>
      </c>
      <c r="G5385">
        <v>35</v>
      </c>
      <c r="H5385" t="s">
        <v>3707</v>
      </c>
    </row>
    <row r="5386" spans="6:8">
      <c r="F5386" s="26" t="s">
        <v>3174</v>
      </c>
      <c r="G5386">
        <v>35</v>
      </c>
      <c r="H5386" t="s">
        <v>3708</v>
      </c>
    </row>
    <row r="5387" spans="6:8">
      <c r="F5387" s="26" t="s">
        <v>3174</v>
      </c>
      <c r="G5387">
        <v>35</v>
      </c>
      <c r="H5387" t="s">
        <v>3709</v>
      </c>
    </row>
    <row r="5388" spans="6:8">
      <c r="F5388" s="26" t="s">
        <v>3174</v>
      </c>
      <c r="G5388">
        <v>35</v>
      </c>
      <c r="H5388" t="s">
        <v>3710</v>
      </c>
    </row>
    <row r="5389" spans="6:8">
      <c r="F5389" s="26" t="s">
        <v>3174</v>
      </c>
      <c r="G5389">
        <v>35</v>
      </c>
      <c r="H5389" t="s">
        <v>2982</v>
      </c>
    </row>
    <row r="5390" spans="6:8">
      <c r="F5390" s="26" t="s">
        <v>3174</v>
      </c>
      <c r="G5390">
        <v>35</v>
      </c>
      <c r="H5390" t="s">
        <v>3711</v>
      </c>
    </row>
    <row r="5391" spans="6:8">
      <c r="F5391" s="26" t="s">
        <v>3174</v>
      </c>
      <c r="G5391">
        <v>35</v>
      </c>
      <c r="H5391" t="s">
        <v>3712</v>
      </c>
    </row>
    <row r="5392" spans="6:8">
      <c r="F5392" s="26" t="s">
        <v>3174</v>
      </c>
      <c r="G5392">
        <v>35</v>
      </c>
      <c r="H5392" t="s">
        <v>3713</v>
      </c>
    </row>
    <row r="5393" spans="6:8">
      <c r="F5393" s="26" t="s">
        <v>3174</v>
      </c>
      <c r="G5393">
        <v>35</v>
      </c>
      <c r="H5393" t="s">
        <v>3714</v>
      </c>
    </row>
    <row r="5394" spans="6:8">
      <c r="F5394" s="26" t="s">
        <v>3174</v>
      </c>
      <c r="G5394">
        <v>35</v>
      </c>
      <c r="H5394" t="s">
        <v>3715</v>
      </c>
    </row>
    <row r="5395" spans="6:8">
      <c r="F5395" s="26" t="s">
        <v>3174</v>
      </c>
      <c r="G5395">
        <v>35</v>
      </c>
      <c r="H5395" t="s">
        <v>3716</v>
      </c>
    </row>
    <row r="5396" spans="6:8">
      <c r="F5396" s="26" t="s">
        <v>3174</v>
      </c>
      <c r="G5396">
        <v>35</v>
      </c>
      <c r="H5396" t="s">
        <v>3717</v>
      </c>
    </row>
    <row r="5397" spans="6:8">
      <c r="F5397" s="26" t="s">
        <v>3174</v>
      </c>
      <c r="G5397">
        <v>35</v>
      </c>
      <c r="H5397" t="s">
        <v>3718</v>
      </c>
    </row>
    <row r="5398" spans="6:8">
      <c r="F5398" s="26" t="s">
        <v>3174</v>
      </c>
      <c r="G5398">
        <v>35</v>
      </c>
      <c r="H5398" t="s">
        <v>5387</v>
      </c>
    </row>
    <row r="5399" spans="6:8">
      <c r="F5399" s="26" t="s">
        <v>3174</v>
      </c>
      <c r="G5399">
        <v>35</v>
      </c>
      <c r="H5399" t="s">
        <v>3719</v>
      </c>
    </row>
    <row r="5400" spans="6:8">
      <c r="F5400" s="26" t="s">
        <v>3174</v>
      </c>
      <c r="G5400">
        <v>35</v>
      </c>
      <c r="H5400" t="s">
        <v>2181</v>
      </c>
    </row>
    <row r="5401" spans="6:8">
      <c r="F5401" s="26" t="s">
        <v>3174</v>
      </c>
      <c r="G5401">
        <v>35</v>
      </c>
      <c r="H5401" t="s">
        <v>3720</v>
      </c>
    </row>
    <row r="5402" spans="6:8">
      <c r="F5402" s="26" t="s">
        <v>3174</v>
      </c>
      <c r="G5402">
        <v>35</v>
      </c>
      <c r="H5402" t="s">
        <v>3721</v>
      </c>
    </row>
    <row r="5403" spans="6:8">
      <c r="F5403" s="26" t="s">
        <v>3174</v>
      </c>
      <c r="G5403">
        <v>35</v>
      </c>
      <c r="H5403" t="s">
        <v>3722</v>
      </c>
    </row>
    <row r="5404" spans="6:8">
      <c r="F5404" s="26" t="s">
        <v>3174</v>
      </c>
      <c r="G5404">
        <v>35</v>
      </c>
      <c r="H5404" t="s">
        <v>3723</v>
      </c>
    </row>
    <row r="5405" spans="6:8">
      <c r="F5405" s="26" t="s">
        <v>3174</v>
      </c>
      <c r="G5405">
        <v>35</v>
      </c>
      <c r="H5405" t="s">
        <v>3724</v>
      </c>
    </row>
    <row r="5406" spans="6:8">
      <c r="F5406" s="26" t="s">
        <v>3174</v>
      </c>
      <c r="G5406">
        <v>35</v>
      </c>
      <c r="H5406" t="s">
        <v>3725</v>
      </c>
    </row>
    <row r="5407" spans="6:8">
      <c r="F5407" s="26" t="s">
        <v>3174</v>
      </c>
      <c r="G5407">
        <v>35</v>
      </c>
      <c r="H5407" t="s">
        <v>3726</v>
      </c>
    </row>
    <row r="5408" spans="6:8">
      <c r="F5408" s="26" t="s">
        <v>3174</v>
      </c>
      <c r="G5408">
        <v>35</v>
      </c>
      <c r="H5408" t="s">
        <v>3727</v>
      </c>
    </row>
    <row r="5409" spans="6:8">
      <c r="F5409" s="26" t="s">
        <v>3174</v>
      </c>
      <c r="G5409">
        <v>35</v>
      </c>
      <c r="H5409" t="s">
        <v>3728</v>
      </c>
    </row>
    <row r="5410" spans="6:8">
      <c r="F5410" s="26" t="s">
        <v>3174</v>
      </c>
      <c r="G5410">
        <v>35</v>
      </c>
      <c r="H5410" t="s">
        <v>3729</v>
      </c>
    </row>
    <row r="5411" spans="6:8">
      <c r="F5411" s="26" t="s">
        <v>3174</v>
      </c>
      <c r="G5411">
        <v>35</v>
      </c>
      <c r="H5411" t="s">
        <v>3730</v>
      </c>
    </row>
    <row r="5412" spans="6:8">
      <c r="F5412" s="26" t="s">
        <v>3174</v>
      </c>
      <c r="G5412">
        <v>35</v>
      </c>
      <c r="H5412" t="s">
        <v>3731</v>
      </c>
    </row>
    <row r="5413" spans="6:8">
      <c r="F5413" s="26" t="s">
        <v>3174</v>
      </c>
      <c r="G5413">
        <v>35</v>
      </c>
      <c r="H5413" t="s">
        <v>2999</v>
      </c>
    </row>
    <row r="5414" spans="6:8">
      <c r="F5414" s="26" t="s">
        <v>3174</v>
      </c>
      <c r="G5414">
        <v>35</v>
      </c>
      <c r="H5414" t="s">
        <v>3732</v>
      </c>
    </row>
    <row r="5415" spans="6:8">
      <c r="F5415" s="26" t="s">
        <v>3174</v>
      </c>
      <c r="G5415">
        <v>35</v>
      </c>
      <c r="H5415" t="s">
        <v>3733</v>
      </c>
    </row>
    <row r="5416" spans="6:8">
      <c r="F5416" s="26" t="s">
        <v>3174</v>
      </c>
      <c r="G5416">
        <v>35</v>
      </c>
      <c r="H5416" t="s">
        <v>3734</v>
      </c>
    </row>
    <row r="5417" spans="6:8">
      <c r="F5417" s="26" t="s">
        <v>3174</v>
      </c>
      <c r="G5417">
        <v>35</v>
      </c>
      <c r="H5417" t="s">
        <v>3735</v>
      </c>
    </row>
    <row r="5418" spans="6:8">
      <c r="F5418" s="26" t="s">
        <v>3174</v>
      </c>
      <c r="G5418">
        <v>35</v>
      </c>
      <c r="H5418" t="s">
        <v>3736</v>
      </c>
    </row>
    <row r="5419" spans="6:8">
      <c r="F5419" s="26" t="s">
        <v>3174</v>
      </c>
      <c r="G5419">
        <v>35</v>
      </c>
      <c r="H5419" t="s">
        <v>3737</v>
      </c>
    </row>
    <row r="5420" spans="6:8">
      <c r="F5420" s="26" t="s">
        <v>3174</v>
      </c>
      <c r="G5420">
        <v>35</v>
      </c>
      <c r="H5420" t="s">
        <v>3738</v>
      </c>
    </row>
    <row r="5421" spans="6:8">
      <c r="F5421" s="26" t="s">
        <v>3174</v>
      </c>
      <c r="G5421">
        <v>35</v>
      </c>
      <c r="H5421" t="s">
        <v>3739</v>
      </c>
    </row>
    <row r="5422" spans="6:8">
      <c r="F5422" s="26" t="s">
        <v>3174</v>
      </c>
      <c r="G5422">
        <v>35</v>
      </c>
      <c r="H5422" t="s">
        <v>3740</v>
      </c>
    </row>
    <row r="5423" spans="6:8">
      <c r="F5423" s="26" t="s">
        <v>3174</v>
      </c>
      <c r="G5423">
        <v>35</v>
      </c>
      <c r="H5423" t="s">
        <v>3741</v>
      </c>
    </row>
    <row r="5424" spans="6:8">
      <c r="F5424" s="26" t="s">
        <v>3174</v>
      </c>
      <c r="G5424">
        <v>35</v>
      </c>
      <c r="H5424" t="s">
        <v>3742</v>
      </c>
    </row>
    <row r="5425" spans="6:8">
      <c r="F5425" s="26" t="s">
        <v>3174</v>
      </c>
      <c r="G5425">
        <v>35</v>
      </c>
      <c r="H5425" t="s">
        <v>3743</v>
      </c>
    </row>
    <row r="5426" spans="6:8">
      <c r="F5426" s="26" t="s">
        <v>3174</v>
      </c>
      <c r="G5426">
        <v>35</v>
      </c>
      <c r="H5426" t="s">
        <v>3744</v>
      </c>
    </row>
    <row r="5427" spans="6:8">
      <c r="F5427" s="26" t="s">
        <v>3174</v>
      </c>
      <c r="G5427">
        <v>35</v>
      </c>
      <c r="H5427" t="s">
        <v>3745</v>
      </c>
    </row>
    <row r="5428" spans="6:8">
      <c r="F5428" s="26" t="s">
        <v>3174</v>
      </c>
      <c r="G5428">
        <v>35</v>
      </c>
      <c r="H5428" t="s">
        <v>3746</v>
      </c>
    </row>
    <row r="5429" spans="6:8">
      <c r="F5429" s="26" t="s">
        <v>3174</v>
      </c>
      <c r="G5429">
        <v>35</v>
      </c>
      <c r="H5429" t="s">
        <v>1281</v>
      </c>
    </row>
    <row r="5430" spans="6:8">
      <c r="F5430" s="26" t="s">
        <v>3174</v>
      </c>
      <c r="G5430">
        <v>35</v>
      </c>
      <c r="H5430" t="s">
        <v>3747</v>
      </c>
    </row>
    <row r="5431" spans="6:8">
      <c r="F5431" s="26" t="s">
        <v>3174</v>
      </c>
      <c r="G5431">
        <v>35</v>
      </c>
      <c r="H5431" t="s">
        <v>3748</v>
      </c>
    </row>
    <row r="5432" spans="6:8">
      <c r="F5432" s="26" t="s">
        <v>3174</v>
      </c>
      <c r="G5432">
        <v>35</v>
      </c>
      <c r="H5432" t="s">
        <v>3749</v>
      </c>
    </row>
    <row r="5433" spans="6:8">
      <c r="F5433" s="26" t="s">
        <v>3174</v>
      </c>
      <c r="G5433">
        <v>35</v>
      </c>
      <c r="H5433" t="s">
        <v>3750</v>
      </c>
    </row>
    <row r="5434" spans="6:8">
      <c r="F5434" s="26" t="s">
        <v>3174</v>
      </c>
      <c r="G5434">
        <v>35</v>
      </c>
      <c r="H5434" t="s">
        <v>3751</v>
      </c>
    </row>
    <row r="5435" spans="6:8">
      <c r="F5435" s="26" t="s">
        <v>3174</v>
      </c>
      <c r="G5435">
        <v>35</v>
      </c>
      <c r="H5435" t="s">
        <v>3752</v>
      </c>
    </row>
    <row r="5436" spans="6:8">
      <c r="F5436" s="26" t="s">
        <v>3174</v>
      </c>
      <c r="G5436">
        <v>35</v>
      </c>
      <c r="H5436" t="s">
        <v>3753</v>
      </c>
    </row>
    <row r="5437" spans="6:8">
      <c r="F5437" s="26" t="s">
        <v>368</v>
      </c>
      <c r="G5437">
        <v>17</v>
      </c>
      <c r="H5437" t="s">
        <v>369</v>
      </c>
    </row>
    <row r="5438" spans="6:8">
      <c r="F5438" s="26" t="s">
        <v>368</v>
      </c>
      <c r="G5438">
        <v>17</v>
      </c>
      <c r="H5438" t="s">
        <v>370</v>
      </c>
    </row>
    <row r="5439" spans="6:8">
      <c r="F5439" s="26" t="s">
        <v>368</v>
      </c>
      <c r="G5439">
        <v>17</v>
      </c>
      <c r="H5439" t="s">
        <v>371</v>
      </c>
    </row>
    <row r="5440" spans="6:8">
      <c r="F5440" s="26" t="s">
        <v>368</v>
      </c>
      <c r="G5440">
        <v>17</v>
      </c>
      <c r="H5440" t="s">
        <v>372</v>
      </c>
    </row>
    <row r="5441" spans="6:8">
      <c r="F5441" s="26" t="s">
        <v>368</v>
      </c>
      <c r="G5441">
        <v>17</v>
      </c>
      <c r="H5441" t="s">
        <v>373</v>
      </c>
    </row>
    <row r="5442" spans="6:8">
      <c r="F5442" s="26" t="s">
        <v>368</v>
      </c>
      <c r="G5442">
        <v>17</v>
      </c>
      <c r="H5442" t="s">
        <v>374</v>
      </c>
    </row>
    <row r="5443" spans="6:8">
      <c r="F5443" s="26" t="s">
        <v>368</v>
      </c>
      <c r="G5443">
        <v>17</v>
      </c>
      <c r="H5443" t="s">
        <v>375</v>
      </c>
    </row>
    <row r="5444" spans="6:8">
      <c r="F5444" s="26" t="s">
        <v>368</v>
      </c>
      <c r="G5444">
        <v>17</v>
      </c>
      <c r="H5444" t="s">
        <v>376</v>
      </c>
    </row>
    <row r="5445" spans="6:8">
      <c r="F5445" s="26" t="s">
        <v>368</v>
      </c>
      <c r="G5445">
        <v>17</v>
      </c>
      <c r="H5445" t="s">
        <v>377</v>
      </c>
    </row>
    <row r="5446" spans="6:8">
      <c r="F5446" s="26" t="s">
        <v>368</v>
      </c>
      <c r="G5446">
        <v>17</v>
      </c>
      <c r="H5446" t="s">
        <v>378</v>
      </c>
    </row>
    <row r="5447" spans="6:8">
      <c r="F5447" s="26" t="s">
        <v>368</v>
      </c>
      <c r="G5447">
        <v>17</v>
      </c>
      <c r="H5447" t="s">
        <v>379</v>
      </c>
    </row>
    <row r="5448" spans="6:8">
      <c r="F5448" s="26" t="s">
        <v>368</v>
      </c>
      <c r="G5448">
        <v>17</v>
      </c>
      <c r="H5448" t="s">
        <v>380</v>
      </c>
    </row>
    <row r="5449" spans="6:8">
      <c r="F5449" s="26" t="s">
        <v>368</v>
      </c>
      <c r="G5449">
        <v>17</v>
      </c>
      <c r="H5449" t="s">
        <v>381</v>
      </c>
    </row>
    <row r="5450" spans="6:8">
      <c r="F5450" s="26" t="s">
        <v>368</v>
      </c>
      <c r="G5450">
        <v>17</v>
      </c>
      <c r="H5450" t="s">
        <v>382</v>
      </c>
    </row>
    <row r="5451" spans="6:8">
      <c r="F5451" s="26" t="s">
        <v>368</v>
      </c>
      <c r="G5451">
        <v>17</v>
      </c>
      <c r="H5451" t="s">
        <v>383</v>
      </c>
    </row>
    <row r="5452" spans="6:8">
      <c r="F5452" s="26" t="s">
        <v>368</v>
      </c>
      <c r="G5452">
        <v>17</v>
      </c>
      <c r="H5452" t="s">
        <v>384</v>
      </c>
    </row>
    <row r="5453" spans="6:8">
      <c r="F5453" s="26" t="s">
        <v>368</v>
      </c>
      <c r="G5453">
        <v>17</v>
      </c>
      <c r="H5453" t="s">
        <v>385</v>
      </c>
    </row>
    <row r="5454" spans="6:8">
      <c r="F5454" s="26" t="s">
        <v>368</v>
      </c>
      <c r="G5454">
        <v>17</v>
      </c>
      <c r="H5454" t="s">
        <v>386</v>
      </c>
    </row>
    <row r="5455" spans="6:8">
      <c r="F5455" s="26" t="s">
        <v>368</v>
      </c>
      <c r="G5455">
        <v>17</v>
      </c>
      <c r="H5455" t="s">
        <v>387</v>
      </c>
    </row>
    <row r="5456" spans="6:8">
      <c r="F5456" s="26" t="s">
        <v>368</v>
      </c>
      <c r="G5456">
        <v>17</v>
      </c>
      <c r="H5456" t="s">
        <v>388</v>
      </c>
    </row>
    <row r="5457" spans="6:8">
      <c r="F5457" s="26" t="s">
        <v>368</v>
      </c>
      <c r="G5457">
        <v>17</v>
      </c>
      <c r="H5457" t="s">
        <v>389</v>
      </c>
    </row>
    <row r="5458" spans="6:8">
      <c r="F5458" s="26" t="s">
        <v>368</v>
      </c>
      <c r="G5458">
        <v>17</v>
      </c>
      <c r="H5458" t="s">
        <v>390</v>
      </c>
    </row>
    <row r="5459" spans="6:8">
      <c r="F5459" s="26" t="s">
        <v>368</v>
      </c>
      <c r="G5459">
        <v>17</v>
      </c>
      <c r="H5459" t="s">
        <v>391</v>
      </c>
    </row>
    <row r="5460" spans="6:8">
      <c r="F5460" s="26" t="s">
        <v>368</v>
      </c>
      <c r="G5460">
        <v>17</v>
      </c>
      <c r="H5460" t="s">
        <v>392</v>
      </c>
    </row>
    <row r="5461" spans="6:8">
      <c r="F5461" s="26" t="s">
        <v>368</v>
      </c>
      <c r="G5461">
        <v>17</v>
      </c>
      <c r="H5461" t="s">
        <v>232</v>
      </c>
    </row>
    <row r="5462" spans="6:8">
      <c r="F5462" s="26" t="s">
        <v>368</v>
      </c>
      <c r="G5462">
        <v>17</v>
      </c>
      <c r="H5462" t="s">
        <v>393</v>
      </c>
    </row>
    <row r="5463" spans="6:8">
      <c r="F5463" s="26" t="s">
        <v>368</v>
      </c>
      <c r="G5463">
        <v>17</v>
      </c>
      <c r="H5463" t="s">
        <v>394</v>
      </c>
    </row>
    <row r="5464" spans="6:8">
      <c r="F5464" s="26" t="s">
        <v>368</v>
      </c>
      <c r="G5464">
        <v>17</v>
      </c>
      <c r="H5464" t="s">
        <v>395</v>
      </c>
    </row>
    <row r="5465" spans="6:8">
      <c r="F5465" s="26" t="s">
        <v>368</v>
      </c>
      <c r="G5465">
        <v>17</v>
      </c>
      <c r="H5465" t="s">
        <v>396</v>
      </c>
    </row>
    <row r="5466" spans="6:8">
      <c r="F5466" s="26" t="s">
        <v>368</v>
      </c>
      <c r="G5466">
        <v>17</v>
      </c>
      <c r="H5466" t="s">
        <v>397</v>
      </c>
    </row>
    <row r="5467" spans="6:8">
      <c r="F5467" s="26" t="s">
        <v>368</v>
      </c>
      <c r="G5467">
        <v>17</v>
      </c>
      <c r="H5467" t="s">
        <v>398</v>
      </c>
    </row>
    <row r="5468" spans="6:8">
      <c r="F5468" s="26" t="s">
        <v>368</v>
      </c>
      <c r="G5468">
        <v>17</v>
      </c>
      <c r="H5468" t="s">
        <v>399</v>
      </c>
    </row>
    <row r="5469" spans="6:8">
      <c r="F5469" s="26" t="s">
        <v>368</v>
      </c>
      <c r="G5469">
        <v>17</v>
      </c>
      <c r="H5469" t="s">
        <v>400</v>
      </c>
    </row>
    <row r="5470" spans="6:8">
      <c r="F5470" s="26" t="s">
        <v>368</v>
      </c>
      <c r="G5470">
        <v>17</v>
      </c>
      <c r="H5470" t="s">
        <v>401</v>
      </c>
    </row>
    <row r="5471" spans="6:8">
      <c r="F5471" s="26" t="s">
        <v>368</v>
      </c>
      <c r="G5471">
        <v>17</v>
      </c>
      <c r="H5471" t="s">
        <v>402</v>
      </c>
    </row>
    <row r="5472" spans="6:8">
      <c r="F5472" s="26" t="s">
        <v>368</v>
      </c>
      <c r="G5472">
        <v>17</v>
      </c>
      <c r="H5472" t="s">
        <v>403</v>
      </c>
    </row>
    <row r="5473" spans="6:8">
      <c r="F5473" s="26" t="s">
        <v>368</v>
      </c>
      <c r="G5473">
        <v>17</v>
      </c>
      <c r="H5473" t="s">
        <v>404</v>
      </c>
    </row>
    <row r="5474" spans="6:8">
      <c r="F5474" s="26" t="s">
        <v>368</v>
      </c>
      <c r="G5474">
        <v>17</v>
      </c>
      <c r="H5474" t="s">
        <v>405</v>
      </c>
    </row>
    <row r="5475" spans="6:8">
      <c r="F5475" s="26" t="s">
        <v>368</v>
      </c>
      <c r="G5475">
        <v>17</v>
      </c>
      <c r="H5475" t="s">
        <v>406</v>
      </c>
    </row>
    <row r="5476" spans="6:8">
      <c r="F5476" s="26" t="s">
        <v>368</v>
      </c>
      <c r="G5476">
        <v>17</v>
      </c>
      <c r="H5476" t="s">
        <v>407</v>
      </c>
    </row>
    <row r="5477" spans="6:8">
      <c r="F5477" s="26" t="s">
        <v>368</v>
      </c>
      <c r="G5477">
        <v>17</v>
      </c>
      <c r="H5477" t="s">
        <v>408</v>
      </c>
    </row>
    <row r="5478" spans="6:8">
      <c r="F5478" s="26" t="s">
        <v>368</v>
      </c>
      <c r="G5478">
        <v>17</v>
      </c>
      <c r="H5478" t="s">
        <v>409</v>
      </c>
    </row>
    <row r="5479" spans="6:8">
      <c r="F5479" s="26" t="s">
        <v>368</v>
      </c>
      <c r="G5479">
        <v>17</v>
      </c>
      <c r="H5479" t="s">
        <v>410</v>
      </c>
    </row>
    <row r="5480" spans="6:8">
      <c r="F5480" s="26" t="s">
        <v>368</v>
      </c>
      <c r="G5480">
        <v>17</v>
      </c>
      <c r="H5480" t="s">
        <v>411</v>
      </c>
    </row>
    <row r="5481" spans="6:8">
      <c r="F5481" s="26" t="s">
        <v>368</v>
      </c>
      <c r="G5481">
        <v>17</v>
      </c>
      <c r="H5481" t="s">
        <v>412</v>
      </c>
    </row>
    <row r="5482" spans="6:8">
      <c r="F5482" s="26" t="s">
        <v>368</v>
      </c>
      <c r="G5482">
        <v>17</v>
      </c>
      <c r="H5482" t="s">
        <v>413</v>
      </c>
    </row>
    <row r="5483" spans="6:8">
      <c r="F5483" s="26" t="s">
        <v>368</v>
      </c>
      <c r="G5483">
        <v>17</v>
      </c>
      <c r="H5483" t="s">
        <v>414</v>
      </c>
    </row>
    <row r="5484" spans="6:8">
      <c r="F5484" s="26" t="s">
        <v>368</v>
      </c>
      <c r="G5484">
        <v>17</v>
      </c>
      <c r="H5484" t="s">
        <v>415</v>
      </c>
    </row>
    <row r="5485" spans="6:8">
      <c r="F5485" s="26" t="s">
        <v>368</v>
      </c>
      <c r="G5485">
        <v>17</v>
      </c>
      <c r="H5485" t="s">
        <v>416</v>
      </c>
    </row>
    <row r="5486" spans="6:8">
      <c r="F5486" s="26" t="s">
        <v>368</v>
      </c>
      <c r="G5486">
        <v>17</v>
      </c>
      <c r="H5486" t="s">
        <v>417</v>
      </c>
    </row>
    <row r="5487" spans="6:8">
      <c r="F5487" s="26" t="s">
        <v>368</v>
      </c>
      <c r="G5487">
        <v>17</v>
      </c>
      <c r="H5487" t="s">
        <v>418</v>
      </c>
    </row>
    <row r="5488" spans="6:8">
      <c r="F5488" s="26" t="s">
        <v>368</v>
      </c>
      <c r="G5488">
        <v>17</v>
      </c>
      <c r="H5488" t="s">
        <v>419</v>
      </c>
    </row>
    <row r="5489" spans="6:8">
      <c r="F5489" s="26" t="s">
        <v>368</v>
      </c>
      <c r="G5489">
        <v>17</v>
      </c>
      <c r="H5489" t="s">
        <v>420</v>
      </c>
    </row>
    <row r="5490" spans="6:8">
      <c r="F5490" s="26" t="s">
        <v>368</v>
      </c>
      <c r="G5490">
        <v>17</v>
      </c>
      <c r="H5490" t="s">
        <v>421</v>
      </c>
    </row>
    <row r="5491" spans="6:8">
      <c r="F5491" s="26" t="s">
        <v>368</v>
      </c>
      <c r="G5491">
        <v>17</v>
      </c>
      <c r="H5491" t="s">
        <v>422</v>
      </c>
    </row>
    <row r="5492" spans="6:8">
      <c r="F5492" s="26" t="s">
        <v>368</v>
      </c>
      <c r="G5492">
        <v>17</v>
      </c>
      <c r="H5492" t="s">
        <v>423</v>
      </c>
    </row>
    <row r="5493" spans="6:8">
      <c r="F5493" s="26" t="s">
        <v>368</v>
      </c>
      <c r="G5493">
        <v>17</v>
      </c>
      <c r="H5493" t="s">
        <v>424</v>
      </c>
    </row>
    <row r="5494" spans="6:8">
      <c r="F5494" s="26" t="s">
        <v>368</v>
      </c>
      <c r="G5494">
        <v>17</v>
      </c>
      <c r="H5494" t="s">
        <v>425</v>
      </c>
    </row>
    <row r="5495" spans="6:8">
      <c r="F5495" s="26" t="s">
        <v>368</v>
      </c>
      <c r="G5495">
        <v>17</v>
      </c>
      <c r="H5495" t="s">
        <v>426</v>
      </c>
    </row>
    <row r="5496" spans="6:8">
      <c r="F5496" s="26" t="s">
        <v>368</v>
      </c>
      <c r="G5496">
        <v>17</v>
      </c>
      <c r="H5496" t="s">
        <v>427</v>
      </c>
    </row>
    <row r="5497" spans="6:8">
      <c r="F5497" s="26" t="s">
        <v>368</v>
      </c>
      <c r="G5497">
        <v>17</v>
      </c>
      <c r="H5497" t="s">
        <v>428</v>
      </c>
    </row>
    <row r="5498" spans="6:8">
      <c r="F5498" s="26" t="s">
        <v>368</v>
      </c>
      <c r="G5498">
        <v>17</v>
      </c>
      <c r="H5498" t="s">
        <v>429</v>
      </c>
    </row>
    <row r="5499" spans="6:8">
      <c r="F5499" s="26" t="s">
        <v>368</v>
      </c>
      <c r="G5499">
        <v>17</v>
      </c>
      <c r="H5499" t="s">
        <v>430</v>
      </c>
    </row>
    <row r="5500" spans="6:8">
      <c r="F5500" s="26" t="s">
        <v>368</v>
      </c>
      <c r="G5500">
        <v>17</v>
      </c>
      <c r="H5500" t="s">
        <v>431</v>
      </c>
    </row>
    <row r="5501" spans="6:8">
      <c r="F5501" s="26" t="s">
        <v>368</v>
      </c>
      <c r="G5501">
        <v>17</v>
      </c>
      <c r="H5501" t="s">
        <v>432</v>
      </c>
    </row>
    <row r="5502" spans="6:8">
      <c r="F5502" s="26" t="s">
        <v>368</v>
      </c>
      <c r="G5502">
        <v>17</v>
      </c>
      <c r="H5502" t="s">
        <v>433</v>
      </c>
    </row>
    <row r="5503" spans="6:8">
      <c r="F5503" s="26" t="s">
        <v>368</v>
      </c>
      <c r="G5503">
        <v>17</v>
      </c>
      <c r="H5503" t="s">
        <v>434</v>
      </c>
    </row>
    <row r="5504" spans="6:8">
      <c r="F5504" s="26" t="s">
        <v>368</v>
      </c>
      <c r="G5504">
        <v>17</v>
      </c>
      <c r="H5504" t="s">
        <v>435</v>
      </c>
    </row>
    <row r="5505" spans="6:8">
      <c r="F5505" s="26" t="s">
        <v>368</v>
      </c>
      <c r="G5505">
        <v>17</v>
      </c>
      <c r="H5505" t="s">
        <v>436</v>
      </c>
    </row>
    <row r="5506" spans="6:8">
      <c r="F5506" s="26" t="s">
        <v>368</v>
      </c>
      <c r="G5506">
        <v>17</v>
      </c>
      <c r="H5506" t="s">
        <v>437</v>
      </c>
    </row>
    <row r="5507" spans="6:8">
      <c r="F5507" s="26" t="s">
        <v>368</v>
      </c>
      <c r="G5507">
        <v>17</v>
      </c>
      <c r="H5507" t="s">
        <v>438</v>
      </c>
    </row>
    <row r="5508" spans="6:8">
      <c r="F5508" s="26" t="s">
        <v>368</v>
      </c>
      <c r="G5508">
        <v>17</v>
      </c>
      <c r="H5508" t="s">
        <v>439</v>
      </c>
    </row>
    <row r="5509" spans="6:8">
      <c r="F5509" s="26" t="s">
        <v>368</v>
      </c>
      <c r="G5509">
        <v>17</v>
      </c>
      <c r="H5509" t="s">
        <v>440</v>
      </c>
    </row>
    <row r="5510" spans="6:8">
      <c r="F5510" s="26" t="s">
        <v>368</v>
      </c>
      <c r="G5510">
        <v>17</v>
      </c>
      <c r="H5510" t="s">
        <v>441</v>
      </c>
    </row>
    <row r="5511" spans="6:8">
      <c r="F5511" s="26" t="s">
        <v>368</v>
      </c>
      <c r="G5511">
        <v>17</v>
      </c>
      <c r="H5511" t="s">
        <v>442</v>
      </c>
    </row>
    <row r="5512" spans="6:8">
      <c r="F5512" s="26" t="s">
        <v>368</v>
      </c>
      <c r="G5512">
        <v>17</v>
      </c>
      <c r="H5512" t="s">
        <v>443</v>
      </c>
    </row>
    <row r="5513" spans="6:8">
      <c r="F5513" s="26" t="s">
        <v>368</v>
      </c>
      <c r="G5513">
        <v>17</v>
      </c>
      <c r="H5513" t="s">
        <v>444</v>
      </c>
    </row>
    <row r="5514" spans="6:8">
      <c r="F5514" s="26" t="s">
        <v>368</v>
      </c>
      <c r="G5514">
        <v>17</v>
      </c>
      <c r="H5514" t="s">
        <v>445</v>
      </c>
    </row>
    <row r="5515" spans="6:8">
      <c r="F5515" s="26" t="s">
        <v>368</v>
      </c>
      <c r="G5515">
        <v>17</v>
      </c>
      <c r="H5515" t="s">
        <v>446</v>
      </c>
    </row>
    <row r="5516" spans="6:8">
      <c r="F5516" s="26" t="s">
        <v>368</v>
      </c>
      <c r="G5516">
        <v>17</v>
      </c>
      <c r="H5516" t="s">
        <v>447</v>
      </c>
    </row>
    <row r="5517" spans="6:8">
      <c r="F5517" s="26" t="s">
        <v>368</v>
      </c>
      <c r="G5517">
        <v>17</v>
      </c>
      <c r="H5517" t="s">
        <v>448</v>
      </c>
    </row>
    <row r="5518" spans="6:8">
      <c r="F5518" s="26" t="s">
        <v>368</v>
      </c>
      <c r="G5518">
        <v>17</v>
      </c>
      <c r="H5518" t="s">
        <v>449</v>
      </c>
    </row>
    <row r="5519" spans="6:8">
      <c r="F5519" s="26" t="s">
        <v>368</v>
      </c>
      <c r="G5519">
        <v>17</v>
      </c>
      <c r="H5519" t="s">
        <v>450</v>
      </c>
    </row>
    <row r="5520" spans="6:8">
      <c r="F5520" s="26" t="s">
        <v>368</v>
      </c>
      <c r="G5520">
        <v>17</v>
      </c>
      <c r="H5520" t="s">
        <v>451</v>
      </c>
    </row>
    <row r="5521" spans="6:8">
      <c r="F5521" s="26" t="s">
        <v>368</v>
      </c>
      <c r="G5521">
        <v>17</v>
      </c>
      <c r="H5521" t="s">
        <v>452</v>
      </c>
    </row>
    <row r="5522" spans="6:8">
      <c r="F5522" s="26" t="s">
        <v>368</v>
      </c>
      <c r="G5522">
        <v>17</v>
      </c>
      <c r="H5522" t="s">
        <v>453</v>
      </c>
    </row>
    <row r="5523" spans="6:8">
      <c r="F5523" s="26" t="s">
        <v>368</v>
      </c>
      <c r="G5523">
        <v>17</v>
      </c>
      <c r="H5523" t="s">
        <v>454</v>
      </c>
    </row>
    <row r="5524" spans="6:8">
      <c r="F5524" s="26" t="s">
        <v>368</v>
      </c>
      <c r="G5524">
        <v>17</v>
      </c>
      <c r="H5524" t="s">
        <v>455</v>
      </c>
    </row>
    <row r="5525" spans="6:8">
      <c r="F5525" s="26" t="s">
        <v>368</v>
      </c>
      <c r="G5525">
        <v>17</v>
      </c>
      <c r="H5525" t="s">
        <v>456</v>
      </c>
    </row>
    <row r="5526" spans="6:8">
      <c r="F5526" s="26" t="s">
        <v>368</v>
      </c>
      <c r="G5526">
        <v>17</v>
      </c>
      <c r="H5526" t="s">
        <v>457</v>
      </c>
    </row>
    <row r="5527" spans="6:8">
      <c r="F5527" s="26" t="s">
        <v>368</v>
      </c>
      <c r="G5527">
        <v>17</v>
      </c>
      <c r="H5527" t="s">
        <v>458</v>
      </c>
    </row>
    <row r="5528" spans="6:8">
      <c r="F5528" s="26" t="s">
        <v>368</v>
      </c>
      <c r="G5528">
        <v>17</v>
      </c>
      <c r="H5528" t="s">
        <v>459</v>
      </c>
    </row>
    <row r="5529" spans="6:8">
      <c r="F5529" s="26" t="s">
        <v>368</v>
      </c>
      <c r="G5529">
        <v>17</v>
      </c>
      <c r="H5529" t="s">
        <v>460</v>
      </c>
    </row>
    <row r="5530" spans="6:8">
      <c r="F5530" s="26" t="s">
        <v>368</v>
      </c>
      <c r="G5530">
        <v>17</v>
      </c>
      <c r="H5530" t="s">
        <v>461</v>
      </c>
    </row>
    <row r="5531" spans="6:8">
      <c r="F5531" s="26" t="s">
        <v>368</v>
      </c>
      <c r="G5531">
        <v>17</v>
      </c>
      <c r="H5531" t="s">
        <v>299</v>
      </c>
    </row>
    <row r="5532" spans="6:8">
      <c r="F5532" s="26" t="s">
        <v>368</v>
      </c>
      <c r="G5532">
        <v>17</v>
      </c>
      <c r="H5532" t="s">
        <v>462</v>
      </c>
    </row>
    <row r="5533" spans="6:8">
      <c r="F5533" s="26" t="s">
        <v>368</v>
      </c>
      <c r="G5533">
        <v>17</v>
      </c>
      <c r="H5533" t="s">
        <v>463</v>
      </c>
    </row>
    <row r="5534" spans="6:8">
      <c r="F5534" s="26" t="s">
        <v>368</v>
      </c>
      <c r="G5534">
        <v>17</v>
      </c>
      <c r="H5534" t="s">
        <v>464</v>
      </c>
    </row>
    <row r="5535" spans="6:8">
      <c r="F5535" s="26" t="s">
        <v>368</v>
      </c>
      <c r="G5535">
        <v>17</v>
      </c>
      <c r="H5535" t="s">
        <v>465</v>
      </c>
    </row>
    <row r="5536" spans="6:8">
      <c r="F5536" s="26" t="s">
        <v>368</v>
      </c>
      <c r="G5536">
        <v>17</v>
      </c>
      <c r="H5536" t="s">
        <v>466</v>
      </c>
    </row>
    <row r="5537" spans="6:8">
      <c r="F5537" s="26" t="s">
        <v>368</v>
      </c>
      <c r="G5537">
        <v>17</v>
      </c>
      <c r="H5537" t="s">
        <v>467</v>
      </c>
    </row>
    <row r="5538" spans="6:8">
      <c r="F5538" s="26" t="s">
        <v>368</v>
      </c>
      <c r="G5538">
        <v>17</v>
      </c>
      <c r="H5538" t="s">
        <v>468</v>
      </c>
    </row>
    <row r="5539" spans="6:8">
      <c r="F5539" s="26" t="s">
        <v>368</v>
      </c>
      <c r="G5539">
        <v>17</v>
      </c>
      <c r="H5539" t="s">
        <v>469</v>
      </c>
    </row>
    <row r="5540" spans="6:8">
      <c r="F5540" s="26" t="s">
        <v>368</v>
      </c>
      <c r="G5540">
        <v>17</v>
      </c>
      <c r="H5540" t="s">
        <v>470</v>
      </c>
    </row>
    <row r="5541" spans="6:8">
      <c r="F5541" s="26" t="s">
        <v>368</v>
      </c>
      <c r="G5541">
        <v>17</v>
      </c>
      <c r="H5541" t="s">
        <v>471</v>
      </c>
    </row>
    <row r="5542" spans="6:8">
      <c r="F5542" s="26" t="s">
        <v>368</v>
      </c>
      <c r="G5542">
        <v>17</v>
      </c>
      <c r="H5542" t="s">
        <v>472</v>
      </c>
    </row>
    <row r="5543" spans="6:8">
      <c r="F5543" s="26" t="s">
        <v>368</v>
      </c>
      <c r="G5543">
        <v>17</v>
      </c>
      <c r="H5543" t="s">
        <v>473</v>
      </c>
    </row>
    <row r="5544" spans="6:8">
      <c r="F5544" s="26" t="s">
        <v>368</v>
      </c>
      <c r="G5544">
        <v>17</v>
      </c>
      <c r="H5544" t="s">
        <v>474</v>
      </c>
    </row>
    <row r="5545" spans="6:8">
      <c r="F5545" s="26" t="s">
        <v>368</v>
      </c>
      <c r="G5545">
        <v>17</v>
      </c>
      <c r="H5545" t="s">
        <v>475</v>
      </c>
    </row>
    <row r="5546" spans="6:8">
      <c r="F5546" s="26" t="s">
        <v>368</v>
      </c>
      <c r="G5546">
        <v>17</v>
      </c>
      <c r="H5546" t="s">
        <v>476</v>
      </c>
    </row>
    <row r="5547" spans="6:8">
      <c r="F5547" s="26" t="s">
        <v>368</v>
      </c>
      <c r="G5547">
        <v>17</v>
      </c>
      <c r="H5547" t="s">
        <v>477</v>
      </c>
    </row>
    <row r="5548" spans="6:8">
      <c r="F5548" s="26" t="s">
        <v>368</v>
      </c>
      <c r="G5548">
        <v>17</v>
      </c>
      <c r="H5548" t="s">
        <v>478</v>
      </c>
    </row>
    <row r="5549" spans="6:8">
      <c r="F5549" s="26" t="s">
        <v>368</v>
      </c>
      <c r="G5549">
        <v>17</v>
      </c>
      <c r="H5549" t="s">
        <v>479</v>
      </c>
    </row>
    <row r="5550" spans="6:8">
      <c r="F5550" s="26" t="s">
        <v>368</v>
      </c>
      <c r="G5550">
        <v>17</v>
      </c>
      <c r="H5550" t="s">
        <v>480</v>
      </c>
    </row>
    <row r="5551" spans="6:8">
      <c r="F5551" s="26" t="s">
        <v>368</v>
      </c>
      <c r="G5551">
        <v>17</v>
      </c>
      <c r="H5551" t="s">
        <v>481</v>
      </c>
    </row>
    <row r="5552" spans="6:8">
      <c r="F5552" s="26" t="s">
        <v>368</v>
      </c>
      <c r="G5552">
        <v>17</v>
      </c>
      <c r="H5552" t="s">
        <v>482</v>
      </c>
    </row>
    <row r="5553" spans="6:8">
      <c r="F5553" s="26" t="s">
        <v>368</v>
      </c>
      <c r="G5553">
        <v>17</v>
      </c>
      <c r="H5553" t="s">
        <v>483</v>
      </c>
    </row>
    <row r="5554" spans="6:8">
      <c r="F5554" s="26" t="s">
        <v>368</v>
      </c>
      <c r="G5554">
        <v>17</v>
      </c>
      <c r="H5554" t="s">
        <v>484</v>
      </c>
    </row>
    <row r="5555" spans="6:8">
      <c r="F5555" s="26" t="s">
        <v>368</v>
      </c>
      <c r="G5555">
        <v>17</v>
      </c>
      <c r="H5555" t="s">
        <v>485</v>
      </c>
    </row>
    <row r="5556" spans="6:8">
      <c r="F5556" s="26" t="s">
        <v>368</v>
      </c>
      <c r="G5556">
        <v>17</v>
      </c>
      <c r="H5556" t="s">
        <v>486</v>
      </c>
    </row>
    <row r="5557" spans="6:8">
      <c r="F5557" s="26" t="s">
        <v>368</v>
      </c>
      <c r="G5557">
        <v>17</v>
      </c>
      <c r="H5557" t="s">
        <v>487</v>
      </c>
    </row>
    <row r="5558" spans="6:8">
      <c r="F5558" s="26" t="s">
        <v>368</v>
      </c>
      <c r="G5558">
        <v>17</v>
      </c>
      <c r="H5558" t="s">
        <v>488</v>
      </c>
    </row>
    <row r="5559" spans="6:8">
      <c r="F5559" s="26" t="s">
        <v>368</v>
      </c>
      <c r="G5559">
        <v>17</v>
      </c>
      <c r="H5559" t="s">
        <v>489</v>
      </c>
    </row>
    <row r="5560" spans="6:8">
      <c r="F5560" s="26" t="s">
        <v>368</v>
      </c>
      <c r="G5560">
        <v>17</v>
      </c>
      <c r="H5560" t="s">
        <v>490</v>
      </c>
    </row>
    <row r="5561" spans="6:8">
      <c r="F5561" s="26" t="s">
        <v>368</v>
      </c>
      <c r="G5561">
        <v>17</v>
      </c>
      <c r="H5561" t="s">
        <v>491</v>
      </c>
    </row>
    <row r="5562" spans="6:8">
      <c r="F5562" s="26" t="s">
        <v>368</v>
      </c>
      <c r="G5562">
        <v>17</v>
      </c>
      <c r="H5562" t="s">
        <v>492</v>
      </c>
    </row>
    <row r="5563" spans="6:8">
      <c r="F5563" s="26" t="s">
        <v>368</v>
      </c>
      <c r="G5563">
        <v>17</v>
      </c>
      <c r="H5563" t="s">
        <v>493</v>
      </c>
    </row>
    <row r="5564" spans="6:8">
      <c r="F5564" s="26" t="s">
        <v>368</v>
      </c>
      <c r="G5564">
        <v>17</v>
      </c>
      <c r="H5564" t="s">
        <v>494</v>
      </c>
    </row>
    <row r="5565" spans="6:8">
      <c r="F5565" s="26" t="s">
        <v>368</v>
      </c>
      <c r="G5565">
        <v>17</v>
      </c>
      <c r="H5565" t="s">
        <v>495</v>
      </c>
    </row>
    <row r="5566" spans="6:8">
      <c r="F5566" s="26" t="s">
        <v>368</v>
      </c>
      <c r="G5566">
        <v>17</v>
      </c>
      <c r="H5566" t="s">
        <v>496</v>
      </c>
    </row>
    <row r="5567" spans="6:8">
      <c r="F5567" s="26" t="s">
        <v>368</v>
      </c>
      <c r="G5567">
        <v>17</v>
      </c>
      <c r="H5567" t="s">
        <v>497</v>
      </c>
    </row>
    <row r="5568" spans="6:8">
      <c r="F5568" s="26" t="s">
        <v>368</v>
      </c>
      <c r="G5568">
        <v>17</v>
      </c>
      <c r="H5568" t="s">
        <v>498</v>
      </c>
    </row>
    <row r="5569" spans="6:8">
      <c r="F5569" s="26" t="s">
        <v>368</v>
      </c>
      <c r="G5569">
        <v>17</v>
      </c>
      <c r="H5569" t="s">
        <v>499</v>
      </c>
    </row>
    <row r="5570" spans="6:8">
      <c r="F5570" s="26" t="s">
        <v>368</v>
      </c>
      <c r="G5570">
        <v>17</v>
      </c>
      <c r="H5570" t="s">
        <v>500</v>
      </c>
    </row>
    <row r="5571" spans="6:8">
      <c r="F5571" s="26" t="s">
        <v>368</v>
      </c>
      <c r="G5571">
        <v>17</v>
      </c>
      <c r="H5571" t="s">
        <v>501</v>
      </c>
    </row>
    <row r="5572" spans="6:8">
      <c r="F5572" s="26" t="s">
        <v>368</v>
      </c>
      <c r="G5572">
        <v>17</v>
      </c>
      <c r="H5572" t="s">
        <v>502</v>
      </c>
    </row>
    <row r="5573" spans="6:8">
      <c r="F5573" s="26" t="s">
        <v>368</v>
      </c>
      <c r="G5573">
        <v>17</v>
      </c>
      <c r="H5573" t="s">
        <v>503</v>
      </c>
    </row>
    <row r="5574" spans="6:8">
      <c r="F5574" s="26" t="s">
        <v>368</v>
      </c>
      <c r="G5574">
        <v>17</v>
      </c>
      <c r="H5574" t="s">
        <v>504</v>
      </c>
    </row>
    <row r="5575" spans="6:8">
      <c r="F5575" s="26" t="s">
        <v>368</v>
      </c>
      <c r="G5575">
        <v>17</v>
      </c>
      <c r="H5575" t="s">
        <v>505</v>
      </c>
    </row>
  </sheetData>
  <sheetProtection selectLockedCells="1"/>
  <mergeCells count="7">
    <mergeCell ref="N25:AB27"/>
    <mergeCell ref="N28:AB30"/>
    <mergeCell ref="N31:AB31"/>
    <mergeCell ref="N13:AB15"/>
    <mergeCell ref="N16:AB18"/>
    <mergeCell ref="N19:AB21"/>
    <mergeCell ref="N22:AB24"/>
  </mergeCells>
  <pageMargins left="0.511811024" right="0.511811024" top="0.78740157499999996" bottom="0.78740157499999996" header="0.31496062000000002" footer="0.31496062000000002"/>
  <pageSetup orientation="portrait" horizontalDpi="300" r:id="rId1"/>
  <drawing r:id="rId2"/>
  <tableParts count="4">
    <tablePart r:id="rId3"/>
    <tablePart r:id="rId4"/>
    <tablePart r:id="rId5"/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tAtencao"/>
  <dimension ref="A1"/>
  <sheetViews>
    <sheetView showGridLines="0" showRowColHeaders="0" tabSelected="1" workbookViewId="0">
      <selection activeCell="F5" sqref="F5"/>
    </sheetView>
  </sheetViews>
  <sheetFormatPr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68</vt:i4>
      </vt:variant>
    </vt:vector>
  </HeadingPairs>
  <TitlesOfParts>
    <vt:vector size="69" baseType="lpstr">
      <vt:lpstr>Atenção</vt:lpstr>
      <vt:lpstr>AC</vt:lpstr>
      <vt:lpstr>AL</vt:lpstr>
      <vt:lpstr>AM</vt:lpstr>
      <vt:lpstr>AP</vt:lpstr>
      <vt:lpstr>BA</vt:lpstr>
      <vt:lpstr>Cad_0</vt:lpstr>
      <vt:lpstr>Cad_1</vt:lpstr>
      <vt:lpstr>Cad_10</vt:lpstr>
      <vt:lpstr>Cad_11</vt:lpstr>
      <vt:lpstr>Cad_12</vt:lpstr>
      <vt:lpstr>Cad_13</vt:lpstr>
      <vt:lpstr>Cad_14</vt:lpstr>
      <vt:lpstr>Cad_15</vt:lpstr>
      <vt:lpstr>Cad_16</vt:lpstr>
      <vt:lpstr>Cad_17</vt:lpstr>
      <vt:lpstr>Cad_18</vt:lpstr>
      <vt:lpstr>Cad_19</vt:lpstr>
      <vt:lpstr>Cad_2</vt:lpstr>
      <vt:lpstr>Cad_20</vt:lpstr>
      <vt:lpstr>Cad_21</vt:lpstr>
      <vt:lpstr>Cad_22</vt:lpstr>
      <vt:lpstr>Cad_23</vt:lpstr>
      <vt:lpstr>Cad_24</vt:lpstr>
      <vt:lpstr>Cad_25</vt:lpstr>
      <vt:lpstr>Cad_3</vt:lpstr>
      <vt:lpstr>Cad_4</vt:lpstr>
      <vt:lpstr>Cad_5</vt:lpstr>
      <vt:lpstr>Cad_6</vt:lpstr>
      <vt:lpstr>Cad_7</vt:lpstr>
      <vt:lpstr>Cad_8</vt:lpstr>
      <vt:lpstr>Cad_9</vt:lpstr>
      <vt:lpstr>CE</vt:lpstr>
      <vt:lpstr>codigo</vt:lpstr>
      <vt:lpstr>Dados</vt:lpstr>
      <vt:lpstr>DF</vt:lpstr>
      <vt:lpstr>ES</vt:lpstr>
      <vt:lpstr>formacao</vt:lpstr>
      <vt:lpstr>GO</vt:lpstr>
      <vt:lpstr>Guia</vt:lpstr>
      <vt:lpstr>MA</vt:lpstr>
      <vt:lpstr>MG</vt:lpstr>
      <vt:lpstr>MS</vt:lpstr>
      <vt:lpstr>MT</vt:lpstr>
      <vt:lpstr>NomeCursoExtenso</vt:lpstr>
      <vt:lpstr>NomesCursos</vt:lpstr>
      <vt:lpstr>NomesPolo</vt:lpstr>
      <vt:lpstr>NrAlunos</vt:lpstr>
      <vt:lpstr>NrTurmas</vt:lpstr>
      <vt:lpstr>OpTela</vt:lpstr>
      <vt:lpstr>PA</vt:lpstr>
      <vt:lpstr>PB</vt:lpstr>
      <vt:lpstr>PE</vt:lpstr>
      <vt:lpstr>PI</vt:lpstr>
      <vt:lpstr>PR</vt:lpstr>
      <vt:lpstr>Professores</vt:lpstr>
      <vt:lpstr>RJ</vt:lpstr>
      <vt:lpstr>RN</vt:lpstr>
      <vt:lpstr>RO</vt:lpstr>
      <vt:lpstr>RR</vt:lpstr>
      <vt:lpstr>RS</vt:lpstr>
      <vt:lpstr>SC</vt:lpstr>
      <vt:lpstr>SE</vt:lpstr>
      <vt:lpstr>Situacao</vt:lpstr>
      <vt:lpstr>SP</vt:lpstr>
      <vt:lpstr>TO</vt:lpstr>
      <vt:lpstr>Turmas</vt:lpstr>
      <vt:lpstr>UF</vt:lpstr>
      <vt:lpstr>Vendedores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Lais Baroni</dc:creator>
  <cp:lastModifiedBy>Lais Baroni</cp:lastModifiedBy>
  <dcterms:created xsi:type="dcterms:W3CDTF">2018-03-26T18:19:30Z</dcterms:created>
  <dcterms:modified xsi:type="dcterms:W3CDTF">2019-05-15T00:43:00Z</dcterms:modified>
</cp:coreProperties>
</file>