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ocuments\Analysis\Covid-19\"/>
    </mc:Choice>
  </mc:AlternateContent>
  <xr:revisionPtr revIDLastSave="0" documentId="13_ncr:1_{2573C2ED-B32D-4391-B945-32BFE1F6E05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vid-tracker" sheetId="1" r:id="rId1"/>
    <sheet name="Cases Per 100 People" sheetId="2" r:id="rId2"/>
    <sheet name="Daily-Change" sheetId="5" r:id="rId3"/>
  </sheets>
  <definedNames>
    <definedName name="_xlnm._FilterDatabase" localSheetId="1" hidden="1">'Cases Per 100 People'!$A$2:$P$2</definedName>
    <definedName name="_xlnm._FilterDatabase" localSheetId="2" hidden="1">'Daily-Change'!$A$2:$F$2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34" i="5"/>
  <c r="F18" i="5"/>
  <c r="F31" i="5"/>
  <c r="F5" i="5"/>
  <c r="F7" i="5"/>
  <c r="F41" i="5"/>
  <c r="F8" i="5"/>
  <c r="F19" i="5"/>
  <c r="F28" i="5"/>
  <c r="F85" i="5"/>
  <c r="F13" i="5"/>
  <c r="F29" i="5"/>
  <c r="F35" i="5"/>
  <c r="F52" i="5"/>
  <c r="F12" i="5"/>
  <c r="F86" i="5"/>
  <c r="F42" i="5"/>
  <c r="F36" i="5"/>
  <c r="F87" i="5"/>
  <c r="F57" i="5"/>
  <c r="F53" i="5"/>
  <c r="F39" i="5"/>
  <c r="F14" i="5"/>
  <c r="F37" i="5"/>
  <c r="F23" i="5"/>
  <c r="F64" i="5"/>
  <c r="F46" i="5"/>
  <c r="F9" i="5"/>
  <c r="F47" i="5"/>
  <c r="F24" i="5"/>
  <c r="F128" i="5"/>
  <c r="F15" i="5"/>
  <c r="F32" i="5"/>
  <c r="F25" i="5"/>
  <c r="F70" i="5"/>
  <c r="F75" i="5"/>
  <c r="F21" i="5"/>
  <c r="F71" i="5"/>
  <c r="F6" i="5"/>
  <c r="F26" i="5"/>
  <c r="F58" i="5"/>
  <c r="F76" i="5"/>
  <c r="F55" i="5"/>
  <c r="F33" i="5"/>
  <c r="F49" i="5"/>
  <c r="F129" i="5"/>
  <c r="F118" i="5"/>
  <c r="F17" i="5"/>
  <c r="F43" i="5"/>
  <c r="F20" i="5"/>
  <c r="F72" i="5"/>
  <c r="F77" i="5"/>
  <c r="F96" i="5"/>
  <c r="F59" i="5"/>
  <c r="F48" i="5"/>
  <c r="F130" i="5"/>
  <c r="F97" i="5"/>
  <c r="F56" i="5"/>
  <c r="F30" i="5"/>
  <c r="F50" i="5"/>
  <c r="F73" i="5"/>
  <c r="F98" i="5"/>
  <c r="F99" i="5"/>
  <c r="F88" i="5"/>
  <c r="F78" i="5"/>
  <c r="F54" i="5"/>
  <c r="F65" i="5"/>
  <c r="F131" i="5"/>
  <c r="F119" i="5"/>
  <c r="F51" i="5"/>
  <c r="F100" i="5"/>
  <c r="F89" i="5"/>
  <c r="F66" i="5"/>
  <c r="F120" i="5"/>
  <c r="F101" i="5"/>
  <c r="F60" i="5"/>
  <c r="F67" i="5"/>
  <c r="F44" i="5"/>
  <c r="F16" i="5"/>
  <c r="F79" i="5"/>
  <c r="F68" i="5"/>
  <c r="F61" i="5"/>
  <c r="F69" i="5"/>
  <c r="F62" i="5"/>
  <c r="F121" i="5"/>
  <c r="F45" i="5"/>
  <c r="F38" i="5"/>
  <c r="F80" i="5"/>
  <c r="F90" i="5"/>
  <c r="F109" i="5"/>
  <c r="F102" i="5"/>
  <c r="F91" i="5"/>
  <c r="F22" i="5"/>
  <c r="F141" i="5"/>
  <c r="F132" i="5"/>
  <c r="F122" i="5"/>
  <c r="F103" i="5"/>
  <c r="F142" i="5"/>
  <c r="F110" i="5"/>
  <c r="F104" i="5"/>
  <c r="F123" i="5"/>
  <c r="F10" i="5"/>
  <c r="F143" i="5"/>
  <c r="F81" i="5"/>
  <c r="F105" i="5"/>
  <c r="F92" i="5"/>
  <c r="F106" i="5"/>
  <c r="F74" i="5"/>
  <c r="F124" i="5"/>
  <c r="F93" i="5"/>
  <c r="F107" i="5"/>
  <c r="F11" i="5"/>
  <c r="F133" i="5"/>
  <c r="F63" i="5"/>
  <c r="F111" i="5"/>
  <c r="F112" i="5"/>
  <c r="F82" i="5"/>
  <c r="F27" i="5"/>
  <c r="F134" i="5"/>
  <c r="F135" i="5"/>
  <c r="F113" i="5"/>
  <c r="F144" i="5"/>
  <c r="F136" i="5"/>
  <c r="F125" i="5"/>
  <c r="F114" i="5"/>
  <c r="F115" i="5"/>
  <c r="F116" i="5"/>
  <c r="F137" i="5"/>
  <c r="F138" i="5"/>
  <c r="F83" i="5"/>
  <c r="F94" i="5"/>
  <c r="F145" i="5"/>
  <c r="F126" i="5"/>
  <c r="F139" i="5"/>
  <c r="F95" i="5"/>
  <c r="F84" i="5"/>
  <c r="F146" i="5"/>
  <c r="F108" i="5"/>
  <c r="F147" i="5"/>
  <c r="F148" i="5"/>
  <c r="F149" i="5"/>
  <c r="F150" i="5"/>
  <c r="F140" i="5"/>
  <c r="F151" i="5"/>
  <c r="F117" i="5"/>
  <c r="F127" i="5"/>
  <c r="F40" i="5"/>
  <c r="F1" i="5"/>
  <c r="F2" i="5"/>
  <c r="P2" i="2"/>
  <c r="L2" i="2"/>
  <c r="G4" i="2"/>
  <c r="G5" i="2"/>
  <c r="L5" i="2" s="1"/>
  <c r="G7" i="2"/>
  <c r="L7" i="2" s="1"/>
  <c r="G6" i="2"/>
  <c r="L6" i="2" s="1"/>
  <c r="G8" i="2"/>
  <c r="L8" i="2" s="1"/>
  <c r="G9" i="2"/>
  <c r="L9" i="2" s="1"/>
  <c r="G10" i="2"/>
  <c r="L10" i="2" s="1"/>
  <c r="G11" i="2"/>
  <c r="L11" i="2" s="1"/>
  <c r="G14" i="2"/>
  <c r="G12" i="2"/>
  <c r="L12" i="2" s="1"/>
  <c r="G15" i="2"/>
  <c r="L15" i="2" s="1"/>
  <c r="G13" i="2"/>
  <c r="L13" i="2" s="1"/>
  <c r="G21" i="2"/>
  <c r="L21" i="2" s="1"/>
  <c r="G18" i="2"/>
  <c r="L18" i="2" s="1"/>
  <c r="G17" i="2"/>
  <c r="L17" i="2" s="1"/>
  <c r="G16" i="2"/>
  <c r="L16" i="2" s="1"/>
  <c r="G19" i="2"/>
  <c r="G25" i="2"/>
  <c r="L25" i="2" s="1"/>
  <c r="G27" i="2"/>
  <c r="L27" i="2" s="1"/>
  <c r="G20" i="2"/>
  <c r="L20" i="2" s="1"/>
  <c r="G22" i="2"/>
  <c r="L22" i="2" s="1"/>
  <c r="G26" i="2"/>
  <c r="L26" i="2" s="1"/>
  <c r="G28" i="2"/>
  <c r="L28" i="2" s="1"/>
  <c r="G38" i="2"/>
  <c r="L38" i="2" s="1"/>
  <c r="G24" i="2"/>
  <c r="G29" i="2"/>
  <c r="L29" i="2" s="1"/>
  <c r="G23" i="2"/>
  <c r="L23" i="2" s="1"/>
  <c r="G32" i="2"/>
  <c r="L32" i="2" s="1"/>
  <c r="G33" i="2"/>
  <c r="L33" i="2" s="1"/>
  <c r="G31" i="2"/>
  <c r="L31" i="2" s="1"/>
  <c r="G37" i="2"/>
  <c r="L37" i="2" s="1"/>
  <c r="G30" i="2"/>
  <c r="L30" i="2" s="1"/>
  <c r="G34" i="2"/>
  <c r="G40" i="2"/>
  <c r="L40" i="2" s="1"/>
  <c r="G39" i="2"/>
  <c r="L39" i="2" s="1"/>
  <c r="G36" i="2"/>
  <c r="L36" i="2" s="1"/>
  <c r="G42" i="2"/>
  <c r="L42" i="2" s="1"/>
  <c r="G48" i="2"/>
  <c r="L48" i="2" s="1"/>
  <c r="G35" i="2"/>
  <c r="L35" i="2" s="1"/>
  <c r="G43" i="2"/>
  <c r="L43" i="2" s="1"/>
  <c r="G44" i="2"/>
  <c r="G47" i="2"/>
  <c r="L47" i="2" s="1"/>
  <c r="G49" i="2"/>
  <c r="L49" i="2" s="1"/>
  <c r="G41" i="2"/>
  <c r="L41" i="2" s="1"/>
  <c r="G50" i="2"/>
  <c r="L50" i="2" s="1"/>
  <c r="G53" i="2"/>
  <c r="L53" i="2" s="1"/>
  <c r="G46" i="2"/>
  <c r="L46" i="2" s="1"/>
  <c r="G45" i="2"/>
  <c r="L45" i="2" s="1"/>
  <c r="G55" i="2"/>
  <c r="G51" i="2"/>
  <c r="L51" i="2" s="1"/>
  <c r="G62" i="2"/>
  <c r="L62" i="2" s="1"/>
  <c r="G54" i="2"/>
  <c r="L54" i="2" s="1"/>
  <c r="G52" i="2"/>
  <c r="L52" i="2" s="1"/>
  <c r="G58" i="2"/>
  <c r="L58" i="2" s="1"/>
  <c r="G57" i="2"/>
  <c r="L57" i="2" s="1"/>
  <c r="G59" i="2"/>
  <c r="L59" i="2" s="1"/>
  <c r="G56" i="2"/>
  <c r="G61" i="2"/>
  <c r="L61" i="2" s="1"/>
  <c r="G66" i="2"/>
  <c r="L66" i="2" s="1"/>
  <c r="G67" i="2"/>
  <c r="L67" i="2" s="1"/>
  <c r="G63" i="2"/>
  <c r="L63" i="2" s="1"/>
  <c r="G71" i="2"/>
  <c r="L71" i="2" s="1"/>
  <c r="G72" i="2"/>
  <c r="L72" i="2" s="1"/>
  <c r="G60" i="2"/>
  <c r="L60" i="2" s="1"/>
  <c r="G73" i="2"/>
  <c r="G68" i="2"/>
  <c r="L68" i="2" s="1"/>
  <c r="G64" i="2"/>
  <c r="L64" i="2" s="1"/>
  <c r="G77" i="2"/>
  <c r="L77" i="2" s="1"/>
  <c r="G74" i="2"/>
  <c r="L74" i="2" s="1"/>
  <c r="G84" i="2"/>
  <c r="L84" i="2" s="1"/>
  <c r="G69" i="2"/>
  <c r="L69" i="2" s="1"/>
  <c r="G89" i="2"/>
  <c r="L89" i="2" s="1"/>
  <c r="G70" i="2"/>
  <c r="G76" i="2"/>
  <c r="L76" i="2" s="1"/>
  <c r="G85" i="2"/>
  <c r="L85" i="2" s="1"/>
  <c r="G92" i="2"/>
  <c r="L92" i="2" s="1"/>
  <c r="G80" i="2"/>
  <c r="L80" i="2" s="1"/>
  <c r="G81" i="2"/>
  <c r="L81" i="2" s="1"/>
  <c r="G65" i="2"/>
  <c r="L65" i="2" s="1"/>
  <c r="G75" i="2"/>
  <c r="L75" i="2" s="1"/>
  <c r="G93" i="2"/>
  <c r="G83" i="2"/>
  <c r="L83" i="2" s="1"/>
  <c r="G88" i="2"/>
  <c r="L88" i="2" s="1"/>
  <c r="G86" i="2"/>
  <c r="L86" i="2" s="1"/>
  <c r="G87" i="2"/>
  <c r="L87" i="2" s="1"/>
  <c r="G101" i="2"/>
  <c r="L101" i="2" s="1"/>
  <c r="G97" i="2"/>
  <c r="L97" i="2" s="1"/>
  <c r="G82" i="2"/>
  <c r="L82" i="2" s="1"/>
  <c r="G79" i="2"/>
  <c r="G106" i="2"/>
  <c r="L106" i="2" s="1"/>
  <c r="G78" i="2"/>
  <c r="L78" i="2" s="1"/>
  <c r="G95" i="2"/>
  <c r="L95" i="2" s="1"/>
  <c r="G102" i="2"/>
  <c r="L102" i="2" s="1"/>
  <c r="G108" i="2"/>
  <c r="L108" i="2" s="1"/>
  <c r="G96" i="2"/>
  <c r="L96" i="2" s="1"/>
  <c r="G103" i="2"/>
  <c r="L103" i="2" s="1"/>
  <c r="G91" i="2"/>
  <c r="G90" i="2"/>
  <c r="L90" i="2" s="1"/>
  <c r="G99" i="2"/>
  <c r="L99" i="2" s="1"/>
  <c r="G117" i="2"/>
  <c r="L117" i="2" s="1"/>
  <c r="G104" i="2"/>
  <c r="L104" i="2" s="1"/>
  <c r="G107" i="2"/>
  <c r="L107" i="2" s="1"/>
  <c r="G100" i="2"/>
  <c r="L100" i="2" s="1"/>
  <c r="G121" i="2"/>
  <c r="L121" i="2" s="1"/>
  <c r="G109" i="2"/>
  <c r="G114" i="2"/>
  <c r="L114" i="2" s="1"/>
  <c r="G123" i="2"/>
  <c r="L123" i="2" s="1"/>
  <c r="G111" i="2"/>
  <c r="L111" i="2" s="1"/>
  <c r="G119" i="2"/>
  <c r="L119" i="2" s="1"/>
  <c r="G105" i="2"/>
  <c r="L105" i="2" s="1"/>
  <c r="G118" i="2"/>
  <c r="L118" i="2" s="1"/>
  <c r="G94" i="2"/>
  <c r="L94" i="2" s="1"/>
  <c r="G110" i="2"/>
  <c r="G98" i="2"/>
  <c r="L98" i="2" s="1"/>
  <c r="G128" i="2"/>
  <c r="L128" i="2" s="1"/>
  <c r="G124" i="2"/>
  <c r="L124" i="2" s="1"/>
  <c r="G125" i="2"/>
  <c r="L125" i="2" s="1"/>
  <c r="G113" i="2"/>
  <c r="L113" i="2" s="1"/>
  <c r="G112" i="2"/>
  <c r="L112" i="2" s="1"/>
  <c r="G129" i="2"/>
  <c r="L129" i="2" s="1"/>
  <c r="G115" i="2"/>
  <c r="G126" i="2"/>
  <c r="L126" i="2" s="1"/>
  <c r="G120" i="2"/>
  <c r="L120" i="2" s="1"/>
  <c r="G116" i="2"/>
  <c r="L116" i="2" s="1"/>
  <c r="G131" i="2"/>
  <c r="L131" i="2" s="1"/>
  <c r="G122" i="2"/>
  <c r="L122" i="2" s="1"/>
  <c r="G130" i="2"/>
  <c r="L130" i="2" s="1"/>
  <c r="G132" i="2"/>
  <c r="L132" i="2" s="1"/>
  <c r="G133" i="2"/>
  <c r="G137" i="2"/>
  <c r="L137" i="2" s="1"/>
  <c r="G136" i="2"/>
  <c r="L136" i="2" s="1"/>
  <c r="G142" i="2"/>
  <c r="L142" i="2" s="1"/>
  <c r="G127" i="2"/>
  <c r="L127" i="2" s="1"/>
  <c r="G139" i="2"/>
  <c r="L139" i="2" s="1"/>
  <c r="G143" i="2"/>
  <c r="L143" i="2" s="1"/>
  <c r="G145" i="2"/>
  <c r="L145" i="2" s="1"/>
  <c r="G138" i="2"/>
  <c r="G134" i="2"/>
  <c r="L134" i="2" s="1"/>
  <c r="G140" i="2"/>
  <c r="L140" i="2" s="1"/>
  <c r="G147" i="2"/>
  <c r="L147" i="2" s="1"/>
  <c r="G141" i="2"/>
  <c r="L141" i="2" s="1"/>
  <c r="G146" i="2"/>
  <c r="L146" i="2" s="1"/>
  <c r="G149" i="2"/>
  <c r="L149" i="2" s="1"/>
  <c r="G135" i="2"/>
  <c r="L135" i="2" s="1"/>
  <c r="G144" i="2"/>
  <c r="G148" i="2"/>
  <c r="L148" i="2" s="1"/>
  <c r="G150" i="2"/>
  <c r="L150" i="2" s="1"/>
  <c r="G151" i="2"/>
  <c r="L151" i="2" s="1"/>
  <c r="G3" i="2"/>
  <c r="L3" i="2" s="1"/>
  <c r="G2" i="2"/>
  <c r="F153" i="1"/>
  <c r="E153" i="1"/>
  <c r="D153" i="1"/>
  <c r="E152" i="1"/>
  <c r="F152" i="1"/>
  <c r="D152" i="1"/>
  <c r="C151" i="1"/>
  <c r="D151" i="1"/>
  <c r="E151" i="1"/>
  <c r="F151" i="1"/>
  <c r="L144" i="2" l="1"/>
  <c r="L93" i="2"/>
  <c r="L19" i="2"/>
  <c r="L56" i="2"/>
  <c r="L133" i="2"/>
  <c r="L110" i="2"/>
  <c r="L91" i="2"/>
  <c r="L70" i="2"/>
  <c r="L24" i="2"/>
  <c r="L44" i="2"/>
  <c r="L4" i="2"/>
  <c r="L138" i="2"/>
  <c r="L79" i="2"/>
  <c r="L34" i="2"/>
  <c r="L55" i="2"/>
  <c r="L115" i="2"/>
  <c r="L109" i="2"/>
  <c r="L73" i="2"/>
  <c r="L14" i="2"/>
  <c r="F4" i="2"/>
  <c r="O2" i="2"/>
  <c r="K2" i="2"/>
  <c r="F5" i="2"/>
  <c r="F7" i="2"/>
  <c r="F3" i="2"/>
  <c r="F8" i="2"/>
  <c r="F6" i="2"/>
  <c r="F9" i="2"/>
  <c r="F11" i="2"/>
  <c r="F12" i="2"/>
  <c r="F13" i="2"/>
  <c r="F10" i="2"/>
  <c r="F17" i="2"/>
  <c r="F21" i="2"/>
  <c r="F16" i="2"/>
  <c r="F25" i="2"/>
  <c r="F20" i="2"/>
  <c r="F38" i="2"/>
  <c r="F26" i="2"/>
  <c r="F18" i="2"/>
  <c r="F15" i="2"/>
  <c r="F28" i="2"/>
  <c r="F27" i="2"/>
  <c r="F14" i="2"/>
  <c r="F22" i="2"/>
  <c r="F32" i="2"/>
  <c r="F23" i="2"/>
  <c r="F30" i="2"/>
  <c r="F24" i="2"/>
  <c r="F19" i="2"/>
  <c r="F29" i="2"/>
  <c r="F31" i="2"/>
  <c r="F33" i="2"/>
  <c r="F35" i="2"/>
  <c r="F55" i="2"/>
  <c r="F36" i="2"/>
  <c r="F40" i="2"/>
  <c r="F34" i="2"/>
  <c r="F54" i="2"/>
  <c r="F48" i="2"/>
  <c r="F44" i="2"/>
  <c r="F53" i="2"/>
  <c r="F39" i="2"/>
  <c r="F50" i="2"/>
  <c r="F43" i="2"/>
  <c r="F47" i="2"/>
  <c r="F37" i="2"/>
  <c r="F46" i="2"/>
  <c r="F51" i="2"/>
  <c r="F42" i="2"/>
  <c r="F57" i="2"/>
  <c r="F45" i="2"/>
  <c r="F58" i="2"/>
  <c r="F41" i="2"/>
  <c r="F67" i="2"/>
  <c r="F52" i="2"/>
  <c r="F66" i="2"/>
  <c r="F93" i="2"/>
  <c r="F72" i="2"/>
  <c r="F73" i="2"/>
  <c r="F49" i="2"/>
  <c r="F59" i="2"/>
  <c r="F106" i="2"/>
  <c r="F61" i="2"/>
  <c r="F75" i="2"/>
  <c r="F56" i="2"/>
  <c r="F62" i="2"/>
  <c r="F86" i="2"/>
  <c r="F81" i="2"/>
  <c r="F88" i="2"/>
  <c r="F60" i="2"/>
  <c r="F77" i="2"/>
  <c r="F95" i="2"/>
  <c r="F70" i="2"/>
  <c r="F63" i="2"/>
  <c r="F68" i="2"/>
  <c r="F103" i="2"/>
  <c r="F80" i="2"/>
  <c r="F83" i="2"/>
  <c r="F74" i="2"/>
  <c r="F114" i="2"/>
  <c r="F97" i="2"/>
  <c r="F123" i="2"/>
  <c r="F76" i="2"/>
  <c r="F91" i="2"/>
  <c r="F85" i="2"/>
  <c r="F125" i="2"/>
  <c r="F100" i="2"/>
  <c r="F117" i="2"/>
  <c r="F69" i="2"/>
  <c r="F101" i="2"/>
  <c r="F124" i="2"/>
  <c r="F112" i="2"/>
  <c r="F89" i="2"/>
  <c r="F109" i="2"/>
  <c r="F78" i="2"/>
  <c r="F94" i="2"/>
  <c r="F79" i="2"/>
  <c r="F99" i="2"/>
  <c r="F107" i="2"/>
  <c r="F120" i="2"/>
  <c r="F71" i="2"/>
  <c r="F128" i="2"/>
  <c r="F87" i="2"/>
  <c r="F111" i="2"/>
  <c r="F127" i="2"/>
  <c r="F118" i="2"/>
  <c r="F102" i="2"/>
  <c r="F98" i="2"/>
  <c r="F129" i="2"/>
  <c r="F65" i="2"/>
  <c r="F119" i="2"/>
  <c r="F115" i="2"/>
  <c r="F132" i="2"/>
  <c r="F82" i="2"/>
  <c r="F96" i="2"/>
  <c r="F113" i="2"/>
  <c r="F105" i="2"/>
  <c r="F137" i="2"/>
  <c r="F92" i="2"/>
  <c r="F140" i="2"/>
  <c r="F145" i="2"/>
  <c r="F84" i="2"/>
  <c r="F104" i="2"/>
  <c r="F147" i="2"/>
  <c r="F134" i="2"/>
  <c r="F64" i="2"/>
  <c r="F110" i="2"/>
  <c r="F130" i="2"/>
  <c r="F116" i="2"/>
  <c r="F138" i="2"/>
  <c r="F136" i="2"/>
  <c r="F143" i="2"/>
  <c r="F131" i="2"/>
  <c r="F142" i="2"/>
  <c r="F149" i="2"/>
  <c r="F141" i="2"/>
  <c r="F108" i="2"/>
  <c r="F121" i="2"/>
  <c r="F139" i="2"/>
  <c r="F126" i="2"/>
  <c r="F146" i="2"/>
  <c r="F90" i="2"/>
  <c r="F122" i="2"/>
  <c r="F133" i="2"/>
  <c r="F135" i="2"/>
  <c r="F144" i="2"/>
  <c r="F148" i="2"/>
  <c r="F150" i="2"/>
  <c r="F151" i="2"/>
  <c r="F2" i="2"/>
  <c r="E7" i="2"/>
  <c r="E3" i="2"/>
  <c r="E8" i="2"/>
  <c r="E6" i="2"/>
  <c r="E4" i="2"/>
  <c r="E9" i="2"/>
  <c r="E11" i="2"/>
  <c r="E12" i="2"/>
  <c r="E13" i="2"/>
  <c r="E10" i="2"/>
  <c r="E17" i="2"/>
  <c r="E21" i="2"/>
  <c r="E16" i="2"/>
  <c r="E25" i="2"/>
  <c r="E20" i="2"/>
  <c r="E38" i="2"/>
  <c r="E26" i="2"/>
  <c r="E18" i="2"/>
  <c r="E15" i="2"/>
  <c r="E28" i="2"/>
  <c r="E27" i="2"/>
  <c r="E14" i="2"/>
  <c r="E22" i="2"/>
  <c r="E32" i="2"/>
  <c r="E23" i="2"/>
  <c r="E30" i="2"/>
  <c r="E24" i="2"/>
  <c r="E19" i="2"/>
  <c r="E29" i="2"/>
  <c r="E31" i="2"/>
  <c r="E33" i="2"/>
  <c r="E35" i="2"/>
  <c r="E55" i="2"/>
  <c r="E36" i="2"/>
  <c r="E40" i="2"/>
  <c r="E34" i="2"/>
  <c r="E54" i="2"/>
  <c r="E48" i="2"/>
  <c r="E44" i="2"/>
  <c r="E53" i="2"/>
  <c r="E39" i="2"/>
  <c r="E50" i="2"/>
  <c r="E43" i="2"/>
  <c r="E47" i="2"/>
  <c r="E37" i="2"/>
  <c r="E46" i="2"/>
  <c r="E51" i="2"/>
  <c r="E42" i="2"/>
  <c r="E57" i="2"/>
  <c r="E45" i="2"/>
  <c r="E58" i="2"/>
  <c r="E41" i="2"/>
  <c r="E67" i="2"/>
  <c r="E52" i="2"/>
  <c r="E66" i="2"/>
  <c r="E93" i="2"/>
  <c r="E72" i="2"/>
  <c r="E73" i="2"/>
  <c r="E49" i="2"/>
  <c r="E59" i="2"/>
  <c r="E106" i="2"/>
  <c r="E61" i="2"/>
  <c r="E75" i="2"/>
  <c r="E56" i="2"/>
  <c r="E62" i="2"/>
  <c r="E86" i="2"/>
  <c r="E81" i="2"/>
  <c r="E88" i="2"/>
  <c r="E60" i="2"/>
  <c r="E77" i="2"/>
  <c r="E95" i="2"/>
  <c r="E70" i="2"/>
  <c r="E63" i="2"/>
  <c r="E68" i="2"/>
  <c r="E103" i="2"/>
  <c r="E80" i="2"/>
  <c r="E83" i="2"/>
  <c r="E74" i="2"/>
  <c r="E114" i="2"/>
  <c r="E97" i="2"/>
  <c r="E123" i="2"/>
  <c r="E76" i="2"/>
  <c r="E91" i="2"/>
  <c r="E85" i="2"/>
  <c r="E125" i="2"/>
  <c r="E100" i="2"/>
  <c r="E117" i="2"/>
  <c r="E69" i="2"/>
  <c r="E101" i="2"/>
  <c r="E124" i="2"/>
  <c r="E112" i="2"/>
  <c r="E89" i="2"/>
  <c r="E109" i="2"/>
  <c r="E78" i="2"/>
  <c r="E94" i="2"/>
  <c r="E79" i="2"/>
  <c r="E99" i="2"/>
  <c r="E107" i="2"/>
  <c r="E120" i="2"/>
  <c r="E71" i="2"/>
  <c r="E128" i="2"/>
  <c r="E87" i="2"/>
  <c r="E111" i="2"/>
  <c r="E127" i="2"/>
  <c r="E118" i="2"/>
  <c r="E102" i="2"/>
  <c r="E98" i="2"/>
  <c r="E129" i="2"/>
  <c r="E65" i="2"/>
  <c r="E119" i="2"/>
  <c r="E115" i="2"/>
  <c r="E132" i="2"/>
  <c r="E82" i="2"/>
  <c r="E96" i="2"/>
  <c r="E113" i="2"/>
  <c r="E105" i="2"/>
  <c r="E137" i="2"/>
  <c r="E92" i="2"/>
  <c r="E140" i="2"/>
  <c r="E145" i="2"/>
  <c r="E84" i="2"/>
  <c r="E104" i="2"/>
  <c r="E147" i="2"/>
  <c r="E134" i="2"/>
  <c r="E64" i="2"/>
  <c r="E110" i="2"/>
  <c r="E130" i="2"/>
  <c r="E116" i="2"/>
  <c r="E138" i="2"/>
  <c r="E136" i="2"/>
  <c r="E143" i="2"/>
  <c r="E131" i="2"/>
  <c r="E142" i="2"/>
  <c r="E149" i="2"/>
  <c r="E141" i="2"/>
  <c r="E108" i="2"/>
  <c r="E121" i="2"/>
  <c r="E139" i="2"/>
  <c r="E126" i="2"/>
  <c r="E146" i="2"/>
  <c r="E90" i="2"/>
  <c r="E122" i="2"/>
  <c r="E133" i="2"/>
  <c r="E135" i="2"/>
  <c r="E144" i="2"/>
  <c r="E148" i="2"/>
  <c r="E150" i="2"/>
  <c r="E151" i="2"/>
  <c r="E5" i="2"/>
  <c r="D5" i="2"/>
  <c r="D7" i="2"/>
  <c r="D3" i="2"/>
  <c r="D8" i="2"/>
  <c r="D6" i="2"/>
  <c r="D4" i="2"/>
  <c r="D9" i="2"/>
  <c r="D11" i="2"/>
  <c r="D12" i="2"/>
  <c r="D13" i="2"/>
  <c r="D10" i="2"/>
  <c r="D17" i="2"/>
  <c r="D21" i="2"/>
  <c r="D16" i="2"/>
  <c r="D25" i="2"/>
  <c r="D20" i="2"/>
  <c r="D38" i="2"/>
  <c r="D26" i="2"/>
  <c r="D18" i="2"/>
  <c r="D15" i="2"/>
  <c r="D28" i="2"/>
  <c r="D27" i="2"/>
  <c r="D14" i="2"/>
  <c r="D22" i="2"/>
  <c r="D32" i="2"/>
  <c r="D23" i="2"/>
  <c r="D30" i="2"/>
  <c r="D24" i="2"/>
  <c r="D19" i="2"/>
  <c r="D29" i="2"/>
  <c r="D31" i="2"/>
  <c r="D33" i="2"/>
  <c r="D35" i="2"/>
  <c r="D55" i="2"/>
  <c r="D36" i="2"/>
  <c r="D40" i="2"/>
  <c r="D34" i="2"/>
  <c r="D54" i="2"/>
  <c r="D48" i="2"/>
  <c r="D44" i="2"/>
  <c r="D53" i="2"/>
  <c r="D39" i="2"/>
  <c r="D50" i="2"/>
  <c r="D43" i="2"/>
  <c r="D47" i="2"/>
  <c r="D37" i="2"/>
  <c r="D46" i="2"/>
  <c r="D51" i="2"/>
  <c r="D42" i="2"/>
  <c r="D57" i="2"/>
  <c r="D45" i="2"/>
  <c r="D58" i="2"/>
  <c r="D41" i="2"/>
  <c r="D67" i="2"/>
  <c r="D52" i="2"/>
  <c r="D66" i="2"/>
  <c r="D93" i="2"/>
  <c r="D72" i="2"/>
  <c r="D73" i="2"/>
  <c r="D49" i="2"/>
  <c r="D59" i="2"/>
  <c r="D106" i="2"/>
  <c r="D61" i="2"/>
  <c r="D75" i="2"/>
  <c r="D56" i="2"/>
  <c r="D62" i="2"/>
  <c r="D86" i="2"/>
  <c r="D81" i="2"/>
  <c r="D88" i="2"/>
  <c r="D60" i="2"/>
  <c r="D77" i="2"/>
  <c r="D95" i="2"/>
  <c r="D70" i="2"/>
  <c r="D63" i="2"/>
  <c r="D68" i="2"/>
  <c r="D103" i="2"/>
  <c r="D80" i="2"/>
  <c r="D83" i="2"/>
  <c r="D74" i="2"/>
  <c r="D114" i="2"/>
  <c r="D97" i="2"/>
  <c r="D123" i="2"/>
  <c r="D76" i="2"/>
  <c r="D91" i="2"/>
  <c r="D85" i="2"/>
  <c r="D125" i="2"/>
  <c r="D100" i="2"/>
  <c r="D117" i="2"/>
  <c r="D69" i="2"/>
  <c r="D101" i="2"/>
  <c r="D124" i="2"/>
  <c r="D112" i="2"/>
  <c r="D89" i="2"/>
  <c r="D109" i="2"/>
  <c r="D78" i="2"/>
  <c r="D94" i="2"/>
  <c r="D79" i="2"/>
  <c r="D99" i="2"/>
  <c r="D107" i="2"/>
  <c r="D120" i="2"/>
  <c r="D71" i="2"/>
  <c r="D128" i="2"/>
  <c r="D87" i="2"/>
  <c r="D111" i="2"/>
  <c r="D127" i="2"/>
  <c r="D118" i="2"/>
  <c r="D102" i="2"/>
  <c r="D98" i="2"/>
  <c r="D129" i="2"/>
  <c r="D65" i="2"/>
  <c r="D119" i="2"/>
  <c r="D115" i="2"/>
  <c r="D132" i="2"/>
  <c r="D82" i="2"/>
  <c r="D96" i="2"/>
  <c r="D113" i="2"/>
  <c r="D105" i="2"/>
  <c r="D137" i="2"/>
  <c r="D92" i="2"/>
  <c r="D140" i="2"/>
  <c r="D145" i="2"/>
  <c r="D84" i="2"/>
  <c r="D104" i="2"/>
  <c r="D147" i="2"/>
  <c r="D134" i="2"/>
  <c r="D64" i="2"/>
  <c r="D110" i="2"/>
  <c r="D130" i="2"/>
  <c r="D116" i="2"/>
  <c r="D138" i="2"/>
  <c r="D136" i="2"/>
  <c r="D143" i="2"/>
  <c r="D131" i="2"/>
  <c r="D142" i="2"/>
  <c r="D149" i="2"/>
  <c r="D141" i="2"/>
  <c r="D108" i="2"/>
  <c r="D121" i="2"/>
  <c r="D139" i="2"/>
  <c r="D126" i="2"/>
  <c r="D146" i="2"/>
  <c r="D90" i="2"/>
  <c r="D122" i="2"/>
  <c r="D133" i="2"/>
  <c r="D135" i="2"/>
  <c r="D144" i="2"/>
  <c r="D148" i="2"/>
  <c r="D150" i="2"/>
  <c r="D151" i="2"/>
  <c r="E4" i="5"/>
  <c r="E34" i="5"/>
  <c r="E31" i="5"/>
  <c r="E17" i="5"/>
  <c r="E40" i="5"/>
  <c r="E8" i="5"/>
  <c r="E57" i="5"/>
  <c r="E5" i="5"/>
  <c r="E3" i="5"/>
  <c r="E21" i="5"/>
  <c r="E54" i="5"/>
  <c r="E19" i="5"/>
  <c r="E23" i="5"/>
  <c r="E12" i="5"/>
  <c r="E15" i="5"/>
  <c r="E56" i="5"/>
  <c r="E18" i="5"/>
  <c r="E14" i="5"/>
  <c r="E71" i="5"/>
  <c r="E43" i="5"/>
  <c r="E45" i="5"/>
  <c r="E65" i="5"/>
  <c r="E38" i="5"/>
  <c r="E138" i="5"/>
  <c r="E64" i="5"/>
  <c r="E101" i="5"/>
  <c r="E93" i="5"/>
  <c r="E6" i="5"/>
  <c r="E85" i="5"/>
  <c r="E47" i="5"/>
  <c r="E20" i="5"/>
  <c r="E36" i="5"/>
  <c r="E13" i="5"/>
  <c r="E28" i="5"/>
  <c r="E107" i="5"/>
  <c r="E29" i="5"/>
  <c r="E60" i="5"/>
  <c r="E26" i="5"/>
  <c r="E32" i="5"/>
  <c r="E58" i="5"/>
  <c r="E83" i="5"/>
  <c r="E67" i="5"/>
  <c r="E94" i="5"/>
  <c r="E53" i="5"/>
  <c r="E44" i="5"/>
  <c r="E41" i="5"/>
  <c r="E30" i="5"/>
  <c r="E131" i="5"/>
  <c r="E25" i="5"/>
  <c r="E119" i="5"/>
  <c r="E46" i="5"/>
  <c r="E51" i="5"/>
  <c r="E16" i="5"/>
  <c r="E79" i="5"/>
  <c r="E80" i="5"/>
  <c r="E39" i="5"/>
  <c r="E90" i="5"/>
  <c r="E100" i="5"/>
  <c r="E76" i="5"/>
  <c r="E86" i="5"/>
  <c r="E109" i="5"/>
  <c r="E42" i="5"/>
  <c r="E35" i="5"/>
  <c r="E50" i="5"/>
  <c r="E11" i="5"/>
  <c r="E24" i="5"/>
  <c r="E87" i="5"/>
  <c r="E52" i="5"/>
  <c r="E133" i="5"/>
  <c r="E72" i="5"/>
  <c r="E102" i="5"/>
  <c r="E89" i="5"/>
  <c r="E77" i="5"/>
  <c r="E66" i="5"/>
  <c r="E91" i="5"/>
  <c r="E63" i="5"/>
  <c r="E111" i="5"/>
  <c r="E22" i="5"/>
  <c r="E55" i="5"/>
  <c r="E10" i="5"/>
  <c r="E70" i="5"/>
  <c r="E143" i="5"/>
  <c r="E141" i="5"/>
  <c r="E128" i="5"/>
  <c r="E73" i="5"/>
  <c r="E68" i="5"/>
  <c r="E96" i="5"/>
  <c r="E61" i="5"/>
  <c r="E69" i="5"/>
  <c r="E81" i="5"/>
  <c r="E62" i="5"/>
  <c r="E59" i="5"/>
  <c r="E37" i="5"/>
  <c r="E48" i="5"/>
  <c r="E130" i="5"/>
  <c r="E132" i="5"/>
  <c r="E105" i="5"/>
  <c r="E98" i="5"/>
  <c r="E75" i="5"/>
  <c r="E112" i="5"/>
  <c r="E97" i="5"/>
  <c r="E82" i="5"/>
  <c r="E33" i="5"/>
  <c r="E27" i="5"/>
  <c r="E145" i="5"/>
  <c r="E126" i="5"/>
  <c r="E139" i="5"/>
  <c r="E49" i="5"/>
  <c r="E95" i="5"/>
  <c r="E121" i="5"/>
  <c r="E84" i="5"/>
  <c r="E99" i="5"/>
  <c r="E122" i="5"/>
  <c r="E129" i="5"/>
  <c r="E103" i="5"/>
  <c r="E134" i="5"/>
  <c r="E9" i="5"/>
  <c r="E92" i="5"/>
  <c r="E146" i="5"/>
  <c r="E135" i="5"/>
  <c r="E113" i="5"/>
  <c r="E142" i="5"/>
  <c r="E110" i="5"/>
  <c r="E108" i="5"/>
  <c r="E144" i="5"/>
  <c r="E118" i="5"/>
  <c r="E106" i="5"/>
  <c r="E74" i="5"/>
  <c r="E104" i="5"/>
  <c r="E88" i="5"/>
  <c r="E120" i="5"/>
  <c r="E147" i="5"/>
  <c r="E124" i="5"/>
  <c r="E136" i="5"/>
  <c r="E125" i="5"/>
  <c r="E123" i="5"/>
  <c r="E148" i="5"/>
  <c r="E78" i="5"/>
  <c r="E114" i="5"/>
  <c r="E115" i="5"/>
  <c r="E116" i="5"/>
  <c r="E149" i="5"/>
  <c r="E137" i="5"/>
  <c r="E150" i="5"/>
  <c r="E140" i="5"/>
  <c r="E151" i="5"/>
  <c r="E117" i="5"/>
  <c r="E127" i="5"/>
  <c r="E7" i="5"/>
  <c r="E1" i="5"/>
  <c r="E2" i="5"/>
  <c r="D4" i="5"/>
  <c r="D34" i="5"/>
  <c r="D31" i="5"/>
  <c r="D17" i="5"/>
  <c r="D40" i="5"/>
  <c r="D8" i="5"/>
  <c r="D57" i="5"/>
  <c r="D5" i="5"/>
  <c r="D3" i="5"/>
  <c r="D21" i="5"/>
  <c r="D54" i="5"/>
  <c r="D19" i="5"/>
  <c r="D23" i="5"/>
  <c r="D12" i="5"/>
  <c r="D15" i="5"/>
  <c r="D56" i="5"/>
  <c r="D18" i="5"/>
  <c r="D14" i="5"/>
  <c r="D71" i="5"/>
  <c r="D43" i="5"/>
  <c r="D45" i="5"/>
  <c r="D65" i="5"/>
  <c r="D38" i="5"/>
  <c r="D138" i="5"/>
  <c r="D64" i="5"/>
  <c r="D101" i="5"/>
  <c r="D93" i="5"/>
  <c r="D6" i="5"/>
  <c r="D85" i="5"/>
  <c r="D47" i="5"/>
  <c r="D20" i="5"/>
  <c r="D36" i="5"/>
  <c r="D13" i="5"/>
  <c r="D28" i="5"/>
  <c r="D107" i="5"/>
  <c r="D29" i="5"/>
  <c r="D60" i="5"/>
  <c r="D26" i="5"/>
  <c r="D32" i="5"/>
  <c r="D58" i="5"/>
  <c r="D83" i="5"/>
  <c r="D67" i="5"/>
  <c r="D94" i="5"/>
  <c r="D53" i="5"/>
  <c r="D44" i="5"/>
  <c r="D41" i="5"/>
  <c r="D30" i="5"/>
  <c r="D131" i="5"/>
  <c r="D25" i="5"/>
  <c r="D119" i="5"/>
  <c r="D46" i="5"/>
  <c r="D51" i="5"/>
  <c r="D16" i="5"/>
  <c r="D79" i="5"/>
  <c r="D80" i="5"/>
  <c r="D39" i="5"/>
  <c r="D90" i="5"/>
  <c r="D100" i="5"/>
  <c r="D76" i="5"/>
  <c r="D86" i="5"/>
  <c r="D109" i="5"/>
  <c r="D42" i="5"/>
  <c r="D35" i="5"/>
  <c r="D50" i="5"/>
  <c r="D11" i="5"/>
  <c r="D24" i="5"/>
  <c r="D87" i="5"/>
  <c r="D52" i="5"/>
  <c r="D133" i="5"/>
  <c r="D72" i="5"/>
  <c r="D102" i="5"/>
  <c r="D89" i="5"/>
  <c r="D77" i="5"/>
  <c r="D66" i="5"/>
  <c r="D91" i="5"/>
  <c r="D63" i="5"/>
  <c r="D111" i="5"/>
  <c r="D22" i="5"/>
  <c r="D55" i="5"/>
  <c r="D10" i="5"/>
  <c r="D70" i="5"/>
  <c r="D143" i="5"/>
  <c r="D141" i="5"/>
  <c r="D128" i="5"/>
  <c r="D73" i="5"/>
  <c r="D68" i="5"/>
  <c r="D96" i="5"/>
  <c r="D61" i="5"/>
  <c r="D69" i="5"/>
  <c r="D81" i="5"/>
  <c r="D62" i="5"/>
  <c r="D59" i="5"/>
  <c r="D37" i="5"/>
  <c r="D48" i="5"/>
  <c r="D130" i="5"/>
  <c r="D132" i="5"/>
  <c r="D105" i="5"/>
  <c r="D98" i="5"/>
  <c r="D75" i="5"/>
  <c r="D112" i="5"/>
  <c r="D97" i="5"/>
  <c r="D82" i="5"/>
  <c r="D33" i="5"/>
  <c r="D27" i="5"/>
  <c r="D145" i="5"/>
  <c r="D126" i="5"/>
  <c r="D139" i="5"/>
  <c r="D49" i="5"/>
  <c r="D95" i="5"/>
  <c r="D121" i="5"/>
  <c r="D84" i="5"/>
  <c r="D99" i="5"/>
  <c r="D122" i="5"/>
  <c r="D129" i="5"/>
  <c r="D103" i="5"/>
  <c r="D134" i="5"/>
  <c r="D9" i="5"/>
  <c r="D92" i="5"/>
  <c r="D146" i="5"/>
  <c r="D135" i="5"/>
  <c r="D113" i="5"/>
  <c r="D142" i="5"/>
  <c r="D110" i="5"/>
  <c r="D108" i="5"/>
  <c r="D144" i="5"/>
  <c r="D118" i="5"/>
  <c r="D106" i="5"/>
  <c r="D74" i="5"/>
  <c r="D104" i="5"/>
  <c r="D88" i="5"/>
  <c r="D120" i="5"/>
  <c r="D147" i="5"/>
  <c r="D124" i="5"/>
  <c r="D136" i="5"/>
  <c r="D125" i="5"/>
  <c r="D123" i="5"/>
  <c r="D148" i="5"/>
  <c r="D78" i="5"/>
  <c r="D114" i="5"/>
  <c r="D115" i="5"/>
  <c r="D116" i="5"/>
  <c r="D149" i="5"/>
  <c r="D137" i="5"/>
  <c r="D150" i="5"/>
  <c r="D140" i="5"/>
  <c r="D151" i="5"/>
  <c r="D117" i="5"/>
  <c r="D127" i="5"/>
  <c r="D7" i="5"/>
  <c r="K150" i="2" l="1"/>
  <c r="P150" i="2" s="1"/>
  <c r="K148" i="2"/>
  <c r="P148" i="2" s="1"/>
  <c r="K126" i="2"/>
  <c r="P126" i="2" s="1"/>
  <c r="K143" i="2"/>
  <c r="P143" i="2" s="1"/>
  <c r="K147" i="2"/>
  <c r="P147" i="2" s="1"/>
  <c r="K113" i="2"/>
  <c r="P113" i="2" s="1"/>
  <c r="K98" i="2"/>
  <c r="P98" i="2" s="1"/>
  <c r="K120" i="2"/>
  <c r="P120" i="2" s="1"/>
  <c r="K112" i="2"/>
  <c r="P112" i="2" s="1"/>
  <c r="K91" i="2"/>
  <c r="P91" i="2" s="1"/>
  <c r="K103" i="2"/>
  <c r="P103" i="2" s="1"/>
  <c r="K81" i="2"/>
  <c r="P81" i="2" s="1"/>
  <c r="K49" i="2"/>
  <c r="P49" i="2" s="1"/>
  <c r="K58" i="2"/>
  <c r="P58" i="2" s="1"/>
  <c r="K43" i="2"/>
  <c r="P43" i="2" s="1"/>
  <c r="K40" i="2"/>
  <c r="P40" i="2" s="1"/>
  <c r="K24" i="2"/>
  <c r="P24" i="2" s="1"/>
  <c r="K15" i="2"/>
  <c r="P15" i="2" s="1"/>
  <c r="K17" i="2"/>
  <c r="P17" i="2" s="1"/>
  <c r="K8" i="2"/>
  <c r="P8" i="2" s="1"/>
  <c r="K139" i="2"/>
  <c r="P139" i="2" s="1"/>
  <c r="K136" i="2"/>
  <c r="P136" i="2" s="1"/>
  <c r="K104" i="2"/>
  <c r="P104" i="2" s="1"/>
  <c r="K96" i="2"/>
  <c r="P96" i="2" s="1"/>
  <c r="K102" i="2"/>
  <c r="P102" i="2" s="1"/>
  <c r="K107" i="2"/>
  <c r="P107" i="2" s="1"/>
  <c r="K124" i="2"/>
  <c r="P124" i="2" s="1"/>
  <c r="K76" i="2"/>
  <c r="P76" i="2" s="1"/>
  <c r="K68" i="2"/>
  <c r="P68" i="2" s="1"/>
  <c r="K86" i="2"/>
  <c r="P86" i="2" s="1"/>
  <c r="K73" i="2"/>
  <c r="P73" i="2" s="1"/>
  <c r="K45" i="2"/>
  <c r="P45" i="2" s="1"/>
  <c r="K50" i="2"/>
  <c r="P50" i="2" s="1"/>
  <c r="K36" i="2"/>
  <c r="P36" i="2" s="1"/>
  <c r="K30" i="2"/>
  <c r="P30" i="2" s="1"/>
  <c r="K18" i="2"/>
  <c r="P18" i="2" s="1"/>
  <c r="K10" i="2"/>
  <c r="P10" i="2" s="1"/>
  <c r="K3" i="2"/>
  <c r="P3" i="2" s="1"/>
  <c r="K144" i="2"/>
  <c r="P144" i="2" s="1"/>
  <c r="K121" i="2"/>
  <c r="P121" i="2" s="1"/>
  <c r="K138" i="2"/>
  <c r="P138" i="2" s="1"/>
  <c r="K84" i="2"/>
  <c r="P84" i="2" s="1"/>
  <c r="K82" i="2"/>
  <c r="P82" i="2" s="1"/>
  <c r="K118" i="2"/>
  <c r="P118" i="2" s="1"/>
  <c r="K99" i="2"/>
  <c r="P99" i="2" s="1"/>
  <c r="K101" i="2"/>
  <c r="P101" i="2" s="1"/>
  <c r="K123" i="2"/>
  <c r="P123" i="2" s="1"/>
  <c r="K63" i="2"/>
  <c r="P63" i="2" s="1"/>
  <c r="K62" i="2"/>
  <c r="P62" i="2" s="1"/>
  <c r="K72" i="2"/>
  <c r="P72" i="2" s="1"/>
  <c r="K57" i="2"/>
  <c r="P57" i="2" s="1"/>
  <c r="K39" i="2"/>
  <c r="P39" i="2" s="1"/>
  <c r="K55" i="2"/>
  <c r="P55" i="2" s="1"/>
  <c r="K23" i="2"/>
  <c r="P23" i="2" s="1"/>
  <c r="K26" i="2"/>
  <c r="P26" i="2" s="1"/>
  <c r="K13" i="2"/>
  <c r="P13" i="2" s="1"/>
  <c r="K7" i="2"/>
  <c r="P7" i="2" s="1"/>
  <c r="K135" i="2"/>
  <c r="P135" i="2" s="1"/>
  <c r="K108" i="2"/>
  <c r="P108" i="2" s="1"/>
  <c r="K116" i="2"/>
  <c r="P116" i="2" s="1"/>
  <c r="K145" i="2"/>
  <c r="P145" i="2" s="1"/>
  <c r="K132" i="2"/>
  <c r="P132" i="2" s="1"/>
  <c r="K127" i="2"/>
  <c r="P127" i="2" s="1"/>
  <c r="K79" i="2"/>
  <c r="P79" i="2" s="1"/>
  <c r="K69" i="2"/>
  <c r="P69" i="2" s="1"/>
  <c r="K97" i="2"/>
  <c r="P97" i="2" s="1"/>
  <c r="K70" i="2"/>
  <c r="P70" i="2" s="1"/>
  <c r="K56" i="2"/>
  <c r="P56" i="2" s="1"/>
  <c r="K93" i="2"/>
  <c r="P93" i="2" s="1"/>
  <c r="K42" i="2"/>
  <c r="P42" i="2" s="1"/>
  <c r="K53" i="2"/>
  <c r="P53" i="2" s="1"/>
  <c r="K35" i="2"/>
  <c r="P35" i="2" s="1"/>
  <c r="K32" i="2"/>
  <c r="P32" i="2" s="1"/>
  <c r="K38" i="2"/>
  <c r="P38" i="2" s="1"/>
  <c r="K12" i="2"/>
  <c r="P12" i="2" s="1"/>
  <c r="K25" i="2"/>
  <c r="P25" i="2" s="1"/>
  <c r="K151" i="2"/>
  <c r="P151" i="2" s="1"/>
  <c r="K146" i="2"/>
  <c r="P146" i="2" s="1"/>
  <c r="K131" i="2"/>
  <c r="P131" i="2" s="1"/>
  <c r="K134" i="2"/>
  <c r="P134" i="2" s="1"/>
  <c r="K105" i="2"/>
  <c r="P105" i="2" s="1"/>
  <c r="K129" i="2"/>
  <c r="P129" i="2" s="1"/>
  <c r="K71" i="2"/>
  <c r="P71" i="2" s="1"/>
  <c r="K89" i="2"/>
  <c r="P89" i="2" s="1"/>
  <c r="K85" i="2"/>
  <c r="P85" i="2" s="1"/>
  <c r="K80" i="2"/>
  <c r="P80" i="2" s="1"/>
  <c r="K88" i="2"/>
  <c r="P88" i="2" s="1"/>
  <c r="K59" i="2"/>
  <c r="P59" i="2" s="1"/>
  <c r="K41" i="2"/>
  <c r="P41" i="2" s="1"/>
  <c r="K47" i="2"/>
  <c r="P47" i="2" s="1"/>
  <c r="K34" i="2"/>
  <c r="P34" i="2" s="1"/>
  <c r="K19" i="2"/>
  <c r="P19" i="2" s="1"/>
  <c r="K28" i="2"/>
  <c r="P28" i="2" s="1"/>
  <c r="K21" i="2"/>
  <c r="P21" i="2" s="1"/>
  <c r="K6" i="2"/>
  <c r="P6" i="2" s="1"/>
  <c r="K130" i="2"/>
  <c r="P130" i="2" s="1"/>
  <c r="K115" i="2"/>
  <c r="P115" i="2" s="1"/>
  <c r="K95" i="2"/>
  <c r="P95" i="2" s="1"/>
  <c r="K33" i="2"/>
  <c r="P33" i="2" s="1"/>
  <c r="K14" i="2"/>
  <c r="P14" i="2" s="1"/>
  <c r="K5" i="2"/>
  <c r="P5" i="2" s="1"/>
  <c r="K142" i="2"/>
  <c r="P142" i="2" s="1"/>
  <c r="K64" i="2"/>
  <c r="P64" i="2" s="1"/>
  <c r="K65" i="2"/>
  <c r="P65" i="2" s="1"/>
  <c r="K109" i="2"/>
  <c r="P109" i="2" s="1"/>
  <c r="K83" i="2"/>
  <c r="P83" i="2" s="1"/>
  <c r="K60" i="2"/>
  <c r="P60" i="2" s="1"/>
  <c r="K67" i="2"/>
  <c r="P67" i="2" s="1"/>
  <c r="K37" i="2"/>
  <c r="P37" i="2" s="1"/>
  <c r="K54" i="2"/>
  <c r="P54" i="2" s="1"/>
  <c r="K29" i="2"/>
  <c r="P29" i="2" s="1"/>
  <c r="K27" i="2"/>
  <c r="P27" i="2" s="1"/>
  <c r="K4" i="2"/>
  <c r="P4" i="2" s="1"/>
  <c r="K111" i="2"/>
  <c r="P111" i="2" s="1"/>
  <c r="K75" i="2"/>
  <c r="P75" i="2" s="1"/>
  <c r="K66" i="2"/>
  <c r="P66" i="2" s="1"/>
  <c r="K11" i="2"/>
  <c r="P11" i="2" s="1"/>
  <c r="K149" i="2"/>
  <c r="P149" i="2" s="1"/>
  <c r="K119" i="2"/>
  <c r="P119" i="2" s="1"/>
  <c r="K100" i="2"/>
  <c r="P100" i="2" s="1"/>
  <c r="K77" i="2"/>
  <c r="P77" i="2" s="1"/>
  <c r="K52" i="2"/>
  <c r="P52" i="2" s="1"/>
  <c r="K48" i="2"/>
  <c r="P48" i="2" s="1"/>
  <c r="K31" i="2"/>
  <c r="P31" i="2" s="1"/>
  <c r="K9" i="2"/>
  <c r="P9" i="2" s="1"/>
  <c r="K90" i="2"/>
  <c r="P90" i="2" s="1"/>
  <c r="K137" i="2"/>
  <c r="P137" i="2" s="1"/>
  <c r="K128" i="2"/>
  <c r="P128" i="2" s="1"/>
  <c r="K125" i="2"/>
  <c r="P125" i="2" s="1"/>
  <c r="K106" i="2"/>
  <c r="P106" i="2" s="1"/>
  <c r="K16" i="2"/>
  <c r="P16" i="2" s="1"/>
  <c r="K140" i="2"/>
  <c r="P140" i="2" s="1"/>
  <c r="K44" i="2"/>
  <c r="P44" i="2" s="1"/>
  <c r="K78" i="2"/>
  <c r="P78" i="2" s="1"/>
  <c r="K133" i="2"/>
  <c r="P133" i="2" s="1"/>
  <c r="K117" i="2"/>
  <c r="P117" i="2" s="1"/>
  <c r="K22" i="2"/>
  <c r="P22" i="2" s="1"/>
  <c r="K92" i="2"/>
  <c r="P92" i="2" s="1"/>
  <c r="K141" i="2"/>
  <c r="P141" i="2" s="1"/>
  <c r="K94" i="2"/>
  <c r="P94" i="2" s="1"/>
  <c r="K114" i="2"/>
  <c r="P114" i="2" s="1"/>
  <c r="K51" i="2"/>
  <c r="P51" i="2" s="1"/>
  <c r="K20" i="2"/>
  <c r="P20" i="2" s="1"/>
  <c r="K122" i="2"/>
  <c r="P122" i="2" s="1"/>
  <c r="K110" i="2"/>
  <c r="P110" i="2" s="1"/>
  <c r="K87" i="2"/>
  <c r="P87" i="2" s="1"/>
  <c r="K74" i="2"/>
  <c r="P74" i="2" s="1"/>
  <c r="K61" i="2"/>
  <c r="P61" i="2" s="1"/>
  <c r="K46" i="2"/>
  <c r="P46" i="2" s="1"/>
  <c r="J143" i="2"/>
  <c r="O143" i="2" s="1"/>
  <c r="J68" i="2"/>
  <c r="O68" i="2" s="1"/>
  <c r="I74" i="2"/>
  <c r="I58" i="2"/>
  <c r="J98" i="2"/>
  <c r="J30" i="2"/>
  <c r="O30" i="2" s="1"/>
  <c r="J126" i="2"/>
  <c r="O126" i="2" s="1"/>
  <c r="J79" i="2"/>
  <c r="J127" i="2"/>
  <c r="I147" i="2"/>
  <c r="I111" i="2"/>
  <c r="I3" i="2"/>
  <c r="I16" i="2"/>
  <c r="I141" i="2"/>
  <c r="I115" i="2"/>
  <c r="I145" i="2"/>
  <c r="I93" i="2"/>
  <c r="I87" i="2"/>
  <c r="I69" i="2"/>
  <c r="J104" i="2"/>
  <c r="J63" i="2"/>
  <c r="J102" i="2"/>
  <c r="O102" i="2" s="1"/>
  <c r="J61" i="2"/>
  <c r="O61" i="2" s="1"/>
  <c r="J48" i="2"/>
  <c r="O48" i="2" s="1"/>
  <c r="J114" i="2"/>
  <c r="O114" i="2" s="1"/>
  <c r="J72" i="2"/>
  <c r="J32" i="2"/>
  <c r="O32" i="2" s="1"/>
  <c r="J31" i="2"/>
  <c r="J4" i="2"/>
  <c r="J17" i="2"/>
  <c r="O17" i="2" s="1"/>
  <c r="J26" i="2"/>
  <c r="J27" i="2"/>
  <c r="J15" i="2"/>
  <c r="J24" i="2"/>
  <c r="O24" i="2" s="1"/>
  <c r="J132" i="2"/>
  <c r="J34" i="2"/>
  <c r="O34" i="2" s="1"/>
  <c r="J91" i="2"/>
  <c r="O91" i="2" s="1"/>
  <c r="J67" i="2"/>
  <c r="J116" i="2"/>
  <c r="O116" i="2" s="1"/>
  <c r="J92" i="2"/>
  <c r="J47" i="2"/>
  <c r="J52" i="2"/>
  <c r="J95" i="2"/>
  <c r="J88" i="2"/>
  <c r="J64" i="2"/>
  <c r="J135" i="2"/>
  <c r="J60" i="2"/>
  <c r="O60" i="2" s="1"/>
  <c r="J125" i="2"/>
  <c r="J75" i="2"/>
  <c r="O75" i="2" s="1"/>
  <c r="J134" i="2"/>
  <c r="J84" i="2"/>
  <c r="J90" i="2"/>
  <c r="J70" i="2"/>
  <c r="O70" i="2" s="1"/>
  <c r="J148" i="2"/>
  <c r="J144" i="2"/>
  <c r="J103" i="2"/>
  <c r="O103" i="2" s="1"/>
  <c r="J37" i="2"/>
  <c r="O37" i="2" s="1"/>
  <c r="J12" i="2"/>
  <c r="O12" i="2" s="1"/>
  <c r="J36" i="2"/>
  <c r="I94" i="2"/>
  <c r="I10" i="2"/>
  <c r="I14" i="2"/>
  <c r="I45" i="2"/>
  <c r="I105" i="2"/>
  <c r="I97" i="2"/>
  <c r="I104" i="2"/>
  <c r="I63" i="2"/>
  <c r="I102" i="2"/>
  <c r="N102" i="2" s="1"/>
  <c r="I61" i="2"/>
  <c r="I48" i="2"/>
  <c r="N48" i="2" s="1"/>
  <c r="I114" i="2"/>
  <c r="I72" i="2"/>
  <c r="I32" i="2"/>
  <c r="I31" i="2"/>
  <c r="I4" i="2"/>
  <c r="I17" i="2"/>
  <c r="N17" i="2" s="1"/>
  <c r="I26" i="2"/>
  <c r="I27" i="2"/>
  <c r="N27" i="2" s="1"/>
  <c r="I15" i="2"/>
  <c r="I24" i="2"/>
  <c r="I132" i="2"/>
  <c r="I34" i="2"/>
  <c r="I91" i="2"/>
  <c r="I67" i="2"/>
  <c r="N67" i="2" s="1"/>
  <c r="I116" i="2"/>
  <c r="I92" i="2"/>
  <c r="N92" i="2" s="1"/>
  <c r="I47" i="2"/>
  <c r="I52" i="2"/>
  <c r="I95" i="2"/>
  <c r="I88" i="2"/>
  <c r="I64" i="2"/>
  <c r="I135" i="2"/>
  <c r="N135" i="2" s="1"/>
  <c r="I60" i="2"/>
  <c r="I125" i="2"/>
  <c r="N125" i="2" s="1"/>
  <c r="I75" i="2"/>
  <c r="I134" i="2"/>
  <c r="I84" i="2"/>
  <c r="I90" i="2"/>
  <c r="I70" i="2"/>
  <c r="I148" i="2"/>
  <c r="N148" i="2" s="1"/>
  <c r="I144" i="2"/>
  <c r="I103" i="2"/>
  <c r="N103" i="2" s="1"/>
  <c r="J108" i="2"/>
  <c r="O108" i="2" s="1"/>
  <c r="J7" i="2"/>
  <c r="O7" i="2" s="1"/>
  <c r="J11" i="2"/>
  <c r="O11" i="2" s="1"/>
  <c r="J39" i="2"/>
  <c r="O39" i="2" s="1"/>
  <c r="J119" i="2"/>
  <c r="J71" i="2"/>
  <c r="O71" i="2" s="1"/>
  <c r="J106" i="2"/>
  <c r="O106" i="2" s="1"/>
  <c r="J77" i="2"/>
  <c r="J120" i="2"/>
  <c r="J54" i="2"/>
  <c r="J80" i="2"/>
  <c r="O80" i="2" s="1"/>
  <c r="J82" i="2"/>
  <c r="O82" i="2" s="1"/>
  <c r="J41" i="2"/>
  <c r="O41" i="2" s="1"/>
  <c r="J124" i="2"/>
  <c r="O124" i="2" s="1"/>
  <c r="J137" i="2"/>
  <c r="I68" i="2"/>
  <c r="I143" i="2"/>
  <c r="I98" i="2"/>
  <c r="I100" i="2"/>
  <c r="I85" i="2"/>
  <c r="I51" i="2"/>
  <c r="I7" i="2"/>
  <c r="I37" i="2"/>
  <c r="I30" i="2"/>
  <c r="N30" i="2" s="1"/>
  <c r="I40" i="2"/>
  <c r="I25" i="2"/>
  <c r="I11" i="2"/>
  <c r="N11" i="2" s="1"/>
  <c r="I12" i="2"/>
  <c r="N12" i="2" s="1"/>
  <c r="I6" i="2"/>
  <c r="I126" i="2"/>
  <c r="N126" i="2" s="1"/>
  <c r="I140" i="2"/>
  <c r="I65" i="2"/>
  <c r="I39" i="2"/>
  <c r="I36" i="2"/>
  <c r="I79" i="2"/>
  <c r="N79" i="2" s="1"/>
  <c r="I56" i="2"/>
  <c r="I50" i="2"/>
  <c r="I43" i="2"/>
  <c r="I119" i="2"/>
  <c r="I127" i="2"/>
  <c r="I112" i="2"/>
  <c r="I71" i="2"/>
  <c r="I106" i="2"/>
  <c r="I77" i="2"/>
  <c r="N77" i="2" s="1"/>
  <c r="I120" i="2"/>
  <c r="I54" i="2"/>
  <c r="I80" i="2"/>
  <c r="I82" i="2"/>
  <c r="I41" i="2"/>
  <c r="I124" i="2"/>
  <c r="I137" i="2"/>
  <c r="I108" i="2"/>
  <c r="N108" i="2" s="1"/>
  <c r="J51" i="2"/>
  <c r="J6" i="2"/>
  <c r="J43" i="2"/>
  <c r="J74" i="2"/>
  <c r="O74" i="2" s="1"/>
  <c r="J58" i="2"/>
  <c r="J129" i="2"/>
  <c r="J111" i="2"/>
  <c r="J94" i="2"/>
  <c r="J22" i="2"/>
  <c r="O22" i="2" s="1"/>
  <c r="J9" i="2"/>
  <c r="O9" i="2" s="1"/>
  <c r="J3" i="2"/>
  <c r="J10" i="2"/>
  <c r="O10" i="2" s="1"/>
  <c r="J5" i="2"/>
  <c r="O5" i="2" s="1"/>
  <c r="J35" i="2"/>
  <c r="J16" i="2"/>
  <c r="O16" i="2" s="1"/>
  <c r="J14" i="2"/>
  <c r="J29" i="2"/>
  <c r="J113" i="2"/>
  <c r="J141" i="2"/>
  <c r="O141" i="2" s="1"/>
  <c r="J45" i="2"/>
  <c r="J89" i="2"/>
  <c r="O89" i="2" s="1"/>
  <c r="J19" i="2"/>
  <c r="O19" i="2" s="1"/>
  <c r="J115" i="2"/>
  <c r="O115" i="2" s="1"/>
  <c r="J105" i="2"/>
  <c r="O105" i="2" s="1"/>
  <c r="J53" i="2"/>
  <c r="J86" i="2"/>
  <c r="J145" i="2"/>
  <c r="O145" i="2" s="1"/>
  <c r="J97" i="2"/>
  <c r="J101" i="2"/>
  <c r="J46" i="2"/>
  <c r="O46" i="2" s="1"/>
  <c r="J93" i="2"/>
  <c r="O93" i="2" s="1"/>
  <c r="J149" i="2"/>
  <c r="O149" i="2" s="1"/>
  <c r="J62" i="2"/>
  <c r="O62" i="2" s="1"/>
  <c r="J87" i="2"/>
  <c r="J73" i="2"/>
  <c r="J44" i="2"/>
  <c r="O44" i="2" s="1"/>
  <c r="J117" i="2"/>
  <c r="J150" i="2"/>
  <c r="O150" i="2" s="1"/>
  <c r="J123" i="2"/>
  <c r="J121" i="2"/>
  <c r="I121" i="2"/>
  <c r="J85" i="2"/>
  <c r="O85" i="2" s="1"/>
  <c r="J25" i="2"/>
  <c r="O25" i="2" s="1"/>
  <c r="J65" i="2"/>
  <c r="J50" i="2"/>
  <c r="O50" i="2" s="1"/>
  <c r="J112" i="2"/>
  <c r="O112" i="2" s="1"/>
  <c r="J147" i="2"/>
  <c r="O147" i="2" s="1"/>
  <c r="I129" i="2"/>
  <c r="N129" i="2" s="1"/>
  <c r="I9" i="2"/>
  <c r="I35" i="2"/>
  <c r="I113" i="2"/>
  <c r="N113" i="2" s="1"/>
  <c r="I19" i="2"/>
  <c r="I86" i="2"/>
  <c r="N86" i="2" s="1"/>
  <c r="I46" i="2"/>
  <c r="N46" i="2" s="1"/>
  <c r="I62" i="2"/>
  <c r="I73" i="2"/>
  <c r="I117" i="2"/>
  <c r="I150" i="2"/>
  <c r="I123" i="2"/>
  <c r="J69" i="2"/>
  <c r="O69" i="2" s="1"/>
  <c r="J130" i="2"/>
  <c r="J66" i="2"/>
  <c r="J142" i="2"/>
  <c r="O142" i="2" s="1"/>
  <c r="J57" i="2"/>
  <c r="O57" i="2" s="1"/>
  <c r="J139" i="2"/>
  <c r="O139" i="2" s="1"/>
  <c r="J109" i="2"/>
  <c r="O109" i="2" s="1"/>
  <c r="J23" i="2"/>
  <c r="J33" i="2"/>
  <c r="O33" i="2" s="1"/>
  <c r="J13" i="2"/>
  <c r="J20" i="2"/>
  <c r="J8" i="2"/>
  <c r="O8" i="2" s="1"/>
  <c r="J18" i="2"/>
  <c r="O18" i="2" s="1"/>
  <c r="J28" i="2"/>
  <c r="O28" i="2" s="1"/>
  <c r="J38" i="2"/>
  <c r="J99" i="2"/>
  <c r="O99" i="2" s="1"/>
  <c r="J21" i="2"/>
  <c r="J49" i="2"/>
  <c r="O49" i="2" s="1"/>
  <c r="J118" i="2"/>
  <c r="O118" i="2" s="1"/>
  <c r="J78" i="2"/>
  <c r="O78" i="2" s="1"/>
  <c r="J96" i="2"/>
  <c r="J136" i="2"/>
  <c r="J42" i="2"/>
  <c r="J59" i="2"/>
  <c r="J110" i="2"/>
  <c r="J107" i="2"/>
  <c r="J131" i="2"/>
  <c r="J83" i="2"/>
  <c r="J55" i="2"/>
  <c r="O55" i="2" s="1"/>
  <c r="J76" i="2"/>
  <c r="O76" i="2" s="1"/>
  <c r="J133" i="2"/>
  <c r="J81" i="2"/>
  <c r="O81" i="2" s="1"/>
  <c r="J122" i="2"/>
  <c r="J151" i="2"/>
  <c r="O151" i="2" s="1"/>
  <c r="J146" i="2"/>
  <c r="J128" i="2"/>
  <c r="J138" i="2"/>
  <c r="O138" i="2" s="1"/>
  <c r="J100" i="2"/>
  <c r="O100" i="2" s="1"/>
  <c r="J40" i="2"/>
  <c r="J140" i="2"/>
  <c r="J56" i="2"/>
  <c r="O56" i="2" s="1"/>
  <c r="I22" i="2"/>
  <c r="I5" i="2"/>
  <c r="I29" i="2"/>
  <c r="I89" i="2"/>
  <c r="N89" i="2" s="1"/>
  <c r="I53" i="2"/>
  <c r="N53" i="2" s="1"/>
  <c r="I101" i="2"/>
  <c r="I149" i="2"/>
  <c r="I44" i="2"/>
  <c r="N44" i="2" s="1"/>
  <c r="I130" i="2"/>
  <c r="N130" i="2" s="1"/>
  <c r="I66" i="2"/>
  <c r="N66" i="2" s="1"/>
  <c r="I142" i="2"/>
  <c r="N142" i="2" s="1"/>
  <c r="I57" i="2"/>
  <c r="N57" i="2" s="1"/>
  <c r="I139" i="2"/>
  <c r="N139" i="2" s="1"/>
  <c r="I109" i="2"/>
  <c r="N109" i="2" s="1"/>
  <c r="I23" i="2"/>
  <c r="N23" i="2" s="1"/>
  <c r="I33" i="2"/>
  <c r="N33" i="2" s="1"/>
  <c r="I13" i="2"/>
  <c r="N13" i="2" s="1"/>
  <c r="I20" i="2"/>
  <c r="N20" i="2" s="1"/>
  <c r="I8" i="2"/>
  <c r="N8" i="2" s="1"/>
  <c r="I18" i="2"/>
  <c r="N18" i="2" s="1"/>
  <c r="I28" i="2"/>
  <c r="N28" i="2" s="1"/>
  <c r="I38" i="2"/>
  <c r="N38" i="2" s="1"/>
  <c r="I99" i="2"/>
  <c r="N99" i="2" s="1"/>
  <c r="I21" i="2"/>
  <c r="N21" i="2" s="1"/>
  <c r="I49" i="2"/>
  <c r="N49" i="2" s="1"/>
  <c r="I118" i="2"/>
  <c r="N118" i="2" s="1"/>
  <c r="I78" i="2"/>
  <c r="N78" i="2" s="1"/>
  <c r="I96" i="2"/>
  <c r="N96" i="2" s="1"/>
  <c r="I136" i="2"/>
  <c r="N136" i="2" s="1"/>
  <c r="I42" i="2"/>
  <c r="N42" i="2" s="1"/>
  <c r="I59" i="2"/>
  <c r="N59" i="2" s="1"/>
  <c r="I110" i="2"/>
  <c r="N110" i="2" s="1"/>
  <c r="I107" i="2"/>
  <c r="N107" i="2" s="1"/>
  <c r="I131" i="2"/>
  <c r="N131" i="2" s="1"/>
  <c r="I83" i="2"/>
  <c r="N83" i="2" s="1"/>
  <c r="I55" i="2"/>
  <c r="N55" i="2" s="1"/>
  <c r="I76" i="2"/>
  <c r="N76" i="2" s="1"/>
  <c r="I133" i="2"/>
  <c r="N133" i="2" s="1"/>
  <c r="I81" i="2"/>
  <c r="I122" i="2"/>
  <c r="N122" i="2" s="1"/>
  <c r="I151" i="2"/>
  <c r="N151" i="2" s="1"/>
  <c r="I146" i="2"/>
  <c r="N146" i="2" s="1"/>
  <c r="I128" i="2"/>
  <c r="N128" i="2" s="1"/>
  <c r="I138" i="2"/>
  <c r="O136" i="2" l="1"/>
  <c r="O51" i="2"/>
  <c r="O132" i="2"/>
  <c r="O146" i="2"/>
  <c r="O54" i="2"/>
  <c r="N143" i="2"/>
  <c r="O21" i="2"/>
  <c r="N127" i="2"/>
  <c r="O101" i="2"/>
  <c r="O23" i="2"/>
  <c r="O3" i="2"/>
  <c r="O58" i="2"/>
  <c r="O42" i="2"/>
  <c r="O86" i="2"/>
  <c r="O113" i="2"/>
  <c r="N9" i="2"/>
  <c r="N90" i="2"/>
  <c r="N88" i="2"/>
  <c r="N34" i="2"/>
  <c r="N31" i="2"/>
  <c r="N104" i="2"/>
  <c r="N124" i="2"/>
  <c r="N71" i="2"/>
  <c r="N84" i="2"/>
  <c r="N95" i="2"/>
  <c r="N132" i="2"/>
  <c r="N32" i="2"/>
  <c r="N36" i="2"/>
  <c r="O96" i="2"/>
  <c r="O121" i="2"/>
  <c r="N22" i="2"/>
  <c r="O13" i="2"/>
  <c r="O130" i="2"/>
  <c r="N41" i="2"/>
  <c r="O120" i="2"/>
  <c r="N75" i="2"/>
  <c r="N47" i="2"/>
  <c r="N15" i="2"/>
  <c r="N114" i="2"/>
  <c r="N29" i="2"/>
  <c r="N19" i="2"/>
  <c r="O45" i="2"/>
  <c r="N123" i="2"/>
  <c r="N80" i="2"/>
  <c r="N37" i="2"/>
  <c r="O40" i="2"/>
  <c r="N150" i="2"/>
  <c r="N35" i="2"/>
  <c r="N54" i="2"/>
  <c r="N7" i="2"/>
  <c r="O90" i="2"/>
  <c r="N117" i="2"/>
  <c r="O53" i="2"/>
  <c r="O29" i="2"/>
  <c r="N120" i="2"/>
  <c r="O119" i="2"/>
  <c r="O123" i="2"/>
  <c r="O127" i="2"/>
  <c r="N5" i="2"/>
  <c r="O131" i="2"/>
  <c r="O20" i="2"/>
  <c r="O144" i="2"/>
  <c r="O26" i="2"/>
  <c r="N68" i="2"/>
  <c r="N149" i="2"/>
  <c r="O73" i="2"/>
  <c r="O43" i="2"/>
  <c r="O137" i="2"/>
  <c r="N144" i="2"/>
  <c r="N60" i="2"/>
  <c r="N116" i="2"/>
  <c r="N26" i="2"/>
  <c r="N61" i="2"/>
  <c r="O64" i="2"/>
  <c r="O98" i="2"/>
  <c r="N101" i="2"/>
  <c r="O133" i="2"/>
  <c r="O6" i="2"/>
  <c r="O88" i="2"/>
  <c r="O31" i="2"/>
  <c r="O104" i="2"/>
  <c r="N121" i="2"/>
  <c r="N6" i="2"/>
  <c r="N70" i="2"/>
  <c r="N64" i="2"/>
  <c r="N91" i="2"/>
  <c r="N4" i="2"/>
  <c r="N63" i="2"/>
  <c r="O36" i="2"/>
  <c r="O84" i="2"/>
  <c r="O95" i="2"/>
  <c r="N81" i="2"/>
  <c r="O52" i="2"/>
  <c r="O72" i="2"/>
  <c r="N73" i="2"/>
  <c r="O83" i="2"/>
  <c r="O111" i="2"/>
  <c r="N137" i="2"/>
  <c r="N106" i="2"/>
  <c r="O47" i="2"/>
  <c r="O15" i="2"/>
  <c r="N138" i="2"/>
  <c r="O129" i="2"/>
  <c r="N98" i="2"/>
  <c r="N134" i="2"/>
  <c r="N52" i="2"/>
  <c r="N24" i="2"/>
  <c r="N72" i="2"/>
  <c r="O92" i="2"/>
  <c r="O107" i="2"/>
  <c r="N39" i="2"/>
  <c r="O97" i="2"/>
  <c r="N82" i="2"/>
  <c r="O148" i="2"/>
  <c r="O135" i="2"/>
  <c r="O38" i="2"/>
  <c r="O87" i="2"/>
  <c r="O14" i="2"/>
  <c r="O94" i="2"/>
  <c r="O134" i="2"/>
  <c r="O128" i="2"/>
  <c r="O66" i="2"/>
  <c r="O35" i="2"/>
  <c r="O125" i="2"/>
  <c r="O27" i="2"/>
  <c r="O79" i="2"/>
  <c r="O117" i="2"/>
  <c r="O122" i="2"/>
  <c r="O110" i="2"/>
  <c r="O65" i="2"/>
  <c r="O77" i="2"/>
  <c r="O67" i="2"/>
  <c r="O140" i="2"/>
  <c r="O59" i="2"/>
  <c r="O4" i="2"/>
  <c r="O63" i="2"/>
  <c r="N119" i="2"/>
  <c r="N140" i="2"/>
  <c r="N10" i="2"/>
  <c r="N16" i="2"/>
  <c r="N43" i="2"/>
  <c r="N94" i="2"/>
  <c r="N3" i="2"/>
  <c r="N58" i="2"/>
  <c r="N50" i="2"/>
  <c r="N51" i="2"/>
  <c r="N69" i="2"/>
  <c r="N111" i="2"/>
  <c r="N74" i="2"/>
  <c r="N56" i="2"/>
  <c r="N85" i="2"/>
  <c r="N87" i="2"/>
  <c r="N147" i="2"/>
  <c r="N62" i="2"/>
  <c r="N100" i="2"/>
  <c r="N97" i="2"/>
  <c r="N93" i="2"/>
  <c r="N25" i="2"/>
  <c r="N105" i="2"/>
  <c r="N145" i="2"/>
  <c r="N112" i="2"/>
  <c r="N40" i="2"/>
  <c r="N45" i="2"/>
  <c r="N115" i="2"/>
  <c r="N65" i="2"/>
  <c r="N14" i="2"/>
  <c r="N141" i="2"/>
</calcChain>
</file>

<file path=xl/sharedStrings.xml><?xml version="1.0" encoding="utf-8"?>
<sst xmlns="http://schemas.openxmlformats.org/spreadsheetml/2006/main" count="909" uniqueCount="309">
  <si>
    <t>GSS_CD</t>
  </si>
  <si>
    <t>GSS_NM</t>
  </si>
  <si>
    <t xml:space="preserve"> Population 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</si>
  <si>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</si>
  <si>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</si>
  <si>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</si>
  <si>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</si>
  <si>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</si>
  <si>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</si>
  <si>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</si>
  <si>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</si>
  <si>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</si>
  <si>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</si>
  <si>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</si>
  <si>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</si>
  <si>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</si>
  <si>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</si>
  <si>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</si>
  <si>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</si>
  <si>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</si>
  <si>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</si>
  <si>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</si>
  <si>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</si>
  <si>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</si>
  <si>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</si>
  <si>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</si>
  <si>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</si>
  <si>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</si>
  <si>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</si>
  <si>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</si>
  <si>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</si>
  <si>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</si>
  <si>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</si>
  <si>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</si>
  <si>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</si>
  <si>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</si>
  <si>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</si>
  <si>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</si>
  <si>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</si>
  <si>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</si>
  <si>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</si>
  <si>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</si>
  <si>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</si>
  <si>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</si>
  <si>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</si>
  <si>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</si>
  <si>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</si>
  <si>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</si>
  <si>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</si>
  <si>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</si>
  <si>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</si>
  <si>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</si>
  <si>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</si>
  <si>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</si>
  <si>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</si>
  <si>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</si>
  <si>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</si>
  <si>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</si>
  <si>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</si>
  <si>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</si>
  <si>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</si>
  <si>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</si>
  <si>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</si>
  <si>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</si>
  <si>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</si>
  <si>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</si>
  <si>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</si>
  <si>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</si>
  <si>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</si>
  <si>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</si>
  <si>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</si>
  <si>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</si>
  <si>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</si>
  <si>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</si>
  <si>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</si>
  <si>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</si>
  <si>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</si>
  <si>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</si>
  <si>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</si>
  <si>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</si>
  <si>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</si>
  <si>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</si>
  <si>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</si>
  <si>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</si>
  <si>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</si>
  <si>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</si>
  <si>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</si>
  <si>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</si>
  <si>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</si>
  <si>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</si>
  <si>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</si>
  <si>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</si>
  <si>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</si>
  <si>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</si>
  <si>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</si>
  <si>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</si>
  <si>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</si>
  <si>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</si>
  <si>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</si>
  <si>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</si>
  <si>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 and 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</si>
  <si>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</si>
  <si>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</si>
  <si>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</si>
  <si>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</si>
  <si>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</si>
  <si>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</si>
  <si>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</si>
  <si>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</si>
  <si>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</si>
  <si>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</si>
  <si>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</si>
  <si>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</si>
  <si>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</si>
  <si>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</si>
  <si>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</si>
  <si>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</si>
  <si>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</si>
  <si>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</si>
  <si>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</si>
  <si>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</si>
  <si>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</si>
  <si>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</si>
  <si>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</si>
  <si>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</si>
  <si>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</si>
  <si>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</si>
  <si>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</si>
  <si>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</si>
  <si>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</si>
  <si>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</si>
  <si>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</si>
  <si>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</si>
  <si>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</si>
  <si>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</si>
  <si>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</si>
  <si>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</si>
  <si>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</si>
  <si>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</si>
  <si>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</si>
  <si>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</si>
  <si>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</si>
  <si>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</si>
  <si>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</si>
  <si>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</si>
  <si>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</si>
  <si>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</si>
  <si>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</si>
  <si>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</si>
  <si>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</si>
  <si>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</si>
  <si>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</si>
  <si>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</si>
  <si>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</si>
  <si>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</si>
  <si>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</si>
  <si>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</si>
  <si>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</si>
  <si>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</si>
  <si>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</si>
  <si>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</si>
  <si>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</si>
  <si>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</si>
  <si>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</si>
  <si>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</si>
  <si>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</si>
  <si>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</si>
  <si>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</si>
  <si>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</si>
  <si>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</si>
  <si>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</si>
  <si>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</si>
  <si>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</si>
  <si>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</si>
  <si>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</si>
  <si>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</si>
  <si>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</si>
  <si>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</si>
  <si>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</si>
  <si>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</si>
  <si>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</si>
  <si>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</si>
  <si>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</si>
  <si>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</si>
  <si>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</si>
  <si>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</si>
  <si>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</si>
  <si>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</si>
  <si>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</si>
  <si>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</si>
  <si>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</si>
  <si>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</si>
  <si>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</si>
  <si>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</si>
  <si>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</si>
  <si>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</si>
  <si>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</si>
  <si>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</si>
  <si>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</si>
  <si>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</si>
  <si>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</si>
  <si>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</si>
  <si>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</si>
  <si>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</si>
  <si>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</si>
  <si>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</si>
  <si>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 and City of London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</si>
  <si>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</si>
  <si>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</si>
  <si>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</si>
  <si>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</si>
  <si>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</si>
  <si>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</si>
  <si>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</si>
  <si>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</si>
  <si>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</si>
  <si>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</si>
  <si>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</si>
  <si>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</si>
  <si>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</si>
  <si>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</si>
  <si>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</si>
  <si>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</si>
  <si>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</si>
  <si>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</si>
  <si>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</si>
  <si>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</si>
  <si>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</si>
  <si>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</si>
  <si>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</si>
  <si>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</si>
  <si>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</si>
  <si>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</si>
  <si>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</si>
  <si>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</si>
  <si>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</si>
  <si>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</si>
  <si>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</si>
  <si>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</si>
  <si>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</si>
  <si>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</si>
  <si>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</si>
  <si>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</si>
  <si>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</si>
  <si>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</si>
  <si>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</si>
  <si>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</si>
  <si>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</si>
  <si>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</si>
  <si>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E10000002</t>
  </si>
  <si>
    <t>Buckinghamshire</t>
  </si>
  <si>
    <t>E10000003</t>
  </si>
  <si>
    <t>Cambridgeshire</t>
  </si>
  <si>
    <t>E10000006</t>
  </si>
  <si>
    <t>Cumbria</t>
  </si>
  <si>
    <t>E10000007</t>
  </si>
  <si>
    <t>Derbyshire</t>
  </si>
  <si>
    <t>E10000008</t>
  </si>
  <si>
    <t>Devon</t>
  </si>
  <si>
    <t>E10000011</t>
  </si>
  <si>
    <t>East Sussex</t>
  </si>
  <si>
    <t>E10000012</t>
  </si>
  <si>
    <t>Essex</t>
  </si>
  <si>
    <t>E10000013</t>
  </si>
  <si>
    <t>Gloucestershire</t>
  </si>
  <si>
    <t>E10000014</t>
  </si>
  <si>
    <t>Hampshire</t>
  </si>
  <si>
    <t>E10000015</t>
  </si>
  <si>
    <t>Hertfordshire</t>
  </si>
  <si>
    <t>E10000016</t>
  </si>
  <si>
    <t>Kent</t>
  </si>
  <si>
    <t>E10000017</t>
  </si>
  <si>
    <t>Lancashire</t>
  </si>
  <si>
    <t>E10000018</t>
  </si>
  <si>
    <t>Leicestershire</t>
  </si>
  <si>
    <t>E10000019</t>
  </si>
  <si>
    <t>Lincolnshire</t>
  </si>
  <si>
    <t>E10000020</t>
  </si>
  <si>
    <t>Norfolk</t>
  </si>
  <si>
    <t>E10000021</t>
  </si>
  <si>
    <t>Northamptonshire</t>
  </si>
  <si>
    <t>E10000023</t>
  </si>
  <si>
    <t>North Yorkshire</t>
  </si>
  <si>
    <t>E10000024</t>
  </si>
  <si>
    <t>Nottinghamshire</t>
  </si>
  <si>
    <t>E10000025</t>
  </si>
  <si>
    <t>Oxfordshire</t>
  </si>
  <si>
    <t>E10000027</t>
  </si>
  <si>
    <t>Somerset</t>
  </si>
  <si>
    <t>E10000028</t>
  </si>
  <si>
    <t>Staffordshire</t>
  </si>
  <si>
    <t>E10000029</t>
  </si>
  <si>
    <t>Suffolk</t>
  </si>
  <si>
    <t>E10000030</t>
  </si>
  <si>
    <t>Surrey</t>
  </si>
  <si>
    <t>E10000031</t>
  </si>
  <si>
    <t>Warwickshire</t>
  </si>
  <si>
    <t>E10000032</t>
  </si>
  <si>
    <t>West Sussex</t>
  </si>
  <si>
    <t>E10000034</t>
  </si>
  <si>
    <t>Worcestershire</t>
  </si>
  <si>
    <t>23-Mar-20</t>
  </si>
  <si>
    <t>24-Mar-20</t>
  </si>
  <si>
    <t>25-Mar-20</t>
  </si>
  <si>
    <t>Ranking Change</t>
  </si>
  <si>
    <t>Rank</t>
  </si>
  <si>
    <t>Cases Per 100 People</t>
  </si>
  <si>
    <t>26-Mar-20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</si>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</sst>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/>
    <xf numFmtId="15" fontId="16" fillId="0" borderId="0" xfId="0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AD1B1-B896-4D29-9EBA-8FD129A8601E}" name="Table1" displayName="Table1" ref="A1:F151" totalsRowCount="1" headerRowDxfId="1">
  <autoFilter ref="A1:F150" xr:uid="{92F2FBC0-2C1A-44C6-9439-6AC456880280}"/>
  <tableColumns count="6">
    <tableColumn id="1" xr3:uid="{15F231BA-EAEF-4D87-9591-2C5F70181B66}" name="GSS_CD" totalsRowLabel="Total"/>
    <tableColumn id="2" xr3:uid="{B293C0B3-92C4-4FB1-8391-C8699F41EC98}" name="GSS_NM"/>
    <tableColumn id="3" xr3:uid="{7A5CC0D0-5688-402C-9FA7-5511F5E96DFA}" name="23-Mar-20" totalsRowFunction="sum"/>
    <tableColumn id="4" xr3:uid="{A8485A5D-6A38-4569-9DB2-436A402E71D1}" name="24-Mar-20" totalsRowFunction="sum"/>
    <tableColumn id="5" xr3:uid="{D5F617CB-748B-43C1-8068-CAC41060EE26}" name="25-Mar-20" totalsRowFunction="sum"/>
    <tableColumn id="6" xr3:uid="{2B292552-273F-4B41-8E31-D336C5B6B656}" name="26-Mar-20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opLeftCell="A118" workbookViewId="0">
      <selection activeCell="I148" sqref="I148"/>
    </sheetView>
  </sheetViews>
  <sheetFormatPr defaultRowHeight="15" x14ac:dyDescent="0.25"/>
  <cols>
    <col min="1" max="1" width="10" bestFit="1" customWidth="1"/>
    <col min="2" max="2" width="35.42578125" bestFit="1" customWidth="1"/>
    <col min="3" max="5" width="12.140625" customWidth="1"/>
  </cols>
  <sheetData>
    <row r="1" spans="1:6" s="2" customFormat="1" x14ac:dyDescent="0.25">
      <c r="A1" s="2" t="s">
        <v>0</v>
      </c>
      <c r="B1" s="2" t="s">
        <v>1</v>
      </c>
      <c r="C1" s="3" t="s">
        <v>301</v>
      </c>
      <c r="D1" s="3" t="s">
        <v>302</v>
      </c>
      <c r="E1" s="3" t="s">
        <v>303</v>
      </c>
      <c r="F1" s="3" t="s">
        <v>307</v>
      </c>
    </row>
    <row r="2" spans="1:6" x14ac:dyDescent="0.25">
      <c r="A2" t="s">
        <v>3</v>
      </c>
      <c r="B2" t="s">
        <v>4</v>
      </c>
      <c r="C2">
        <v>3</v>
      </c>
      <c r="D2">
        <v>3</v>
      </c>
      <c r="E2">
        <v>3</v>
      </c>
      <c r="F2">
        <v>3</v>
      </c>
    </row>
    <row r="3" spans="1:6" x14ac:dyDescent="0.25">
      <c r="A3" t="s">
        <v>5</v>
      </c>
      <c r="B3" t="s">
        <v>6</v>
      </c>
      <c r="C3">
        <v>3</v>
      </c>
      <c r="D3">
        <v>7</v>
      </c>
      <c r="E3">
        <v>9</v>
      </c>
      <c r="F3">
        <v>9</v>
      </c>
    </row>
    <row r="4" spans="1:6" x14ac:dyDescent="0.25">
      <c r="A4" t="s">
        <v>7</v>
      </c>
      <c r="B4" t="s">
        <v>8</v>
      </c>
      <c r="C4">
        <v>3</v>
      </c>
      <c r="D4">
        <v>7</v>
      </c>
      <c r="E4">
        <v>10</v>
      </c>
      <c r="F4">
        <v>10</v>
      </c>
    </row>
    <row r="5" spans="1:6" x14ac:dyDescent="0.25">
      <c r="A5" t="s">
        <v>9</v>
      </c>
      <c r="B5" t="s">
        <v>10</v>
      </c>
      <c r="C5">
        <v>12</v>
      </c>
      <c r="D5">
        <v>12</v>
      </c>
      <c r="E5">
        <v>14</v>
      </c>
      <c r="F5">
        <v>16</v>
      </c>
    </row>
    <row r="6" spans="1:6" x14ac:dyDescent="0.25">
      <c r="A6" t="s">
        <v>11</v>
      </c>
      <c r="B6" t="s">
        <v>12</v>
      </c>
      <c r="C6">
        <v>3</v>
      </c>
      <c r="D6">
        <v>3</v>
      </c>
      <c r="E6">
        <v>4</v>
      </c>
      <c r="F6">
        <v>5</v>
      </c>
    </row>
    <row r="7" spans="1:6" x14ac:dyDescent="0.25">
      <c r="A7" t="s">
        <v>13</v>
      </c>
      <c r="B7" t="s">
        <v>14</v>
      </c>
      <c r="C7">
        <v>7</v>
      </c>
      <c r="D7">
        <v>8</v>
      </c>
      <c r="E7">
        <v>8</v>
      </c>
      <c r="F7">
        <v>8</v>
      </c>
    </row>
    <row r="8" spans="1:6" x14ac:dyDescent="0.25">
      <c r="A8" t="s">
        <v>15</v>
      </c>
      <c r="B8" t="s">
        <v>16</v>
      </c>
      <c r="C8">
        <v>7</v>
      </c>
      <c r="D8">
        <v>8</v>
      </c>
      <c r="E8">
        <v>9</v>
      </c>
      <c r="F8">
        <v>10</v>
      </c>
    </row>
    <row r="9" spans="1:6" x14ac:dyDescent="0.25">
      <c r="A9" t="s">
        <v>17</v>
      </c>
      <c r="B9" t="s">
        <v>18</v>
      </c>
      <c r="C9">
        <v>1</v>
      </c>
      <c r="D9">
        <v>2</v>
      </c>
      <c r="E9">
        <v>3</v>
      </c>
      <c r="F9">
        <v>6</v>
      </c>
    </row>
    <row r="10" spans="1:6" x14ac:dyDescent="0.25">
      <c r="A10" t="s">
        <v>19</v>
      </c>
      <c r="B10" t="s">
        <v>20</v>
      </c>
      <c r="C10">
        <v>6</v>
      </c>
      <c r="D10">
        <v>8</v>
      </c>
      <c r="E10">
        <v>8</v>
      </c>
      <c r="F10">
        <v>8</v>
      </c>
    </row>
    <row r="11" spans="1:6" x14ac:dyDescent="0.25">
      <c r="A11" t="s">
        <v>21</v>
      </c>
      <c r="B11" t="s">
        <v>22</v>
      </c>
      <c r="C11">
        <v>1</v>
      </c>
      <c r="D11">
        <v>1</v>
      </c>
      <c r="E11">
        <v>2</v>
      </c>
      <c r="F11">
        <v>4</v>
      </c>
    </row>
    <row r="12" spans="1:6" x14ac:dyDescent="0.25">
      <c r="A12" t="s">
        <v>23</v>
      </c>
      <c r="B12" t="s">
        <v>24</v>
      </c>
      <c r="C12">
        <v>16</v>
      </c>
      <c r="D12">
        <v>16</v>
      </c>
      <c r="E12">
        <v>19</v>
      </c>
      <c r="F12">
        <v>21</v>
      </c>
    </row>
    <row r="13" spans="1:6" x14ac:dyDescent="0.25">
      <c r="A13" t="s">
        <v>25</v>
      </c>
      <c r="B13" t="s">
        <v>26</v>
      </c>
      <c r="C13">
        <v>1</v>
      </c>
      <c r="D13">
        <v>3</v>
      </c>
      <c r="E13">
        <v>3</v>
      </c>
      <c r="F13">
        <v>5</v>
      </c>
    </row>
    <row r="14" spans="1:6" x14ac:dyDescent="0.25">
      <c r="A14" t="s">
        <v>27</v>
      </c>
      <c r="B14" t="s">
        <v>28</v>
      </c>
      <c r="C14">
        <v>3</v>
      </c>
      <c r="D14">
        <v>5</v>
      </c>
      <c r="E14">
        <v>5</v>
      </c>
      <c r="F14">
        <v>6</v>
      </c>
    </row>
    <row r="15" spans="1:6" x14ac:dyDescent="0.25">
      <c r="A15" t="s">
        <v>29</v>
      </c>
      <c r="B15" t="s">
        <v>30</v>
      </c>
      <c r="C15">
        <v>10</v>
      </c>
      <c r="D15">
        <v>11</v>
      </c>
      <c r="E15">
        <v>14</v>
      </c>
      <c r="F15">
        <v>14</v>
      </c>
    </row>
    <row r="16" spans="1:6" x14ac:dyDescent="0.25">
      <c r="A16" t="s">
        <v>31</v>
      </c>
      <c r="B16" t="s">
        <v>32</v>
      </c>
      <c r="C16">
        <v>23</v>
      </c>
      <c r="D16">
        <v>37</v>
      </c>
      <c r="E16">
        <v>40</v>
      </c>
      <c r="F16">
        <v>58</v>
      </c>
    </row>
    <row r="17" spans="1:6" x14ac:dyDescent="0.25">
      <c r="A17" t="s">
        <v>33</v>
      </c>
      <c r="B17" t="s">
        <v>34</v>
      </c>
      <c r="C17">
        <v>22</v>
      </c>
      <c r="D17">
        <v>24</v>
      </c>
      <c r="E17">
        <v>32</v>
      </c>
      <c r="F17">
        <v>45</v>
      </c>
    </row>
    <row r="18" spans="1:6" x14ac:dyDescent="0.25">
      <c r="A18" t="s">
        <v>35</v>
      </c>
      <c r="B18" t="s">
        <v>36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37</v>
      </c>
      <c r="B19" t="s">
        <v>38</v>
      </c>
      <c r="C19">
        <v>41</v>
      </c>
      <c r="D19">
        <v>49</v>
      </c>
      <c r="E19">
        <v>57</v>
      </c>
      <c r="F19">
        <v>67</v>
      </c>
    </row>
    <row r="20" spans="1:6" x14ac:dyDescent="0.25">
      <c r="A20" t="s">
        <v>39</v>
      </c>
      <c r="B20" t="s">
        <v>40</v>
      </c>
      <c r="C20">
        <v>7</v>
      </c>
      <c r="D20">
        <v>15</v>
      </c>
      <c r="E20">
        <v>15</v>
      </c>
      <c r="F20">
        <v>21</v>
      </c>
    </row>
    <row r="21" spans="1:6" x14ac:dyDescent="0.25">
      <c r="A21" t="s">
        <v>41</v>
      </c>
      <c r="B21" t="s">
        <v>42</v>
      </c>
      <c r="C21">
        <v>3</v>
      </c>
      <c r="D21">
        <v>9</v>
      </c>
      <c r="E21">
        <v>12</v>
      </c>
      <c r="F21">
        <v>17</v>
      </c>
    </row>
    <row r="22" spans="1:6" x14ac:dyDescent="0.25">
      <c r="A22" t="s">
        <v>43</v>
      </c>
      <c r="B22" t="s">
        <v>44</v>
      </c>
      <c r="C22">
        <v>4</v>
      </c>
      <c r="D22">
        <v>9</v>
      </c>
      <c r="E22">
        <v>12</v>
      </c>
      <c r="F22">
        <v>16</v>
      </c>
    </row>
    <row r="23" spans="1:6" x14ac:dyDescent="0.25">
      <c r="A23" t="s">
        <v>45</v>
      </c>
      <c r="B23" t="s">
        <v>46</v>
      </c>
      <c r="C23">
        <v>16</v>
      </c>
      <c r="D23">
        <v>17</v>
      </c>
      <c r="E23">
        <v>20</v>
      </c>
      <c r="F23">
        <v>23</v>
      </c>
    </row>
    <row r="24" spans="1:6" x14ac:dyDescent="0.25">
      <c r="A24" t="s">
        <v>47</v>
      </c>
      <c r="B24" t="s">
        <v>48</v>
      </c>
      <c r="C24">
        <v>28</v>
      </c>
      <c r="D24">
        <v>37</v>
      </c>
      <c r="E24">
        <v>41</v>
      </c>
      <c r="F24">
        <v>51</v>
      </c>
    </row>
    <row r="25" spans="1:6" x14ac:dyDescent="0.25">
      <c r="A25" t="s">
        <v>49</v>
      </c>
      <c r="B25" t="s">
        <v>50</v>
      </c>
      <c r="C25">
        <v>7</v>
      </c>
      <c r="D25">
        <v>21</v>
      </c>
      <c r="E25">
        <v>21</v>
      </c>
      <c r="F25">
        <v>22</v>
      </c>
    </row>
    <row r="26" spans="1:6" x14ac:dyDescent="0.25">
      <c r="A26" t="s">
        <v>51</v>
      </c>
      <c r="B26" t="s">
        <v>52</v>
      </c>
      <c r="C26">
        <v>19</v>
      </c>
      <c r="D26">
        <v>19</v>
      </c>
      <c r="E26">
        <v>25</v>
      </c>
      <c r="F26">
        <v>31</v>
      </c>
    </row>
    <row r="27" spans="1:6" x14ac:dyDescent="0.25">
      <c r="A27" t="s">
        <v>53</v>
      </c>
      <c r="B27" t="s">
        <v>54</v>
      </c>
      <c r="C27">
        <v>11</v>
      </c>
      <c r="D27">
        <v>16</v>
      </c>
      <c r="E27">
        <v>21</v>
      </c>
      <c r="F27">
        <v>26</v>
      </c>
    </row>
    <row r="28" spans="1:6" x14ac:dyDescent="0.25">
      <c r="A28" t="s">
        <v>55</v>
      </c>
      <c r="B28" t="s">
        <v>56</v>
      </c>
      <c r="C28">
        <v>17</v>
      </c>
      <c r="D28">
        <v>17</v>
      </c>
      <c r="E28">
        <v>18</v>
      </c>
      <c r="F28">
        <v>21</v>
      </c>
    </row>
    <row r="29" spans="1:6" x14ac:dyDescent="0.25">
      <c r="A29" t="s">
        <v>57</v>
      </c>
      <c r="B29" t="s">
        <v>58</v>
      </c>
      <c r="C29">
        <v>7</v>
      </c>
      <c r="D29">
        <v>7</v>
      </c>
      <c r="E29">
        <v>8</v>
      </c>
      <c r="F29">
        <v>11</v>
      </c>
    </row>
    <row r="30" spans="1:6" x14ac:dyDescent="0.25">
      <c r="A30" t="s">
        <v>59</v>
      </c>
      <c r="B30" t="s">
        <v>60</v>
      </c>
      <c r="C30">
        <v>3</v>
      </c>
      <c r="D30">
        <v>6</v>
      </c>
      <c r="E30">
        <v>9</v>
      </c>
      <c r="F30">
        <v>10</v>
      </c>
    </row>
    <row r="31" spans="1:6" x14ac:dyDescent="0.25">
      <c r="A31" t="s">
        <v>61</v>
      </c>
      <c r="B31" t="s">
        <v>62</v>
      </c>
      <c r="C31">
        <v>15</v>
      </c>
      <c r="D31">
        <v>19</v>
      </c>
      <c r="E31">
        <v>29</v>
      </c>
      <c r="F31">
        <v>30</v>
      </c>
    </row>
    <row r="32" spans="1:6" x14ac:dyDescent="0.25">
      <c r="A32" t="s">
        <v>63</v>
      </c>
      <c r="B32" t="s">
        <v>64</v>
      </c>
      <c r="C32">
        <v>8</v>
      </c>
      <c r="D32">
        <v>8</v>
      </c>
      <c r="E32">
        <v>9</v>
      </c>
      <c r="F32">
        <v>12</v>
      </c>
    </row>
    <row r="33" spans="1:6" x14ac:dyDescent="0.25">
      <c r="A33" t="s">
        <v>65</v>
      </c>
      <c r="B33" t="s">
        <v>66</v>
      </c>
      <c r="C33">
        <v>13</v>
      </c>
      <c r="D33">
        <v>15</v>
      </c>
      <c r="E33">
        <v>15</v>
      </c>
      <c r="F33">
        <v>20</v>
      </c>
    </row>
    <row r="34" spans="1:6" x14ac:dyDescent="0.25">
      <c r="A34" t="s">
        <v>67</v>
      </c>
      <c r="B34" t="s">
        <v>68</v>
      </c>
      <c r="C34">
        <v>15</v>
      </c>
      <c r="D34">
        <v>19</v>
      </c>
      <c r="E34">
        <v>25</v>
      </c>
      <c r="F34">
        <v>32</v>
      </c>
    </row>
    <row r="35" spans="1:6" x14ac:dyDescent="0.25">
      <c r="A35" t="s">
        <v>69</v>
      </c>
      <c r="B35" t="s">
        <v>70</v>
      </c>
      <c r="C35">
        <v>3</v>
      </c>
      <c r="D35">
        <v>3</v>
      </c>
      <c r="E35">
        <v>3</v>
      </c>
      <c r="F35">
        <v>3</v>
      </c>
    </row>
    <row r="36" spans="1:6" x14ac:dyDescent="0.25">
      <c r="A36" t="s">
        <v>71</v>
      </c>
      <c r="B36" t="s">
        <v>72</v>
      </c>
      <c r="C36">
        <v>10</v>
      </c>
      <c r="D36">
        <v>12</v>
      </c>
      <c r="E36">
        <v>16</v>
      </c>
      <c r="F36">
        <v>18</v>
      </c>
    </row>
    <row r="37" spans="1:6" x14ac:dyDescent="0.25">
      <c r="A37" t="s">
        <v>73</v>
      </c>
      <c r="B37" t="s">
        <v>74</v>
      </c>
      <c r="C37">
        <v>8</v>
      </c>
      <c r="D37">
        <v>8</v>
      </c>
      <c r="E37">
        <v>9</v>
      </c>
      <c r="F37">
        <v>10</v>
      </c>
    </row>
    <row r="38" spans="1:6" x14ac:dyDescent="0.25">
      <c r="A38" t="s">
        <v>75</v>
      </c>
      <c r="B38" t="s">
        <v>76</v>
      </c>
      <c r="C38">
        <v>22</v>
      </c>
      <c r="D38">
        <v>22</v>
      </c>
      <c r="E38">
        <v>22</v>
      </c>
      <c r="F38">
        <v>22</v>
      </c>
    </row>
    <row r="39" spans="1:6" x14ac:dyDescent="0.25">
      <c r="A39" t="s">
        <v>77</v>
      </c>
      <c r="B39" t="s">
        <v>78</v>
      </c>
      <c r="C39">
        <v>13</v>
      </c>
      <c r="D39">
        <v>13</v>
      </c>
      <c r="E39">
        <v>13</v>
      </c>
      <c r="F39">
        <v>14</v>
      </c>
    </row>
    <row r="40" spans="1:6" x14ac:dyDescent="0.25">
      <c r="A40" t="s">
        <v>79</v>
      </c>
      <c r="B40" t="s">
        <v>80</v>
      </c>
      <c r="C40">
        <v>13</v>
      </c>
      <c r="D40">
        <v>13</v>
      </c>
      <c r="E40">
        <v>13</v>
      </c>
      <c r="F40">
        <v>13</v>
      </c>
    </row>
    <row r="41" spans="1:6" x14ac:dyDescent="0.25">
      <c r="A41" t="s">
        <v>81</v>
      </c>
      <c r="B41" t="s">
        <v>82</v>
      </c>
      <c r="C41">
        <v>17</v>
      </c>
      <c r="D41">
        <v>25</v>
      </c>
      <c r="E41">
        <v>29</v>
      </c>
      <c r="F41">
        <v>38</v>
      </c>
    </row>
    <row r="42" spans="1:6" x14ac:dyDescent="0.25">
      <c r="A42" t="s">
        <v>83</v>
      </c>
      <c r="B42" t="s">
        <v>84</v>
      </c>
      <c r="C42">
        <v>17</v>
      </c>
      <c r="D42">
        <v>25</v>
      </c>
      <c r="E42">
        <v>25</v>
      </c>
      <c r="F42">
        <v>30</v>
      </c>
    </row>
    <row r="43" spans="1:6" x14ac:dyDescent="0.25">
      <c r="A43" t="s">
        <v>85</v>
      </c>
      <c r="B43" t="s">
        <v>86</v>
      </c>
      <c r="C43">
        <v>25</v>
      </c>
      <c r="D43">
        <v>29</v>
      </c>
      <c r="E43">
        <v>33</v>
      </c>
      <c r="F43">
        <v>42</v>
      </c>
    </row>
    <row r="44" spans="1:6" x14ac:dyDescent="0.25">
      <c r="A44" t="s">
        <v>87</v>
      </c>
      <c r="B44" t="s">
        <v>88</v>
      </c>
      <c r="C44">
        <v>11</v>
      </c>
      <c r="D44">
        <v>24</v>
      </c>
      <c r="E44">
        <v>28</v>
      </c>
      <c r="F44">
        <v>32</v>
      </c>
    </row>
    <row r="45" spans="1:6" x14ac:dyDescent="0.25">
      <c r="A45" t="s">
        <v>89</v>
      </c>
      <c r="B45" t="s">
        <v>90</v>
      </c>
      <c r="C45">
        <v>2</v>
      </c>
      <c r="D45">
        <v>3</v>
      </c>
      <c r="E45">
        <v>3</v>
      </c>
      <c r="F45">
        <v>7</v>
      </c>
    </row>
    <row r="46" spans="1:6" x14ac:dyDescent="0.25">
      <c r="A46" t="s">
        <v>91</v>
      </c>
      <c r="B46" t="s">
        <v>92</v>
      </c>
      <c r="C46">
        <v>14</v>
      </c>
      <c r="D46">
        <v>18</v>
      </c>
      <c r="E46">
        <v>25</v>
      </c>
      <c r="F46">
        <v>29</v>
      </c>
    </row>
    <row r="47" spans="1:6" x14ac:dyDescent="0.25">
      <c r="A47" t="s">
        <v>93</v>
      </c>
      <c r="B47" t="s">
        <v>94</v>
      </c>
      <c r="C47">
        <v>18</v>
      </c>
      <c r="D47">
        <v>25</v>
      </c>
      <c r="E47">
        <v>30</v>
      </c>
      <c r="F47">
        <v>31</v>
      </c>
    </row>
    <row r="48" spans="1:6" x14ac:dyDescent="0.25">
      <c r="A48" t="s">
        <v>95</v>
      </c>
      <c r="B48" t="s">
        <v>96</v>
      </c>
      <c r="C48">
        <v>16</v>
      </c>
      <c r="D48">
        <v>18</v>
      </c>
      <c r="E48">
        <v>18</v>
      </c>
      <c r="F48">
        <v>24</v>
      </c>
    </row>
    <row r="49" spans="1:6" x14ac:dyDescent="0.25">
      <c r="A49" t="s">
        <v>97</v>
      </c>
      <c r="B49" t="s">
        <v>98</v>
      </c>
      <c r="C49">
        <v>10</v>
      </c>
      <c r="D49">
        <v>27</v>
      </c>
      <c r="E49">
        <v>33</v>
      </c>
      <c r="F49">
        <v>44</v>
      </c>
    </row>
    <row r="50" spans="1:6" x14ac:dyDescent="0.25">
      <c r="A50" t="s">
        <v>99</v>
      </c>
      <c r="B50" t="s">
        <v>100</v>
      </c>
      <c r="C50">
        <v>25</v>
      </c>
      <c r="D50">
        <v>30</v>
      </c>
      <c r="E50">
        <v>37</v>
      </c>
      <c r="F50">
        <v>43</v>
      </c>
    </row>
    <row r="51" spans="1:6" x14ac:dyDescent="0.25">
      <c r="A51" t="s">
        <v>101</v>
      </c>
      <c r="B51" t="s">
        <v>102</v>
      </c>
      <c r="C51">
        <v>28</v>
      </c>
      <c r="D51">
        <v>34</v>
      </c>
      <c r="E51">
        <v>39</v>
      </c>
      <c r="F51">
        <v>43</v>
      </c>
    </row>
    <row r="52" spans="1:6" x14ac:dyDescent="0.25">
      <c r="A52" t="s">
        <v>103</v>
      </c>
      <c r="B52" t="s">
        <v>104</v>
      </c>
      <c r="C52">
        <v>7</v>
      </c>
      <c r="D52">
        <v>7</v>
      </c>
      <c r="E52">
        <v>7</v>
      </c>
      <c r="F52">
        <v>10</v>
      </c>
    </row>
    <row r="53" spans="1:6" x14ac:dyDescent="0.25">
      <c r="A53" t="s">
        <v>105</v>
      </c>
      <c r="B53" t="s">
        <v>106</v>
      </c>
      <c r="C53">
        <v>19</v>
      </c>
      <c r="D53">
        <v>22</v>
      </c>
      <c r="E53">
        <v>24</v>
      </c>
      <c r="F53">
        <v>28</v>
      </c>
    </row>
    <row r="54" spans="1:6" x14ac:dyDescent="0.25">
      <c r="A54" t="s">
        <v>107</v>
      </c>
      <c r="B54" t="s">
        <v>108</v>
      </c>
      <c r="C54">
        <v>10</v>
      </c>
      <c r="D54">
        <v>13</v>
      </c>
      <c r="E54">
        <v>19</v>
      </c>
      <c r="F54">
        <v>23</v>
      </c>
    </row>
    <row r="55" spans="1:6" x14ac:dyDescent="0.25">
      <c r="A55" t="s">
        <v>109</v>
      </c>
      <c r="B55" t="s">
        <v>110</v>
      </c>
      <c r="C55">
        <v>13</v>
      </c>
      <c r="D55">
        <v>14</v>
      </c>
      <c r="E55">
        <v>15</v>
      </c>
      <c r="F55">
        <v>15</v>
      </c>
    </row>
    <row r="56" spans="1:6" x14ac:dyDescent="0.25">
      <c r="A56" t="s">
        <v>111</v>
      </c>
      <c r="B56" t="s">
        <v>112</v>
      </c>
      <c r="C56">
        <v>14</v>
      </c>
      <c r="D56">
        <v>15</v>
      </c>
      <c r="E56">
        <v>23</v>
      </c>
      <c r="F56">
        <v>25</v>
      </c>
    </row>
    <row r="57" spans="1:6" x14ac:dyDescent="0.25">
      <c r="A57" t="s">
        <v>113</v>
      </c>
      <c r="B57" t="s">
        <v>114</v>
      </c>
      <c r="C57">
        <v>18</v>
      </c>
      <c r="D57">
        <v>19</v>
      </c>
      <c r="E57">
        <v>21</v>
      </c>
      <c r="F57">
        <v>25</v>
      </c>
    </row>
    <row r="58" spans="1:6" x14ac:dyDescent="0.25">
      <c r="A58" t="s">
        <v>115</v>
      </c>
      <c r="B58" t="s">
        <v>116</v>
      </c>
      <c r="C58">
        <v>15</v>
      </c>
      <c r="D58">
        <v>17</v>
      </c>
      <c r="E58">
        <v>23</v>
      </c>
      <c r="F58">
        <v>27</v>
      </c>
    </row>
    <row r="59" spans="1:6" x14ac:dyDescent="0.25">
      <c r="A59" t="s">
        <v>117</v>
      </c>
      <c r="B59" t="s">
        <v>118</v>
      </c>
      <c r="C59">
        <v>37</v>
      </c>
      <c r="D59">
        <v>41</v>
      </c>
      <c r="E59">
        <v>45</v>
      </c>
      <c r="F59">
        <v>55</v>
      </c>
    </row>
    <row r="60" spans="1:6" x14ac:dyDescent="0.25">
      <c r="A60" t="s">
        <v>119</v>
      </c>
      <c r="B60" t="s">
        <v>120</v>
      </c>
      <c r="C60">
        <v>28</v>
      </c>
      <c r="D60">
        <v>34</v>
      </c>
      <c r="E60">
        <v>42</v>
      </c>
      <c r="F60">
        <v>48</v>
      </c>
    </row>
    <row r="61" spans="1:6" x14ac:dyDescent="0.25">
      <c r="A61" t="s">
        <v>121</v>
      </c>
      <c r="B61" t="s">
        <v>122</v>
      </c>
      <c r="C61">
        <v>19</v>
      </c>
      <c r="D61">
        <v>24</v>
      </c>
      <c r="E61">
        <v>29</v>
      </c>
      <c r="F61">
        <v>38</v>
      </c>
    </row>
    <row r="62" spans="1:6" x14ac:dyDescent="0.25">
      <c r="A62" t="s">
        <v>123</v>
      </c>
      <c r="B62" t="s">
        <v>124</v>
      </c>
      <c r="C62">
        <v>25</v>
      </c>
      <c r="D62">
        <v>31</v>
      </c>
      <c r="E62">
        <v>47</v>
      </c>
      <c r="F62">
        <v>52</v>
      </c>
    </row>
    <row r="63" spans="1:6" x14ac:dyDescent="0.25">
      <c r="A63" t="s">
        <v>125</v>
      </c>
      <c r="B63" t="s">
        <v>126</v>
      </c>
      <c r="C63">
        <v>36</v>
      </c>
      <c r="D63">
        <v>42</v>
      </c>
      <c r="E63">
        <v>45</v>
      </c>
      <c r="F63">
        <v>48</v>
      </c>
    </row>
    <row r="64" spans="1:6" x14ac:dyDescent="0.25">
      <c r="A64" t="s">
        <v>127</v>
      </c>
      <c r="B64" t="s">
        <v>128</v>
      </c>
      <c r="C64">
        <v>27</v>
      </c>
      <c r="D64">
        <v>32</v>
      </c>
      <c r="E64">
        <v>35</v>
      </c>
      <c r="F64">
        <v>40</v>
      </c>
    </row>
    <row r="65" spans="1:6" x14ac:dyDescent="0.25">
      <c r="A65" t="s">
        <v>129</v>
      </c>
      <c r="B65" t="s">
        <v>130</v>
      </c>
      <c r="C65">
        <v>28</v>
      </c>
      <c r="D65">
        <v>31</v>
      </c>
      <c r="E65">
        <v>40</v>
      </c>
      <c r="F65">
        <v>46</v>
      </c>
    </row>
    <row r="66" spans="1:6" x14ac:dyDescent="0.25">
      <c r="A66" t="s">
        <v>131</v>
      </c>
      <c r="B66" t="s">
        <v>132</v>
      </c>
      <c r="C66">
        <v>9</v>
      </c>
      <c r="D66">
        <v>11</v>
      </c>
      <c r="E66">
        <v>14</v>
      </c>
      <c r="F66">
        <v>16</v>
      </c>
    </row>
    <row r="67" spans="1:6" x14ac:dyDescent="0.25">
      <c r="A67" t="s">
        <v>133</v>
      </c>
      <c r="B67" t="s">
        <v>134</v>
      </c>
      <c r="C67">
        <v>5</v>
      </c>
      <c r="D67">
        <v>8</v>
      </c>
      <c r="E67">
        <v>9</v>
      </c>
      <c r="F67">
        <v>12</v>
      </c>
    </row>
    <row r="68" spans="1:6" x14ac:dyDescent="0.25">
      <c r="A68" t="s">
        <v>135</v>
      </c>
      <c r="B68" t="s">
        <v>136</v>
      </c>
      <c r="C68">
        <v>35</v>
      </c>
      <c r="D68">
        <v>41</v>
      </c>
      <c r="E68">
        <v>57</v>
      </c>
      <c r="F68">
        <v>72</v>
      </c>
    </row>
    <row r="69" spans="1:6" x14ac:dyDescent="0.25">
      <c r="A69" t="s">
        <v>137</v>
      </c>
      <c r="B69" t="s">
        <v>138</v>
      </c>
      <c r="C69">
        <v>6</v>
      </c>
      <c r="D69">
        <v>8</v>
      </c>
      <c r="E69">
        <v>16</v>
      </c>
      <c r="F69">
        <v>17</v>
      </c>
    </row>
    <row r="70" spans="1:6" x14ac:dyDescent="0.25">
      <c r="A70" t="s">
        <v>139</v>
      </c>
      <c r="B70" t="s">
        <v>140</v>
      </c>
      <c r="C70">
        <v>10</v>
      </c>
      <c r="D70">
        <v>13</v>
      </c>
      <c r="E70">
        <v>20</v>
      </c>
      <c r="F70">
        <v>24</v>
      </c>
    </row>
    <row r="71" spans="1:6" x14ac:dyDescent="0.25">
      <c r="A71" t="s">
        <v>141</v>
      </c>
      <c r="B71" t="s">
        <v>142</v>
      </c>
      <c r="C71">
        <v>12</v>
      </c>
      <c r="D71">
        <v>15</v>
      </c>
      <c r="E71">
        <v>16</v>
      </c>
      <c r="F71">
        <v>22</v>
      </c>
    </row>
    <row r="72" spans="1:6" x14ac:dyDescent="0.25">
      <c r="A72" t="s">
        <v>143</v>
      </c>
      <c r="B72" t="s">
        <v>144</v>
      </c>
      <c r="C72">
        <v>11</v>
      </c>
      <c r="D72">
        <v>15</v>
      </c>
      <c r="E72">
        <v>19</v>
      </c>
      <c r="F72">
        <v>27</v>
      </c>
    </row>
    <row r="73" spans="1:6" x14ac:dyDescent="0.25">
      <c r="A73" t="s">
        <v>145</v>
      </c>
      <c r="B73" t="s">
        <v>146</v>
      </c>
      <c r="C73">
        <v>9</v>
      </c>
      <c r="D73">
        <v>13</v>
      </c>
      <c r="E73">
        <v>15</v>
      </c>
      <c r="F73">
        <v>21</v>
      </c>
    </row>
    <row r="74" spans="1:6" x14ac:dyDescent="0.25">
      <c r="A74" t="s">
        <v>147</v>
      </c>
      <c r="B74" t="s">
        <v>148</v>
      </c>
      <c r="C74">
        <v>12</v>
      </c>
      <c r="D74">
        <v>16</v>
      </c>
      <c r="E74">
        <v>20</v>
      </c>
      <c r="F74">
        <v>30</v>
      </c>
    </row>
    <row r="75" spans="1:6" x14ac:dyDescent="0.25">
      <c r="A75" t="s">
        <v>149</v>
      </c>
      <c r="B75" t="s">
        <v>150</v>
      </c>
      <c r="C75">
        <v>106</v>
      </c>
      <c r="D75">
        <v>130</v>
      </c>
      <c r="E75">
        <v>174</v>
      </c>
      <c r="F75">
        <v>240</v>
      </c>
    </row>
    <row r="76" spans="1:6" x14ac:dyDescent="0.25">
      <c r="A76" t="s">
        <v>151</v>
      </c>
      <c r="B76" t="s">
        <v>152</v>
      </c>
      <c r="C76">
        <v>42</v>
      </c>
      <c r="D76">
        <v>49</v>
      </c>
      <c r="E76">
        <v>58</v>
      </c>
      <c r="F76">
        <v>80</v>
      </c>
    </row>
    <row r="77" spans="1:6" x14ac:dyDescent="0.25">
      <c r="A77" t="s">
        <v>153</v>
      </c>
      <c r="B77" t="s">
        <v>154</v>
      </c>
      <c r="C77">
        <v>18</v>
      </c>
      <c r="D77">
        <v>20</v>
      </c>
      <c r="E77">
        <v>23</v>
      </c>
      <c r="F77">
        <v>27</v>
      </c>
    </row>
    <row r="78" spans="1:6" x14ac:dyDescent="0.25">
      <c r="A78" t="s">
        <v>155</v>
      </c>
      <c r="B78" t="s">
        <v>156</v>
      </c>
      <c r="C78">
        <v>6</v>
      </c>
      <c r="D78">
        <v>8</v>
      </c>
      <c r="E78">
        <v>9</v>
      </c>
      <c r="F78">
        <v>10</v>
      </c>
    </row>
    <row r="79" spans="1:6" x14ac:dyDescent="0.25">
      <c r="A79" t="s">
        <v>157</v>
      </c>
      <c r="B79" t="s">
        <v>158</v>
      </c>
      <c r="C79">
        <v>13</v>
      </c>
      <c r="D79">
        <v>20</v>
      </c>
      <c r="E79">
        <v>25</v>
      </c>
      <c r="F79">
        <v>27</v>
      </c>
    </row>
    <row r="80" spans="1:6" x14ac:dyDescent="0.25">
      <c r="A80" t="s">
        <v>159</v>
      </c>
      <c r="B80" t="s">
        <v>160</v>
      </c>
      <c r="C80">
        <v>137</v>
      </c>
      <c r="D80">
        <v>187</v>
      </c>
      <c r="E80">
        <v>228</v>
      </c>
      <c r="F80">
        <v>290</v>
      </c>
    </row>
    <row r="81" spans="1:6" x14ac:dyDescent="0.25">
      <c r="A81" t="s">
        <v>161</v>
      </c>
      <c r="B81" t="s">
        <v>162</v>
      </c>
      <c r="C81">
        <v>19</v>
      </c>
      <c r="D81">
        <v>24</v>
      </c>
      <c r="E81">
        <v>25</v>
      </c>
      <c r="F81">
        <v>35</v>
      </c>
    </row>
    <row r="82" spans="1:6" x14ac:dyDescent="0.25">
      <c r="A82" t="s">
        <v>163</v>
      </c>
      <c r="B82" t="s">
        <v>164</v>
      </c>
      <c r="C82">
        <v>26</v>
      </c>
      <c r="D82">
        <v>40</v>
      </c>
      <c r="E82">
        <v>51</v>
      </c>
      <c r="F82">
        <v>60</v>
      </c>
    </row>
    <row r="83" spans="1:6" x14ac:dyDescent="0.25">
      <c r="A83" t="s">
        <v>165</v>
      </c>
      <c r="B83" t="s">
        <v>166</v>
      </c>
      <c r="C83">
        <v>31</v>
      </c>
      <c r="D83">
        <v>47</v>
      </c>
      <c r="E83">
        <v>50</v>
      </c>
      <c r="F83">
        <v>65</v>
      </c>
    </row>
    <row r="84" spans="1:6" x14ac:dyDescent="0.25">
      <c r="A84" t="s">
        <v>167</v>
      </c>
      <c r="B84" t="s">
        <v>168</v>
      </c>
      <c r="C84">
        <v>8</v>
      </c>
      <c r="D84">
        <v>12</v>
      </c>
      <c r="E84">
        <v>19</v>
      </c>
      <c r="F84">
        <v>29</v>
      </c>
    </row>
    <row r="85" spans="1:6" x14ac:dyDescent="0.25">
      <c r="A85" t="s">
        <v>169</v>
      </c>
      <c r="B85" t="s">
        <v>170</v>
      </c>
      <c r="C85">
        <v>37</v>
      </c>
      <c r="D85">
        <v>43</v>
      </c>
      <c r="E85">
        <v>60</v>
      </c>
      <c r="F85">
        <v>78</v>
      </c>
    </row>
    <row r="86" spans="1:6" x14ac:dyDescent="0.25">
      <c r="A86" t="s">
        <v>171</v>
      </c>
      <c r="B86" t="s">
        <v>172</v>
      </c>
      <c r="C86">
        <v>69</v>
      </c>
      <c r="D86">
        <v>81</v>
      </c>
      <c r="E86">
        <v>98</v>
      </c>
      <c r="F86">
        <v>103</v>
      </c>
    </row>
    <row r="87" spans="1:6" x14ac:dyDescent="0.25">
      <c r="A87" t="s">
        <v>173</v>
      </c>
      <c r="B87" t="s">
        <v>174</v>
      </c>
      <c r="C87">
        <v>13</v>
      </c>
      <c r="D87">
        <v>14</v>
      </c>
      <c r="E87">
        <v>16</v>
      </c>
      <c r="F87">
        <v>23</v>
      </c>
    </row>
    <row r="88" spans="1:6" x14ac:dyDescent="0.25">
      <c r="A88" t="s">
        <v>175</v>
      </c>
      <c r="B88" t="s">
        <v>176</v>
      </c>
      <c r="C88">
        <v>7</v>
      </c>
      <c r="D88">
        <v>7</v>
      </c>
      <c r="E88">
        <v>7</v>
      </c>
      <c r="F88">
        <v>9</v>
      </c>
    </row>
    <row r="89" spans="1:6" x14ac:dyDescent="0.25">
      <c r="A89" t="s">
        <v>177</v>
      </c>
      <c r="B89" t="s">
        <v>178</v>
      </c>
      <c r="C89">
        <v>16</v>
      </c>
      <c r="D89">
        <v>17</v>
      </c>
      <c r="E89">
        <v>20</v>
      </c>
      <c r="F89">
        <v>24</v>
      </c>
    </row>
    <row r="90" spans="1:6" x14ac:dyDescent="0.25">
      <c r="A90" t="s">
        <v>179</v>
      </c>
      <c r="B90" t="s">
        <v>180</v>
      </c>
      <c r="C90">
        <v>35</v>
      </c>
      <c r="D90">
        <v>42</v>
      </c>
      <c r="E90">
        <v>53</v>
      </c>
      <c r="F90">
        <v>67</v>
      </c>
    </row>
    <row r="91" spans="1:6" x14ac:dyDescent="0.25">
      <c r="A91" t="s">
        <v>181</v>
      </c>
      <c r="B91" t="s">
        <v>182</v>
      </c>
      <c r="C91">
        <v>12</v>
      </c>
      <c r="D91">
        <v>13</v>
      </c>
      <c r="E91">
        <v>19</v>
      </c>
      <c r="F91">
        <v>24</v>
      </c>
    </row>
    <row r="92" spans="1:6" x14ac:dyDescent="0.25">
      <c r="A92" t="s">
        <v>183</v>
      </c>
      <c r="B92" t="s">
        <v>184</v>
      </c>
      <c r="C92">
        <v>4</v>
      </c>
      <c r="D92">
        <v>5</v>
      </c>
      <c r="E92">
        <v>10</v>
      </c>
      <c r="F92">
        <v>12</v>
      </c>
    </row>
    <row r="93" spans="1:6" x14ac:dyDescent="0.25">
      <c r="A93" t="s">
        <v>185</v>
      </c>
      <c r="B93" t="s">
        <v>186</v>
      </c>
      <c r="C93">
        <v>42</v>
      </c>
      <c r="D93">
        <v>45</v>
      </c>
      <c r="E93">
        <v>53</v>
      </c>
      <c r="F93">
        <v>72</v>
      </c>
    </row>
    <row r="94" spans="1:6" x14ac:dyDescent="0.25">
      <c r="A94" t="s">
        <v>187</v>
      </c>
      <c r="B94" t="s">
        <v>188</v>
      </c>
      <c r="C94">
        <v>94</v>
      </c>
      <c r="D94">
        <v>99</v>
      </c>
      <c r="E94">
        <v>100</v>
      </c>
      <c r="F94">
        <v>103</v>
      </c>
    </row>
    <row r="95" spans="1:6" x14ac:dyDescent="0.25">
      <c r="A95" t="s">
        <v>189</v>
      </c>
      <c r="B95" t="s">
        <v>190</v>
      </c>
      <c r="C95">
        <v>43</v>
      </c>
      <c r="D95">
        <v>47</v>
      </c>
      <c r="E95">
        <v>59</v>
      </c>
      <c r="F95">
        <v>77</v>
      </c>
    </row>
    <row r="96" spans="1:6" x14ac:dyDescent="0.25">
      <c r="A96" t="s">
        <v>191</v>
      </c>
      <c r="B96" t="s">
        <v>192</v>
      </c>
      <c r="C96">
        <v>143</v>
      </c>
      <c r="D96">
        <v>170</v>
      </c>
      <c r="E96">
        <v>192</v>
      </c>
      <c r="F96">
        <v>228</v>
      </c>
    </row>
    <row r="97" spans="1:6" x14ac:dyDescent="0.25">
      <c r="A97" t="s">
        <v>193</v>
      </c>
      <c r="B97" t="s">
        <v>194</v>
      </c>
      <c r="C97">
        <v>76</v>
      </c>
      <c r="D97">
        <v>93</v>
      </c>
      <c r="E97">
        <v>125</v>
      </c>
      <c r="F97">
        <v>149</v>
      </c>
    </row>
    <row r="98" spans="1:6" x14ac:dyDescent="0.25">
      <c r="A98" t="s">
        <v>195</v>
      </c>
      <c r="B98" t="s">
        <v>196</v>
      </c>
      <c r="C98">
        <v>60</v>
      </c>
      <c r="D98">
        <v>64</v>
      </c>
      <c r="E98">
        <v>71</v>
      </c>
      <c r="F98">
        <v>85</v>
      </c>
    </row>
    <row r="99" spans="1:6" x14ac:dyDescent="0.25">
      <c r="A99" t="s">
        <v>197</v>
      </c>
      <c r="B99" t="s">
        <v>198</v>
      </c>
      <c r="C99">
        <v>85</v>
      </c>
      <c r="D99">
        <v>128</v>
      </c>
      <c r="E99">
        <v>163</v>
      </c>
      <c r="F99">
        <v>181</v>
      </c>
    </row>
    <row r="100" spans="1:6" x14ac:dyDescent="0.25">
      <c r="A100" t="s">
        <v>199</v>
      </c>
      <c r="B100" t="s">
        <v>200</v>
      </c>
      <c r="C100">
        <v>106</v>
      </c>
      <c r="D100">
        <v>123</v>
      </c>
      <c r="E100">
        <v>136</v>
      </c>
      <c r="F100">
        <v>165</v>
      </c>
    </row>
    <row r="101" spans="1:6" x14ac:dyDescent="0.25">
      <c r="A101" t="s">
        <v>201</v>
      </c>
      <c r="B101" t="s">
        <v>202</v>
      </c>
      <c r="C101">
        <v>76</v>
      </c>
      <c r="D101">
        <v>84</v>
      </c>
      <c r="E101">
        <v>98</v>
      </c>
      <c r="F101">
        <v>110</v>
      </c>
    </row>
    <row r="102" spans="1:6" x14ac:dyDescent="0.25">
      <c r="A102" t="s">
        <v>203</v>
      </c>
      <c r="B102" t="s">
        <v>204</v>
      </c>
      <c r="C102">
        <v>67</v>
      </c>
      <c r="D102">
        <v>77</v>
      </c>
      <c r="E102">
        <v>97</v>
      </c>
      <c r="F102">
        <v>118</v>
      </c>
    </row>
    <row r="103" spans="1:6" x14ac:dyDescent="0.25">
      <c r="A103" t="s">
        <v>205</v>
      </c>
      <c r="B103" t="s">
        <v>206</v>
      </c>
      <c r="C103">
        <v>72</v>
      </c>
      <c r="D103">
        <v>74</v>
      </c>
      <c r="E103">
        <v>85</v>
      </c>
      <c r="F103">
        <v>119</v>
      </c>
    </row>
    <row r="104" spans="1:6" x14ac:dyDescent="0.25">
      <c r="A104" t="s">
        <v>207</v>
      </c>
      <c r="B104" t="s">
        <v>208</v>
      </c>
      <c r="C104">
        <v>58</v>
      </c>
      <c r="D104">
        <v>70</v>
      </c>
      <c r="E104">
        <v>80</v>
      </c>
      <c r="F104">
        <v>94</v>
      </c>
    </row>
    <row r="105" spans="1:6" x14ac:dyDescent="0.25">
      <c r="A105" t="s">
        <v>209</v>
      </c>
      <c r="B105" t="s">
        <v>210</v>
      </c>
      <c r="C105">
        <v>64</v>
      </c>
      <c r="D105">
        <v>72</v>
      </c>
      <c r="E105">
        <v>76</v>
      </c>
      <c r="F105">
        <v>91</v>
      </c>
    </row>
    <row r="106" spans="1:6" x14ac:dyDescent="0.25">
      <c r="A106" t="s">
        <v>211</v>
      </c>
      <c r="B106" t="s">
        <v>212</v>
      </c>
      <c r="C106">
        <v>113</v>
      </c>
      <c r="D106">
        <v>134</v>
      </c>
      <c r="E106">
        <v>145</v>
      </c>
      <c r="F106">
        <v>167</v>
      </c>
    </row>
    <row r="107" spans="1:6" x14ac:dyDescent="0.25">
      <c r="A107" t="s">
        <v>213</v>
      </c>
      <c r="B107" t="s">
        <v>214</v>
      </c>
      <c r="C107">
        <v>39</v>
      </c>
      <c r="D107">
        <v>44</v>
      </c>
      <c r="E107">
        <v>47</v>
      </c>
      <c r="F107">
        <v>70</v>
      </c>
    </row>
    <row r="108" spans="1:6" x14ac:dyDescent="0.25">
      <c r="A108" t="s">
        <v>215</v>
      </c>
      <c r="B108" t="s">
        <v>216</v>
      </c>
      <c r="C108">
        <v>78</v>
      </c>
      <c r="D108">
        <v>85</v>
      </c>
      <c r="E108">
        <v>90</v>
      </c>
      <c r="F108">
        <v>103</v>
      </c>
    </row>
    <row r="109" spans="1:6" x14ac:dyDescent="0.25">
      <c r="A109" t="s">
        <v>217</v>
      </c>
      <c r="B109" t="s">
        <v>218</v>
      </c>
      <c r="C109">
        <v>73</v>
      </c>
      <c r="D109">
        <v>82</v>
      </c>
      <c r="E109">
        <v>90</v>
      </c>
      <c r="F109">
        <v>112</v>
      </c>
    </row>
    <row r="110" spans="1:6" x14ac:dyDescent="0.25">
      <c r="A110" t="s">
        <v>219</v>
      </c>
      <c r="B110" t="s">
        <v>220</v>
      </c>
      <c r="C110">
        <v>59</v>
      </c>
      <c r="D110">
        <v>66</v>
      </c>
      <c r="E110">
        <v>70</v>
      </c>
      <c r="F110">
        <v>96</v>
      </c>
    </row>
    <row r="111" spans="1:6" x14ac:dyDescent="0.25">
      <c r="A111" t="s">
        <v>221</v>
      </c>
      <c r="B111" t="s">
        <v>222</v>
      </c>
      <c r="C111">
        <v>85</v>
      </c>
      <c r="D111">
        <v>91</v>
      </c>
      <c r="E111">
        <v>97</v>
      </c>
      <c r="F111">
        <v>110</v>
      </c>
    </row>
    <row r="112" spans="1:6" x14ac:dyDescent="0.25">
      <c r="A112" t="s">
        <v>223</v>
      </c>
      <c r="B112" t="s">
        <v>224</v>
      </c>
      <c r="C112">
        <v>23</v>
      </c>
      <c r="D112">
        <v>36</v>
      </c>
      <c r="E112">
        <v>37</v>
      </c>
      <c r="F112">
        <v>42</v>
      </c>
    </row>
    <row r="113" spans="1:6" x14ac:dyDescent="0.25">
      <c r="A113" t="s">
        <v>225</v>
      </c>
      <c r="B113" t="s">
        <v>226</v>
      </c>
      <c r="C113">
        <v>134</v>
      </c>
      <c r="D113">
        <v>188</v>
      </c>
      <c r="E113">
        <v>212</v>
      </c>
      <c r="F113">
        <v>248</v>
      </c>
    </row>
    <row r="114" spans="1:6" x14ac:dyDescent="0.25">
      <c r="A114" t="s">
        <v>227</v>
      </c>
      <c r="B114" t="s">
        <v>228</v>
      </c>
      <c r="C114">
        <v>86</v>
      </c>
      <c r="D114">
        <v>97</v>
      </c>
      <c r="E114">
        <v>114</v>
      </c>
      <c r="F114">
        <v>144</v>
      </c>
    </row>
    <row r="115" spans="1:6" x14ac:dyDescent="0.25">
      <c r="A115" t="s">
        <v>229</v>
      </c>
      <c r="B115" t="s">
        <v>230</v>
      </c>
      <c r="C115">
        <v>57</v>
      </c>
      <c r="D115">
        <v>84</v>
      </c>
      <c r="E115">
        <v>98</v>
      </c>
      <c r="F115">
        <v>108</v>
      </c>
    </row>
    <row r="116" spans="1:6" x14ac:dyDescent="0.25">
      <c r="A116" t="s">
        <v>231</v>
      </c>
      <c r="B116" t="s">
        <v>232</v>
      </c>
      <c r="C116">
        <v>70</v>
      </c>
      <c r="D116">
        <v>76</v>
      </c>
      <c r="E116">
        <v>77</v>
      </c>
      <c r="F116">
        <v>109</v>
      </c>
    </row>
    <row r="117" spans="1:6" x14ac:dyDescent="0.25">
      <c r="A117" t="s">
        <v>233</v>
      </c>
      <c r="B117" t="s">
        <v>234</v>
      </c>
      <c r="C117">
        <v>51</v>
      </c>
      <c r="D117">
        <v>57</v>
      </c>
      <c r="E117">
        <v>67</v>
      </c>
      <c r="F117">
        <v>89</v>
      </c>
    </row>
    <row r="118" spans="1:6" x14ac:dyDescent="0.25">
      <c r="A118" t="s">
        <v>235</v>
      </c>
      <c r="B118" t="s">
        <v>236</v>
      </c>
      <c r="C118">
        <v>31</v>
      </c>
      <c r="D118">
        <v>36</v>
      </c>
      <c r="E118">
        <v>44</v>
      </c>
      <c r="F118">
        <v>55</v>
      </c>
    </row>
    <row r="119" spans="1:6" x14ac:dyDescent="0.25">
      <c r="A119" t="s">
        <v>237</v>
      </c>
      <c r="B119" t="s">
        <v>238</v>
      </c>
      <c r="C119">
        <v>154</v>
      </c>
      <c r="D119">
        <v>181</v>
      </c>
      <c r="E119">
        <v>209</v>
      </c>
      <c r="F119">
        <v>253</v>
      </c>
    </row>
    <row r="120" spans="1:6" x14ac:dyDescent="0.25">
      <c r="A120" t="s">
        <v>239</v>
      </c>
      <c r="B120" t="s">
        <v>240</v>
      </c>
      <c r="C120">
        <v>24</v>
      </c>
      <c r="D120">
        <v>40</v>
      </c>
      <c r="E120">
        <v>45</v>
      </c>
      <c r="F120">
        <v>54</v>
      </c>
    </row>
    <row r="121" spans="1:6" x14ac:dyDescent="0.25">
      <c r="A121" t="s">
        <v>241</v>
      </c>
      <c r="B121" t="s">
        <v>242</v>
      </c>
      <c r="C121">
        <v>67</v>
      </c>
      <c r="D121">
        <v>70</v>
      </c>
      <c r="E121">
        <v>71</v>
      </c>
      <c r="F121">
        <v>93</v>
      </c>
    </row>
    <row r="122" spans="1:6" x14ac:dyDescent="0.25">
      <c r="A122" t="s">
        <v>243</v>
      </c>
      <c r="B122" t="s">
        <v>244</v>
      </c>
      <c r="C122">
        <v>56</v>
      </c>
      <c r="D122">
        <v>61</v>
      </c>
      <c r="E122">
        <v>63</v>
      </c>
      <c r="F122">
        <v>95</v>
      </c>
    </row>
    <row r="123" spans="1:6" x14ac:dyDescent="0.25">
      <c r="A123" t="s">
        <v>245</v>
      </c>
      <c r="B123" t="s">
        <v>246</v>
      </c>
      <c r="C123">
        <v>113</v>
      </c>
      <c r="D123">
        <v>155</v>
      </c>
      <c r="E123">
        <v>184</v>
      </c>
      <c r="F123">
        <v>204</v>
      </c>
    </row>
    <row r="124" spans="1:6" x14ac:dyDescent="0.25">
      <c r="A124" t="s">
        <v>247</v>
      </c>
      <c r="B124" t="s">
        <v>248</v>
      </c>
      <c r="C124">
        <v>134</v>
      </c>
      <c r="D124">
        <v>143</v>
      </c>
      <c r="E124">
        <v>152</v>
      </c>
      <c r="F124">
        <v>172</v>
      </c>
    </row>
    <row r="125" spans="1:6" x14ac:dyDescent="0.25">
      <c r="A125" t="s">
        <v>249</v>
      </c>
      <c r="B125" t="s">
        <v>250</v>
      </c>
      <c r="C125">
        <v>45</v>
      </c>
      <c r="D125">
        <v>50</v>
      </c>
      <c r="E125">
        <v>59</v>
      </c>
      <c r="F125">
        <v>66</v>
      </c>
    </row>
    <row r="126" spans="1:6" x14ac:dyDescent="0.25">
      <c r="A126" t="s">
        <v>251</v>
      </c>
      <c r="B126" t="s">
        <v>252</v>
      </c>
      <c r="C126">
        <v>30</v>
      </c>
      <c r="D126">
        <v>37</v>
      </c>
      <c r="E126">
        <v>41</v>
      </c>
      <c r="F126">
        <v>47</v>
      </c>
    </row>
    <row r="127" spans="1:6" x14ac:dyDescent="0.25">
      <c r="A127" t="s">
        <v>253</v>
      </c>
      <c r="B127" t="s">
        <v>254</v>
      </c>
      <c r="C127">
        <v>110</v>
      </c>
      <c r="D127">
        <v>129</v>
      </c>
      <c r="E127">
        <v>145</v>
      </c>
      <c r="F127">
        <v>176</v>
      </c>
    </row>
    <row r="128" spans="1:6" x14ac:dyDescent="0.25">
      <c r="A128" t="s">
        <v>255</v>
      </c>
      <c r="B128" t="s">
        <v>256</v>
      </c>
      <c r="C128">
        <v>82</v>
      </c>
      <c r="D128">
        <v>101</v>
      </c>
      <c r="E128">
        <v>110</v>
      </c>
      <c r="F128">
        <v>139</v>
      </c>
    </row>
    <row r="129" spans="1:6" x14ac:dyDescent="0.25">
      <c r="A129" t="s">
        <v>257</v>
      </c>
      <c r="B129" t="s">
        <v>258</v>
      </c>
      <c r="C129">
        <v>46</v>
      </c>
      <c r="D129">
        <v>48</v>
      </c>
      <c r="E129">
        <v>50</v>
      </c>
      <c r="F129">
        <v>55</v>
      </c>
    </row>
    <row r="130" spans="1:6" x14ac:dyDescent="0.25">
      <c r="A130" t="s">
        <v>259</v>
      </c>
      <c r="B130" t="s">
        <v>260</v>
      </c>
      <c r="C130">
        <v>11</v>
      </c>
      <c r="D130">
        <v>21</v>
      </c>
      <c r="E130">
        <v>22</v>
      </c>
      <c r="F130">
        <v>26</v>
      </c>
    </row>
    <row r="131" spans="1:6" x14ac:dyDescent="0.25">
      <c r="A131" t="s">
        <v>261</v>
      </c>
      <c r="B131" t="s">
        <v>262</v>
      </c>
      <c r="C131">
        <v>67</v>
      </c>
      <c r="D131">
        <v>80</v>
      </c>
      <c r="E131">
        <v>88</v>
      </c>
      <c r="F131">
        <v>130</v>
      </c>
    </row>
    <row r="132" spans="1:6" x14ac:dyDescent="0.25">
      <c r="A132" t="s">
        <v>263</v>
      </c>
      <c r="B132" t="s">
        <v>264</v>
      </c>
      <c r="C132">
        <v>32</v>
      </c>
      <c r="D132">
        <v>49</v>
      </c>
      <c r="E132">
        <v>57</v>
      </c>
      <c r="F132">
        <v>64</v>
      </c>
    </row>
    <row r="133" spans="1:6" x14ac:dyDescent="0.25">
      <c r="A133" t="s">
        <v>265</v>
      </c>
      <c r="B133" t="s">
        <v>266</v>
      </c>
      <c r="C133">
        <v>171</v>
      </c>
      <c r="D133">
        <v>207</v>
      </c>
      <c r="E133">
        <v>251</v>
      </c>
      <c r="F133">
        <v>267</v>
      </c>
    </row>
    <row r="134" spans="1:6" x14ac:dyDescent="0.25">
      <c r="A134" t="s">
        <v>267</v>
      </c>
      <c r="B134" t="s">
        <v>268</v>
      </c>
      <c r="C134">
        <v>115</v>
      </c>
      <c r="D134">
        <v>139</v>
      </c>
      <c r="E134">
        <v>147</v>
      </c>
      <c r="F134">
        <v>170</v>
      </c>
    </row>
    <row r="135" spans="1:6" x14ac:dyDescent="0.25">
      <c r="A135" t="s">
        <v>269</v>
      </c>
      <c r="B135" t="s">
        <v>270</v>
      </c>
      <c r="C135">
        <v>64</v>
      </c>
      <c r="D135">
        <v>72</v>
      </c>
      <c r="E135">
        <v>96</v>
      </c>
      <c r="F135">
        <v>112</v>
      </c>
    </row>
    <row r="136" spans="1:6" x14ac:dyDescent="0.25">
      <c r="A136" t="s">
        <v>271</v>
      </c>
      <c r="B136" t="s">
        <v>272</v>
      </c>
      <c r="C136">
        <v>59</v>
      </c>
      <c r="D136">
        <v>71</v>
      </c>
      <c r="E136">
        <v>78</v>
      </c>
      <c r="F136">
        <v>102</v>
      </c>
    </row>
    <row r="137" spans="1:6" x14ac:dyDescent="0.25">
      <c r="A137" t="s">
        <v>273</v>
      </c>
      <c r="B137" t="s">
        <v>274</v>
      </c>
      <c r="C137">
        <v>53</v>
      </c>
      <c r="D137">
        <v>65</v>
      </c>
      <c r="E137">
        <v>80</v>
      </c>
      <c r="F137">
        <v>98</v>
      </c>
    </row>
    <row r="138" spans="1:6" x14ac:dyDescent="0.25">
      <c r="A138" t="s">
        <v>275</v>
      </c>
      <c r="B138" t="s">
        <v>276</v>
      </c>
      <c r="C138">
        <v>20</v>
      </c>
      <c r="D138">
        <v>24</v>
      </c>
      <c r="E138">
        <v>31</v>
      </c>
      <c r="F138">
        <v>32</v>
      </c>
    </row>
    <row r="139" spans="1:6" x14ac:dyDescent="0.25">
      <c r="A139" t="s">
        <v>277</v>
      </c>
      <c r="B139" t="s">
        <v>278</v>
      </c>
      <c r="C139">
        <v>35</v>
      </c>
      <c r="D139">
        <v>42</v>
      </c>
      <c r="E139">
        <v>45</v>
      </c>
      <c r="F139">
        <v>51</v>
      </c>
    </row>
    <row r="140" spans="1:6" x14ac:dyDescent="0.25">
      <c r="A140" t="s">
        <v>279</v>
      </c>
      <c r="B140" t="s">
        <v>280</v>
      </c>
      <c r="C140">
        <v>29</v>
      </c>
      <c r="D140">
        <v>37</v>
      </c>
      <c r="E140">
        <v>43</v>
      </c>
      <c r="F140">
        <v>64</v>
      </c>
    </row>
    <row r="141" spans="1:6" x14ac:dyDescent="0.25">
      <c r="A141" t="s">
        <v>281</v>
      </c>
      <c r="B141" t="s">
        <v>282</v>
      </c>
      <c r="C141">
        <v>24</v>
      </c>
      <c r="D141">
        <v>30</v>
      </c>
      <c r="E141">
        <v>45</v>
      </c>
      <c r="F141">
        <v>50</v>
      </c>
    </row>
    <row r="142" spans="1:6" x14ac:dyDescent="0.25">
      <c r="A142" t="s">
        <v>283</v>
      </c>
      <c r="B142" t="s">
        <v>284</v>
      </c>
      <c r="C142">
        <v>71</v>
      </c>
      <c r="D142">
        <v>78</v>
      </c>
      <c r="E142">
        <v>92</v>
      </c>
      <c r="F142">
        <v>109</v>
      </c>
    </row>
    <row r="143" spans="1:6" x14ac:dyDescent="0.25">
      <c r="A143" t="s">
        <v>285</v>
      </c>
      <c r="B143" t="s">
        <v>286</v>
      </c>
      <c r="C143">
        <v>63</v>
      </c>
      <c r="D143">
        <v>69</v>
      </c>
      <c r="E143">
        <v>86</v>
      </c>
      <c r="F143">
        <v>98</v>
      </c>
    </row>
    <row r="144" spans="1:6" x14ac:dyDescent="0.25">
      <c r="A144" t="s">
        <v>287</v>
      </c>
      <c r="B144" t="s">
        <v>288</v>
      </c>
      <c r="C144">
        <v>15</v>
      </c>
      <c r="D144">
        <v>21</v>
      </c>
      <c r="E144">
        <v>22</v>
      </c>
      <c r="F144">
        <v>23</v>
      </c>
    </row>
    <row r="145" spans="1:6" x14ac:dyDescent="0.25">
      <c r="A145" t="s">
        <v>289</v>
      </c>
      <c r="B145" t="s">
        <v>290</v>
      </c>
      <c r="C145">
        <v>54</v>
      </c>
      <c r="D145">
        <v>76</v>
      </c>
      <c r="E145">
        <v>97</v>
      </c>
      <c r="F145">
        <v>121</v>
      </c>
    </row>
    <row r="146" spans="1:6" x14ac:dyDescent="0.25">
      <c r="A146" t="s">
        <v>291</v>
      </c>
      <c r="B146" t="s">
        <v>292</v>
      </c>
      <c r="C146">
        <v>22</v>
      </c>
      <c r="D146">
        <v>28</v>
      </c>
      <c r="E146">
        <v>35</v>
      </c>
      <c r="F146">
        <v>42</v>
      </c>
    </row>
    <row r="147" spans="1:6" x14ac:dyDescent="0.25">
      <c r="A147" t="s">
        <v>293</v>
      </c>
      <c r="B147" t="s">
        <v>294</v>
      </c>
      <c r="C147">
        <v>69</v>
      </c>
      <c r="D147">
        <v>110</v>
      </c>
      <c r="E147">
        <v>117</v>
      </c>
      <c r="F147">
        <v>142</v>
      </c>
    </row>
    <row r="148" spans="1:6" x14ac:dyDescent="0.25">
      <c r="A148" t="s">
        <v>295</v>
      </c>
      <c r="B148" t="s">
        <v>296</v>
      </c>
      <c r="C148">
        <v>35</v>
      </c>
      <c r="D148">
        <v>52</v>
      </c>
      <c r="E148">
        <v>59</v>
      </c>
      <c r="F148">
        <v>74</v>
      </c>
    </row>
    <row r="149" spans="1:6" x14ac:dyDescent="0.25">
      <c r="A149" t="s">
        <v>297</v>
      </c>
      <c r="B149" t="s">
        <v>298</v>
      </c>
      <c r="C149">
        <v>28</v>
      </c>
      <c r="D149">
        <v>52</v>
      </c>
      <c r="E149">
        <v>57</v>
      </c>
      <c r="F149">
        <v>69</v>
      </c>
    </row>
    <row r="150" spans="1:6" x14ac:dyDescent="0.25">
      <c r="A150" t="s">
        <v>299</v>
      </c>
      <c r="B150" t="s">
        <v>300</v>
      </c>
      <c r="C150">
        <v>28</v>
      </c>
      <c r="D150">
        <v>38</v>
      </c>
      <c r="E150">
        <v>55</v>
      </c>
      <c r="F150">
        <v>76</v>
      </c>
    </row>
    <row r="151" spans="1:6" x14ac:dyDescent="0.25">
      <c r="A151" t="s">
        <v>308</v>
      </c>
      <c r="C151">
        <f>SUBTOTAL(109,Table1[23-Mar-20])</f>
        <v>5402</v>
      </c>
      <c r="D151">
        <f>SUBTOTAL(109,Table1[24-Mar-20])</f>
        <v>6606</v>
      </c>
      <c r="E151">
        <f>SUBTOTAL(109,Table1[25-Mar-20])</f>
        <v>7697</v>
      </c>
      <c r="F151">
        <f>SUBTOTAL(109,Table1[26-Mar-20])</f>
        <v>9324</v>
      </c>
    </row>
    <row r="152" spans="1:6" x14ac:dyDescent="0.25">
      <c r="D152">
        <f>D151-Table1[[#Totals],[23-Mar-20]]</f>
        <v>1204</v>
      </c>
      <c r="E152">
        <f>E151-Table1[[#Totals],[24-Mar-20]]</f>
        <v>1091</v>
      </c>
      <c r="F152">
        <f>F151-Table1[[#Totals],[25-Mar-20]]</f>
        <v>1627</v>
      </c>
    </row>
    <row r="153" spans="1:6" x14ac:dyDescent="0.25">
      <c r="D153">
        <f>D151/C151-1</f>
        <v>0.22288041466123665</v>
      </c>
      <c r="E153">
        <f>E151/D151-1</f>
        <v>0.16515289131092947</v>
      </c>
      <c r="F153">
        <f>F151/E151-1</f>
        <v>0.21138105755489156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8" sqref="G68"/>
    </sheetView>
  </sheetViews>
  <sheetFormatPr defaultRowHeight="15" x14ac:dyDescent="0.25"/>
  <cols>
    <col min="1" max="1" width="10" bestFit="1" customWidth="1"/>
    <col min="2" max="2" width="35.42578125" bestFit="1" customWidth="1"/>
    <col min="3" max="3" width="11.5703125" bestFit="1" customWidth="1"/>
    <col min="4" max="4" width="12" bestFit="1" customWidth="1"/>
    <col min="5" max="5" width="10" bestFit="1" customWidth="1"/>
    <col min="6" max="7" width="10" customWidth="1"/>
    <col min="8" max="8" width="7.5703125" customWidth="1"/>
    <col min="9" max="10" width="10" bestFit="1" customWidth="1"/>
    <col min="11" max="12" width="10" customWidth="1"/>
    <col min="13" max="13" width="4.85546875" customWidth="1"/>
    <col min="14" max="16" width="10" bestFit="1" customWidth="1"/>
  </cols>
  <sheetData>
    <row r="1" spans="1:16" x14ac:dyDescent="0.25">
      <c r="A1" t="s">
        <v>306</v>
      </c>
      <c r="D1">
        <v>3</v>
      </c>
      <c r="E1">
        <v>4</v>
      </c>
      <c r="F1">
        <v>5</v>
      </c>
      <c r="G1">
        <v>6</v>
      </c>
      <c r="I1" s="2" t="s">
        <v>305</v>
      </c>
      <c r="N1" s="2" t="s">
        <v>304</v>
      </c>
    </row>
    <row r="2" spans="1:16" s="2" customFormat="1" x14ac:dyDescent="0.25">
      <c r="A2" s="2" t="s">
        <v>0</v>
      </c>
      <c r="B2" s="2" t="s">
        <v>1</v>
      </c>
      <c r="C2" s="2" t="s">
        <v>2</v>
      </c>
      <c r="D2" s="3">
        <v>43913</v>
      </c>
      <c r="E2" s="3">
        <v>43914</v>
      </c>
      <c r="F2" s="3">
        <f>E2+1</f>
        <v>43915</v>
      </c>
      <c r="G2" s="3">
        <f>F2+1</f>
        <v>43916</v>
      </c>
      <c r="H2" s="3"/>
      <c r="I2" s="3">
        <v>43913</v>
      </c>
      <c r="J2" s="3">
        <v>43914</v>
      </c>
      <c r="K2" s="3">
        <f>J2+1</f>
        <v>43915</v>
      </c>
      <c r="L2" s="3">
        <f>K2+1</f>
        <v>43916</v>
      </c>
      <c r="M2" s="3"/>
      <c r="N2" s="3">
        <v>43914</v>
      </c>
      <c r="O2" s="3">
        <f>N2+1</f>
        <v>43915</v>
      </c>
      <c r="P2" s="3">
        <f>O2+1</f>
        <v>43916</v>
      </c>
    </row>
    <row r="3" spans="1:16" x14ac:dyDescent="0.25">
      <c r="A3" t="s">
        <v>237</v>
      </c>
      <c r="B3" t="s">
        <v>238</v>
      </c>
      <c r="C3" s="1">
        <v>317256</v>
      </c>
      <c r="D3" s="4">
        <f>VLOOKUP($A3,Table1[#All],D$1,0)/C3</f>
        <v>4.8541241142799503E-4</v>
      </c>
      <c r="E3" s="4">
        <f>VLOOKUP($A3,Table1[#All],E$1,0)/$C3</f>
        <v>5.7051718486017598E-4</v>
      </c>
      <c r="F3" s="4">
        <f>VLOOKUP($A3,Table1[#All],F$1,0)/$C3</f>
        <v>6.5877398693799333E-4</v>
      </c>
      <c r="G3" s="4">
        <f>VLOOKUP($A3,Table1[#All],G$1,0)/$C3</f>
        <v>7.9746324734599188E-4</v>
      </c>
      <c r="H3" s="4"/>
      <c r="I3">
        <f>RANK(D3,D$3:D$151)</f>
        <v>3</v>
      </c>
      <c r="J3">
        <f>RANK(E3,E$3:E$151)</f>
        <v>3</v>
      </c>
      <c r="K3">
        <f>RANK(F3,F$3:F$151)</f>
        <v>1</v>
      </c>
      <c r="L3">
        <f>RANK(G3,G$3:G$151)</f>
        <v>1</v>
      </c>
      <c r="N3">
        <f>I3-J3</f>
        <v>0</v>
      </c>
      <c r="O3">
        <f>J3-K3</f>
        <v>2</v>
      </c>
      <c r="P3">
        <f>K3-L3</f>
        <v>0</v>
      </c>
    </row>
    <row r="4" spans="1:16" x14ac:dyDescent="0.25">
      <c r="A4" t="s">
        <v>225</v>
      </c>
      <c r="B4" t="s">
        <v>226</v>
      </c>
      <c r="C4" s="1">
        <v>325917</v>
      </c>
      <c r="D4" s="4">
        <f>VLOOKUP($A4,Table1[#All],D$1,0)/C4</f>
        <v>4.1114762347468833E-4</v>
      </c>
      <c r="E4" s="4">
        <f>VLOOKUP($A4,Table1[#All],E$1,0)/$C4</f>
        <v>5.7683397920329409E-4</v>
      </c>
      <c r="F4" s="4">
        <f>VLOOKUP($A4,Table1[#All],F$1,0)/$C4</f>
        <v>6.5047235952711883E-4</v>
      </c>
      <c r="G4" s="4">
        <f>VLOOKUP($A4,Table1[#All],G$1,0)/$C4</f>
        <v>7.6092993001285604E-4</v>
      </c>
      <c r="H4" s="4"/>
      <c r="I4">
        <f>RANK(D4,D$3:D$151)</f>
        <v>6</v>
      </c>
      <c r="J4">
        <f>RANK(E4,E$3:E$151)</f>
        <v>2</v>
      </c>
      <c r="K4">
        <f>RANK(F4,F$3:F$151)</f>
        <v>2</v>
      </c>
      <c r="L4">
        <f>RANK(G4,G$3:G$151)</f>
        <v>2</v>
      </c>
      <c r="N4">
        <f>I4-J4</f>
        <v>4</v>
      </c>
      <c r="O4">
        <f>J4-K4</f>
        <v>0</v>
      </c>
      <c r="P4">
        <f>K4-L4</f>
        <v>0</v>
      </c>
    </row>
    <row r="5" spans="1:16" x14ac:dyDescent="0.25">
      <c r="A5" t="s">
        <v>221</v>
      </c>
      <c r="B5" t="s">
        <v>222</v>
      </c>
      <c r="C5" s="1">
        <v>156197</v>
      </c>
      <c r="D5" s="4">
        <f>VLOOKUP($A5,Table1[#All],D$1,0)/$C5</f>
        <v>5.4418458741205017E-4</v>
      </c>
      <c r="E5" s="4">
        <f>VLOOKUP($A5,Table1[#All],E$1,0)/$C5</f>
        <v>5.8259761711172426E-4</v>
      </c>
      <c r="F5" s="4">
        <f>VLOOKUP($A5,Table1[#All],F$1,0)/$C5</f>
        <v>6.2101064681139846E-4</v>
      </c>
      <c r="G5" s="4">
        <f>VLOOKUP($A5,Table1[#All],G$1,0)/$C5</f>
        <v>7.0423887782735902E-4</v>
      </c>
      <c r="H5" s="4"/>
      <c r="I5">
        <f>RANK(D5,D$3:D$151)</f>
        <v>1</v>
      </c>
      <c r="J5">
        <f>RANK(E5,E$3:E$151)</f>
        <v>1</v>
      </c>
      <c r="K5">
        <f>RANK(F5,F$3:F$151)</f>
        <v>3</v>
      </c>
      <c r="L5">
        <f>RANK(G5,G$3:G$151)</f>
        <v>3</v>
      </c>
      <c r="N5">
        <f>I5-J5</f>
        <v>0</v>
      </c>
      <c r="O5">
        <f>J5-K5</f>
        <v>-2</v>
      </c>
      <c r="P5">
        <f>K5-L5</f>
        <v>0</v>
      </c>
    </row>
    <row r="6" spans="1:16" x14ac:dyDescent="0.25">
      <c r="A6" t="s">
        <v>191</v>
      </c>
      <c r="B6" t="s">
        <v>192</v>
      </c>
      <c r="C6" s="1">
        <v>330795</v>
      </c>
      <c r="D6" s="4">
        <f>VLOOKUP($A6,Table1[#All],D$1,0)/C6</f>
        <v>4.322919028401276E-4</v>
      </c>
      <c r="E6" s="4">
        <f>VLOOKUP($A6,Table1[#All],E$1,0)/$C6</f>
        <v>5.1391345092882299E-4</v>
      </c>
      <c r="F6" s="4">
        <f>VLOOKUP($A6,Table1[#All],F$1,0)/$C6</f>
        <v>5.8041989751961189E-4</v>
      </c>
      <c r="G6" s="4">
        <f>VLOOKUP($A6,Table1[#All],G$1,0)/$C6</f>
        <v>6.8924862830453909E-4</v>
      </c>
      <c r="H6" s="4"/>
      <c r="I6">
        <f>RANK(D6,D$3:D$151)</f>
        <v>5</v>
      </c>
      <c r="J6">
        <f>RANK(E6,E$3:E$151)</f>
        <v>6</v>
      </c>
      <c r="K6">
        <f>RANK(F6,F$3:F$151)</f>
        <v>5</v>
      </c>
      <c r="L6">
        <f>RANK(G6,G$3:G$151)</f>
        <v>4</v>
      </c>
      <c r="N6">
        <f>I6-J6</f>
        <v>-1</v>
      </c>
      <c r="O6">
        <f>J6-K6</f>
        <v>1</v>
      </c>
      <c r="P6">
        <f>K6-L6</f>
        <v>1</v>
      </c>
    </row>
    <row r="7" spans="1:16" x14ac:dyDescent="0.25">
      <c r="A7" t="s">
        <v>247</v>
      </c>
      <c r="B7" t="s">
        <v>248</v>
      </c>
      <c r="C7" s="1">
        <v>255324</v>
      </c>
      <c r="D7" s="4">
        <f>VLOOKUP($A7,Table1[#All],D$1,0)/C7</f>
        <v>5.2482336168946126E-4</v>
      </c>
      <c r="E7" s="4">
        <f>VLOOKUP($A7,Table1[#All],E$1,0)/$C7</f>
        <v>5.600726919521862E-4</v>
      </c>
      <c r="F7" s="4">
        <f>VLOOKUP($A7,Table1[#All],F$1,0)/$C7</f>
        <v>5.9532202221491124E-4</v>
      </c>
      <c r="G7" s="4">
        <f>VLOOKUP($A7,Table1[#All],G$1,0)/$C7</f>
        <v>6.7365386724318901E-4</v>
      </c>
      <c r="H7" s="4"/>
      <c r="I7">
        <f>RANK(D7,D$3:D$151)</f>
        <v>2</v>
      </c>
      <c r="J7">
        <f>RANK(E7,E$3:E$151)</f>
        <v>4</v>
      </c>
      <c r="K7">
        <f>RANK(F7,F$3:F$151)</f>
        <v>4</v>
      </c>
      <c r="L7">
        <f>RANK(G7,G$3:G$151)</f>
        <v>5</v>
      </c>
      <c r="N7">
        <f>I7-J7</f>
        <v>-2</v>
      </c>
      <c r="O7">
        <f>J7-K7</f>
        <v>0</v>
      </c>
      <c r="P7">
        <f>K7-L7</f>
        <v>-1</v>
      </c>
    </row>
    <row r="8" spans="1:16" x14ac:dyDescent="0.25">
      <c r="A8" t="s">
        <v>211</v>
      </c>
      <c r="B8" t="s">
        <v>212</v>
      </c>
      <c r="C8" s="1">
        <v>250149</v>
      </c>
      <c r="D8" s="4">
        <f>VLOOKUP($A8,Table1[#All],D$1,0)/C8</f>
        <v>4.5173076846199663E-4</v>
      </c>
      <c r="E8" s="4">
        <f>VLOOKUP($A8,Table1[#All],E$1,0)/$C8</f>
        <v>5.3568073428236773E-4</v>
      </c>
      <c r="F8" s="4">
        <f>VLOOKUP($A8,Table1[#All],F$1,0)/$C8</f>
        <v>5.7965452590256203E-4</v>
      </c>
      <c r="G8" s="4">
        <f>VLOOKUP($A8,Table1[#All],G$1,0)/$C8</f>
        <v>6.6760210914295075E-4</v>
      </c>
      <c r="H8" s="4"/>
      <c r="I8">
        <f>RANK(D8,D$3:D$151)</f>
        <v>4</v>
      </c>
      <c r="J8">
        <f>RANK(E8,E$3:E$151)</f>
        <v>5</v>
      </c>
      <c r="K8">
        <f>RANK(F8,F$3:F$151)</f>
        <v>6</v>
      </c>
      <c r="L8">
        <f>RANK(G8,G$3:G$151)</f>
        <v>6</v>
      </c>
      <c r="N8">
        <f>I8-J8</f>
        <v>-1</v>
      </c>
      <c r="O8">
        <f>J8-K8</f>
        <v>-1</v>
      </c>
      <c r="P8">
        <f>K8-L8</f>
        <v>0</v>
      </c>
    </row>
    <row r="9" spans="1:16" x14ac:dyDescent="0.25">
      <c r="A9" t="s">
        <v>245</v>
      </c>
      <c r="B9" t="s">
        <v>246</v>
      </c>
      <c r="C9" s="1">
        <v>326474</v>
      </c>
      <c r="D9" s="4">
        <f>VLOOKUP($A9,Table1[#All],D$1,0)/C9</f>
        <v>3.4612250898999612E-4</v>
      </c>
      <c r="E9" s="4">
        <f>VLOOKUP($A9,Table1[#All],E$1,0)/$C9</f>
        <v>4.7476981321636637E-4</v>
      </c>
      <c r="F9" s="4">
        <f>VLOOKUP($A9,Table1[#All],F$1,0)/$C9</f>
        <v>5.6359771375362206E-4</v>
      </c>
      <c r="G9" s="4">
        <f>VLOOKUP($A9,Table1[#All],G$1,0)/$C9</f>
        <v>6.2485833481379838E-4</v>
      </c>
      <c r="H9" s="4"/>
      <c r="I9">
        <f>RANK(D9,D$3:D$151)</f>
        <v>7</v>
      </c>
      <c r="J9">
        <f>RANK(E9,E$3:E$151)</f>
        <v>7</v>
      </c>
      <c r="K9">
        <f>RANK(F9,F$3:F$151)</f>
        <v>7</v>
      </c>
      <c r="L9">
        <f>RANK(G9,G$3:G$151)</f>
        <v>7</v>
      </c>
      <c r="N9">
        <f>I9-J9</f>
        <v>0</v>
      </c>
      <c r="O9">
        <f>J9-K9</f>
        <v>0</v>
      </c>
      <c r="P9">
        <f>K9-L9</f>
        <v>0</v>
      </c>
    </row>
    <row r="10" spans="1:16" x14ac:dyDescent="0.25">
      <c r="A10" t="s">
        <v>229</v>
      </c>
      <c r="B10" t="s">
        <v>230</v>
      </c>
      <c r="C10" s="1">
        <v>206186</v>
      </c>
      <c r="D10" s="4">
        <f>VLOOKUP($A10,Table1[#All],D$1,0)/C10</f>
        <v>2.7644941945621912E-4</v>
      </c>
      <c r="E10" s="4">
        <f>VLOOKUP($A10,Table1[#All],E$1,0)/$C10</f>
        <v>4.073991444617966E-4</v>
      </c>
      <c r="F10" s="4">
        <f>VLOOKUP($A10,Table1[#All],F$1,0)/$C10</f>
        <v>4.7529900187209606E-4</v>
      </c>
      <c r="G10" s="4">
        <f>VLOOKUP($A10,Table1[#All],G$1,0)/$C10</f>
        <v>5.2379890002230995E-4</v>
      </c>
      <c r="H10" s="4"/>
      <c r="I10">
        <f>RANK(D10,D$3:D$151)</f>
        <v>11</v>
      </c>
      <c r="J10">
        <f>RANK(E10,E$3:E$151)</f>
        <v>8</v>
      </c>
      <c r="K10">
        <f>RANK(F10,F$3:F$151)</f>
        <v>8</v>
      </c>
      <c r="L10">
        <f>RANK(G10,G$3:G$151)</f>
        <v>8</v>
      </c>
      <c r="N10">
        <f>I10-J10</f>
        <v>3</v>
      </c>
      <c r="O10">
        <f>J10-K10</f>
        <v>0</v>
      </c>
      <c r="P10">
        <f>K10-L10</f>
        <v>0</v>
      </c>
    </row>
    <row r="11" spans="1:16" x14ac:dyDescent="0.25">
      <c r="A11" t="s">
        <v>207</v>
      </c>
      <c r="B11" t="s">
        <v>208</v>
      </c>
      <c r="C11" s="1">
        <v>185426</v>
      </c>
      <c r="D11" s="4">
        <f>VLOOKUP($A11,Table1[#All],D$1,0)/C11</f>
        <v>3.1279324366593683E-4</v>
      </c>
      <c r="E11" s="4">
        <f>VLOOKUP($A11,Table1[#All],E$1,0)/$C11</f>
        <v>3.7750908718302718E-4</v>
      </c>
      <c r="F11" s="4">
        <f>VLOOKUP($A11,Table1[#All],F$1,0)/$C11</f>
        <v>4.3143895678060253E-4</v>
      </c>
      <c r="G11" s="4">
        <f>VLOOKUP($A11,Table1[#All],G$1,0)/$C11</f>
        <v>5.0694077421720792E-4</v>
      </c>
      <c r="H11" s="4"/>
      <c r="I11">
        <f>RANK(D11,D$3:D$151)</f>
        <v>8</v>
      </c>
      <c r="J11">
        <f>RANK(E11,E$3:E$151)</f>
        <v>9</v>
      </c>
      <c r="K11">
        <f>RANK(F11,F$3:F$151)</f>
        <v>9</v>
      </c>
      <c r="L11">
        <f>RANK(G11,G$3:G$151)</f>
        <v>9</v>
      </c>
      <c r="N11">
        <f>I11-J11</f>
        <v>-1</v>
      </c>
      <c r="O11">
        <f>J11-K11</f>
        <v>0</v>
      </c>
      <c r="P11">
        <f>K11-L11</f>
        <v>0</v>
      </c>
    </row>
    <row r="12" spans="1:16" x14ac:dyDescent="0.25">
      <c r="A12" t="s">
        <v>199</v>
      </c>
      <c r="B12" t="s">
        <v>200</v>
      </c>
      <c r="C12" s="1">
        <v>341982</v>
      </c>
      <c r="D12" s="4">
        <f>VLOOKUP($A12,Table1[#All],D$1,0)/C12</f>
        <v>3.0995783403804878E-4</v>
      </c>
      <c r="E12" s="4">
        <f>VLOOKUP($A12,Table1[#All],E$1,0)/$C12</f>
        <v>3.596680527045283E-4</v>
      </c>
      <c r="F12" s="4">
        <f>VLOOKUP($A12,Table1[#All],F$1,0)/$C12</f>
        <v>3.9768174933183615E-4</v>
      </c>
      <c r="G12" s="4">
        <f>VLOOKUP($A12,Table1[#All],G$1,0)/$C12</f>
        <v>4.8248153411583066E-4</v>
      </c>
      <c r="H12" s="4"/>
      <c r="I12">
        <f>RANK(D12,D$3:D$151)</f>
        <v>9</v>
      </c>
      <c r="J12">
        <f>RANK(E12,E$3:E$151)</f>
        <v>10</v>
      </c>
      <c r="K12">
        <f>RANK(F12,F$3:F$151)</f>
        <v>11</v>
      </c>
      <c r="L12">
        <f>RANK(G12,G$3:G$151)</f>
        <v>10</v>
      </c>
      <c r="N12">
        <f>I12-J12</f>
        <v>-1</v>
      </c>
      <c r="O12">
        <f>J12-K12</f>
        <v>-1</v>
      </c>
      <c r="P12">
        <f>K12-L12</f>
        <v>1</v>
      </c>
    </row>
    <row r="13" spans="1:16" x14ac:dyDescent="0.25">
      <c r="A13" t="s">
        <v>227</v>
      </c>
      <c r="B13" t="s">
        <v>228</v>
      </c>
      <c r="C13" s="1">
        <v>303536</v>
      </c>
      <c r="D13" s="4">
        <f>VLOOKUP($A13,Table1[#All],D$1,0)/C13</f>
        <v>2.8332718359601496E-4</v>
      </c>
      <c r="E13" s="4">
        <f>VLOOKUP($A13,Table1[#All],E$1,0)/$C13</f>
        <v>3.1956670707922619E-4</v>
      </c>
      <c r="F13" s="4">
        <f>VLOOKUP($A13,Table1[#All],F$1,0)/$C13</f>
        <v>3.7557324337146169E-4</v>
      </c>
      <c r="G13" s="4">
        <f>VLOOKUP($A13,Table1[#All],G$1,0)/$C13</f>
        <v>4.7440830741658319E-4</v>
      </c>
      <c r="H13" s="4"/>
      <c r="I13">
        <f>RANK(D13,D$3:D$151)</f>
        <v>10</v>
      </c>
      <c r="J13">
        <f>RANK(E13,E$3:E$151)</f>
        <v>12</v>
      </c>
      <c r="K13">
        <f>RANK(F13,F$3:F$151)</f>
        <v>13</v>
      </c>
      <c r="L13">
        <f>RANK(G13,G$3:G$151)</f>
        <v>11</v>
      </c>
      <c r="N13">
        <f>I13-J13</f>
        <v>-2</v>
      </c>
      <c r="O13">
        <f>J13-K13</f>
        <v>-1</v>
      </c>
      <c r="P13">
        <f>K13-L13</f>
        <v>2</v>
      </c>
    </row>
    <row r="14" spans="1:16" x14ac:dyDescent="0.25">
      <c r="A14" t="s">
        <v>197</v>
      </c>
      <c r="B14" t="s">
        <v>198</v>
      </c>
      <c r="C14" s="1">
        <v>385346</v>
      </c>
      <c r="D14" s="4">
        <f>VLOOKUP($A14,Table1[#All],D$1,0)/C14</f>
        <v>2.2058098436210575E-4</v>
      </c>
      <c r="E14" s="4">
        <f>VLOOKUP($A14,Table1[#All],E$1,0)/$C14</f>
        <v>3.3216901174528866E-4</v>
      </c>
      <c r="F14" s="4">
        <f>VLOOKUP($A14,Table1[#All],F$1,0)/$C14</f>
        <v>4.2299647589439103E-4</v>
      </c>
      <c r="G14" s="4">
        <f>VLOOKUP($A14,Table1[#All],G$1,0)/$C14</f>
        <v>4.6970774317107224E-4</v>
      </c>
      <c r="H14" s="4"/>
      <c r="I14">
        <f>RANK(D14,D$3:D$151)</f>
        <v>23</v>
      </c>
      <c r="J14">
        <f>RANK(E14,E$3:E$151)</f>
        <v>11</v>
      </c>
      <c r="K14">
        <f>RANK(F14,F$3:F$151)</f>
        <v>10</v>
      </c>
      <c r="L14">
        <f>RANK(G14,G$3:G$151)</f>
        <v>12</v>
      </c>
      <c r="N14">
        <f>I14-J14</f>
        <v>12</v>
      </c>
      <c r="O14">
        <f>J14-K14</f>
        <v>1</v>
      </c>
      <c r="P14">
        <f>K14-L14</f>
        <v>-2</v>
      </c>
    </row>
    <row r="15" spans="1:16" x14ac:dyDescent="0.25">
      <c r="A15" t="s">
        <v>193</v>
      </c>
      <c r="B15" t="s">
        <v>194</v>
      </c>
      <c r="C15" s="1">
        <v>331096</v>
      </c>
      <c r="D15" s="4">
        <f>VLOOKUP($A15,Table1[#All],D$1,0)/C15</f>
        <v>2.2954067702418633E-4</v>
      </c>
      <c r="E15" s="4">
        <f>VLOOKUP($A15,Table1[#All],E$1,0)/$C15</f>
        <v>2.8088530214801747E-4</v>
      </c>
      <c r="F15" s="4">
        <f>VLOOKUP($A15,Table1[#All],F$1,0)/$C15</f>
        <v>3.7753400826346436E-4</v>
      </c>
      <c r="G15" s="4">
        <f>VLOOKUP($A15,Table1[#All],G$1,0)/$C15</f>
        <v>4.5002053785004952E-4</v>
      </c>
      <c r="H15" s="4"/>
      <c r="I15">
        <f>RANK(D15,D$3:D$151)</f>
        <v>20</v>
      </c>
      <c r="J15">
        <f>RANK(E15,E$3:E$151)</f>
        <v>15</v>
      </c>
      <c r="K15">
        <f>RANK(F15,F$3:F$151)</f>
        <v>12</v>
      </c>
      <c r="L15">
        <f>RANK(G15,G$3:G$151)</f>
        <v>13</v>
      </c>
      <c r="N15">
        <f>I15-J15</f>
        <v>5</v>
      </c>
      <c r="O15">
        <f>J15-K15</f>
        <v>3</v>
      </c>
      <c r="P15">
        <f>K15-L15</f>
        <v>-1</v>
      </c>
    </row>
    <row r="16" spans="1:16" x14ac:dyDescent="0.25">
      <c r="A16" t="s">
        <v>205</v>
      </c>
      <c r="B16" t="s">
        <v>206</v>
      </c>
      <c r="C16" s="1">
        <v>279665</v>
      </c>
      <c r="D16" s="4">
        <f>VLOOKUP($A16,Table1[#All],D$1,0)/C16</f>
        <v>2.5745087872990898E-4</v>
      </c>
      <c r="E16" s="4">
        <f>VLOOKUP($A16,Table1[#All],E$1,0)/$C16</f>
        <v>2.6460229202796205E-4</v>
      </c>
      <c r="F16" s="4">
        <f>VLOOKUP($A16,Table1[#All],F$1,0)/$C16</f>
        <v>3.0393506516725367E-4</v>
      </c>
      <c r="G16" s="4">
        <f>VLOOKUP($A16,Table1[#All],G$1,0)/$C16</f>
        <v>4.2550909123415513E-4</v>
      </c>
      <c r="H16" s="4"/>
      <c r="I16">
        <f>RANK(D16,D$3:D$151)</f>
        <v>14</v>
      </c>
      <c r="J16">
        <f>RANK(E16,E$3:E$151)</f>
        <v>20</v>
      </c>
      <c r="K16">
        <f>RANK(F16,F$3:F$151)</f>
        <v>17</v>
      </c>
      <c r="L16">
        <f>RANK(G16,G$3:G$151)</f>
        <v>14</v>
      </c>
      <c r="N16">
        <f>I16-J16</f>
        <v>-6</v>
      </c>
      <c r="O16">
        <f>J16-K16</f>
        <v>3</v>
      </c>
      <c r="P16">
        <f>K16-L16</f>
        <v>3</v>
      </c>
    </row>
    <row r="17" spans="1:16" x14ac:dyDescent="0.25">
      <c r="A17" t="s">
        <v>217</v>
      </c>
      <c r="B17" t="s">
        <v>218</v>
      </c>
      <c r="C17" s="1">
        <v>270782</v>
      </c>
      <c r="D17" s="4">
        <f>VLOOKUP($A17,Table1[#All],D$1,0)/C17</f>
        <v>2.6958955912874562E-4</v>
      </c>
      <c r="E17" s="4">
        <f>VLOOKUP($A17,Table1[#All],E$1,0)/$C17</f>
        <v>3.0282662806242663E-4</v>
      </c>
      <c r="F17" s="4">
        <f>VLOOKUP($A17,Table1[#All],F$1,0)/$C17</f>
        <v>3.3237068933680971E-4</v>
      </c>
      <c r="G17" s="4">
        <f>VLOOKUP($A17,Table1[#All],G$1,0)/$C17</f>
        <v>4.1361685784136316E-4</v>
      </c>
      <c r="H17" s="4"/>
      <c r="I17">
        <f>RANK(D17,D$3:D$151)</f>
        <v>12</v>
      </c>
      <c r="J17">
        <f>RANK(E17,E$3:E$151)</f>
        <v>14</v>
      </c>
      <c r="K17">
        <f>RANK(F17,F$3:F$151)</f>
        <v>16</v>
      </c>
      <c r="L17">
        <f>RANK(G17,G$3:G$151)</f>
        <v>15</v>
      </c>
      <c r="N17">
        <f>I17-J17</f>
        <v>-2</v>
      </c>
      <c r="O17">
        <f>J17-K17</f>
        <v>-2</v>
      </c>
      <c r="P17">
        <f>K17-L17</f>
        <v>1</v>
      </c>
    </row>
    <row r="18" spans="1:16" x14ac:dyDescent="0.25">
      <c r="A18" t="s">
        <v>203</v>
      </c>
      <c r="B18" t="s">
        <v>204</v>
      </c>
      <c r="C18" s="1">
        <v>286186</v>
      </c>
      <c r="D18" s="4">
        <f>VLOOKUP($A18,Table1[#All],D$1,0)/C18</f>
        <v>2.3411347864675422E-4</v>
      </c>
      <c r="E18" s="4">
        <f>VLOOKUP($A18,Table1[#All],E$1,0)/$C18</f>
        <v>2.690557888925384E-4</v>
      </c>
      <c r="F18" s="4">
        <f>VLOOKUP($A18,Table1[#All],F$1,0)/$C18</f>
        <v>3.3894040938410683E-4</v>
      </c>
      <c r="G18" s="4">
        <f>VLOOKUP($A18,Table1[#All],G$1,0)/$C18</f>
        <v>4.1231926090025368E-4</v>
      </c>
      <c r="H18" s="4"/>
      <c r="I18">
        <f>RANK(D18,D$3:D$151)</f>
        <v>19</v>
      </c>
      <c r="J18">
        <f>RANK(E18,E$3:E$151)</f>
        <v>18</v>
      </c>
      <c r="K18">
        <f>RANK(F18,F$3:F$151)</f>
        <v>15</v>
      </c>
      <c r="L18">
        <f>RANK(G18,G$3:G$151)</f>
        <v>16</v>
      </c>
      <c r="N18">
        <f>I18-J18</f>
        <v>1</v>
      </c>
      <c r="O18">
        <f>J18-K18</f>
        <v>3</v>
      </c>
      <c r="P18">
        <f>K18-L18</f>
        <v>-1</v>
      </c>
    </row>
    <row r="19" spans="1:16" x14ac:dyDescent="0.25">
      <c r="A19" t="s">
        <v>149</v>
      </c>
      <c r="B19" t="s">
        <v>150</v>
      </c>
      <c r="C19" s="1">
        <v>582506</v>
      </c>
      <c r="D19" s="4">
        <f>VLOOKUP($A19,Table1[#All],D$1,0)/C19</f>
        <v>1.8197237453348121E-4</v>
      </c>
      <c r="E19" s="4">
        <f>VLOOKUP($A19,Table1[#All],E$1,0)/$C19</f>
        <v>2.231736668806845E-4</v>
      </c>
      <c r="F19" s="4">
        <f>VLOOKUP($A19,Table1[#All],F$1,0)/$C19</f>
        <v>2.9870936951722387E-4</v>
      </c>
      <c r="G19" s="4">
        <f>VLOOKUP($A19,Table1[#All],G$1,0)/$C19</f>
        <v>4.120129234720329E-4</v>
      </c>
      <c r="H19" s="4"/>
      <c r="I19">
        <f>RANK(D19,D$3:D$151)</f>
        <v>29</v>
      </c>
      <c r="J19">
        <f>RANK(E19,E$3:E$151)</f>
        <v>25</v>
      </c>
      <c r="K19">
        <f>RANK(F19,F$3:F$151)</f>
        <v>18</v>
      </c>
      <c r="L19">
        <f>RANK(G19,G$3:G$151)</f>
        <v>17</v>
      </c>
      <c r="N19">
        <f>I19-J19</f>
        <v>4</v>
      </c>
      <c r="O19">
        <f>J19-K19</f>
        <v>7</v>
      </c>
      <c r="P19">
        <f>K19-L19</f>
        <v>1</v>
      </c>
    </row>
    <row r="20" spans="1:16" x14ac:dyDescent="0.25">
      <c r="A20" t="s">
        <v>219</v>
      </c>
      <c r="B20" t="s">
        <v>220</v>
      </c>
      <c r="C20" s="1">
        <v>239142</v>
      </c>
      <c r="D20" s="4">
        <f>VLOOKUP($A20,Table1[#All],D$1,0)/C20</f>
        <v>2.4671534067625093E-4</v>
      </c>
      <c r="E20" s="4">
        <f>VLOOKUP($A20,Table1[#All],E$1,0)/$C20</f>
        <v>2.7598665228190783E-4</v>
      </c>
      <c r="F20" s="4">
        <f>VLOOKUP($A20,Table1[#All],F$1,0)/$C20</f>
        <v>2.9271311605656892E-4</v>
      </c>
      <c r="G20" s="4">
        <f>VLOOKUP($A20,Table1[#All],G$1,0)/$C20</f>
        <v>4.0143513059186594E-4</v>
      </c>
      <c r="H20" s="4"/>
      <c r="I20">
        <f>RANK(D20,D$3:D$151)</f>
        <v>16</v>
      </c>
      <c r="J20">
        <f>RANK(E20,E$3:E$151)</f>
        <v>17</v>
      </c>
      <c r="K20">
        <f>RANK(F20,F$3:F$151)</f>
        <v>21</v>
      </c>
      <c r="L20">
        <f>RANK(G20,G$3:G$151)</f>
        <v>18</v>
      </c>
      <c r="N20">
        <f>I20-J20</f>
        <v>-1</v>
      </c>
      <c r="O20">
        <f>J20-K20</f>
        <v>-4</v>
      </c>
      <c r="P20">
        <f>K20-L20</f>
        <v>3</v>
      </c>
    </row>
    <row r="21" spans="1:16" x14ac:dyDescent="0.25">
      <c r="A21" t="s">
        <v>171</v>
      </c>
      <c r="B21" t="s">
        <v>172</v>
      </c>
      <c r="C21" s="1">
        <v>262008</v>
      </c>
      <c r="D21" s="4">
        <f>VLOOKUP($A21,Table1[#All],D$1,0)/C21</f>
        <v>2.6335073738206467E-4</v>
      </c>
      <c r="E21" s="4">
        <f>VLOOKUP($A21,Table1[#All],E$1,0)/$C21</f>
        <v>3.0915086562242374E-4</v>
      </c>
      <c r="F21" s="4">
        <f>VLOOKUP($A21,Table1[#All],F$1,0)/$C21</f>
        <v>3.7403438062959911E-4</v>
      </c>
      <c r="G21" s="4">
        <f>VLOOKUP($A21,Table1[#All],G$1,0)/$C21</f>
        <v>3.9311776739641536E-4</v>
      </c>
      <c r="H21" s="4"/>
      <c r="I21">
        <f>RANK(D21,D$3:D$151)</f>
        <v>13</v>
      </c>
      <c r="J21">
        <f>RANK(E21,E$3:E$151)</f>
        <v>13</v>
      </c>
      <c r="K21">
        <f>RANK(F21,F$3:F$151)</f>
        <v>14</v>
      </c>
      <c r="L21">
        <f>RANK(G21,G$3:G$151)</f>
        <v>19</v>
      </c>
      <c r="N21">
        <f>I21-J21</f>
        <v>0</v>
      </c>
      <c r="O21">
        <f>J21-K21</f>
        <v>-1</v>
      </c>
      <c r="P21">
        <f>K21-L21</f>
        <v>-5</v>
      </c>
    </row>
    <row r="22" spans="1:16" x14ac:dyDescent="0.25">
      <c r="A22" t="s">
        <v>253</v>
      </c>
      <c r="B22" t="s">
        <v>254</v>
      </c>
      <c r="C22" s="1">
        <v>498888</v>
      </c>
      <c r="D22" s="4">
        <f>VLOOKUP($A22,Table1[#All],D$1,0)/C22</f>
        <v>2.2049037058417923E-4</v>
      </c>
      <c r="E22" s="4">
        <f>VLOOKUP($A22,Table1[#All],E$1,0)/$C22</f>
        <v>2.5857507095781019E-4</v>
      </c>
      <c r="F22" s="4">
        <f>VLOOKUP($A22,Table1[#All],F$1,0)/$C22</f>
        <v>2.9064639758823624E-4</v>
      </c>
      <c r="G22" s="4">
        <f>VLOOKUP($A22,Table1[#All],G$1,0)/$C22</f>
        <v>3.5278459293468673E-4</v>
      </c>
      <c r="H22" s="4"/>
      <c r="I22">
        <f>RANK(D22,D$3:D$151)</f>
        <v>24</v>
      </c>
      <c r="J22">
        <f>RANK(E22,E$3:E$151)</f>
        <v>21</v>
      </c>
      <c r="K22">
        <f>RANK(F22,F$3:F$151)</f>
        <v>22</v>
      </c>
      <c r="L22">
        <f>RANK(G22,G$3:G$151)</f>
        <v>20</v>
      </c>
      <c r="N22">
        <f>I22-J22</f>
        <v>3</v>
      </c>
      <c r="O22">
        <f>J22-K22</f>
        <v>-1</v>
      </c>
      <c r="P22">
        <f>K22-L22</f>
        <v>2</v>
      </c>
    </row>
    <row r="23" spans="1:16" x14ac:dyDescent="0.25">
      <c r="A23" t="s">
        <v>243</v>
      </c>
      <c r="B23" t="s">
        <v>244</v>
      </c>
      <c r="C23" s="1">
        <v>276700</v>
      </c>
      <c r="D23" s="4">
        <f>VLOOKUP($A23,Table1[#All],D$1,0)/C23</f>
        <v>2.0238525478857969E-4</v>
      </c>
      <c r="E23" s="4">
        <f>VLOOKUP($A23,Table1[#All],E$1,0)/$C23</f>
        <v>2.204553668232743E-4</v>
      </c>
      <c r="F23" s="4">
        <f>VLOOKUP($A23,Table1[#All],F$1,0)/$C23</f>
        <v>2.2768341163715216E-4</v>
      </c>
      <c r="G23" s="4">
        <f>VLOOKUP($A23,Table1[#All],G$1,0)/$C23</f>
        <v>3.4333212865919767E-4</v>
      </c>
      <c r="H23" s="4"/>
      <c r="I23">
        <f>RANK(D23,D$3:D$151)</f>
        <v>26</v>
      </c>
      <c r="J23">
        <f>RANK(E23,E$3:E$151)</f>
        <v>26</v>
      </c>
      <c r="K23">
        <f>RANK(F23,F$3:F$151)</f>
        <v>28</v>
      </c>
      <c r="L23">
        <f>RANK(G23,G$3:G$151)</f>
        <v>21</v>
      </c>
      <c r="N23">
        <f>I23-J23</f>
        <v>0</v>
      </c>
      <c r="O23">
        <f>J23-K23</f>
        <v>-2</v>
      </c>
      <c r="P23">
        <f>K23-L23</f>
        <v>7</v>
      </c>
    </row>
    <row r="24" spans="1:16" x14ac:dyDescent="0.25">
      <c r="A24" t="s">
        <v>185</v>
      </c>
      <c r="B24" t="s">
        <v>186</v>
      </c>
      <c r="C24" s="1">
        <v>211998</v>
      </c>
      <c r="D24" s="4">
        <f>VLOOKUP($A24,Table1[#All],D$1,0)/C24</f>
        <v>1.98115076557326E-4</v>
      </c>
      <c r="E24" s="4">
        <f>VLOOKUP($A24,Table1[#All],E$1,0)/$C24</f>
        <v>2.1226615345427787E-4</v>
      </c>
      <c r="F24" s="4">
        <f>VLOOKUP($A24,Table1[#All],F$1,0)/$C24</f>
        <v>2.5000235851281615E-4</v>
      </c>
      <c r="G24" s="4">
        <f>VLOOKUP($A24,Table1[#All],G$1,0)/$C24</f>
        <v>3.3962584552684459E-4</v>
      </c>
      <c r="H24" s="4"/>
      <c r="I24">
        <f>RANK(D24,D$3:D$151)</f>
        <v>28</v>
      </c>
      <c r="J24">
        <f>RANK(E24,E$3:E$151)</f>
        <v>29</v>
      </c>
      <c r="K24">
        <f>RANK(F24,F$3:F$151)</f>
        <v>26</v>
      </c>
      <c r="L24">
        <f>RANK(G24,G$3:G$151)</f>
        <v>22</v>
      </c>
      <c r="N24">
        <f>I24-J24</f>
        <v>-1</v>
      </c>
      <c r="O24">
        <f>J24-K24</f>
        <v>3</v>
      </c>
      <c r="P24">
        <f>K24-L24</f>
        <v>4</v>
      </c>
    </row>
    <row r="25" spans="1:16" x14ac:dyDescent="0.25">
      <c r="A25" t="s">
        <v>215</v>
      </c>
      <c r="B25" t="s">
        <v>216</v>
      </c>
      <c r="C25" s="1">
        <v>304824</v>
      </c>
      <c r="D25" s="4">
        <f>VLOOKUP($A25,Table1[#All],D$1,0)/C25</f>
        <v>2.5588536335721597E-4</v>
      </c>
      <c r="E25" s="4">
        <f>VLOOKUP($A25,Table1[#All],E$1,0)/$C25</f>
        <v>2.7884943442773533E-4</v>
      </c>
      <c r="F25" s="4">
        <f>VLOOKUP($A25,Table1[#All],F$1,0)/$C25</f>
        <v>2.952523423352492E-4</v>
      </c>
      <c r="G25" s="4">
        <f>VLOOKUP($A25,Table1[#All],G$1,0)/$C25</f>
        <v>3.3789990289478521E-4</v>
      </c>
      <c r="H25" s="4"/>
      <c r="I25">
        <f>RANK(D25,D$3:D$151)</f>
        <v>15</v>
      </c>
      <c r="J25">
        <f>RANK(E25,E$3:E$151)</f>
        <v>16</v>
      </c>
      <c r="K25">
        <f>RANK(F25,F$3:F$151)</f>
        <v>19</v>
      </c>
      <c r="L25">
        <f>RANK(G25,G$3:G$151)</f>
        <v>23</v>
      </c>
      <c r="N25">
        <f>I25-J25</f>
        <v>-1</v>
      </c>
      <c r="O25">
        <f>J25-K25</f>
        <v>-3</v>
      </c>
      <c r="P25">
        <f>K25-L25</f>
        <v>-4</v>
      </c>
    </row>
    <row r="26" spans="1:16" x14ac:dyDescent="0.25">
      <c r="A26" t="s">
        <v>209</v>
      </c>
      <c r="B26" t="s">
        <v>210</v>
      </c>
      <c r="C26" s="1">
        <v>270624</v>
      </c>
      <c r="D26" s="4">
        <f>VLOOKUP($A26,Table1[#All],D$1,0)/C26</f>
        <v>2.3649048125812936E-4</v>
      </c>
      <c r="E26" s="4">
        <f>VLOOKUP($A26,Table1[#All],E$1,0)/$C26</f>
        <v>2.6605179141539552E-4</v>
      </c>
      <c r="F26" s="4">
        <f>VLOOKUP($A26,Table1[#All],F$1,0)/$C26</f>
        <v>2.8083244649402861E-4</v>
      </c>
      <c r="G26" s="4">
        <f>VLOOKUP($A26,Table1[#All],G$1,0)/$C26</f>
        <v>3.3625990303890271E-4</v>
      </c>
      <c r="H26" s="4"/>
      <c r="I26">
        <f>RANK(D26,D$3:D$151)</f>
        <v>18</v>
      </c>
      <c r="J26">
        <f>RANK(E26,E$3:E$151)</f>
        <v>19</v>
      </c>
      <c r="K26">
        <f>RANK(F26,F$3:F$151)</f>
        <v>23</v>
      </c>
      <c r="L26">
        <f>RANK(G26,G$3:G$151)</f>
        <v>24</v>
      </c>
      <c r="N26">
        <f>I26-J26</f>
        <v>-1</v>
      </c>
      <c r="O26">
        <f>J26-K26</f>
        <v>-4</v>
      </c>
      <c r="P26">
        <f>K26-L26</f>
        <v>-1</v>
      </c>
    </row>
    <row r="27" spans="1:16" x14ac:dyDescent="0.25">
      <c r="A27" t="s">
        <v>201</v>
      </c>
      <c r="B27" t="s">
        <v>202</v>
      </c>
      <c r="C27" s="1">
        <v>333869</v>
      </c>
      <c r="D27" s="4">
        <f>VLOOKUP($A27,Table1[#All],D$1,0)/C27</f>
        <v>2.2763419185369111E-4</v>
      </c>
      <c r="E27" s="4">
        <f>VLOOKUP($A27,Table1[#All],E$1,0)/$C27</f>
        <v>2.5159568573302702E-4</v>
      </c>
      <c r="F27" s="4">
        <f>VLOOKUP($A27,Table1[#All],F$1,0)/$C27</f>
        <v>2.9352830002186487E-4</v>
      </c>
      <c r="G27" s="4">
        <f>VLOOKUP($A27,Table1[#All],G$1,0)/$C27</f>
        <v>3.2947054084086873E-4</v>
      </c>
      <c r="H27" s="4"/>
      <c r="I27">
        <f>RANK(D27,D$3:D$151)</f>
        <v>22</v>
      </c>
      <c r="J27">
        <f>RANK(E27,E$3:E$151)</f>
        <v>23</v>
      </c>
      <c r="K27">
        <f>RANK(F27,F$3:F$151)</f>
        <v>20</v>
      </c>
      <c r="L27">
        <f>RANK(G27,G$3:G$151)</f>
        <v>25</v>
      </c>
      <c r="N27">
        <f>I27-J27</f>
        <v>-1</v>
      </c>
      <c r="O27">
        <f>J27-K27</f>
        <v>3</v>
      </c>
      <c r="P27">
        <f>K27-L27</f>
        <v>-5</v>
      </c>
    </row>
    <row r="28" spans="1:16" x14ac:dyDescent="0.25">
      <c r="A28" t="s">
        <v>195</v>
      </c>
      <c r="B28" t="s">
        <v>196</v>
      </c>
      <c r="C28" s="1">
        <v>262226</v>
      </c>
      <c r="D28" s="4">
        <f>VLOOKUP($A28,Table1[#All],D$1,0)/C28</f>
        <v>2.2881026290299207E-4</v>
      </c>
      <c r="E28" s="4">
        <f>VLOOKUP($A28,Table1[#All],E$1,0)/$C28</f>
        <v>2.4406428042985821E-4</v>
      </c>
      <c r="F28" s="4">
        <f>VLOOKUP($A28,Table1[#All],F$1,0)/$C28</f>
        <v>2.7075881110187394E-4</v>
      </c>
      <c r="G28" s="4">
        <f>VLOOKUP($A28,Table1[#All],G$1,0)/$C28</f>
        <v>3.2414787244590545E-4</v>
      </c>
      <c r="H28" s="4"/>
      <c r="I28">
        <f>RANK(D28,D$3:D$151)</f>
        <v>21</v>
      </c>
      <c r="J28">
        <f>RANK(E28,E$3:E$151)</f>
        <v>24</v>
      </c>
      <c r="K28">
        <f>RANK(F28,F$3:F$151)</f>
        <v>24</v>
      </c>
      <c r="L28">
        <f>RANK(G28,G$3:G$151)</f>
        <v>26</v>
      </c>
      <c r="N28">
        <f>I28-J28</f>
        <v>-3</v>
      </c>
      <c r="O28">
        <f>J28-K28</f>
        <v>0</v>
      </c>
      <c r="P28">
        <f>K28-L28</f>
        <v>-2</v>
      </c>
    </row>
    <row r="29" spans="1:16" x14ac:dyDescent="0.25">
      <c r="A29" t="s">
        <v>189</v>
      </c>
      <c r="B29" t="s">
        <v>190</v>
      </c>
      <c r="C29" s="1">
        <v>247258</v>
      </c>
      <c r="D29" s="4">
        <f>VLOOKUP($A29,Table1[#All],D$1,0)/C29</f>
        <v>1.7390741654466185E-4</v>
      </c>
      <c r="E29" s="4">
        <f>VLOOKUP($A29,Table1[#All],E$1,0)/$C29</f>
        <v>1.9008485064183969E-4</v>
      </c>
      <c r="F29" s="4">
        <f>VLOOKUP($A29,Table1[#All],F$1,0)/$C29</f>
        <v>2.3861715293337324E-4</v>
      </c>
      <c r="G29" s="4">
        <f>VLOOKUP($A29,Table1[#All],G$1,0)/$C29</f>
        <v>3.1141560637067356E-4</v>
      </c>
      <c r="H29" s="4"/>
      <c r="I29">
        <f>RANK(D29,D$3:D$151)</f>
        <v>30</v>
      </c>
      <c r="J29">
        <f>RANK(E29,E$3:E$151)</f>
        <v>32</v>
      </c>
      <c r="K29">
        <f>RANK(F29,F$3:F$151)</f>
        <v>27</v>
      </c>
      <c r="L29">
        <f>RANK(G29,G$3:G$151)</f>
        <v>27</v>
      </c>
      <c r="N29">
        <f>I29-J29</f>
        <v>-2</v>
      </c>
      <c r="O29">
        <f>J29-K29</f>
        <v>5</v>
      </c>
      <c r="P29">
        <f>K29-L29</f>
        <v>0</v>
      </c>
    </row>
    <row r="30" spans="1:16" x14ac:dyDescent="0.25">
      <c r="A30" t="s">
        <v>231</v>
      </c>
      <c r="B30" t="s">
        <v>232</v>
      </c>
      <c r="C30" s="1">
        <v>352005</v>
      </c>
      <c r="D30" s="4">
        <f>VLOOKUP($A30,Table1[#All],D$1,0)/C30</f>
        <v>1.9886081163619836E-4</v>
      </c>
      <c r="E30" s="4">
        <f>VLOOKUP($A30,Table1[#All],E$1,0)/$C30</f>
        <v>2.1590602406215822E-4</v>
      </c>
      <c r="F30" s="4">
        <f>VLOOKUP($A30,Table1[#All],F$1,0)/$C30</f>
        <v>2.1874689279981817E-4</v>
      </c>
      <c r="G30" s="4">
        <f>VLOOKUP($A30,Table1[#All],G$1,0)/$C30</f>
        <v>3.0965469240493745E-4</v>
      </c>
      <c r="H30" s="4"/>
      <c r="I30">
        <f>RANK(D30,D$3:D$151)</f>
        <v>27</v>
      </c>
      <c r="J30">
        <f>RANK(E30,E$3:E$151)</f>
        <v>28</v>
      </c>
      <c r="K30">
        <f>RANK(F30,F$3:F$151)</f>
        <v>33</v>
      </c>
      <c r="L30">
        <f>RANK(G30,G$3:G$151)</f>
        <v>28</v>
      </c>
      <c r="N30">
        <f>I30-J30</f>
        <v>-1</v>
      </c>
      <c r="O30">
        <f>J30-K30</f>
        <v>-5</v>
      </c>
      <c r="P30">
        <f>K30-L30</f>
        <v>5</v>
      </c>
    </row>
    <row r="31" spans="1:16" x14ac:dyDescent="0.25">
      <c r="A31" t="s">
        <v>233</v>
      </c>
      <c r="B31" t="s">
        <v>234</v>
      </c>
      <c r="C31" s="1">
        <v>303858</v>
      </c>
      <c r="D31" s="4">
        <f>VLOOKUP($A31,Table1[#All],D$1,0)/C31</f>
        <v>1.6784155756965425E-4</v>
      </c>
      <c r="E31" s="4">
        <f>VLOOKUP($A31,Table1[#All],E$1,0)/$C31</f>
        <v>1.8758762316608416E-4</v>
      </c>
      <c r="F31" s="4">
        <f>VLOOKUP($A31,Table1[#All],F$1,0)/$C31</f>
        <v>2.2049773249346733E-4</v>
      </c>
      <c r="G31" s="4">
        <f>VLOOKUP($A31,Table1[#All],G$1,0)/$C31</f>
        <v>2.9289997301371035E-4</v>
      </c>
      <c r="H31" s="4"/>
      <c r="I31">
        <f>RANK(D31,D$3:D$151)</f>
        <v>31</v>
      </c>
      <c r="J31">
        <f>RANK(E31,E$3:E$151)</f>
        <v>33</v>
      </c>
      <c r="K31">
        <f>RANK(F31,F$3:F$151)</f>
        <v>31</v>
      </c>
      <c r="L31">
        <f>RANK(G31,G$3:G$151)</f>
        <v>29</v>
      </c>
      <c r="N31">
        <f>I31-J31</f>
        <v>-2</v>
      </c>
      <c r="O31">
        <f>J31-K31</f>
        <v>2</v>
      </c>
      <c r="P31">
        <f>K31-L31</f>
        <v>2</v>
      </c>
    </row>
    <row r="32" spans="1:16" x14ac:dyDescent="0.25">
      <c r="A32" t="s">
        <v>241</v>
      </c>
      <c r="B32" t="s">
        <v>242</v>
      </c>
      <c r="C32" s="1">
        <v>317705</v>
      </c>
      <c r="D32" s="4">
        <f>VLOOKUP($A32,Table1[#All],D$1,0)/C32</f>
        <v>2.1088745849136777E-4</v>
      </c>
      <c r="E32" s="4">
        <f>VLOOKUP($A32,Table1[#All],E$1,0)/$C32</f>
        <v>2.2033018051336931E-4</v>
      </c>
      <c r="F32" s="4">
        <f>VLOOKUP($A32,Table1[#All],F$1,0)/$C32</f>
        <v>2.2347775452070316E-4</v>
      </c>
      <c r="G32" s="4">
        <f>VLOOKUP($A32,Table1[#All],G$1,0)/$C32</f>
        <v>2.9272438268204779E-4</v>
      </c>
      <c r="H32" s="4"/>
      <c r="I32">
        <f>RANK(D32,D$3:D$151)</f>
        <v>25</v>
      </c>
      <c r="J32">
        <f>RANK(E32,E$3:E$151)</f>
        <v>27</v>
      </c>
      <c r="K32">
        <f>RANK(F32,F$3:F$151)</f>
        <v>29</v>
      </c>
      <c r="L32">
        <f>RANK(G32,G$3:G$151)</f>
        <v>30</v>
      </c>
      <c r="N32">
        <f>I32-J32</f>
        <v>-2</v>
      </c>
      <c r="O32">
        <f>J32-K32</f>
        <v>-2</v>
      </c>
      <c r="P32">
        <f>K32-L32</f>
        <v>-1</v>
      </c>
    </row>
    <row r="33" spans="1:16" x14ac:dyDescent="0.25">
      <c r="A33" t="s">
        <v>235</v>
      </c>
      <c r="B33" t="s">
        <v>236</v>
      </c>
      <c r="C33" s="1">
        <v>196904</v>
      </c>
      <c r="D33" s="4">
        <f>VLOOKUP($A33,Table1[#All],D$1,0)/C33</f>
        <v>1.5743712672165115E-4</v>
      </c>
      <c r="E33" s="4">
        <f>VLOOKUP($A33,Table1[#All],E$1,0)/$C33</f>
        <v>1.8283021167675618E-4</v>
      </c>
      <c r="F33" s="4">
        <f>VLOOKUP($A33,Table1[#All],F$1,0)/$C33</f>
        <v>2.2345914760492423E-4</v>
      </c>
      <c r="G33" s="4">
        <f>VLOOKUP($A33,Table1[#All],G$1,0)/$C33</f>
        <v>2.7932393450615529E-4</v>
      </c>
      <c r="H33" s="4"/>
      <c r="I33">
        <f>RANK(D33,D$3:D$151)</f>
        <v>32</v>
      </c>
      <c r="J33">
        <f>RANK(E33,E$3:E$151)</f>
        <v>34</v>
      </c>
      <c r="K33">
        <f>RANK(F33,F$3:F$151)</f>
        <v>30</v>
      </c>
      <c r="L33">
        <f>RANK(G33,G$3:G$151)</f>
        <v>31</v>
      </c>
      <c r="N33">
        <f>I33-J33</f>
        <v>-2</v>
      </c>
      <c r="O33">
        <f>J33-K33</f>
        <v>4</v>
      </c>
      <c r="P33">
        <f>K33-L33</f>
        <v>-1</v>
      </c>
    </row>
    <row r="34" spans="1:16" x14ac:dyDescent="0.25">
      <c r="A34" t="s">
        <v>169</v>
      </c>
      <c r="B34" t="s">
        <v>170</v>
      </c>
      <c r="C34" s="1">
        <v>283378</v>
      </c>
      <c r="D34" s="4">
        <f>VLOOKUP($A34,Table1[#All],D$1,0)/C34</f>
        <v>1.3056765168785155E-4</v>
      </c>
      <c r="E34" s="4">
        <f>VLOOKUP($A34,Table1[#All],E$1,0)/$C34</f>
        <v>1.5174078439398966E-4</v>
      </c>
      <c r="F34" s="4">
        <f>VLOOKUP($A34,Table1[#All],F$1,0)/$C34</f>
        <v>2.117313270613809E-4</v>
      </c>
      <c r="G34" s="4">
        <f>VLOOKUP($A34,Table1[#All],G$1,0)/$C34</f>
        <v>2.7525072517979517E-4</v>
      </c>
      <c r="H34" s="4"/>
      <c r="I34">
        <f>RANK(D34,D$3:D$151)</f>
        <v>37</v>
      </c>
      <c r="J34">
        <f>RANK(E34,E$3:E$151)</f>
        <v>38</v>
      </c>
      <c r="K34">
        <f>RANK(F34,F$3:F$151)</f>
        <v>34</v>
      </c>
      <c r="L34">
        <f>RANK(G34,G$3:G$151)</f>
        <v>32</v>
      </c>
      <c r="N34">
        <f>I34-J34</f>
        <v>-1</v>
      </c>
      <c r="O34">
        <f>J34-K34</f>
        <v>4</v>
      </c>
      <c r="P34">
        <f>K34-L34</f>
        <v>2</v>
      </c>
    </row>
    <row r="35" spans="1:16" x14ac:dyDescent="0.25">
      <c r="A35" t="s">
        <v>213</v>
      </c>
      <c r="B35" t="s">
        <v>214</v>
      </c>
      <c r="C35" s="1">
        <v>257810</v>
      </c>
      <c r="D35" s="4">
        <f>VLOOKUP($A35,Table1[#All],D$1,0)/C35</f>
        <v>1.5127419417400412E-4</v>
      </c>
      <c r="E35" s="4">
        <f>VLOOKUP($A35,Table1[#All],E$1,0)/$C35</f>
        <v>1.7066832163220976E-4</v>
      </c>
      <c r="F35" s="4">
        <f>VLOOKUP($A35,Table1[#All],F$1,0)/$C35</f>
        <v>1.8230479810713317E-4</v>
      </c>
      <c r="G35" s="4">
        <f>VLOOKUP($A35,Table1[#All],G$1,0)/$C35</f>
        <v>2.7151778441487917E-4</v>
      </c>
      <c r="H35" s="4"/>
      <c r="I35">
        <f>RANK(D35,D$3:D$151)</f>
        <v>33</v>
      </c>
      <c r="J35">
        <f>RANK(E35,E$3:E$151)</f>
        <v>35</v>
      </c>
      <c r="K35">
        <f>RANK(F35,F$3:F$151)</f>
        <v>40</v>
      </c>
      <c r="L35">
        <f>RANK(G35,G$3:G$151)</f>
        <v>33</v>
      </c>
      <c r="N35">
        <f>I35-J35</f>
        <v>-2</v>
      </c>
      <c r="O35">
        <f>J35-K35</f>
        <v>-5</v>
      </c>
      <c r="P35">
        <f>K35-L35</f>
        <v>7</v>
      </c>
    </row>
    <row r="36" spans="1:16" x14ac:dyDescent="0.25">
      <c r="A36" t="s">
        <v>151</v>
      </c>
      <c r="B36" t="s">
        <v>152</v>
      </c>
      <c r="C36" s="1">
        <v>300196</v>
      </c>
      <c r="D36" s="4">
        <f>VLOOKUP($A36,Table1[#All],D$1,0)/C36</f>
        <v>1.3990859305253902E-4</v>
      </c>
      <c r="E36" s="4">
        <f>VLOOKUP($A36,Table1[#All],E$1,0)/$C36</f>
        <v>1.6322669189462884E-4</v>
      </c>
      <c r="F36" s="4">
        <f>VLOOKUP($A36,Table1[#All],F$1,0)/$C36</f>
        <v>1.9320710469160148E-4</v>
      </c>
      <c r="G36" s="4">
        <f>VLOOKUP($A36,Table1[#All],G$1,0)/$C36</f>
        <v>2.6649255819531241E-4</v>
      </c>
      <c r="H36" s="4"/>
      <c r="I36">
        <f>RANK(D36,D$3:D$151)</f>
        <v>35</v>
      </c>
      <c r="J36">
        <f>RANK(E36,E$3:E$151)</f>
        <v>37</v>
      </c>
      <c r="K36">
        <f>RANK(F36,F$3:F$151)</f>
        <v>37</v>
      </c>
      <c r="L36">
        <f>RANK(G36,G$3:G$151)</f>
        <v>34</v>
      </c>
      <c r="N36">
        <f>I36-J36</f>
        <v>-2</v>
      </c>
      <c r="O36">
        <f>J36-K36</f>
        <v>0</v>
      </c>
      <c r="P36">
        <f>K36-L36</f>
        <v>3</v>
      </c>
    </row>
    <row r="37" spans="1:16" x14ac:dyDescent="0.25">
      <c r="A37" t="s">
        <v>239</v>
      </c>
      <c r="B37" t="s">
        <v>240</v>
      </c>
      <c r="C37" s="1">
        <v>204525</v>
      </c>
      <c r="D37" s="4">
        <f>VLOOKUP($A37,Table1[#All],D$1,0)/C37</f>
        <v>1.1734506784011735E-4</v>
      </c>
      <c r="E37" s="4">
        <f>VLOOKUP($A37,Table1[#All],E$1,0)/$C37</f>
        <v>1.9557511306686224E-4</v>
      </c>
      <c r="F37" s="4">
        <f>VLOOKUP($A37,Table1[#All],F$1,0)/$C37</f>
        <v>2.2002200220022002E-4</v>
      </c>
      <c r="G37" s="4">
        <f>VLOOKUP($A37,Table1[#All],G$1,0)/$C37</f>
        <v>2.6402640264026401E-4</v>
      </c>
      <c r="H37" s="4"/>
      <c r="I37">
        <f>RANK(D37,D$3:D$151)</f>
        <v>46</v>
      </c>
      <c r="J37">
        <f>RANK(E37,E$3:E$151)</f>
        <v>31</v>
      </c>
      <c r="K37">
        <f>RANK(F37,F$3:F$151)</f>
        <v>32</v>
      </c>
      <c r="L37">
        <f>RANK(G37,G$3:G$151)</f>
        <v>35</v>
      </c>
      <c r="N37">
        <f>I37-J37</f>
        <v>15</v>
      </c>
      <c r="O37">
        <f>J37-K37</f>
        <v>-1</v>
      </c>
      <c r="P37">
        <f>K37-L37</f>
        <v>-3</v>
      </c>
    </row>
    <row r="38" spans="1:16" x14ac:dyDescent="0.25">
      <c r="A38" t="s">
        <v>187</v>
      </c>
      <c r="B38" t="s">
        <v>188</v>
      </c>
      <c r="C38" s="1">
        <v>392140</v>
      </c>
      <c r="D38" s="4">
        <f>VLOOKUP($A38,Table1[#All],D$1,0)/C38</f>
        <v>2.3971030754322436E-4</v>
      </c>
      <c r="E38" s="4">
        <f>VLOOKUP($A38,Table1[#All],E$1,0)/$C38</f>
        <v>2.5246085581680011E-4</v>
      </c>
      <c r="F38" s="4">
        <f>VLOOKUP($A38,Table1[#All],F$1,0)/$C38</f>
        <v>2.5501096547151525E-4</v>
      </c>
      <c r="G38" s="4">
        <f>VLOOKUP($A38,Table1[#All],G$1,0)/$C38</f>
        <v>2.6266129443566072E-4</v>
      </c>
      <c r="H38" s="4"/>
      <c r="I38">
        <f>RANK(D38,D$3:D$151)</f>
        <v>17</v>
      </c>
      <c r="J38">
        <f>RANK(E38,E$3:E$151)</f>
        <v>22</v>
      </c>
      <c r="K38">
        <f>RANK(F38,F$3:F$151)</f>
        <v>25</v>
      </c>
      <c r="L38">
        <f>RANK(G38,G$3:G$151)</f>
        <v>36</v>
      </c>
      <c r="N38">
        <f>I38-J38</f>
        <v>-5</v>
      </c>
      <c r="O38">
        <f>J38-K38</f>
        <v>-3</v>
      </c>
      <c r="P38">
        <f>K38-L38</f>
        <v>-11</v>
      </c>
    </row>
    <row r="39" spans="1:16" x14ac:dyDescent="0.25">
      <c r="A39" t="s">
        <v>159</v>
      </c>
      <c r="B39" t="s">
        <v>160</v>
      </c>
      <c r="C39" s="1">
        <v>1141374</v>
      </c>
      <c r="D39" s="4">
        <f>VLOOKUP($A39,Table1[#All],D$1,0)/C39</f>
        <v>1.2003076993167884E-4</v>
      </c>
      <c r="E39" s="4">
        <f>VLOOKUP($A39,Table1[#All],E$1,0)/$C39</f>
        <v>1.638376202717076E-4</v>
      </c>
      <c r="F39" s="4">
        <f>VLOOKUP($A39,Table1[#All],F$1,0)/$C39</f>
        <v>1.997592375505312E-4</v>
      </c>
      <c r="G39" s="4">
        <f>VLOOKUP($A39,Table1[#All],G$1,0)/$C39</f>
        <v>2.540797319721669E-4</v>
      </c>
      <c r="H39" s="4"/>
      <c r="I39">
        <f>RANK(D39,D$3:D$151)</f>
        <v>42</v>
      </c>
      <c r="J39">
        <f>RANK(E39,E$3:E$151)</f>
        <v>36</v>
      </c>
      <c r="K39">
        <f>RANK(F39,F$3:F$151)</f>
        <v>36</v>
      </c>
      <c r="L39">
        <f>RANK(G39,G$3:G$151)</f>
        <v>37</v>
      </c>
      <c r="N39">
        <f>I39-J39</f>
        <v>6</v>
      </c>
      <c r="O39">
        <f>J39-K39</f>
        <v>0</v>
      </c>
      <c r="P39">
        <f>K39-L39</f>
        <v>-1</v>
      </c>
    </row>
    <row r="40" spans="1:16" x14ac:dyDescent="0.25">
      <c r="A40" t="s">
        <v>223</v>
      </c>
      <c r="B40" t="s">
        <v>224</v>
      </c>
      <c r="C40" s="1">
        <v>175470</v>
      </c>
      <c r="D40" s="4">
        <f>VLOOKUP($A40,Table1[#All],D$1,0)/C40</f>
        <v>1.3107653729982333E-4</v>
      </c>
      <c r="E40" s="4">
        <f>VLOOKUP($A40,Table1[#All],E$1,0)/$C40</f>
        <v>2.0516327577363653E-4</v>
      </c>
      <c r="F40" s="4">
        <f>VLOOKUP($A40,Table1[#All],F$1,0)/$C40</f>
        <v>2.1086225565623753E-4</v>
      </c>
      <c r="G40" s="4">
        <f>VLOOKUP($A40,Table1[#All],G$1,0)/$C40</f>
        <v>2.3935715506924259E-4</v>
      </c>
      <c r="H40" s="4"/>
      <c r="I40">
        <f>RANK(D40,D$3:D$151)</f>
        <v>36</v>
      </c>
      <c r="J40">
        <f>RANK(E40,E$3:E$151)</f>
        <v>30</v>
      </c>
      <c r="K40">
        <f>RANK(F40,F$3:F$151)</f>
        <v>35</v>
      </c>
      <c r="L40">
        <f>RANK(G40,G$3:G$151)</f>
        <v>38</v>
      </c>
      <c r="N40">
        <f>I40-J40</f>
        <v>6</v>
      </c>
      <c r="O40">
        <f>J40-K40</f>
        <v>-5</v>
      </c>
      <c r="P40">
        <f>K40-L40</f>
        <v>-3</v>
      </c>
    </row>
    <row r="41" spans="1:16" x14ac:dyDescent="0.25">
      <c r="A41" t="s">
        <v>31</v>
      </c>
      <c r="B41" t="s">
        <v>32</v>
      </c>
      <c r="C41" s="1">
        <v>257174</v>
      </c>
      <c r="D41" s="4">
        <f>VLOOKUP($A41,Table1[#All],D$1,0)/C41</f>
        <v>8.9433613040198462E-5</v>
      </c>
      <c r="E41" s="4">
        <f>VLOOKUP($A41,Table1[#All],E$1,0)/$C41</f>
        <v>1.4387146445597144E-4</v>
      </c>
      <c r="F41" s="4">
        <f>VLOOKUP($A41,Table1[#All],F$1,0)/$C41</f>
        <v>1.5553671833077993E-4</v>
      </c>
      <c r="G41" s="4">
        <f>VLOOKUP($A41,Table1[#All],G$1,0)/$C41</f>
        <v>2.2552824157963091E-4</v>
      </c>
      <c r="H41" s="4"/>
      <c r="I41">
        <f>RANK(D41,D$3:D$151)</f>
        <v>53</v>
      </c>
      <c r="J41">
        <f>RANK(E41,E$3:E$151)</f>
        <v>44</v>
      </c>
      <c r="K41">
        <f>RANK(F41,F$3:F$151)</f>
        <v>45</v>
      </c>
      <c r="L41">
        <f>RANK(G41,G$3:G$151)</f>
        <v>39</v>
      </c>
      <c r="N41">
        <f>I41-J41</f>
        <v>9</v>
      </c>
      <c r="O41">
        <f>J41-K41</f>
        <v>-1</v>
      </c>
      <c r="P41">
        <f>K41-L41</f>
        <v>6</v>
      </c>
    </row>
    <row r="42" spans="1:16" x14ac:dyDescent="0.25">
      <c r="A42" t="s">
        <v>123</v>
      </c>
      <c r="B42" t="s">
        <v>124</v>
      </c>
      <c r="C42" s="1">
        <v>254408</v>
      </c>
      <c r="D42" s="4">
        <f>VLOOKUP($A42,Table1[#All],D$1,0)/C42</f>
        <v>9.8267350083330719E-5</v>
      </c>
      <c r="E42" s="4">
        <f>VLOOKUP($A42,Table1[#All],E$1,0)/$C42</f>
        <v>1.2185151410333008E-4</v>
      </c>
      <c r="F42" s="4">
        <f>VLOOKUP($A42,Table1[#All],F$1,0)/$C42</f>
        <v>1.8474261815666174E-4</v>
      </c>
      <c r="G42" s="4">
        <f>VLOOKUP($A42,Table1[#All],G$1,0)/$C42</f>
        <v>2.0439608817332788E-4</v>
      </c>
      <c r="H42" s="4"/>
      <c r="I42">
        <f>RANK(D42,D$3:D$151)</f>
        <v>49</v>
      </c>
      <c r="J42">
        <f>RANK(E42,E$3:E$151)</f>
        <v>52</v>
      </c>
      <c r="K42">
        <f>RANK(F42,F$3:F$151)</f>
        <v>38</v>
      </c>
      <c r="L42">
        <f>RANK(G42,G$3:G$151)</f>
        <v>40</v>
      </c>
      <c r="N42">
        <f>I42-J42</f>
        <v>-3</v>
      </c>
      <c r="O42">
        <f>J42-K42</f>
        <v>14</v>
      </c>
      <c r="P42">
        <f>K42-L42</f>
        <v>-2</v>
      </c>
    </row>
    <row r="43" spans="1:16" x14ac:dyDescent="0.25">
      <c r="A43" t="s">
        <v>119</v>
      </c>
      <c r="B43" t="s">
        <v>120</v>
      </c>
      <c r="C43" s="1">
        <v>235623</v>
      </c>
      <c r="D43" s="4">
        <f>VLOOKUP($A43,Table1[#All],D$1,0)/C43</f>
        <v>1.1883389991639186E-4</v>
      </c>
      <c r="E43" s="4">
        <f>VLOOKUP($A43,Table1[#All],E$1,0)/$C43</f>
        <v>1.4429830704133298E-4</v>
      </c>
      <c r="F43" s="4">
        <f>VLOOKUP($A43,Table1[#All],F$1,0)/$C43</f>
        <v>1.782508498745878E-4</v>
      </c>
      <c r="G43" s="4">
        <f>VLOOKUP($A43,Table1[#All],G$1,0)/$C43</f>
        <v>2.037152569995289E-4</v>
      </c>
      <c r="H43" s="4"/>
      <c r="I43">
        <f>RANK(D43,D$3:D$151)</f>
        <v>44</v>
      </c>
      <c r="J43">
        <f>RANK(E43,E$3:E$151)</f>
        <v>42</v>
      </c>
      <c r="K43">
        <f>RANK(F43,F$3:F$151)</f>
        <v>41</v>
      </c>
      <c r="L43">
        <f>RANK(G43,G$3:G$151)</f>
        <v>41</v>
      </c>
      <c r="N43">
        <f>I43-J43</f>
        <v>2</v>
      </c>
      <c r="O43">
        <f>J43-K43</f>
        <v>1</v>
      </c>
      <c r="P43">
        <f>K43-L43</f>
        <v>0</v>
      </c>
    </row>
    <row r="44" spans="1:16" x14ac:dyDescent="0.25">
      <c r="A44" t="s">
        <v>37</v>
      </c>
      <c r="B44" t="s">
        <v>38</v>
      </c>
      <c r="C44" s="1">
        <v>331069</v>
      </c>
      <c r="D44" s="4">
        <f>VLOOKUP($A44,Table1[#All],D$1,0)/C44</f>
        <v>1.2384125363594899E-4</v>
      </c>
      <c r="E44" s="4">
        <f>VLOOKUP($A44,Table1[#All],E$1,0)/$C44</f>
        <v>1.4800540068686589E-4</v>
      </c>
      <c r="F44" s="4">
        <f>VLOOKUP($A44,Table1[#All],F$1,0)/$C44</f>
        <v>1.7216954773778277E-4</v>
      </c>
      <c r="G44" s="4">
        <f>VLOOKUP($A44,Table1[#All],G$1,0)/$C44</f>
        <v>2.0237473155142885E-4</v>
      </c>
      <c r="H44" s="4"/>
      <c r="I44">
        <f>RANK(D44,D$3:D$151)</f>
        <v>40</v>
      </c>
      <c r="J44">
        <f>RANK(E44,E$3:E$151)</f>
        <v>40</v>
      </c>
      <c r="K44">
        <f>RANK(F44,F$3:F$151)</f>
        <v>42</v>
      </c>
      <c r="L44">
        <f>RANK(G44,G$3:G$151)</f>
        <v>42</v>
      </c>
      <c r="N44">
        <f>I44-J44</f>
        <v>0</v>
      </c>
      <c r="O44">
        <f>J44-K44</f>
        <v>-2</v>
      </c>
      <c r="P44">
        <f>K44-L44</f>
        <v>0</v>
      </c>
    </row>
    <row r="45" spans="1:16" x14ac:dyDescent="0.25">
      <c r="A45" t="s">
        <v>165</v>
      </c>
      <c r="B45" t="s">
        <v>166</v>
      </c>
      <c r="C45" s="1">
        <v>327378</v>
      </c>
      <c r="D45" s="4">
        <f>VLOOKUP($A45,Table1[#All],D$1,0)/C45</f>
        <v>9.4691763038444853E-5</v>
      </c>
      <c r="E45" s="4">
        <f>VLOOKUP($A45,Table1[#All],E$1,0)/$C45</f>
        <v>1.4356493105828735E-4</v>
      </c>
      <c r="F45" s="4">
        <f>VLOOKUP($A45,Table1[#All],F$1,0)/$C45</f>
        <v>1.5272865006200784E-4</v>
      </c>
      <c r="G45" s="4">
        <f>VLOOKUP($A45,Table1[#All],G$1,0)/$C45</f>
        <v>1.9854724508061019E-4</v>
      </c>
      <c r="H45" s="4"/>
      <c r="I45">
        <f>RANK(D45,D$3:D$151)</f>
        <v>51</v>
      </c>
      <c r="J45">
        <f>RANK(E45,E$3:E$151)</f>
        <v>45</v>
      </c>
      <c r="K45">
        <f>RANK(F45,F$3:F$151)</f>
        <v>49</v>
      </c>
      <c r="L45">
        <f>RANK(G45,G$3:G$151)</f>
        <v>43</v>
      </c>
      <c r="N45">
        <f>I45-J45</f>
        <v>6</v>
      </c>
      <c r="O45">
        <f>J45-K45</f>
        <v>-4</v>
      </c>
      <c r="P45">
        <f>K45-L45</f>
        <v>6</v>
      </c>
    </row>
    <row r="46" spans="1:16" x14ac:dyDescent="0.25">
      <c r="A46" t="s">
        <v>85</v>
      </c>
      <c r="B46" t="s">
        <v>86</v>
      </c>
      <c r="C46" s="1">
        <v>215133</v>
      </c>
      <c r="D46" s="4">
        <f>VLOOKUP($A46,Table1[#All],D$1,0)/C46</f>
        <v>1.1620718346325297E-4</v>
      </c>
      <c r="E46" s="4">
        <f>VLOOKUP($A46,Table1[#All],E$1,0)/$C46</f>
        <v>1.3480033281737343E-4</v>
      </c>
      <c r="F46" s="4">
        <f>VLOOKUP($A46,Table1[#All],F$1,0)/$C46</f>
        <v>1.5339348217149391E-4</v>
      </c>
      <c r="G46" s="4">
        <f>VLOOKUP($A46,Table1[#All],G$1,0)/$C46</f>
        <v>1.9522806821826498E-4</v>
      </c>
      <c r="H46" s="4"/>
      <c r="I46">
        <f>RANK(D46,D$3:D$151)</f>
        <v>47</v>
      </c>
      <c r="J46">
        <f>RANK(E46,E$3:E$151)</f>
        <v>47</v>
      </c>
      <c r="K46">
        <f>RANK(F46,F$3:F$151)</f>
        <v>48</v>
      </c>
      <c r="L46">
        <f>RANK(G46,G$3:G$151)</f>
        <v>44</v>
      </c>
      <c r="N46">
        <f>I46-J46</f>
        <v>0</v>
      </c>
      <c r="O46">
        <f>J46-K46</f>
        <v>-1</v>
      </c>
      <c r="P46">
        <f>K46-L46</f>
        <v>4</v>
      </c>
    </row>
    <row r="47" spans="1:16" x14ac:dyDescent="0.25">
      <c r="A47" t="s">
        <v>129</v>
      </c>
      <c r="B47" t="s">
        <v>130</v>
      </c>
      <c r="C47" s="1">
        <v>236370</v>
      </c>
      <c r="D47" s="4">
        <f>VLOOKUP($A47,Table1[#All],D$1,0)/C47</f>
        <v>1.1845834919829082E-4</v>
      </c>
      <c r="E47" s="4">
        <f>VLOOKUP($A47,Table1[#All],E$1,0)/$C47</f>
        <v>1.3115031518382198E-4</v>
      </c>
      <c r="F47" s="4">
        <f>VLOOKUP($A47,Table1[#All],F$1,0)/$C47</f>
        <v>1.6922621314041544E-4</v>
      </c>
      <c r="G47" s="4">
        <f>VLOOKUP($A47,Table1[#All],G$1,0)/$C47</f>
        <v>1.9461014511147777E-4</v>
      </c>
      <c r="H47" s="4"/>
      <c r="I47">
        <f>RANK(D47,D$3:D$151)</f>
        <v>45</v>
      </c>
      <c r="J47">
        <f>RANK(E47,E$3:E$151)</f>
        <v>48</v>
      </c>
      <c r="K47">
        <f>RANK(F47,F$3:F$151)</f>
        <v>43</v>
      </c>
      <c r="L47">
        <f>RANK(G47,G$3:G$151)</f>
        <v>45</v>
      </c>
      <c r="N47">
        <f>I47-J47</f>
        <v>-3</v>
      </c>
      <c r="O47">
        <f>J47-K47</f>
        <v>5</v>
      </c>
      <c r="P47">
        <f>K47-L47</f>
        <v>-2</v>
      </c>
    </row>
    <row r="48" spans="1:16" x14ac:dyDescent="0.25">
      <c r="A48" t="s">
        <v>265</v>
      </c>
      <c r="B48" t="s">
        <v>266</v>
      </c>
      <c r="C48" s="1">
        <v>1376316</v>
      </c>
      <c r="D48" s="4">
        <f>VLOOKUP($A48,Table1[#All],D$1,0)/C48</f>
        <v>1.2424472286887603E-4</v>
      </c>
      <c r="E48" s="4">
        <f>VLOOKUP($A48,Table1[#All],E$1,0)/$C48</f>
        <v>1.5040150663074469E-4</v>
      </c>
      <c r="F48" s="4">
        <f>VLOOKUP($A48,Table1[#All],F$1,0)/$C48</f>
        <v>1.8237090900636191E-4</v>
      </c>
      <c r="G48" s="4">
        <f>VLOOKUP($A48,Table1[#All],G$1,0)/$C48</f>
        <v>1.9399614623385908E-4</v>
      </c>
      <c r="H48" s="4"/>
      <c r="I48">
        <f>RANK(D48,D$3:D$151)</f>
        <v>39</v>
      </c>
      <c r="J48">
        <f>RANK(E48,E$3:E$151)</f>
        <v>39</v>
      </c>
      <c r="K48">
        <f>RANK(F48,F$3:F$151)</f>
        <v>39</v>
      </c>
      <c r="L48">
        <f>RANK(G48,G$3:G$151)</f>
        <v>46</v>
      </c>
      <c r="N48">
        <f>I48-J48</f>
        <v>0</v>
      </c>
      <c r="O48">
        <f>J48-K48</f>
        <v>0</v>
      </c>
      <c r="P48">
        <f>K48-L48</f>
        <v>-7</v>
      </c>
    </row>
    <row r="49" spans="1:16" x14ac:dyDescent="0.25">
      <c r="A49" t="s">
        <v>163</v>
      </c>
      <c r="B49" t="s">
        <v>164</v>
      </c>
      <c r="C49" s="1">
        <v>320626</v>
      </c>
      <c r="D49" s="4">
        <f>VLOOKUP($A49,Table1[#All],D$1,0)/C49</f>
        <v>8.1091365017185138E-5</v>
      </c>
      <c r="E49" s="4">
        <f>VLOOKUP($A49,Table1[#All],E$1,0)/$C49</f>
        <v>1.2475594618028481E-4</v>
      </c>
      <c r="F49" s="4">
        <f>VLOOKUP($A49,Table1[#All],F$1,0)/$C49</f>
        <v>1.5906383137986315E-4</v>
      </c>
      <c r="G49" s="4">
        <f>VLOOKUP($A49,Table1[#All],G$1,0)/$C49</f>
        <v>1.8713391927042722E-4</v>
      </c>
      <c r="H49" s="4"/>
      <c r="I49">
        <f>RANK(D49,D$3:D$151)</f>
        <v>60</v>
      </c>
      <c r="J49">
        <f>RANK(E49,E$3:E$151)</f>
        <v>51</v>
      </c>
      <c r="K49">
        <f>RANK(F49,F$3:F$151)</f>
        <v>44</v>
      </c>
      <c r="L49">
        <f>RANK(G49,G$3:G$151)</f>
        <v>47</v>
      </c>
      <c r="N49">
        <f>I49-J49</f>
        <v>9</v>
      </c>
      <c r="O49">
        <f>J49-K49</f>
        <v>7</v>
      </c>
      <c r="P49">
        <f>K49-L49</f>
        <v>-3</v>
      </c>
    </row>
    <row r="50" spans="1:16" x14ac:dyDescent="0.25">
      <c r="A50" t="s">
        <v>127</v>
      </c>
      <c r="B50" t="s">
        <v>128</v>
      </c>
      <c r="C50" s="1">
        <v>225197</v>
      </c>
      <c r="D50" s="4">
        <f>VLOOKUP($A50,Table1[#All],D$1,0)/C50</f>
        <v>1.1989502524456364E-4</v>
      </c>
      <c r="E50" s="4">
        <f>VLOOKUP($A50,Table1[#All],E$1,0)/$C50</f>
        <v>1.4209780769726063E-4</v>
      </c>
      <c r="F50" s="4">
        <f>VLOOKUP($A50,Table1[#All],F$1,0)/$C50</f>
        <v>1.554194771688788E-4</v>
      </c>
      <c r="G50" s="4">
        <f>VLOOKUP($A50,Table1[#All],G$1,0)/$C50</f>
        <v>1.7762225962157579E-4</v>
      </c>
      <c r="H50" s="4"/>
      <c r="I50">
        <f>RANK(D50,D$3:D$151)</f>
        <v>43</v>
      </c>
      <c r="J50">
        <f>RANK(E50,E$3:E$151)</f>
        <v>46</v>
      </c>
      <c r="K50">
        <f>RANK(F50,F$3:F$151)</f>
        <v>46</v>
      </c>
      <c r="L50">
        <f>RANK(G50,G$3:G$151)</f>
        <v>48</v>
      </c>
      <c r="N50">
        <f>I50-J50</f>
        <v>-3</v>
      </c>
      <c r="O50">
        <f>J50-K50</f>
        <v>0</v>
      </c>
      <c r="P50">
        <f>K50-L50</f>
        <v>-2</v>
      </c>
    </row>
    <row r="51" spans="1:16" x14ac:dyDescent="0.25">
      <c r="A51" t="s">
        <v>255</v>
      </c>
      <c r="B51" t="s">
        <v>256</v>
      </c>
      <c r="C51" s="1">
        <v>796142</v>
      </c>
      <c r="D51" s="4">
        <f>VLOOKUP($A51,Table1[#All],D$1,0)/C51</f>
        <v>1.0299670159343434E-4</v>
      </c>
      <c r="E51" s="4">
        <f>VLOOKUP($A51,Table1[#All],E$1,0)/$C51</f>
        <v>1.2686179098703499E-4</v>
      </c>
      <c r="F51" s="4">
        <f>VLOOKUP($A51,Table1[#All],F$1,0)/$C51</f>
        <v>1.3816630701558264E-4</v>
      </c>
      <c r="G51" s="4">
        <f>VLOOKUP($A51,Table1[#All],G$1,0)/$C51</f>
        <v>1.7459196977423627E-4</v>
      </c>
      <c r="H51" s="4"/>
      <c r="I51">
        <f>RANK(D51,D$3:D$151)</f>
        <v>48</v>
      </c>
      <c r="J51">
        <f>RANK(E51,E$3:E$151)</f>
        <v>49</v>
      </c>
      <c r="K51">
        <f>RANK(F51,F$3:F$151)</f>
        <v>51</v>
      </c>
      <c r="L51">
        <f>RANK(G51,G$3:G$151)</f>
        <v>49</v>
      </c>
      <c r="N51">
        <f>I51-J51</f>
        <v>-1</v>
      </c>
      <c r="O51">
        <f>J51-K51</f>
        <v>-2</v>
      </c>
      <c r="P51">
        <f>K51-L51</f>
        <v>2</v>
      </c>
    </row>
    <row r="52" spans="1:16" x14ac:dyDescent="0.25">
      <c r="A52" t="s">
        <v>121</v>
      </c>
      <c r="B52" t="s">
        <v>122</v>
      </c>
      <c r="C52" s="1">
        <v>220001</v>
      </c>
      <c r="D52" s="4">
        <f>VLOOKUP($A52,Table1[#All],D$1,0)/C52</f>
        <v>8.6363243803437264E-5</v>
      </c>
      <c r="E52" s="4">
        <f>VLOOKUP($A52,Table1[#All],E$1,0)/$C52</f>
        <v>1.0909041322539443E-4</v>
      </c>
      <c r="F52" s="4">
        <f>VLOOKUP($A52,Table1[#All],F$1,0)/$C52</f>
        <v>1.3181758264735159E-4</v>
      </c>
      <c r="G52" s="4">
        <f>VLOOKUP($A52,Table1[#All],G$1,0)/$C52</f>
        <v>1.7272648760687453E-4</v>
      </c>
      <c r="H52" s="4"/>
      <c r="I52">
        <f>RANK(D52,D$3:D$151)</f>
        <v>55</v>
      </c>
      <c r="J52">
        <f>RANK(E52,E$3:E$151)</f>
        <v>54</v>
      </c>
      <c r="K52">
        <f>RANK(F52,F$3:F$151)</f>
        <v>54</v>
      </c>
      <c r="L52">
        <f>RANK(G52,G$3:G$151)</f>
        <v>50</v>
      </c>
      <c r="N52">
        <f>I52-J52</f>
        <v>1</v>
      </c>
      <c r="O52">
        <f>J52-K52</f>
        <v>0</v>
      </c>
      <c r="P52">
        <f>K52-L52</f>
        <v>4</v>
      </c>
    </row>
    <row r="53" spans="1:16" x14ac:dyDescent="0.25">
      <c r="A53" t="s">
        <v>125</v>
      </c>
      <c r="B53" t="s">
        <v>126</v>
      </c>
      <c r="C53" s="1">
        <v>291775</v>
      </c>
      <c r="D53" s="4">
        <f>VLOOKUP($A53,Table1[#All],D$1,0)/C53</f>
        <v>1.2338274355239482E-4</v>
      </c>
      <c r="E53" s="4">
        <f>VLOOKUP($A53,Table1[#All],E$1,0)/$C53</f>
        <v>1.4394653414446062E-4</v>
      </c>
      <c r="F53" s="4">
        <f>VLOOKUP($A53,Table1[#All],F$1,0)/$C53</f>
        <v>1.5422842944049354E-4</v>
      </c>
      <c r="G53" s="4">
        <f>VLOOKUP($A53,Table1[#All],G$1,0)/$C53</f>
        <v>1.6451032473652644E-4</v>
      </c>
      <c r="H53" s="4"/>
      <c r="I53">
        <f>RANK(D53,D$3:D$151)</f>
        <v>41</v>
      </c>
      <c r="J53">
        <f>RANK(E53,E$3:E$151)</f>
        <v>43</v>
      </c>
      <c r="K53">
        <f>RANK(F53,F$3:F$151)</f>
        <v>47</v>
      </c>
      <c r="L53">
        <f>RANK(G53,G$3:G$151)</f>
        <v>51</v>
      </c>
      <c r="N53">
        <f>I53-J53</f>
        <v>-2</v>
      </c>
      <c r="O53">
        <f>J53-K53</f>
        <v>-4</v>
      </c>
      <c r="P53">
        <f>K53-L53</f>
        <v>-4</v>
      </c>
    </row>
    <row r="54" spans="1:16" x14ac:dyDescent="0.25">
      <c r="A54" t="s">
        <v>55</v>
      </c>
      <c r="B54" t="s">
        <v>56</v>
      </c>
      <c r="C54" s="1">
        <v>135780</v>
      </c>
      <c r="D54" s="4">
        <f>VLOOKUP($A54,Table1[#All],D$1,0)/C54</f>
        <v>1.2520253351008985E-4</v>
      </c>
      <c r="E54" s="4">
        <f>VLOOKUP($A54,Table1[#All],E$1,0)/$C54</f>
        <v>1.2520253351008985E-4</v>
      </c>
      <c r="F54" s="4">
        <f>VLOOKUP($A54,Table1[#All],F$1,0)/$C54</f>
        <v>1.3256738842244809E-4</v>
      </c>
      <c r="G54" s="4">
        <f>VLOOKUP($A54,Table1[#All],G$1,0)/$C54</f>
        <v>1.5466195315952275E-4</v>
      </c>
      <c r="H54" s="4"/>
      <c r="I54">
        <f>RANK(D54,D$3:D$151)</f>
        <v>38</v>
      </c>
      <c r="J54">
        <f>RANK(E54,E$3:E$151)</f>
        <v>50</v>
      </c>
      <c r="K54">
        <f>RANK(F54,F$3:F$151)</f>
        <v>53</v>
      </c>
      <c r="L54">
        <f>RANK(G54,G$3:G$151)</f>
        <v>52</v>
      </c>
      <c r="N54">
        <f>I54-J54</f>
        <v>-12</v>
      </c>
      <c r="O54">
        <f>J54-K54</f>
        <v>-3</v>
      </c>
      <c r="P54">
        <f>K54-L54</f>
        <v>1</v>
      </c>
    </row>
    <row r="55" spans="1:16" x14ac:dyDescent="0.25">
      <c r="A55" t="s">
        <v>75</v>
      </c>
      <c r="B55" t="s">
        <v>76</v>
      </c>
      <c r="C55" s="1">
        <v>149112</v>
      </c>
      <c r="D55" s="4">
        <f>VLOOKUP($A55,Table1[#All],D$1,0)/C55</f>
        <v>1.4754010408283706E-4</v>
      </c>
      <c r="E55" s="4">
        <f>VLOOKUP($A55,Table1[#All],E$1,0)/$C55</f>
        <v>1.4754010408283706E-4</v>
      </c>
      <c r="F55" s="4">
        <f>VLOOKUP($A55,Table1[#All],F$1,0)/$C55</f>
        <v>1.4754010408283706E-4</v>
      </c>
      <c r="G55" s="4">
        <f>VLOOKUP($A55,Table1[#All],G$1,0)/$C55</f>
        <v>1.4754010408283706E-4</v>
      </c>
      <c r="H55" s="4"/>
      <c r="I55">
        <f>RANK(D55,D$3:D$151)</f>
        <v>34</v>
      </c>
      <c r="J55">
        <f>RANK(E55,E$3:E$151)</f>
        <v>41</v>
      </c>
      <c r="K55">
        <f>RANK(F55,F$3:F$151)</f>
        <v>50</v>
      </c>
      <c r="L55">
        <f>RANK(G55,G$3:G$151)</f>
        <v>53</v>
      </c>
      <c r="N55">
        <f>I55-J55</f>
        <v>-7</v>
      </c>
      <c r="O55">
        <f>J55-K55</f>
        <v>-9</v>
      </c>
      <c r="P55">
        <f>K55-L55</f>
        <v>-3</v>
      </c>
    </row>
    <row r="56" spans="1:16" x14ac:dyDescent="0.25">
      <c r="A56" t="s">
        <v>135</v>
      </c>
      <c r="B56" t="s">
        <v>136</v>
      </c>
      <c r="C56" s="1">
        <v>494814</v>
      </c>
      <c r="D56" s="4">
        <f>VLOOKUP($A56,Table1[#All],D$1,0)/C56</f>
        <v>7.0733649411698139E-5</v>
      </c>
      <c r="E56" s="4">
        <f>VLOOKUP($A56,Table1[#All],E$1,0)/$C56</f>
        <v>8.2859417882274954E-5</v>
      </c>
      <c r="F56" s="4">
        <f>VLOOKUP($A56,Table1[#All],F$1,0)/$C56</f>
        <v>1.1519480047047981E-4</v>
      </c>
      <c r="G56" s="4">
        <f>VLOOKUP($A56,Table1[#All],G$1,0)/$C56</f>
        <v>1.4550922164692186E-4</v>
      </c>
      <c r="H56" s="4"/>
      <c r="I56">
        <f>RANK(D56,D$3:D$151)</f>
        <v>65</v>
      </c>
      <c r="J56">
        <f>RANK(E56,E$3:E$151)</f>
        <v>73</v>
      </c>
      <c r="K56">
        <f>RANK(F56,F$3:F$151)</f>
        <v>58</v>
      </c>
      <c r="L56">
        <f>RANK(G56,G$3:G$151)</f>
        <v>54</v>
      </c>
      <c r="N56">
        <f>I56-J56</f>
        <v>-8</v>
      </c>
      <c r="O56">
        <f>J56-K56</f>
        <v>15</v>
      </c>
      <c r="P56">
        <f>K56-L56</f>
        <v>4</v>
      </c>
    </row>
    <row r="57" spans="1:16" x14ac:dyDescent="0.25">
      <c r="A57" t="s">
        <v>267</v>
      </c>
      <c r="B57" t="s">
        <v>268</v>
      </c>
      <c r="C57" s="1">
        <v>1184365</v>
      </c>
      <c r="D57" s="4">
        <f>VLOOKUP($A57,Table1[#All],D$1,0)/C57</f>
        <v>9.7098445158376006E-5</v>
      </c>
      <c r="E57" s="4">
        <f>VLOOKUP($A57,Table1[#All],E$1,0)/$C57</f>
        <v>1.1736246849577622E-4</v>
      </c>
      <c r="F57" s="4">
        <f>VLOOKUP($A57,Table1[#All],F$1,0)/$C57</f>
        <v>1.2411714294157628E-4</v>
      </c>
      <c r="G57" s="4">
        <f>VLOOKUP($A57,Table1[#All],G$1,0)/$C57</f>
        <v>1.4353683197325148E-4</v>
      </c>
      <c r="H57" s="4"/>
      <c r="I57">
        <f>RANK(D57,D$3:D$151)</f>
        <v>50</v>
      </c>
      <c r="J57">
        <f>RANK(E57,E$3:E$151)</f>
        <v>53</v>
      </c>
      <c r="K57">
        <f>RANK(F57,F$3:F$151)</f>
        <v>56</v>
      </c>
      <c r="L57">
        <f>RANK(G57,G$3:G$151)</f>
        <v>55</v>
      </c>
      <c r="N57">
        <f>I57-J57</f>
        <v>-3</v>
      </c>
      <c r="O57">
        <f>J57-K57</f>
        <v>-3</v>
      </c>
      <c r="P57">
        <f>K57-L57</f>
        <v>1</v>
      </c>
    </row>
    <row r="58" spans="1:16" x14ac:dyDescent="0.25">
      <c r="A58" t="s">
        <v>285</v>
      </c>
      <c r="B58" t="s">
        <v>286</v>
      </c>
      <c r="C58" s="1">
        <v>687524</v>
      </c>
      <c r="D58" s="4">
        <f>VLOOKUP($A58,Table1[#All],D$1,0)/C58</f>
        <v>9.1633164805883142E-5</v>
      </c>
      <c r="E58" s="4">
        <f>VLOOKUP($A58,Table1[#All],E$1,0)/$C58</f>
        <v>1.0036013288263391E-4</v>
      </c>
      <c r="F58" s="4">
        <f>VLOOKUP($A58,Table1[#All],F$1,0)/$C58</f>
        <v>1.2508654243342777E-4</v>
      </c>
      <c r="G58" s="4">
        <f>VLOOKUP($A58,Table1[#All],G$1,0)/$C58</f>
        <v>1.4254047858692934E-4</v>
      </c>
      <c r="H58" s="4"/>
      <c r="I58">
        <f>RANK(D58,D$3:D$151)</f>
        <v>52</v>
      </c>
      <c r="J58">
        <f>RANK(E58,E$3:E$151)</f>
        <v>55</v>
      </c>
      <c r="K58">
        <f>RANK(F58,F$3:F$151)</f>
        <v>55</v>
      </c>
      <c r="L58">
        <f>RANK(G58,G$3:G$151)</f>
        <v>56</v>
      </c>
      <c r="N58">
        <f>I58-J58</f>
        <v>-3</v>
      </c>
      <c r="O58">
        <f>J58-K58</f>
        <v>0</v>
      </c>
      <c r="P58">
        <f>K58-L58</f>
        <v>-1</v>
      </c>
    </row>
    <row r="59" spans="1:16" x14ac:dyDescent="0.25">
      <c r="A59" t="s">
        <v>115</v>
      </c>
      <c r="B59" t="s">
        <v>116</v>
      </c>
      <c r="C59" s="1">
        <v>190108</v>
      </c>
      <c r="D59" s="4">
        <f>VLOOKUP($A59,Table1[#All],D$1,0)/C59</f>
        <v>7.8902518568392706E-5</v>
      </c>
      <c r="E59" s="4">
        <f>VLOOKUP($A59,Table1[#All],E$1,0)/$C59</f>
        <v>8.9422854377511731E-5</v>
      </c>
      <c r="F59" s="4">
        <f>VLOOKUP($A59,Table1[#All],F$1,0)/$C59</f>
        <v>1.209838618048688E-4</v>
      </c>
      <c r="G59" s="4">
        <f>VLOOKUP($A59,Table1[#All],G$1,0)/$C59</f>
        <v>1.4202453342310685E-4</v>
      </c>
      <c r="H59" s="4"/>
      <c r="I59">
        <f>RANK(D59,D$3:D$151)</f>
        <v>61</v>
      </c>
      <c r="J59">
        <f>RANK(E59,E$3:E$151)</f>
        <v>65</v>
      </c>
      <c r="K59">
        <f>RANK(F59,F$3:F$151)</f>
        <v>57</v>
      </c>
      <c r="L59">
        <f>RANK(G59,G$3:G$151)</f>
        <v>57</v>
      </c>
      <c r="N59">
        <f>I59-J59</f>
        <v>-4</v>
      </c>
      <c r="O59">
        <f>J59-K59</f>
        <v>8</v>
      </c>
      <c r="P59">
        <f>K59-L59</f>
        <v>0</v>
      </c>
    </row>
    <row r="60" spans="1:16" x14ac:dyDescent="0.25">
      <c r="A60" t="s">
        <v>81</v>
      </c>
      <c r="B60" t="s">
        <v>82</v>
      </c>
      <c r="C60" s="1">
        <v>268607</v>
      </c>
      <c r="D60" s="4">
        <f>VLOOKUP($A60,Table1[#All],D$1,0)/C60</f>
        <v>6.3289489849482696E-5</v>
      </c>
      <c r="E60" s="4">
        <f>VLOOKUP($A60,Table1[#All],E$1,0)/$C60</f>
        <v>9.3072779190415741E-5</v>
      </c>
      <c r="F60" s="4">
        <f>VLOOKUP($A60,Table1[#All],F$1,0)/$C60</f>
        <v>1.0796442386088225E-4</v>
      </c>
      <c r="G60" s="4">
        <f>VLOOKUP($A60,Table1[#All],G$1,0)/$C60</f>
        <v>1.4147062436943193E-4</v>
      </c>
      <c r="H60" s="4"/>
      <c r="I60">
        <f>RANK(D60,D$3:D$151)</f>
        <v>70</v>
      </c>
      <c r="J60">
        <f>RANK(E60,E$3:E$151)</f>
        <v>61</v>
      </c>
      <c r="K60">
        <f>RANK(F60,F$3:F$151)</f>
        <v>65</v>
      </c>
      <c r="L60">
        <f>RANK(G60,G$3:G$151)</f>
        <v>58</v>
      </c>
      <c r="N60">
        <f>I60-J60</f>
        <v>9</v>
      </c>
      <c r="O60">
        <f>J60-K60</f>
        <v>-4</v>
      </c>
      <c r="P60">
        <f>K60-L60</f>
        <v>7</v>
      </c>
    </row>
    <row r="61" spans="1:16" x14ac:dyDescent="0.25">
      <c r="A61" t="s">
        <v>273</v>
      </c>
      <c r="B61" t="s">
        <v>274</v>
      </c>
      <c r="C61" s="1">
        <v>698268</v>
      </c>
      <c r="D61" s="4">
        <f>VLOOKUP($A61,Table1[#All],D$1,0)/C61</f>
        <v>7.5902089169201515E-5</v>
      </c>
      <c r="E61" s="4">
        <f>VLOOKUP($A61,Table1[#All],E$1,0)/$C61</f>
        <v>9.3087467849020726E-5</v>
      </c>
      <c r="F61" s="4">
        <f>VLOOKUP($A61,Table1[#All],F$1,0)/$C61</f>
        <v>1.1456919119879473E-4</v>
      </c>
      <c r="G61" s="4">
        <f>VLOOKUP($A61,Table1[#All],G$1,0)/$C61</f>
        <v>1.4034725921852355E-4</v>
      </c>
      <c r="H61" s="4"/>
      <c r="I61">
        <f>RANK(D61,D$3:D$151)</f>
        <v>63</v>
      </c>
      <c r="J61">
        <f>RANK(E61,E$3:E$151)</f>
        <v>60</v>
      </c>
      <c r="K61">
        <f>RANK(F61,F$3:F$151)</f>
        <v>59</v>
      </c>
      <c r="L61">
        <f>RANK(G61,G$3:G$151)</f>
        <v>59</v>
      </c>
      <c r="N61">
        <f>I61-J61</f>
        <v>3</v>
      </c>
      <c r="O61">
        <f>J61-K61</f>
        <v>1</v>
      </c>
      <c r="P61">
        <f>K61-L61</f>
        <v>0</v>
      </c>
    </row>
    <row r="62" spans="1:16" x14ac:dyDescent="0.25">
      <c r="A62" t="s">
        <v>61</v>
      </c>
      <c r="B62" t="s">
        <v>62</v>
      </c>
      <c r="C62" s="1">
        <v>214109</v>
      </c>
      <c r="D62" s="4">
        <f>VLOOKUP($A62,Table1[#All],D$1,0)/C62</f>
        <v>7.0057774311215322E-5</v>
      </c>
      <c r="E62" s="4">
        <f>VLOOKUP($A62,Table1[#All],E$1,0)/$C62</f>
        <v>8.8739847460872736E-5</v>
      </c>
      <c r="F62" s="4">
        <f>VLOOKUP($A62,Table1[#All],F$1,0)/$C62</f>
        <v>1.3544503033501628E-4</v>
      </c>
      <c r="G62" s="4">
        <f>VLOOKUP($A62,Table1[#All],G$1,0)/$C62</f>
        <v>1.4011554862243064E-4</v>
      </c>
      <c r="H62" s="4"/>
      <c r="I62">
        <f>RANK(D62,D$3:D$151)</f>
        <v>66</v>
      </c>
      <c r="J62">
        <f>RANK(E62,E$3:E$151)</f>
        <v>66</v>
      </c>
      <c r="K62">
        <f>RANK(F62,F$3:F$151)</f>
        <v>52</v>
      </c>
      <c r="L62">
        <f>RANK(G62,G$3:G$151)</f>
        <v>60</v>
      </c>
      <c r="N62">
        <f>I62-J62</f>
        <v>0</v>
      </c>
      <c r="O62">
        <f>J62-K62</f>
        <v>14</v>
      </c>
      <c r="P62">
        <f>K62-L62</f>
        <v>-8</v>
      </c>
    </row>
    <row r="63" spans="1:16" x14ac:dyDescent="0.25">
      <c r="A63" t="s">
        <v>289</v>
      </c>
      <c r="B63" t="s">
        <v>290</v>
      </c>
      <c r="C63" s="1">
        <v>875219</v>
      </c>
      <c r="D63" s="4">
        <f>VLOOKUP($A63,Table1[#All],D$1,0)/C63</f>
        <v>6.1698843375200953E-5</v>
      </c>
      <c r="E63" s="4">
        <f>VLOOKUP($A63,Table1[#All],E$1,0)/$C63</f>
        <v>8.683540919472726E-5</v>
      </c>
      <c r="F63" s="4">
        <f>VLOOKUP($A63,Table1[#All],F$1,0)/$C63</f>
        <v>1.1082940384063874E-4</v>
      </c>
      <c r="G63" s="4">
        <f>VLOOKUP($A63,Table1[#All],G$1,0)/$C63</f>
        <v>1.3825111200739472E-4</v>
      </c>
      <c r="H63" s="4"/>
      <c r="I63">
        <f>RANK(D63,D$3:D$151)</f>
        <v>74</v>
      </c>
      <c r="J63">
        <f>RANK(E63,E$3:E$151)</f>
        <v>69</v>
      </c>
      <c r="K63">
        <f>RANK(F63,F$3:F$151)</f>
        <v>62</v>
      </c>
      <c r="L63">
        <f>RANK(G63,G$3:G$151)</f>
        <v>61</v>
      </c>
      <c r="N63">
        <f>I63-J63</f>
        <v>5</v>
      </c>
      <c r="O63">
        <f>J63-K63</f>
        <v>7</v>
      </c>
      <c r="P63">
        <f>K63-L63</f>
        <v>1</v>
      </c>
    </row>
    <row r="64" spans="1:16" x14ac:dyDescent="0.25">
      <c r="A64" t="s">
        <v>97</v>
      </c>
      <c r="B64" t="s">
        <v>98</v>
      </c>
      <c r="C64" s="1">
        <v>320274</v>
      </c>
      <c r="D64" s="4">
        <f>VLOOKUP($A64,Table1[#All],D$1,0)/C64</f>
        <v>3.1223265079275867E-5</v>
      </c>
      <c r="E64" s="4">
        <f>VLOOKUP($A64,Table1[#All],E$1,0)/$C64</f>
        <v>8.4302815714044847E-5</v>
      </c>
      <c r="F64" s="4">
        <f>VLOOKUP($A64,Table1[#All],F$1,0)/$C64</f>
        <v>1.0303677476161037E-4</v>
      </c>
      <c r="G64" s="4">
        <f>VLOOKUP($A64,Table1[#All],G$1,0)/$C64</f>
        <v>1.3738236634881383E-4</v>
      </c>
      <c r="H64" s="4"/>
      <c r="I64">
        <f>RANK(D64,D$3:D$151)</f>
        <v>126</v>
      </c>
      <c r="J64">
        <f>RANK(E64,E$3:E$151)</f>
        <v>72</v>
      </c>
      <c r="K64">
        <f>RANK(F64,F$3:F$151)</f>
        <v>68</v>
      </c>
      <c r="L64">
        <f>RANK(G64,G$3:G$151)</f>
        <v>62</v>
      </c>
      <c r="N64">
        <f>I64-J64</f>
        <v>54</v>
      </c>
      <c r="O64">
        <f>J64-K64</f>
        <v>4</v>
      </c>
      <c r="P64">
        <f>K64-L64</f>
        <v>6</v>
      </c>
    </row>
    <row r="65" spans="1:16" x14ac:dyDescent="0.25">
      <c r="A65" t="s">
        <v>167</v>
      </c>
      <c r="B65" t="s">
        <v>168</v>
      </c>
      <c r="C65" s="1">
        <v>214909</v>
      </c>
      <c r="D65" s="4">
        <f>VLOOKUP($A65,Table1[#All],D$1,0)/C65</f>
        <v>3.7225058047824892E-5</v>
      </c>
      <c r="E65" s="4">
        <f>VLOOKUP($A65,Table1[#All],E$1,0)/$C65</f>
        <v>5.5837587071737341E-5</v>
      </c>
      <c r="F65" s="4">
        <f>VLOOKUP($A65,Table1[#All],F$1,0)/$C65</f>
        <v>8.8409512863584121E-5</v>
      </c>
      <c r="G65" s="4">
        <f>VLOOKUP($A65,Table1[#All],G$1,0)/$C65</f>
        <v>1.3494083542336523E-4</v>
      </c>
      <c r="H65" s="4"/>
      <c r="I65">
        <f>RANK(D65,D$3:D$151)</f>
        <v>110</v>
      </c>
      <c r="J65">
        <f>RANK(E65,E$3:E$151)</f>
        <v>100</v>
      </c>
      <c r="K65">
        <f>RANK(F65,F$3:F$151)</f>
        <v>80</v>
      </c>
      <c r="L65">
        <f>RANK(G65,G$3:G$151)</f>
        <v>63</v>
      </c>
      <c r="N65">
        <f>I65-J65</f>
        <v>10</v>
      </c>
      <c r="O65">
        <f>J65-K65</f>
        <v>20</v>
      </c>
      <c r="P65">
        <f>K65-L65</f>
        <v>17</v>
      </c>
    </row>
    <row r="66" spans="1:16" x14ac:dyDescent="0.25">
      <c r="A66" t="s">
        <v>283</v>
      </c>
      <c r="B66" t="s">
        <v>284</v>
      </c>
      <c r="C66" s="1">
        <v>823126</v>
      </c>
      <c r="D66" s="4">
        <f>VLOOKUP($A66,Table1[#All],D$1,0)/C66</f>
        <v>8.6256539096080069E-5</v>
      </c>
      <c r="E66" s="4">
        <f>VLOOKUP($A66,Table1[#All],E$1,0)/$C66</f>
        <v>9.4760704922454157E-5</v>
      </c>
      <c r="F66" s="4">
        <f>VLOOKUP($A66,Table1[#All],F$1,0)/$C66</f>
        <v>1.1176903657520233E-4</v>
      </c>
      <c r="G66" s="4">
        <f>VLOOKUP($A66,Table1[#All],G$1,0)/$C66</f>
        <v>1.3242201072496799E-4</v>
      </c>
      <c r="H66" s="4"/>
      <c r="I66">
        <f>RANK(D66,D$3:D$151)</f>
        <v>56</v>
      </c>
      <c r="J66">
        <f>RANK(E66,E$3:E$151)</f>
        <v>59</v>
      </c>
      <c r="K66">
        <f>RANK(F66,F$3:F$151)</f>
        <v>60</v>
      </c>
      <c r="L66">
        <f>RANK(G66,G$3:G$151)</f>
        <v>64</v>
      </c>
      <c r="N66">
        <f>I66-J66</f>
        <v>-3</v>
      </c>
      <c r="O66">
        <f>J66-K66</f>
        <v>-1</v>
      </c>
      <c r="P66">
        <f>K66-L66</f>
        <v>-4</v>
      </c>
    </row>
    <row r="67" spans="1:16" x14ac:dyDescent="0.25">
      <c r="A67" t="s">
        <v>153</v>
      </c>
      <c r="B67" t="s">
        <v>154</v>
      </c>
      <c r="C67" s="1">
        <v>205985</v>
      </c>
      <c r="D67" s="4">
        <f>VLOOKUP($A67,Table1[#All],D$1,0)/C67</f>
        <v>8.738500376240989E-5</v>
      </c>
      <c r="E67" s="4">
        <f>VLOOKUP($A67,Table1[#All],E$1,0)/$C67</f>
        <v>9.7094448624899873E-5</v>
      </c>
      <c r="F67" s="4">
        <f>VLOOKUP($A67,Table1[#All],F$1,0)/$C67</f>
        <v>1.1165861591863485E-4</v>
      </c>
      <c r="G67" s="4">
        <f>VLOOKUP($A67,Table1[#All],G$1,0)/$C67</f>
        <v>1.3107750564361482E-4</v>
      </c>
      <c r="H67" s="4"/>
      <c r="I67">
        <f>RANK(D67,D$3:D$151)</f>
        <v>54</v>
      </c>
      <c r="J67">
        <f>RANK(E67,E$3:E$151)</f>
        <v>57</v>
      </c>
      <c r="K67">
        <f>RANK(F67,F$3:F$151)</f>
        <v>61</v>
      </c>
      <c r="L67">
        <f>RANK(G67,G$3:G$151)</f>
        <v>65</v>
      </c>
      <c r="N67">
        <f>I67-J67</f>
        <v>-3</v>
      </c>
      <c r="O67">
        <f>J67-K67</f>
        <v>-4</v>
      </c>
      <c r="P67">
        <f>K67-L67</f>
        <v>-4</v>
      </c>
    </row>
    <row r="68" spans="1:16" x14ac:dyDescent="0.25">
      <c r="A68" t="s">
        <v>295</v>
      </c>
      <c r="B68" t="s">
        <v>296</v>
      </c>
      <c r="C68" s="1">
        <v>571010</v>
      </c>
      <c r="D68" s="4">
        <f>VLOOKUP($A68,Table1[#All],D$1,0)/C68</f>
        <v>6.1294898513160887E-5</v>
      </c>
      <c r="E68" s="4">
        <f>VLOOKUP($A68,Table1[#All],E$1,0)/$C68</f>
        <v>9.106670636241047E-5</v>
      </c>
      <c r="F68" s="4">
        <f>VLOOKUP($A68,Table1[#All],F$1,0)/$C68</f>
        <v>1.0332568606504264E-4</v>
      </c>
      <c r="G68" s="4">
        <f>VLOOKUP($A68,Table1[#All],G$1,0)/$C68</f>
        <v>1.2959492828496874E-4</v>
      </c>
      <c r="H68" s="4"/>
      <c r="I68">
        <f>RANK(D68,D$3:D$151)</f>
        <v>75</v>
      </c>
      <c r="J68">
        <f>RANK(E68,E$3:E$151)</f>
        <v>64</v>
      </c>
      <c r="K68">
        <f>RANK(F68,F$3:F$151)</f>
        <v>67</v>
      </c>
      <c r="L68">
        <f>RANK(G68,G$3:G$151)</f>
        <v>66</v>
      </c>
      <c r="N68">
        <f>I68-J68</f>
        <v>11</v>
      </c>
      <c r="O68">
        <f>J68-K68</f>
        <v>-3</v>
      </c>
      <c r="P68">
        <f>K68-L68</f>
        <v>1</v>
      </c>
    </row>
    <row r="69" spans="1:16" x14ac:dyDescent="0.25">
      <c r="A69" t="s">
        <v>299</v>
      </c>
      <c r="B69" t="s">
        <v>300</v>
      </c>
      <c r="C69" s="1">
        <v>592057</v>
      </c>
      <c r="D69" s="4">
        <f>VLOOKUP($A69,Table1[#All],D$1,0)/C69</f>
        <v>4.7292743772981315E-5</v>
      </c>
      <c r="E69" s="4">
        <f>VLOOKUP($A69,Table1[#All],E$1,0)/$C69</f>
        <v>6.4183009406188927E-5</v>
      </c>
      <c r="F69" s="4">
        <f>VLOOKUP($A69,Table1[#All],F$1,0)/$C69</f>
        <v>9.289646098264187E-5</v>
      </c>
      <c r="G69" s="4">
        <f>VLOOKUP($A69,Table1[#All],G$1,0)/$C69</f>
        <v>1.2836601881237785E-4</v>
      </c>
      <c r="H69" s="4"/>
      <c r="I69">
        <f>RANK(D69,D$3:D$151)</f>
        <v>89</v>
      </c>
      <c r="J69">
        <f>RANK(E69,E$3:E$151)</f>
        <v>89</v>
      </c>
      <c r="K69">
        <f>RANK(F69,F$3:F$151)</f>
        <v>72</v>
      </c>
      <c r="L69">
        <f>RANK(G69,G$3:G$151)</f>
        <v>67</v>
      </c>
      <c r="N69">
        <f>I69-J69</f>
        <v>0</v>
      </c>
      <c r="O69">
        <f>J69-K69</f>
        <v>17</v>
      </c>
      <c r="P69">
        <f>K69-L69</f>
        <v>5</v>
      </c>
    </row>
    <row r="70" spans="1:16" x14ac:dyDescent="0.25">
      <c r="A70" t="s">
        <v>33</v>
      </c>
      <c r="B70" t="s">
        <v>34</v>
      </c>
      <c r="C70" s="1">
        <v>355218</v>
      </c>
      <c r="D70" s="4">
        <f>VLOOKUP($A70,Table1[#All],D$1,0)/C70</f>
        <v>6.1933798399855863E-5</v>
      </c>
      <c r="E70" s="4">
        <f>VLOOKUP($A70,Table1[#All],E$1,0)/$C70</f>
        <v>6.7564143708933675E-5</v>
      </c>
      <c r="F70" s="4">
        <f>VLOOKUP($A70,Table1[#All],F$1,0)/$C70</f>
        <v>9.0085524945244895E-5</v>
      </c>
      <c r="G70" s="4">
        <f>VLOOKUP($A70,Table1[#All],G$1,0)/$C70</f>
        <v>1.2668276945425062E-4</v>
      </c>
      <c r="H70" s="4"/>
      <c r="I70">
        <f>RANK(D70,D$3:D$151)</f>
        <v>73</v>
      </c>
      <c r="J70">
        <f>RANK(E70,E$3:E$151)</f>
        <v>84</v>
      </c>
      <c r="K70">
        <f>RANK(F70,F$3:F$151)</f>
        <v>74</v>
      </c>
      <c r="L70">
        <f>RANK(G70,G$3:G$151)</f>
        <v>68</v>
      </c>
      <c r="N70">
        <f>I70-J70</f>
        <v>-11</v>
      </c>
      <c r="O70">
        <f>J70-K70</f>
        <v>10</v>
      </c>
      <c r="P70">
        <f>K70-L70</f>
        <v>6</v>
      </c>
    </row>
    <row r="71" spans="1:16" x14ac:dyDescent="0.25">
      <c r="A71" t="s">
        <v>87</v>
      </c>
      <c r="B71" t="s">
        <v>88</v>
      </c>
      <c r="C71" s="1">
        <v>252796</v>
      </c>
      <c r="D71" s="4">
        <f>VLOOKUP($A71,Table1[#All],D$1,0)/C71</f>
        <v>4.3513346730169778E-5</v>
      </c>
      <c r="E71" s="4">
        <f>VLOOKUP($A71,Table1[#All],E$1,0)/$C71</f>
        <v>9.4938211047643152E-5</v>
      </c>
      <c r="F71" s="4">
        <f>VLOOKUP($A71,Table1[#All],F$1,0)/$C71</f>
        <v>1.1076124622225036E-4</v>
      </c>
      <c r="G71" s="4">
        <f>VLOOKUP($A71,Table1[#All],G$1,0)/$C71</f>
        <v>1.2658428139685754E-4</v>
      </c>
      <c r="H71" s="4"/>
      <c r="I71">
        <f>RANK(D71,D$3:D$151)</f>
        <v>101</v>
      </c>
      <c r="J71">
        <f>RANK(E71,E$3:E$151)</f>
        <v>58</v>
      </c>
      <c r="K71">
        <f>RANK(F71,F$3:F$151)</f>
        <v>63</v>
      </c>
      <c r="L71">
        <f>RANK(G71,G$3:G$151)</f>
        <v>69</v>
      </c>
      <c r="N71">
        <f>I71-J71</f>
        <v>43</v>
      </c>
      <c r="O71">
        <f>J71-K71</f>
        <v>-5</v>
      </c>
      <c r="P71">
        <f>K71-L71</f>
        <v>-6</v>
      </c>
    </row>
    <row r="72" spans="1:16" x14ac:dyDescent="0.25">
      <c r="A72" t="s">
        <v>249</v>
      </c>
      <c r="B72" t="s">
        <v>250</v>
      </c>
      <c r="C72" s="1">
        <v>540059</v>
      </c>
      <c r="D72" s="4">
        <f>VLOOKUP($A72,Table1[#All],D$1,0)/C72</f>
        <v>8.3324229389751867E-5</v>
      </c>
      <c r="E72" s="4">
        <f>VLOOKUP($A72,Table1[#All],E$1,0)/$C72</f>
        <v>9.2582477099724286E-5</v>
      </c>
      <c r="F72" s="4">
        <f>VLOOKUP($A72,Table1[#All],F$1,0)/$C72</f>
        <v>1.0924732297767467E-4</v>
      </c>
      <c r="G72" s="4">
        <f>VLOOKUP($A72,Table1[#All],G$1,0)/$C72</f>
        <v>1.2220886977163607E-4</v>
      </c>
      <c r="H72" s="4"/>
      <c r="I72">
        <f>RANK(D72,D$3:D$151)</f>
        <v>58</v>
      </c>
      <c r="J72">
        <f>RANK(E72,E$3:E$151)</f>
        <v>62</v>
      </c>
      <c r="K72">
        <f>RANK(F72,F$3:F$151)</f>
        <v>64</v>
      </c>
      <c r="L72">
        <f>RANK(G72,G$3:G$151)</f>
        <v>70</v>
      </c>
      <c r="N72">
        <f>I72-J72</f>
        <v>-4</v>
      </c>
      <c r="O72">
        <f>J72-K72</f>
        <v>-2</v>
      </c>
      <c r="P72">
        <f>K72-L72</f>
        <v>-6</v>
      </c>
    </row>
    <row r="73" spans="1:16" x14ac:dyDescent="0.25">
      <c r="A73" t="s">
        <v>45</v>
      </c>
      <c r="B73" t="s">
        <v>46</v>
      </c>
      <c r="C73" s="1">
        <v>192106</v>
      </c>
      <c r="D73" s="4">
        <f>VLOOKUP($A73,Table1[#All],D$1,0)/C73</f>
        <v>8.3287351774541141E-5</v>
      </c>
      <c r="E73" s="4">
        <f>VLOOKUP($A73,Table1[#All],E$1,0)/$C73</f>
        <v>8.8492811260449964E-5</v>
      </c>
      <c r="F73" s="4">
        <f>VLOOKUP($A73,Table1[#All],F$1,0)/$C73</f>
        <v>1.0410918971817642E-4</v>
      </c>
      <c r="G73" s="4">
        <f>VLOOKUP($A73,Table1[#All],G$1,0)/$C73</f>
        <v>1.1972556817590289E-4</v>
      </c>
      <c r="H73" s="4"/>
      <c r="I73">
        <f>RANK(D73,D$3:D$151)</f>
        <v>59</v>
      </c>
      <c r="J73">
        <f>RANK(E73,E$3:E$151)</f>
        <v>67</v>
      </c>
      <c r="K73">
        <f>RANK(F73,F$3:F$151)</f>
        <v>66</v>
      </c>
      <c r="L73">
        <f>RANK(G73,G$3:G$151)</f>
        <v>71</v>
      </c>
      <c r="N73">
        <f>I73-J73</f>
        <v>-8</v>
      </c>
      <c r="O73">
        <f>J73-K73</f>
        <v>1</v>
      </c>
      <c r="P73">
        <f>K73-L73</f>
        <v>-5</v>
      </c>
    </row>
    <row r="74" spans="1:16" x14ac:dyDescent="0.25">
      <c r="A74" t="s">
        <v>293</v>
      </c>
      <c r="B74" t="s">
        <v>294</v>
      </c>
      <c r="C74" s="1">
        <v>1189934</v>
      </c>
      <c r="D74" s="4">
        <f>VLOOKUP($A74,Table1[#All],D$1,0)/C74</f>
        <v>5.7986409330265379E-5</v>
      </c>
      <c r="E74" s="4">
        <f>VLOOKUP($A74,Table1[#All],E$1,0)/$C74</f>
        <v>9.244210183085784E-5</v>
      </c>
      <c r="F74" s="4">
        <f>VLOOKUP($A74,Table1[#All],F$1,0)/$C74</f>
        <v>9.8324781038276076E-5</v>
      </c>
      <c r="G74" s="4">
        <f>VLOOKUP($A74,Table1[#All],G$1,0)/$C74</f>
        <v>1.1933434963619831E-4</v>
      </c>
      <c r="H74" s="4"/>
      <c r="I74">
        <f>RANK(D74,D$3:D$151)</f>
        <v>79</v>
      </c>
      <c r="J74">
        <f>RANK(E74,E$3:E$151)</f>
        <v>63</v>
      </c>
      <c r="K74">
        <f>RANK(F74,F$3:F$151)</f>
        <v>70</v>
      </c>
      <c r="L74">
        <f>RANK(G74,G$3:G$151)</f>
        <v>72</v>
      </c>
      <c r="N74">
        <f>I74-J74</f>
        <v>16</v>
      </c>
      <c r="O74">
        <f>J74-K74</f>
        <v>-7</v>
      </c>
      <c r="P74">
        <f>K74-L74</f>
        <v>-2</v>
      </c>
    </row>
    <row r="75" spans="1:16" x14ac:dyDescent="0.25">
      <c r="A75" t="s">
        <v>65</v>
      </c>
      <c r="B75" t="s">
        <v>66</v>
      </c>
      <c r="C75" s="1">
        <v>172525</v>
      </c>
      <c r="D75" s="4">
        <f>VLOOKUP($A75,Table1[#All],D$1,0)/C75</f>
        <v>7.5351398348065502E-5</v>
      </c>
      <c r="E75" s="4">
        <f>VLOOKUP($A75,Table1[#All],E$1,0)/$C75</f>
        <v>8.6943921170844801E-5</v>
      </c>
      <c r="F75" s="4">
        <f>VLOOKUP($A75,Table1[#All],F$1,0)/$C75</f>
        <v>8.6943921170844801E-5</v>
      </c>
      <c r="G75" s="4">
        <f>VLOOKUP($A75,Table1[#All],G$1,0)/$C75</f>
        <v>1.1592522822779307E-4</v>
      </c>
      <c r="H75" s="4"/>
      <c r="I75">
        <f>RANK(D75,D$3:D$151)</f>
        <v>64</v>
      </c>
      <c r="J75">
        <f>RANK(E75,E$3:E$151)</f>
        <v>68</v>
      </c>
      <c r="K75">
        <f>RANK(F75,F$3:F$151)</f>
        <v>81</v>
      </c>
      <c r="L75">
        <f>RANK(G75,G$3:G$151)</f>
        <v>73</v>
      </c>
      <c r="N75">
        <f>I75-J75</f>
        <v>-4</v>
      </c>
      <c r="O75">
        <f>J75-K75</f>
        <v>-13</v>
      </c>
      <c r="P75">
        <f>K75-L75</f>
        <v>8</v>
      </c>
    </row>
    <row r="76" spans="1:16" x14ac:dyDescent="0.25">
      <c r="A76" t="s">
        <v>67</v>
      </c>
      <c r="B76" t="s">
        <v>68</v>
      </c>
      <c r="C76" s="1">
        <v>277855</v>
      </c>
      <c r="D76" s="4">
        <f>VLOOKUP($A76,Table1[#All],D$1,0)/C76</f>
        <v>5.3984992172176134E-5</v>
      </c>
      <c r="E76" s="4">
        <f>VLOOKUP($A76,Table1[#All],E$1,0)/$C76</f>
        <v>6.8380990084756442E-5</v>
      </c>
      <c r="F76" s="4">
        <f>VLOOKUP($A76,Table1[#All],F$1,0)/$C76</f>
        <v>8.9974986953626887E-5</v>
      </c>
      <c r="G76" s="4">
        <f>VLOOKUP($A76,Table1[#All],G$1,0)/$C76</f>
        <v>1.1516798330064242E-4</v>
      </c>
      <c r="H76" s="4"/>
      <c r="I76">
        <f>RANK(D76,D$3:D$151)</f>
        <v>83</v>
      </c>
      <c r="J76">
        <f>RANK(E76,E$3:E$151)</f>
        <v>82</v>
      </c>
      <c r="K76">
        <f>RANK(F76,F$3:F$151)</f>
        <v>75</v>
      </c>
      <c r="L76">
        <f>RANK(G76,G$3:G$151)</f>
        <v>74</v>
      </c>
      <c r="N76">
        <f>I76-J76</f>
        <v>1</v>
      </c>
      <c r="O76">
        <f>J76-K76</f>
        <v>7</v>
      </c>
      <c r="P76">
        <f>K76-L76</f>
        <v>1</v>
      </c>
    </row>
    <row r="77" spans="1:16" x14ac:dyDescent="0.25">
      <c r="A77" t="s">
        <v>71</v>
      </c>
      <c r="B77" t="s">
        <v>72</v>
      </c>
      <c r="C77" s="1">
        <v>158527</v>
      </c>
      <c r="D77" s="4">
        <f>VLOOKUP($A77,Table1[#All],D$1,0)/C77</f>
        <v>6.3080737035331515E-5</v>
      </c>
      <c r="E77" s="4">
        <f>VLOOKUP($A77,Table1[#All],E$1,0)/$C77</f>
        <v>7.569688444239782E-5</v>
      </c>
      <c r="F77" s="4">
        <f>VLOOKUP($A77,Table1[#All],F$1,0)/$C77</f>
        <v>1.0092917925653043E-4</v>
      </c>
      <c r="G77" s="4">
        <f>VLOOKUP($A77,Table1[#All],G$1,0)/$C77</f>
        <v>1.1354532666359674E-4</v>
      </c>
      <c r="H77" s="4"/>
      <c r="I77">
        <f>RANK(D77,D$3:D$151)</f>
        <v>71</v>
      </c>
      <c r="J77">
        <f>RANK(E77,E$3:E$151)</f>
        <v>79</v>
      </c>
      <c r="K77">
        <f>RANK(F77,F$3:F$151)</f>
        <v>69</v>
      </c>
      <c r="L77">
        <f>RANK(G77,G$3:G$151)</f>
        <v>75</v>
      </c>
      <c r="N77">
        <f>I77-J77</f>
        <v>-8</v>
      </c>
      <c r="O77">
        <f>J77-K77</f>
        <v>10</v>
      </c>
      <c r="P77">
        <f>K77-L77</f>
        <v>-6</v>
      </c>
    </row>
    <row r="78" spans="1:16" x14ac:dyDescent="0.25">
      <c r="A78" t="s">
        <v>147</v>
      </c>
      <c r="B78" t="s">
        <v>148</v>
      </c>
      <c r="C78" s="1">
        <v>264671</v>
      </c>
      <c r="D78" s="4">
        <f>VLOOKUP($A78,Table1[#All],D$1,0)/C78</f>
        <v>4.5339308046593693E-5</v>
      </c>
      <c r="E78" s="4">
        <f>VLOOKUP($A78,Table1[#All],E$1,0)/$C78</f>
        <v>6.0452410728791591E-5</v>
      </c>
      <c r="F78" s="4">
        <f>VLOOKUP($A78,Table1[#All],F$1,0)/$C78</f>
        <v>7.5565513410989489E-5</v>
      </c>
      <c r="G78" s="4">
        <f>VLOOKUP($A78,Table1[#All],G$1,0)/$C78</f>
        <v>1.1334827011648423E-4</v>
      </c>
      <c r="H78" s="4"/>
      <c r="I78">
        <f>RANK(D78,D$3:D$151)</f>
        <v>95</v>
      </c>
      <c r="J78">
        <f>RANK(E78,E$3:E$151)</f>
        <v>95</v>
      </c>
      <c r="K78">
        <f>RANK(F78,F$3:F$151)</f>
        <v>92</v>
      </c>
      <c r="L78">
        <f>RANK(G78,G$3:G$151)</f>
        <v>76</v>
      </c>
      <c r="N78">
        <f>I78-J78</f>
        <v>0</v>
      </c>
      <c r="O78">
        <f>J78-K78</f>
        <v>3</v>
      </c>
      <c r="P78">
        <f>K78-L78</f>
        <v>16</v>
      </c>
    </row>
    <row r="79" spans="1:16" x14ac:dyDescent="0.25">
      <c r="A79" t="s">
        <v>143</v>
      </c>
      <c r="B79" t="s">
        <v>144</v>
      </c>
      <c r="C79" s="1">
        <v>245199</v>
      </c>
      <c r="D79" s="4">
        <f>VLOOKUP($A79,Table1[#All],D$1,0)/C79</f>
        <v>4.4861520642416972E-5</v>
      </c>
      <c r="E79" s="4">
        <f>VLOOKUP($A79,Table1[#All],E$1,0)/$C79</f>
        <v>6.1174800876023154E-5</v>
      </c>
      <c r="F79" s="4">
        <f>VLOOKUP($A79,Table1[#All],F$1,0)/$C79</f>
        <v>7.7488081109629322E-5</v>
      </c>
      <c r="G79" s="4">
        <f>VLOOKUP($A79,Table1[#All],G$1,0)/$C79</f>
        <v>1.1011464157684167E-4</v>
      </c>
      <c r="H79" s="4"/>
      <c r="I79">
        <f>RANK(D79,D$3:D$151)</f>
        <v>97</v>
      </c>
      <c r="J79">
        <f>RANK(E79,E$3:E$151)</f>
        <v>91</v>
      </c>
      <c r="K79">
        <f>RANK(F79,F$3:F$151)</f>
        <v>90</v>
      </c>
      <c r="L79">
        <f>RANK(G79,G$3:G$151)</f>
        <v>77</v>
      </c>
      <c r="N79">
        <f>I79-J79</f>
        <v>6</v>
      </c>
      <c r="O79">
        <f>J79-K79</f>
        <v>1</v>
      </c>
      <c r="P79">
        <f>K79-L79</f>
        <v>13</v>
      </c>
    </row>
    <row r="80" spans="1:16" x14ac:dyDescent="0.25">
      <c r="A80" t="s">
        <v>47</v>
      </c>
      <c r="B80" t="s">
        <v>48</v>
      </c>
      <c r="C80" s="1">
        <v>463405</v>
      </c>
      <c r="D80" s="4">
        <f>VLOOKUP($A80,Table1[#All],D$1,0)/C80</f>
        <v>6.0422308779577257E-5</v>
      </c>
      <c r="E80" s="4">
        <f>VLOOKUP($A80,Table1[#All],E$1,0)/$C80</f>
        <v>7.9843765173012802E-5</v>
      </c>
      <c r="F80" s="4">
        <f>VLOOKUP($A80,Table1[#All],F$1,0)/$C80</f>
        <v>8.8475523570095274E-5</v>
      </c>
      <c r="G80" s="4">
        <f>VLOOKUP($A80,Table1[#All],G$1,0)/$C80</f>
        <v>1.1005491956280143E-4</v>
      </c>
      <c r="H80" s="4"/>
      <c r="I80">
        <f>RANK(D80,D$3:D$151)</f>
        <v>77</v>
      </c>
      <c r="J80">
        <f>RANK(E80,E$3:E$151)</f>
        <v>74</v>
      </c>
      <c r="K80">
        <f>RANK(F80,F$3:F$151)</f>
        <v>78</v>
      </c>
      <c r="L80">
        <f>RANK(G80,G$3:G$151)</f>
        <v>78</v>
      </c>
      <c r="N80">
        <f>I80-J80</f>
        <v>3</v>
      </c>
      <c r="O80">
        <f>J80-K80</f>
        <v>-4</v>
      </c>
      <c r="P80">
        <f>K80-L80</f>
        <v>0</v>
      </c>
    </row>
    <row r="81" spans="1:16" x14ac:dyDescent="0.25">
      <c r="A81" t="s">
        <v>51</v>
      </c>
      <c r="B81" t="s">
        <v>52</v>
      </c>
      <c r="C81" s="1">
        <v>282644</v>
      </c>
      <c r="D81" s="4">
        <f>VLOOKUP($A81,Table1[#All],D$1,0)/C81</f>
        <v>6.7222371605270238E-5</v>
      </c>
      <c r="E81" s="4">
        <f>VLOOKUP($A81,Table1[#All],E$1,0)/$C81</f>
        <v>6.7222371605270238E-5</v>
      </c>
      <c r="F81" s="4">
        <f>VLOOKUP($A81,Table1[#All],F$1,0)/$C81</f>
        <v>8.8450488954302945E-5</v>
      </c>
      <c r="G81" s="4">
        <f>VLOOKUP($A81,Table1[#All],G$1,0)/$C81</f>
        <v>1.0967860630333565E-4</v>
      </c>
      <c r="H81" s="4"/>
      <c r="I81">
        <f>RANK(D81,D$3:D$151)</f>
        <v>68</v>
      </c>
      <c r="J81">
        <f>RANK(E81,E$3:E$151)</f>
        <v>85</v>
      </c>
      <c r="K81">
        <f>RANK(F81,F$3:F$151)</f>
        <v>79</v>
      </c>
      <c r="L81">
        <f>RANK(G81,G$3:G$151)</f>
        <v>79</v>
      </c>
      <c r="N81">
        <f>I81-J81</f>
        <v>-17</v>
      </c>
      <c r="O81">
        <f>J81-K81</f>
        <v>6</v>
      </c>
      <c r="P81">
        <f>K81-L81</f>
        <v>0</v>
      </c>
    </row>
    <row r="82" spans="1:16" x14ac:dyDescent="0.25">
      <c r="A82" t="s">
        <v>39</v>
      </c>
      <c r="B82" t="s">
        <v>40</v>
      </c>
      <c r="C82" s="1">
        <v>192107</v>
      </c>
      <c r="D82" s="4">
        <f>VLOOKUP($A82,Table1[#All],D$1,0)/C82</f>
        <v>3.6438026724689884E-5</v>
      </c>
      <c r="E82" s="4">
        <f>VLOOKUP($A82,Table1[#All],E$1,0)/$C82</f>
        <v>7.8081485838621178E-5</v>
      </c>
      <c r="F82" s="4">
        <f>VLOOKUP($A82,Table1[#All],F$1,0)/$C82</f>
        <v>7.8081485838621178E-5</v>
      </c>
      <c r="G82" s="4">
        <f>VLOOKUP($A82,Table1[#All],G$1,0)/$C82</f>
        <v>1.0931408017406966E-4</v>
      </c>
      <c r="H82" s="4"/>
      <c r="I82">
        <f>RANK(D82,D$3:D$151)</f>
        <v>114</v>
      </c>
      <c r="J82">
        <f>RANK(E82,E$3:E$151)</f>
        <v>75</v>
      </c>
      <c r="K82">
        <f>RANK(F82,F$3:F$151)</f>
        <v>89</v>
      </c>
      <c r="L82">
        <f>RANK(G82,G$3:G$151)</f>
        <v>80</v>
      </c>
      <c r="N82">
        <f>I82-J82</f>
        <v>39</v>
      </c>
      <c r="O82">
        <f>J82-K82</f>
        <v>-14</v>
      </c>
      <c r="P82">
        <f>K82-L82</f>
        <v>9</v>
      </c>
    </row>
    <row r="83" spans="1:16" x14ac:dyDescent="0.25">
      <c r="A83" t="s">
        <v>83</v>
      </c>
      <c r="B83" t="s">
        <v>84</v>
      </c>
      <c r="C83" s="1">
        <v>290395</v>
      </c>
      <c r="D83" s="4">
        <f>VLOOKUP($A83,Table1[#All],D$1,0)/C83</f>
        <v>5.8540952840097112E-5</v>
      </c>
      <c r="E83" s="4">
        <f>VLOOKUP($A83,Table1[#All],E$1,0)/$C83</f>
        <v>8.6089636529554578E-5</v>
      </c>
      <c r="F83" s="4">
        <f>VLOOKUP($A83,Table1[#All],F$1,0)/$C83</f>
        <v>8.6089636529554578E-5</v>
      </c>
      <c r="G83" s="4">
        <f>VLOOKUP($A83,Table1[#All],G$1,0)/$C83</f>
        <v>1.0330756383546549E-4</v>
      </c>
      <c r="H83" s="4"/>
      <c r="I83">
        <f>RANK(D83,D$3:D$151)</f>
        <v>78</v>
      </c>
      <c r="J83">
        <f>RANK(E83,E$3:E$151)</f>
        <v>71</v>
      </c>
      <c r="K83">
        <f>RANK(F83,F$3:F$151)</f>
        <v>83</v>
      </c>
      <c r="L83">
        <f>RANK(G83,G$3:G$151)</f>
        <v>81</v>
      </c>
      <c r="N83">
        <f>I83-J83</f>
        <v>7</v>
      </c>
      <c r="O83">
        <f>J83-K83</f>
        <v>-12</v>
      </c>
      <c r="P83">
        <f>K83-L83</f>
        <v>2</v>
      </c>
    </row>
    <row r="84" spans="1:16" x14ac:dyDescent="0.25">
      <c r="A84" t="s">
        <v>49</v>
      </c>
      <c r="B84" t="s">
        <v>50</v>
      </c>
      <c r="C84" s="1">
        <v>213919</v>
      </c>
      <c r="D84" s="4">
        <f>VLOOKUP($A84,Table1[#All],D$1,0)/C84</f>
        <v>3.2722666055843566E-5</v>
      </c>
      <c r="E84" s="4">
        <f>VLOOKUP($A84,Table1[#All],E$1,0)/$C84</f>
        <v>9.8167998167530697E-5</v>
      </c>
      <c r="F84" s="4">
        <f>VLOOKUP($A84,Table1[#All],F$1,0)/$C84</f>
        <v>9.8167998167530697E-5</v>
      </c>
      <c r="G84" s="4">
        <f>VLOOKUP($A84,Table1[#All],G$1,0)/$C84</f>
        <v>1.0284266474693693E-4</v>
      </c>
      <c r="H84" s="4"/>
      <c r="I84">
        <f>RANK(D84,D$3:D$151)</f>
        <v>122</v>
      </c>
      <c r="J84">
        <f>RANK(E84,E$3:E$151)</f>
        <v>56</v>
      </c>
      <c r="K84">
        <f>RANK(F84,F$3:F$151)</f>
        <v>71</v>
      </c>
      <c r="L84">
        <f>RANK(G84,G$3:G$151)</f>
        <v>82</v>
      </c>
      <c r="N84">
        <f>I84-J84</f>
        <v>66</v>
      </c>
      <c r="O84">
        <f>J84-K84</f>
        <v>-15</v>
      </c>
      <c r="P84">
        <f>K84-L84</f>
        <v>-11</v>
      </c>
    </row>
    <row r="85" spans="1:16" x14ac:dyDescent="0.25">
      <c r="A85" t="s">
        <v>263</v>
      </c>
      <c r="B85" t="s">
        <v>264</v>
      </c>
      <c r="C85" s="1">
        <v>633558</v>
      </c>
      <c r="D85" s="4">
        <f>VLOOKUP($A85,Table1[#All],D$1,0)/C85</f>
        <v>5.0508398599654651E-5</v>
      </c>
      <c r="E85" s="4">
        <f>VLOOKUP($A85,Table1[#All],E$1,0)/$C85</f>
        <v>7.7340985355721186E-5</v>
      </c>
      <c r="F85" s="4">
        <f>VLOOKUP($A85,Table1[#All],F$1,0)/$C85</f>
        <v>8.9968085005634845E-5</v>
      </c>
      <c r="G85" s="4">
        <f>VLOOKUP($A85,Table1[#All],G$1,0)/$C85</f>
        <v>1.010167971993093E-4</v>
      </c>
      <c r="H85" s="4"/>
      <c r="I85">
        <f>RANK(D85,D$3:D$151)</f>
        <v>85</v>
      </c>
      <c r="J85">
        <f>RANK(E85,E$3:E$151)</f>
        <v>78</v>
      </c>
      <c r="K85">
        <f>RANK(F85,F$3:F$151)</f>
        <v>76</v>
      </c>
      <c r="L85">
        <f>RANK(G85,G$3:G$151)</f>
        <v>83</v>
      </c>
      <c r="N85">
        <f>I85-J85</f>
        <v>7</v>
      </c>
      <c r="O85">
        <f>J85-K85</f>
        <v>2</v>
      </c>
      <c r="P85">
        <f>K85-L85</f>
        <v>-7</v>
      </c>
    </row>
    <row r="86" spans="1:16" x14ac:dyDescent="0.25">
      <c r="A86" t="s">
        <v>117</v>
      </c>
      <c r="B86" t="s">
        <v>118</v>
      </c>
      <c r="C86" s="1">
        <v>547627</v>
      </c>
      <c r="D86" s="4">
        <f>VLOOKUP($A86,Table1[#All],D$1,0)/C86</f>
        <v>6.7564236241091108E-5</v>
      </c>
      <c r="E86" s="4">
        <f>VLOOKUP($A86,Table1[#All],E$1,0)/$C86</f>
        <v>7.4868477996884738E-5</v>
      </c>
      <c r="F86" s="4">
        <f>VLOOKUP($A86,Table1[#All],F$1,0)/$C86</f>
        <v>8.2172719752678368E-5</v>
      </c>
      <c r="G86" s="4">
        <f>VLOOKUP($A86,Table1[#All],G$1,0)/$C86</f>
        <v>1.0043332414216246E-4</v>
      </c>
      <c r="H86" s="4"/>
      <c r="I86">
        <f>RANK(D86,D$3:D$151)</f>
        <v>67</v>
      </c>
      <c r="J86">
        <f>RANK(E86,E$3:E$151)</f>
        <v>80</v>
      </c>
      <c r="K86">
        <f>RANK(F86,F$3:F$151)</f>
        <v>85</v>
      </c>
      <c r="L86">
        <f>RANK(G86,G$3:G$151)</f>
        <v>84</v>
      </c>
      <c r="N86">
        <f>I86-J86</f>
        <v>-13</v>
      </c>
      <c r="O86">
        <f>J86-K86</f>
        <v>-5</v>
      </c>
      <c r="P86">
        <f>K86-L86</f>
        <v>1</v>
      </c>
    </row>
    <row r="87" spans="1:16" x14ac:dyDescent="0.25">
      <c r="A87" t="s">
        <v>53</v>
      </c>
      <c r="B87" t="s">
        <v>54</v>
      </c>
      <c r="C87" s="1">
        <v>263100</v>
      </c>
      <c r="D87" s="4">
        <f>VLOOKUP($A87,Table1[#All],D$1,0)/C87</f>
        <v>4.1809198023565182E-5</v>
      </c>
      <c r="E87" s="4">
        <f>VLOOKUP($A87,Table1[#All],E$1,0)/$C87</f>
        <v>6.0813378943367539E-5</v>
      </c>
      <c r="F87" s="4">
        <f>VLOOKUP($A87,Table1[#All],F$1,0)/$C87</f>
        <v>7.9817559863169901E-5</v>
      </c>
      <c r="G87" s="4">
        <f>VLOOKUP($A87,Table1[#All],G$1,0)/$C87</f>
        <v>9.8821740782972258E-5</v>
      </c>
      <c r="H87" s="4"/>
      <c r="I87">
        <f>RANK(D87,D$3:D$151)</f>
        <v>103</v>
      </c>
      <c r="J87">
        <f>RANK(E87,E$3:E$151)</f>
        <v>93</v>
      </c>
      <c r="K87">
        <f>RANK(F87,F$3:F$151)</f>
        <v>86</v>
      </c>
      <c r="L87">
        <f>RANK(G87,G$3:G$151)</f>
        <v>85</v>
      </c>
      <c r="N87">
        <f>I87-J87</f>
        <v>10</v>
      </c>
      <c r="O87">
        <f>J87-K87</f>
        <v>7</v>
      </c>
      <c r="P87">
        <f>K87-L87</f>
        <v>1</v>
      </c>
    </row>
    <row r="88" spans="1:16" x14ac:dyDescent="0.25">
      <c r="A88" t="s">
        <v>105</v>
      </c>
      <c r="B88" t="s">
        <v>106</v>
      </c>
      <c r="C88" s="1">
        <v>283606</v>
      </c>
      <c r="D88" s="4">
        <f>VLOOKUP($A88,Table1[#All],D$1,0)/C88</f>
        <v>6.6994351318378309E-5</v>
      </c>
      <c r="E88" s="4">
        <f>VLOOKUP($A88,Table1[#All],E$1,0)/$C88</f>
        <v>7.7572406789701203E-5</v>
      </c>
      <c r="F88" s="4">
        <f>VLOOKUP($A88,Table1[#All],F$1,0)/$C88</f>
        <v>8.4624443770583128E-5</v>
      </c>
      <c r="G88" s="4">
        <f>VLOOKUP($A88,Table1[#All],G$1,0)/$C88</f>
        <v>9.8728517732346992E-5</v>
      </c>
      <c r="H88" s="4"/>
      <c r="I88">
        <f>RANK(D88,D$3:D$151)</f>
        <v>69</v>
      </c>
      <c r="J88">
        <f>RANK(E88,E$3:E$151)</f>
        <v>76</v>
      </c>
      <c r="K88">
        <f>RANK(F88,F$3:F$151)</f>
        <v>84</v>
      </c>
      <c r="L88">
        <f>RANK(G88,G$3:G$151)</f>
        <v>86</v>
      </c>
      <c r="N88">
        <f>I88-J88</f>
        <v>-7</v>
      </c>
      <c r="O88">
        <f>J88-K88</f>
        <v>-8</v>
      </c>
      <c r="P88">
        <f>K88-L88</f>
        <v>-2</v>
      </c>
    </row>
    <row r="89" spans="1:16" x14ac:dyDescent="0.25">
      <c r="A89" t="s">
        <v>157</v>
      </c>
      <c r="B89" t="s">
        <v>158</v>
      </c>
      <c r="C89" s="1">
        <v>277417</v>
      </c>
      <c r="D89" s="4">
        <f>VLOOKUP($A89,Table1[#All],D$1,0)/C89</f>
        <v>4.686086288871987E-5</v>
      </c>
      <c r="E89" s="4">
        <f>VLOOKUP($A89,Table1[#All],E$1,0)/$C89</f>
        <v>7.2093635213415182E-5</v>
      </c>
      <c r="F89" s="4">
        <f>VLOOKUP($A89,Table1[#All],F$1,0)/$C89</f>
        <v>9.0117044016768981E-5</v>
      </c>
      <c r="G89" s="4">
        <f>VLOOKUP($A89,Table1[#All],G$1,0)/$C89</f>
        <v>9.73264075381105E-5</v>
      </c>
      <c r="H89" s="4"/>
      <c r="I89">
        <f>RANK(D89,D$3:D$151)</f>
        <v>93</v>
      </c>
      <c r="J89">
        <f>RANK(E89,E$3:E$151)</f>
        <v>81</v>
      </c>
      <c r="K89">
        <f>RANK(F89,F$3:F$151)</f>
        <v>73</v>
      </c>
      <c r="L89">
        <f>RANK(G89,G$3:G$151)</f>
        <v>87</v>
      </c>
      <c r="N89">
        <f>I89-J89</f>
        <v>12</v>
      </c>
      <c r="O89">
        <f>J89-K89</f>
        <v>8</v>
      </c>
      <c r="P89">
        <f>K89-L89</f>
        <v>-14</v>
      </c>
    </row>
    <row r="90" spans="1:16" x14ac:dyDescent="0.25">
      <c r="A90" t="s">
        <v>41</v>
      </c>
      <c r="B90" t="s">
        <v>42</v>
      </c>
      <c r="C90" s="1">
        <v>177799</v>
      </c>
      <c r="D90" s="4">
        <f>VLOOKUP($A90,Table1[#All],D$1,0)/C90</f>
        <v>1.6872985787321639E-5</v>
      </c>
      <c r="E90" s="4">
        <f>VLOOKUP($A90,Table1[#All],E$1,0)/$C90</f>
        <v>5.0618957361964914E-5</v>
      </c>
      <c r="F90" s="4">
        <f>VLOOKUP($A90,Table1[#All],F$1,0)/$C90</f>
        <v>6.7491943149286556E-5</v>
      </c>
      <c r="G90" s="4">
        <f>VLOOKUP($A90,Table1[#All],G$1,0)/$C90</f>
        <v>9.5613586128155947E-5</v>
      </c>
      <c r="H90" s="4"/>
      <c r="I90">
        <f>RANK(D90,D$3:D$151)</f>
        <v>142</v>
      </c>
      <c r="J90">
        <f>RANK(E90,E$3:E$151)</f>
        <v>109</v>
      </c>
      <c r="K90">
        <f>RANK(F90,F$3:F$151)</f>
        <v>99</v>
      </c>
      <c r="L90">
        <f>RANK(G90,G$3:G$151)</f>
        <v>88</v>
      </c>
      <c r="N90">
        <f>I90-J90</f>
        <v>33</v>
      </c>
      <c r="O90">
        <f>J90-K90</f>
        <v>10</v>
      </c>
      <c r="P90">
        <f>K90-L90</f>
        <v>11</v>
      </c>
    </row>
    <row r="91" spans="1:16" x14ac:dyDescent="0.25">
      <c r="A91" t="s">
        <v>161</v>
      </c>
      <c r="B91" t="s">
        <v>162</v>
      </c>
      <c r="C91" s="1">
        <v>366785</v>
      </c>
      <c r="D91" s="4">
        <f>VLOOKUP($A91,Table1[#All],D$1,0)/C91</f>
        <v>5.1801464072958272E-5</v>
      </c>
      <c r="E91" s="4">
        <f>VLOOKUP($A91,Table1[#All],E$1,0)/$C91</f>
        <v>6.543342830268414E-5</v>
      </c>
      <c r="F91" s="4">
        <f>VLOOKUP($A91,Table1[#All],F$1,0)/$C91</f>
        <v>6.81598211486293E-5</v>
      </c>
      <c r="G91" s="4">
        <f>VLOOKUP($A91,Table1[#All],G$1,0)/$C91</f>
        <v>9.5423749608081022E-5</v>
      </c>
      <c r="H91" s="4"/>
      <c r="I91">
        <f>RANK(D91,D$3:D$151)</f>
        <v>84</v>
      </c>
      <c r="J91">
        <f>RANK(E91,E$3:E$151)</f>
        <v>88</v>
      </c>
      <c r="K91">
        <f>RANK(F91,F$3:F$151)</f>
        <v>98</v>
      </c>
      <c r="L91">
        <f>RANK(G91,G$3:G$151)</f>
        <v>89</v>
      </c>
      <c r="N91">
        <f>I91-J91</f>
        <v>-4</v>
      </c>
      <c r="O91">
        <f>J91-K91</f>
        <v>-10</v>
      </c>
      <c r="P91">
        <f>K91-L91</f>
        <v>9</v>
      </c>
    </row>
    <row r="92" spans="1:16" x14ac:dyDescent="0.25">
      <c r="A92" t="s">
        <v>137</v>
      </c>
      <c r="B92" t="s">
        <v>138</v>
      </c>
      <c r="C92" s="1">
        <v>180049</v>
      </c>
      <c r="D92" s="4">
        <f>VLOOKUP($A92,Table1[#All],D$1,0)/C92</f>
        <v>3.3324261728751615E-5</v>
      </c>
      <c r="E92" s="4">
        <f>VLOOKUP($A92,Table1[#All],E$1,0)/$C92</f>
        <v>4.443234897166882E-5</v>
      </c>
      <c r="F92" s="4">
        <f>VLOOKUP($A92,Table1[#All],F$1,0)/$C92</f>
        <v>8.8864697943337641E-5</v>
      </c>
      <c r="G92" s="4">
        <f>VLOOKUP($A92,Table1[#All],G$1,0)/$C92</f>
        <v>9.4418741564796253E-5</v>
      </c>
      <c r="H92" s="4"/>
      <c r="I92">
        <f>RANK(D92,D$3:D$151)</f>
        <v>119</v>
      </c>
      <c r="J92">
        <f>RANK(E92,E$3:E$151)</f>
        <v>119</v>
      </c>
      <c r="K92">
        <f>RANK(F92,F$3:F$151)</f>
        <v>77</v>
      </c>
      <c r="L92">
        <f>RANK(G92,G$3:G$151)</f>
        <v>90</v>
      </c>
      <c r="N92">
        <f>I92-J92</f>
        <v>0</v>
      </c>
      <c r="O92">
        <f>J92-K92</f>
        <v>42</v>
      </c>
      <c r="P92">
        <f>K92-L92</f>
        <v>-13</v>
      </c>
    </row>
    <row r="93" spans="1:16" x14ac:dyDescent="0.25">
      <c r="A93" t="s">
        <v>77</v>
      </c>
      <c r="B93" t="s">
        <v>78</v>
      </c>
      <c r="C93" s="1">
        <v>150906</v>
      </c>
      <c r="D93" s="4">
        <f>VLOOKUP($A93,Table1[#All],D$1,0)/C93</f>
        <v>8.6146342756417905E-5</v>
      </c>
      <c r="E93" s="4">
        <f>VLOOKUP($A93,Table1[#All],E$1,0)/$C93</f>
        <v>8.6146342756417905E-5</v>
      </c>
      <c r="F93" s="4">
        <f>VLOOKUP($A93,Table1[#All],F$1,0)/$C93</f>
        <v>8.6146342756417905E-5</v>
      </c>
      <c r="G93" s="4">
        <f>VLOOKUP($A93,Table1[#All],G$1,0)/$C93</f>
        <v>9.2772984506911581E-5</v>
      </c>
      <c r="H93" s="4"/>
      <c r="I93">
        <f>RANK(D93,D$3:D$151)</f>
        <v>57</v>
      </c>
      <c r="J93">
        <f>RANK(E93,E$3:E$151)</f>
        <v>70</v>
      </c>
      <c r="K93">
        <f>RANK(F93,F$3:F$151)</f>
        <v>82</v>
      </c>
      <c r="L93">
        <f>RANK(G93,G$3:G$151)</f>
        <v>91</v>
      </c>
      <c r="N93">
        <f>I93-J93</f>
        <v>-13</v>
      </c>
      <c r="O93">
        <f>J93-K93</f>
        <v>-12</v>
      </c>
      <c r="P93">
        <f>K93-L93</f>
        <v>-9</v>
      </c>
    </row>
    <row r="94" spans="1:16" x14ac:dyDescent="0.25">
      <c r="A94" t="s">
        <v>261</v>
      </c>
      <c r="B94" t="s">
        <v>262</v>
      </c>
      <c r="C94" s="1">
        <v>1477764</v>
      </c>
      <c r="D94" s="4">
        <f>VLOOKUP($A94,Table1[#All],D$1,0)/C94</f>
        <v>4.5338768571977666E-5</v>
      </c>
      <c r="E94" s="4">
        <f>VLOOKUP($A94,Table1[#All],E$1,0)/$C94</f>
        <v>5.4135843071018104E-5</v>
      </c>
      <c r="F94" s="4">
        <f>VLOOKUP($A94,Table1[#All],F$1,0)/$C94</f>
        <v>5.9549427378119916E-5</v>
      </c>
      <c r="G94" s="4">
        <f>VLOOKUP($A94,Table1[#All],G$1,0)/$C94</f>
        <v>8.7970744990404422E-5</v>
      </c>
      <c r="H94" s="4"/>
      <c r="I94">
        <f>RANK(D94,D$3:D$151)</f>
        <v>96</v>
      </c>
      <c r="J94">
        <f>RANK(E94,E$3:E$151)</f>
        <v>101</v>
      </c>
      <c r="K94">
        <f>RANK(F94,F$3:F$151)</f>
        <v>113</v>
      </c>
      <c r="L94">
        <f>RANK(G94,G$3:G$151)</f>
        <v>92</v>
      </c>
      <c r="N94">
        <f>I94-J94</f>
        <v>-5</v>
      </c>
      <c r="O94">
        <f>J94-K94</f>
        <v>-12</v>
      </c>
      <c r="P94">
        <f>K94-L94</f>
        <v>21</v>
      </c>
    </row>
    <row r="95" spans="1:16" x14ac:dyDescent="0.25">
      <c r="A95" t="s">
        <v>113</v>
      </c>
      <c r="B95" t="s">
        <v>114</v>
      </c>
      <c r="C95" s="1">
        <v>285372</v>
      </c>
      <c r="D95" s="4">
        <f>VLOOKUP($A95,Table1[#All],D$1,0)/C95</f>
        <v>6.307556452630251E-5</v>
      </c>
      <c r="E95" s="4">
        <f>VLOOKUP($A95,Table1[#All],E$1,0)/$C95</f>
        <v>6.6579762555541539E-5</v>
      </c>
      <c r="F95" s="4">
        <f>VLOOKUP($A95,Table1[#All],F$1,0)/$C95</f>
        <v>7.3588158614019597E-5</v>
      </c>
      <c r="G95" s="4">
        <f>VLOOKUP($A95,Table1[#All],G$1,0)/$C95</f>
        <v>8.7604950730975714E-5</v>
      </c>
      <c r="H95" s="4"/>
      <c r="I95">
        <f>RANK(D95,D$3:D$151)</f>
        <v>72</v>
      </c>
      <c r="J95">
        <f>RANK(E95,E$3:E$151)</f>
        <v>86</v>
      </c>
      <c r="K95">
        <f>RANK(F95,F$3:F$151)</f>
        <v>93</v>
      </c>
      <c r="L95">
        <f>RANK(G95,G$3:G$151)</f>
        <v>93</v>
      </c>
      <c r="N95">
        <f>I95-J95</f>
        <v>-14</v>
      </c>
      <c r="O95">
        <f>J95-K95</f>
        <v>-7</v>
      </c>
      <c r="P95">
        <f>K95-L95</f>
        <v>0</v>
      </c>
    </row>
    <row r="96" spans="1:16" x14ac:dyDescent="0.25">
      <c r="A96" t="s">
        <v>139</v>
      </c>
      <c r="B96" t="s">
        <v>140</v>
      </c>
      <c r="C96" s="1">
        <v>275396</v>
      </c>
      <c r="D96" s="4">
        <f>VLOOKUP($A96,Table1[#All],D$1,0)/C96</f>
        <v>3.6311348022483985E-5</v>
      </c>
      <c r="E96" s="4">
        <f>VLOOKUP($A96,Table1[#All],E$1,0)/$C96</f>
        <v>4.7204752429229183E-5</v>
      </c>
      <c r="F96" s="4">
        <f>VLOOKUP($A96,Table1[#All],F$1,0)/$C96</f>
        <v>7.262269604496797E-5</v>
      </c>
      <c r="G96" s="4">
        <f>VLOOKUP($A96,Table1[#All],G$1,0)/$C96</f>
        <v>8.7147235253961573E-5</v>
      </c>
      <c r="H96" s="4"/>
      <c r="I96">
        <f>RANK(D96,D$3:D$151)</f>
        <v>115</v>
      </c>
      <c r="J96">
        <f>RANK(E96,E$3:E$151)</f>
        <v>114</v>
      </c>
      <c r="K96">
        <f>RANK(F96,F$3:F$151)</f>
        <v>96</v>
      </c>
      <c r="L96">
        <f>RANK(G96,G$3:G$151)</f>
        <v>94</v>
      </c>
      <c r="N96">
        <f>I96-J96</f>
        <v>1</v>
      </c>
      <c r="O96">
        <f>J96-K96</f>
        <v>18</v>
      </c>
      <c r="P96">
        <f>K96-L96</f>
        <v>2</v>
      </c>
    </row>
    <row r="97" spans="1:16" x14ac:dyDescent="0.25">
      <c r="A97" t="s">
        <v>101</v>
      </c>
      <c r="B97" t="s">
        <v>102</v>
      </c>
      <c r="C97" s="1">
        <v>498064</v>
      </c>
      <c r="D97" s="4">
        <f>VLOOKUP($A97,Table1[#All],D$1,0)/C97</f>
        <v>5.6217674836968743E-5</v>
      </c>
      <c r="E97" s="4">
        <f>VLOOKUP($A97,Table1[#All],E$1,0)/$C97</f>
        <v>6.826431944489062E-5</v>
      </c>
      <c r="F97" s="4">
        <f>VLOOKUP($A97,Table1[#All],F$1,0)/$C97</f>
        <v>7.8303189951492184E-5</v>
      </c>
      <c r="G97" s="4">
        <f>VLOOKUP($A97,Table1[#All],G$1,0)/$C97</f>
        <v>8.6334286356773421E-5</v>
      </c>
      <c r="H97" s="4"/>
      <c r="I97">
        <f>RANK(D97,D$3:D$151)</f>
        <v>81</v>
      </c>
      <c r="J97">
        <f>RANK(E97,E$3:E$151)</f>
        <v>83</v>
      </c>
      <c r="K97">
        <f>RANK(F97,F$3:F$151)</f>
        <v>88</v>
      </c>
      <c r="L97">
        <f>RANK(G97,G$3:G$151)</f>
        <v>95</v>
      </c>
      <c r="N97">
        <f>I97-J97</f>
        <v>-2</v>
      </c>
      <c r="O97">
        <f>J97-K97</f>
        <v>-5</v>
      </c>
      <c r="P97">
        <f>K97-L97</f>
        <v>-7</v>
      </c>
    </row>
    <row r="98" spans="1:16" x14ac:dyDescent="0.25">
      <c r="A98" t="s">
        <v>279</v>
      </c>
      <c r="B98" t="s">
        <v>280</v>
      </c>
      <c r="C98" s="1">
        <v>747622</v>
      </c>
      <c r="D98" s="4">
        <f>VLOOKUP($A98,Table1[#All],D$1,0)/C98</f>
        <v>3.8789655735117482E-5</v>
      </c>
      <c r="E98" s="4">
        <f>VLOOKUP($A98,Table1[#All],E$1,0)/$C98</f>
        <v>4.9490250420667129E-5</v>
      </c>
      <c r="F98" s="4">
        <f>VLOOKUP($A98,Table1[#All],F$1,0)/$C98</f>
        <v>5.7515696434829362E-5</v>
      </c>
      <c r="G98" s="4">
        <f>VLOOKUP($A98,Table1[#All],G$1,0)/$C98</f>
        <v>8.560475748439719E-5</v>
      </c>
      <c r="H98" s="4"/>
      <c r="I98">
        <f>RANK(D98,D$3:D$151)</f>
        <v>108</v>
      </c>
      <c r="J98">
        <f>RANK(E98,E$3:E$151)</f>
        <v>111</v>
      </c>
      <c r="K98">
        <f>RANK(F98,F$3:F$151)</f>
        <v>115</v>
      </c>
      <c r="L98">
        <f>RANK(G98,G$3:G$151)</f>
        <v>96</v>
      </c>
      <c r="N98">
        <f>I98-J98</f>
        <v>-3</v>
      </c>
      <c r="O98">
        <f>J98-K98</f>
        <v>-4</v>
      </c>
      <c r="P98">
        <f>K98-L98</f>
        <v>19</v>
      </c>
    </row>
    <row r="99" spans="1:16" x14ac:dyDescent="0.25">
      <c r="A99" t="s">
        <v>179</v>
      </c>
      <c r="B99" t="s">
        <v>180</v>
      </c>
      <c r="C99" s="1">
        <v>789194</v>
      </c>
      <c r="D99" s="4">
        <f>VLOOKUP($A99,Table1[#All],D$1,0)/C99</f>
        <v>4.4349044721576694E-5</v>
      </c>
      <c r="E99" s="4">
        <f>VLOOKUP($A99,Table1[#All],E$1,0)/$C99</f>
        <v>5.3218853665892035E-5</v>
      </c>
      <c r="F99" s="4">
        <f>VLOOKUP($A99,Table1[#All],F$1,0)/$C99</f>
        <v>6.7157124864101854E-5</v>
      </c>
      <c r="G99" s="4">
        <f>VLOOKUP($A99,Table1[#All],G$1,0)/$C99</f>
        <v>8.4896742752732537E-5</v>
      </c>
      <c r="H99" s="4"/>
      <c r="I99">
        <f>RANK(D99,D$3:D$151)</f>
        <v>98</v>
      </c>
      <c r="J99">
        <f>RANK(E99,E$3:E$151)</f>
        <v>104</v>
      </c>
      <c r="K99">
        <f>RANK(F99,F$3:F$151)</f>
        <v>100</v>
      </c>
      <c r="L99">
        <f>RANK(G99,G$3:G$151)</f>
        <v>97</v>
      </c>
      <c r="N99">
        <f>I99-J99</f>
        <v>-6</v>
      </c>
      <c r="O99">
        <f>J99-K99</f>
        <v>4</v>
      </c>
      <c r="P99">
        <f>K99-L99</f>
        <v>3</v>
      </c>
    </row>
    <row r="100" spans="1:16" x14ac:dyDescent="0.25">
      <c r="A100" t="s">
        <v>271</v>
      </c>
      <c r="B100" t="s">
        <v>272</v>
      </c>
      <c r="C100" s="1">
        <v>1210053</v>
      </c>
      <c r="D100" s="4">
        <f>VLOOKUP($A100,Table1[#All],D$1,0)/C100</f>
        <v>4.8758194888984199E-5</v>
      </c>
      <c r="E100" s="4">
        <f>VLOOKUP($A100,Table1[#All],E$1,0)/$C100</f>
        <v>5.8675115883353867E-5</v>
      </c>
      <c r="F100" s="4">
        <f>VLOOKUP($A100,Table1[#All],F$1,0)/$C100</f>
        <v>6.445998646340284E-5</v>
      </c>
      <c r="G100" s="4">
        <f>VLOOKUP($A100,Table1[#All],G$1,0)/$C100</f>
        <v>8.4293828452142175E-5</v>
      </c>
      <c r="H100" s="4"/>
      <c r="I100">
        <f>RANK(D100,D$3:D$151)</f>
        <v>87</v>
      </c>
      <c r="J100">
        <f>RANK(E100,E$3:E$151)</f>
        <v>97</v>
      </c>
      <c r="K100">
        <f>RANK(F100,F$3:F$151)</f>
        <v>104</v>
      </c>
      <c r="L100">
        <f>RANK(G100,G$3:G$151)</f>
        <v>98</v>
      </c>
      <c r="N100">
        <f>I100-J100</f>
        <v>-10</v>
      </c>
      <c r="O100">
        <f>J100-K100</f>
        <v>-7</v>
      </c>
      <c r="P100">
        <f>K100-L100</f>
        <v>6</v>
      </c>
    </row>
    <row r="101" spans="1:16" x14ac:dyDescent="0.25">
      <c r="A101" t="s">
        <v>93</v>
      </c>
      <c r="B101" t="s">
        <v>94</v>
      </c>
      <c r="C101" s="1">
        <v>380790</v>
      </c>
      <c r="D101" s="4">
        <f>VLOOKUP($A101,Table1[#All],D$1,0)/C101</f>
        <v>4.7270148900969035E-5</v>
      </c>
      <c r="E101" s="4">
        <f>VLOOKUP($A101,Table1[#All],E$1,0)/$C101</f>
        <v>6.5652984584679223E-5</v>
      </c>
      <c r="F101" s="4">
        <f>VLOOKUP($A101,Table1[#All],F$1,0)/$C101</f>
        <v>7.878358150161507E-5</v>
      </c>
      <c r="G101" s="4">
        <f>VLOOKUP($A101,Table1[#All],G$1,0)/$C101</f>
        <v>8.1409700885002237E-5</v>
      </c>
      <c r="H101" s="4"/>
      <c r="I101">
        <f>RANK(D101,D$3:D$151)</f>
        <v>90</v>
      </c>
      <c r="J101">
        <f>RANK(E101,E$3:E$151)</f>
        <v>87</v>
      </c>
      <c r="K101">
        <f>RANK(F101,F$3:F$151)</f>
        <v>87</v>
      </c>
      <c r="L101">
        <f>RANK(G101,G$3:G$151)</f>
        <v>99</v>
      </c>
      <c r="N101">
        <f>I101-J101</f>
        <v>3</v>
      </c>
      <c r="O101">
        <f>J101-K101</f>
        <v>0</v>
      </c>
      <c r="P101">
        <f>K101-L101</f>
        <v>-12</v>
      </c>
    </row>
    <row r="102" spans="1:16" x14ac:dyDescent="0.25">
      <c r="A102" t="s">
        <v>281</v>
      </c>
      <c r="B102" t="s">
        <v>282</v>
      </c>
      <c r="C102" s="1">
        <v>614505</v>
      </c>
      <c r="D102" s="4">
        <f>VLOOKUP($A102,Table1[#All],D$1,0)/C102</f>
        <v>3.9055825420460373E-5</v>
      </c>
      <c r="E102" s="4">
        <f>VLOOKUP($A102,Table1[#All],E$1,0)/$C102</f>
        <v>4.8819781775575463E-5</v>
      </c>
      <c r="F102" s="4">
        <f>VLOOKUP($A102,Table1[#All],F$1,0)/$C102</f>
        <v>7.3229672663363188E-5</v>
      </c>
      <c r="G102" s="4">
        <f>VLOOKUP($A102,Table1[#All],G$1,0)/$C102</f>
        <v>8.1366302959292439E-5</v>
      </c>
      <c r="H102" s="4"/>
      <c r="I102">
        <f>RANK(D102,D$3:D$151)</f>
        <v>107</v>
      </c>
      <c r="J102">
        <f>RANK(E102,E$3:E$151)</f>
        <v>113</v>
      </c>
      <c r="K102">
        <f>RANK(F102,F$3:F$151)</f>
        <v>94</v>
      </c>
      <c r="L102">
        <f>RANK(G102,G$3:G$151)</f>
        <v>100</v>
      </c>
      <c r="N102">
        <f>I102-J102</f>
        <v>-6</v>
      </c>
      <c r="O102">
        <f>J102-K102</f>
        <v>19</v>
      </c>
      <c r="P102">
        <f>K102-L102</f>
        <v>-6</v>
      </c>
    </row>
    <row r="103" spans="1:16" x14ac:dyDescent="0.25">
      <c r="A103" t="s">
        <v>9</v>
      </c>
      <c r="B103" t="s">
        <v>10</v>
      </c>
      <c r="C103" s="1">
        <v>197213</v>
      </c>
      <c r="D103" s="4">
        <f>VLOOKUP($A103,Table1[#All],D$1,0)/C103</f>
        <v>6.0847915705354108E-5</v>
      </c>
      <c r="E103" s="4">
        <f>VLOOKUP($A103,Table1[#All],E$1,0)/$C103</f>
        <v>6.0847915705354108E-5</v>
      </c>
      <c r="F103" s="4">
        <f>VLOOKUP($A103,Table1[#All],F$1,0)/$C103</f>
        <v>7.0989234989579791E-5</v>
      </c>
      <c r="G103" s="4">
        <f>VLOOKUP($A103,Table1[#All],G$1,0)/$C103</f>
        <v>8.1130554273805473E-5</v>
      </c>
      <c r="H103" s="4"/>
      <c r="I103">
        <f>RANK(D103,D$3:D$151)</f>
        <v>76</v>
      </c>
      <c r="J103">
        <f>RANK(E103,E$3:E$151)</f>
        <v>92</v>
      </c>
      <c r="K103">
        <f>RANK(F103,F$3:F$151)</f>
        <v>97</v>
      </c>
      <c r="L103">
        <f>RANK(G103,G$3:G$151)</f>
        <v>101</v>
      </c>
      <c r="N103">
        <f>I103-J103</f>
        <v>-16</v>
      </c>
      <c r="O103">
        <f>J103-K103</f>
        <v>-5</v>
      </c>
      <c r="P103">
        <f>K103-L103</f>
        <v>-4</v>
      </c>
    </row>
    <row r="104" spans="1:16" x14ac:dyDescent="0.25">
      <c r="A104" t="s">
        <v>297</v>
      </c>
      <c r="B104" t="s">
        <v>298</v>
      </c>
      <c r="C104" s="1">
        <v>858852</v>
      </c>
      <c r="D104" s="4">
        <f>VLOOKUP($A104,Table1[#All],D$1,0)/C104</f>
        <v>3.2601658958703015E-5</v>
      </c>
      <c r="E104" s="4">
        <f>VLOOKUP($A104,Table1[#All],E$1,0)/$C104</f>
        <v>6.0545938066162736E-5</v>
      </c>
      <c r="F104" s="4">
        <f>VLOOKUP($A104,Table1[#All],F$1,0)/$C104</f>
        <v>6.6367662880216846E-5</v>
      </c>
      <c r="G104" s="4">
        <f>VLOOKUP($A104,Table1[#All],G$1,0)/$C104</f>
        <v>8.0339802433946714E-5</v>
      </c>
      <c r="H104" s="4"/>
      <c r="I104">
        <f>RANK(D104,D$3:D$151)</f>
        <v>123</v>
      </c>
      <c r="J104">
        <f>RANK(E104,E$3:E$151)</f>
        <v>94</v>
      </c>
      <c r="K104">
        <f>RANK(F104,F$3:F$151)</f>
        <v>102</v>
      </c>
      <c r="L104">
        <f>RANK(G104,G$3:G$151)</f>
        <v>102</v>
      </c>
      <c r="N104">
        <f>I104-J104</f>
        <v>29</v>
      </c>
      <c r="O104">
        <f>J104-K104</f>
        <v>-8</v>
      </c>
      <c r="P104">
        <f>K104-L104</f>
        <v>0</v>
      </c>
    </row>
    <row r="105" spans="1:16" x14ac:dyDescent="0.25">
      <c r="A105" t="s">
        <v>133</v>
      </c>
      <c r="B105" t="s">
        <v>134</v>
      </c>
      <c r="C105" s="1">
        <v>149571</v>
      </c>
      <c r="D105" s="4">
        <f>VLOOKUP($A105,Table1[#All],D$1,0)/C105</f>
        <v>3.3428940102025122E-5</v>
      </c>
      <c r="E105" s="4">
        <f>VLOOKUP($A105,Table1[#All],E$1,0)/$C105</f>
        <v>5.3486304163240197E-5</v>
      </c>
      <c r="F105" s="4">
        <f>VLOOKUP($A105,Table1[#All],F$1,0)/$C105</f>
        <v>6.0172092183645224E-5</v>
      </c>
      <c r="G105" s="4">
        <f>VLOOKUP($A105,Table1[#All],G$1,0)/$C105</f>
        <v>8.0229456244860299E-5</v>
      </c>
      <c r="H105" s="4"/>
      <c r="I105">
        <f>RANK(D105,D$3:D$151)</f>
        <v>117</v>
      </c>
      <c r="J105">
        <f>RANK(E105,E$3:E$151)</f>
        <v>102</v>
      </c>
      <c r="K105">
        <f>RANK(F105,F$3:F$151)</f>
        <v>111</v>
      </c>
      <c r="L105">
        <f>RANK(G105,G$3:G$151)</f>
        <v>103</v>
      </c>
      <c r="N105">
        <f>I105-J105</f>
        <v>15</v>
      </c>
      <c r="O105">
        <f>J105-K105</f>
        <v>-9</v>
      </c>
      <c r="P105">
        <f>K105-L105</f>
        <v>8</v>
      </c>
    </row>
    <row r="106" spans="1:16" x14ac:dyDescent="0.25">
      <c r="A106" t="s">
        <v>79</v>
      </c>
      <c r="B106" t="s">
        <v>80</v>
      </c>
      <c r="C106" s="1">
        <v>167979</v>
      </c>
      <c r="D106" s="4">
        <f>VLOOKUP($A106,Table1[#All],D$1,0)/C106</f>
        <v>7.7390626209228531E-5</v>
      </c>
      <c r="E106" s="4">
        <f>VLOOKUP($A106,Table1[#All],E$1,0)/$C106</f>
        <v>7.7390626209228531E-5</v>
      </c>
      <c r="F106" s="4">
        <f>VLOOKUP($A106,Table1[#All],F$1,0)/$C106</f>
        <v>7.7390626209228531E-5</v>
      </c>
      <c r="G106" s="4">
        <f>VLOOKUP($A106,Table1[#All],G$1,0)/$C106</f>
        <v>7.7390626209228531E-5</v>
      </c>
      <c r="H106" s="4"/>
      <c r="I106">
        <f>RANK(D106,D$3:D$151)</f>
        <v>62</v>
      </c>
      <c r="J106">
        <f>RANK(E106,E$3:E$151)</f>
        <v>77</v>
      </c>
      <c r="K106">
        <f>RANK(F106,F$3:F$151)</f>
        <v>91</v>
      </c>
      <c r="L106">
        <f>RANK(G106,G$3:G$151)</f>
        <v>104</v>
      </c>
      <c r="N106">
        <f>I106-J106</f>
        <v>-15</v>
      </c>
      <c r="O106">
        <f>J106-K106</f>
        <v>-14</v>
      </c>
      <c r="P106">
        <f>K106-L106</f>
        <v>-13</v>
      </c>
    </row>
    <row r="107" spans="1:16" x14ac:dyDescent="0.25">
      <c r="A107" t="s">
        <v>99</v>
      </c>
      <c r="B107" t="s">
        <v>100</v>
      </c>
      <c r="C107" s="1">
        <v>565968</v>
      </c>
      <c r="D107" s="4">
        <f>VLOOKUP($A107,Table1[#All],D$1,0)/C107</f>
        <v>4.4172108670454867E-5</v>
      </c>
      <c r="E107" s="4">
        <f>VLOOKUP($A107,Table1[#All],E$1,0)/$C107</f>
        <v>5.3006530404545839E-5</v>
      </c>
      <c r="F107" s="4">
        <f>VLOOKUP($A107,Table1[#All],F$1,0)/$C107</f>
        <v>6.5374720832273199E-5</v>
      </c>
      <c r="G107" s="4">
        <f>VLOOKUP($A107,Table1[#All],G$1,0)/$C107</f>
        <v>7.5976026913182368E-5</v>
      </c>
      <c r="H107" s="4"/>
      <c r="I107">
        <f>RANK(D107,D$3:D$151)</f>
        <v>99</v>
      </c>
      <c r="J107">
        <f>RANK(E107,E$3:E$151)</f>
        <v>105</v>
      </c>
      <c r="K107">
        <f>RANK(F107,F$3:F$151)</f>
        <v>103</v>
      </c>
      <c r="L107">
        <f>RANK(G107,G$3:G$151)</f>
        <v>105</v>
      </c>
      <c r="N107">
        <f>I107-J107</f>
        <v>-6</v>
      </c>
      <c r="O107">
        <f>J107-K107</f>
        <v>2</v>
      </c>
      <c r="P107">
        <f>K107-L107</f>
        <v>-2</v>
      </c>
    </row>
    <row r="108" spans="1:16" x14ac:dyDescent="0.25">
      <c r="A108" t="s">
        <v>7</v>
      </c>
      <c r="B108" t="s">
        <v>8</v>
      </c>
      <c r="C108" s="1">
        <v>136718</v>
      </c>
      <c r="D108" s="4">
        <f>VLOOKUP($A108,Table1[#All],D$1,0)/C108</f>
        <v>2.1942977515762373E-5</v>
      </c>
      <c r="E108" s="4">
        <f>VLOOKUP($A108,Table1[#All],E$1,0)/$C108</f>
        <v>5.12002808701122E-5</v>
      </c>
      <c r="F108" s="4">
        <f>VLOOKUP($A108,Table1[#All],F$1,0)/$C108</f>
        <v>7.3143258385874573E-5</v>
      </c>
      <c r="G108" s="4">
        <f>VLOOKUP($A108,Table1[#All],G$1,0)/$C108</f>
        <v>7.3143258385874573E-5</v>
      </c>
      <c r="H108" s="4"/>
      <c r="I108">
        <f>RANK(D108,D$3:D$151)</f>
        <v>137</v>
      </c>
      <c r="J108">
        <f>RANK(E108,E$3:E$151)</f>
        <v>108</v>
      </c>
      <c r="K108">
        <f>RANK(F108,F$3:F$151)</f>
        <v>95</v>
      </c>
      <c r="L108">
        <f>RANK(G108,G$3:G$151)</f>
        <v>106</v>
      </c>
      <c r="N108">
        <f>I108-J108</f>
        <v>29</v>
      </c>
      <c r="O108">
        <f>J108-K108</f>
        <v>13</v>
      </c>
      <c r="P108">
        <f>K108-L108</f>
        <v>-11</v>
      </c>
    </row>
    <row r="109" spans="1:16" x14ac:dyDescent="0.25">
      <c r="A109" t="s">
        <v>251</v>
      </c>
      <c r="B109" t="s">
        <v>252</v>
      </c>
      <c r="C109" s="1">
        <v>651482</v>
      </c>
      <c r="D109" s="4">
        <f>VLOOKUP($A109,Table1[#All],D$1,0)/C109</f>
        <v>4.6048854764981997E-5</v>
      </c>
      <c r="E109" s="4">
        <f>VLOOKUP($A109,Table1[#All],E$1,0)/$C109</f>
        <v>5.6793587543477795E-5</v>
      </c>
      <c r="F109" s="4">
        <f>VLOOKUP($A109,Table1[#All],F$1,0)/$C109</f>
        <v>6.2933434845475399E-5</v>
      </c>
      <c r="G109" s="4">
        <f>VLOOKUP($A109,Table1[#All],G$1,0)/$C109</f>
        <v>7.2143205798471787E-5</v>
      </c>
      <c r="H109" s="4"/>
      <c r="I109">
        <f>RANK(D109,D$3:D$151)</f>
        <v>94</v>
      </c>
      <c r="J109">
        <f>RANK(E109,E$3:E$151)</f>
        <v>99</v>
      </c>
      <c r="K109">
        <f>RANK(F109,F$3:F$151)</f>
        <v>106</v>
      </c>
      <c r="L109">
        <f>RANK(G109,G$3:G$151)</f>
        <v>107</v>
      </c>
      <c r="N109">
        <f>I109-J109</f>
        <v>-5</v>
      </c>
      <c r="O109">
        <f>J109-K109</f>
        <v>-7</v>
      </c>
      <c r="P109">
        <f>K109-L109</f>
        <v>-1</v>
      </c>
    </row>
    <row r="110" spans="1:16" x14ac:dyDescent="0.25">
      <c r="A110" t="s">
        <v>107</v>
      </c>
      <c r="B110" t="s">
        <v>108</v>
      </c>
      <c r="C110" s="1">
        <v>320274</v>
      </c>
      <c r="D110" s="4">
        <f>VLOOKUP($A110,Table1[#All],D$1,0)/C110</f>
        <v>3.1223265079275867E-5</v>
      </c>
      <c r="E110" s="4">
        <f>VLOOKUP($A110,Table1[#All],E$1,0)/$C110</f>
        <v>4.0590244603058629E-5</v>
      </c>
      <c r="F110" s="4">
        <f>VLOOKUP($A110,Table1[#All],F$1,0)/$C110</f>
        <v>5.9324203650624152E-5</v>
      </c>
      <c r="G110" s="4">
        <f>VLOOKUP($A110,Table1[#All],G$1,0)/$C110</f>
        <v>7.1813509682334503E-5</v>
      </c>
      <c r="H110" s="4"/>
      <c r="I110">
        <f>RANK(D110,D$3:D$151)</f>
        <v>126</v>
      </c>
      <c r="J110">
        <f>RANK(E110,E$3:E$151)</f>
        <v>123</v>
      </c>
      <c r="K110">
        <f>RANK(F110,F$3:F$151)</f>
        <v>114</v>
      </c>
      <c r="L110">
        <f>RANK(G110,G$3:G$151)</f>
        <v>108</v>
      </c>
      <c r="N110">
        <f>I110-J110</f>
        <v>3</v>
      </c>
      <c r="O110">
        <f>J110-K110</f>
        <v>9</v>
      </c>
      <c r="P110">
        <f>K110-L110</f>
        <v>6</v>
      </c>
    </row>
    <row r="111" spans="1:16" x14ac:dyDescent="0.25">
      <c r="A111" t="s">
        <v>269</v>
      </c>
      <c r="B111" t="s">
        <v>270</v>
      </c>
      <c r="C111" s="1">
        <v>1568623</v>
      </c>
      <c r="D111" s="4">
        <f>VLOOKUP($A111,Table1[#All],D$1,0)/C111</f>
        <v>4.08001157703285E-5</v>
      </c>
      <c r="E111" s="4">
        <f>VLOOKUP($A111,Table1[#All],E$1,0)/$C111</f>
        <v>4.5900130241619563E-5</v>
      </c>
      <c r="F111" s="4">
        <f>VLOOKUP($A111,Table1[#All],F$1,0)/$C111</f>
        <v>6.1200173655492747E-5</v>
      </c>
      <c r="G111" s="4">
        <f>VLOOKUP($A111,Table1[#All],G$1,0)/$C111</f>
        <v>7.1400202598074873E-5</v>
      </c>
      <c r="H111" s="4"/>
      <c r="I111">
        <f>RANK(D111,D$3:D$151)</f>
        <v>104</v>
      </c>
      <c r="J111">
        <f>RANK(E111,E$3:E$151)</f>
        <v>118</v>
      </c>
      <c r="K111">
        <f>RANK(F111,F$3:F$151)</f>
        <v>109</v>
      </c>
      <c r="L111">
        <f>RANK(G111,G$3:G$151)</f>
        <v>109</v>
      </c>
      <c r="N111">
        <f>I111-J111</f>
        <v>-14</v>
      </c>
      <c r="O111">
        <f>J111-K111</f>
        <v>9</v>
      </c>
      <c r="P111">
        <f>K111-L111</f>
        <v>0</v>
      </c>
    </row>
    <row r="112" spans="1:16" x14ac:dyDescent="0.25">
      <c r="A112" t="s">
        <v>95</v>
      </c>
      <c r="B112" t="s">
        <v>96</v>
      </c>
      <c r="C112" s="1">
        <v>340502</v>
      </c>
      <c r="D112" s="4">
        <f>VLOOKUP($A112,Table1[#All],D$1,0)/C112</f>
        <v>4.6989444995917793E-5</v>
      </c>
      <c r="E112" s="4">
        <f>VLOOKUP($A112,Table1[#All],E$1,0)/$C112</f>
        <v>5.2863125620407514E-5</v>
      </c>
      <c r="F112" s="4">
        <f>VLOOKUP($A112,Table1[#All],F$1,0)/$C112</f>
        <v>5.2863125620407514E-5</v>
      </c>
      <c r="G112" s="4">
        <f>VLOOKUP($A112,Table1[#All],G$1,0)/$C112</f>
        <v>7.048416749387669E-5</v>
      </c>
      <c r="H112" s="4"/>
      <c r="I112">
        <f>RANK(D112,D$3:D$151)</f>
        <v>92</v>
      </c>
      <c r="J112">
        <f>RANK(E112,E$3:E$151)</f>
        <v>106</v>
      </c>
      <c r="K112">
        <f>RANK(F112,F$3:F$151)</f>
        <v>120</v>
      </c>
      <c r="L112">
        <f>RANK(G112,G$3:G$151)</f>
        <v>110</v>
      </c>
      <c r="N112">
        <f>I112-J112</f>
        <v>-14</v>
      </c>
      <c r="O112">
        <f>J112-K112</f>
        <v>-14</v>
      </c>
      <c r="P112">
        <f>K112-L112</f>
        <v>10</v>
      </c>
    </row>
    <row r="113" spans="1:16" x14ac:dyDescent="0.25">
      <c r="A113" t="s">
        <v>181</v>
      </c>
      <c r="B113" t="s">
        <v>182</v>
      </c>
      <c r="C113" s="1">
        <v>345038</v>
      </c>
      <c r="D113" s="4">
        <f>VLOOKUP($A113,Table1[#All],D$1,0)/C113</f>
        <v>3.4778777989670704E-5</v>
      </c>
      <c r="E113" s="4">
        <f>VLOOKUP($A113,Table1[#All],E$1,0)/$C113</f>
        <v>3.767700948880993E-5</v>
      </c>
      <c r="F113" s="4">
        <f>VLOOKUP($A113,Table1[#All],F$1,0)/$C113</f>
        <v>5.5066398483645282E-5</v>
      </c>
      <c r="G113" s="4">
        <f>VLOOKUP($A113,Table1[#All],G$1,0)/$C113</f>
        <v>6.9557555979341408E-5</v>
      </c>
      <c r="H113" s="4"/>
      <c r="I113">
        <f>RANK(D113,D$3:D$151)</f>
        <v>116</v>
      </c>
      <c r="J113">
        <f>RANK(E113,E$3:E$151)</f>
        <v>128</v>
      </c>
      <c r="K113">
        <f>RANK(F113,F$3:F$151)</f>
        <v>119</v>
      </c>
      <c r="L113">
        <f>RANK(G113,G$3:G$151)</f>
        <v>111</v>
      </c>
      <c r="N113">
        <f>I113-J113</f>
        <v>-12</v>
      </c>
      <c r="O113">
        <f>J113-K113</f>
        <v>9</v>
      </c>
      <c r="P113">
        <f>K113-L113</f>
        <v>8</v>
      </c>
    </row>
    <row r="114" spans="1:16" x14ac:dyDescent="0.25">
      <c r="A114" t="s">
        <v>257</v>
      </c>
      <c r="B114" t="s">
        <v>258</v>
      </c>
      <c r="C114" s="1">
        <v>795286</v>
      </c>
      <c r="D114" s="4">
        <f>VLOOKUP($A114,Table1[#All],D$1,0)/C114</f>
        <v>5.7840827073530778E-5</v>
      </c>
      <c r="E114" s="4">
        <f>VLOOKUP($A114,Table1[#All],E$1,0)/$C114</f>
        <v>6.0355645641945161E-5</v>
      </c>
      <c r="F114" s="4">
        <f>VLOOKUP($A114,Table1[#All],F$1,0)/$C114</f>
        <v>6.287046421035955E-5</v>
      </c>
      <c r="G114" s="4">
        <f>VLOOKUP($A114,Table1[#All],G$1,0)/$C114</f>
        <v>6.91575106313955E-5</v>
      </c>
      <c r="H114" s="4"/>
      <c r="I114">
        <f>RANK(D114,D$3:D$151)</f>
        <v>80</v>
      </c>
      <c r="J114">
        <f>RANK(E114,E$3:E$151)</f>
        <v>96</v>
      </c>
      <c r="K114">
        <f>RANK(F114,F$3:F$151)</f>
        <v>107</v>
      </c>
      <c r="L114">
        <f>RANK(G114,G$3:G$151)</f>
        <v>112</v>
      </c>
      <c r="N114">
        <f>I114-J114</f>
        <v>-16</v>
      </c>
      <c r="O114">
        <f>J114-K114</f>
        <v>-11</v>
      </c>
      <c r="P114">
        <f>K114-L114</f>
        <v>-5</v>
      </c>
    </row>
    <row r="115" spans="1:16" x14ac:dyDescent="0.25">
      <c r="A115" t="s">
        <v>141</v>
      </c>
      <c r="B115" t="s">
        <v>142</v>
      </c>
      <c r="C115" s="1">
        <v>323235</v>
      </c>
      <c r="D115" s="4">
        <f>VLOOKUP($A115,Table1[#All],D$1,0)/C115</f>
        <v>3.7124692561139729E-5</v>
      </c>
      <c r="E115" s="4">
        <f>VLOOKUP($A115,Table1[#All],E$1,0)/$C115</f>
        <v>4.6405865701424663E-5</v>
      </c>
      <c r="F115" s="4">
        <f>VLOOKUP($A115,Table1[#All],F$1,0)/$C115</f>
        <v>4.9499590081519639E-5</v>
      </c>
      <c r="G115" s="4">
        <f>VLOOKUP($A115,Table1[#All],G$1,0)/$C115</f>
        <v>6.8061936362089507E-5</v>
      </c>
      <c r="H115" s="4"/>
      <c r="I115">
        <f>RANK(D115,D$3:D$151)</f>
        <v>112</v>
      </c>
      <c r="J115">
        <f>RANK(E115,E$3:E$151)</f>
        <v>117</v>
      </c>
      <c r="K115">
        <f>RANK(F115,F$3:F$151)</f>
        <v>122</v>
      </c>
      <c r="L115">
        <f>RANK(G115,G$3:G$151)</f>
        <v>113</v>
      </c>
      <c r="N115">
        <f>I115-J115</f>
        <v>-5</v>
      </c>
      <c r="O115">
        <f>J115-K115</f>
        <v>-5</v>
      </c>
      <c r="P115">
        <f>K115-L115</f>
        <v>9</v>
      </c>
    </row>
    <row r="116" spans="1:16" x14ac:dyDescent="0.25">
      <c r="A116" t="s">
        <v>145</v>
      </c>
      <c r="B116" t="s">
        <v>146</v>
      </c>
      <c r="C116" s="1">
        <v>310542</v>
      </c>
      <c r="D116" s="4">
        <f>VLOOKUP($A116,Table1[#All],D$1,0)/C116</f>
        <v>2.8981587031705858E-5</v>
      </c>
      <c r="E116" s="4">
        <f>VLOOKUP($A116,Table1[#All],E$1,0)/$C116</f>
        <v>4.1862292379130679E-5</v>
      </c>
      <c r="F116" s="4">
        <f>VLOOKUP($A116,Table1[#All],F$1,0)/$C116</f>
        <v>4.8302645052843096E-5</v>
      </c>
      <c r="G116" s="4">
        <f>VLOOKUP($A116,Table1[#All],G$1,0)/$C116</f>
        <v>6.7623703073980328E-5</v>
      </c>
      <c r="H116" s="4"/>
      <c r="I116">
        <f>RANK(D116,D$3:D$151)</f>
        <v>129</v>
      </c>
      <c r="J116">
        <f>RANK(E116,E$3:E$151)</f>
        <v>121</v>
      </c>
      <c r="K116">
        <f>RANK(F116,F$3:F$151)</f>
        <v>125</v>
      </c>
      <c r="L116">
        <f>RANK(G116,G$3:G$151)</f>
        <v>114</v>
      </c>
      <c r="N116">
        <f>I116-J116</f>
        <v>8</v>
      </c>
      <c r="O116">
        <f>J116-K116</f>
        <v>-4</v>
      </c>
      <c r="P116">
        <f>K116-L116</f>
        <v>11</v>
      </c>
    </row>
    <row r="117" spans="1:16" x14ac:dyDescent="0.25">
      <c r="A117" t="s">
        <v>29</v>
      </c>
      <c r="B117" t="s">
        <v>30</v>
      </c>
      <c r="C117" s="1">
        <v>209893</v>
      </c>
      <c r="D117" s="4">
        <f>VLOOKUP($A117,Table1[#All],D$1,0)/C117</f>
        <v>4.7643323026494453E-5</v>
      </c>
      <c r="E117" s="4">
        <f>VLOOKUP($A117,Table1[#All],E$1,0)/$C117</f>
        <v>5.2407655329143898E-5</v>
      </c>
      <c r="F117" s="4">
        <f>VLOOKUP($A117,Table1[#All],F$1,0)/$C117</f>
        <v>6.6700652237092239E-5</v>
      </c>
      <c r="G117" s="4">
        <f>VLOOKUP($A117,Table1[#All],G$1,0)/$C117</f>
        <v>6.6700652237092239E-5</v>
      </c>
      <c r="H117" s="4"/>
      <c r="I117">
        <f>RANK(D117,D$3:D$151)</f>
        <v>88</v>
      </c>
      <c r="J117">
        <f>RANK(E117,E$3:E$151)</f>
        <v>107</v>
      </c>
      <c r="K117">
        <f>RANK(F117,F$3:F$151)</f>
        <v>101</v>
      </c>
      <c r="L117">
        <f>RANK(G117,G$3:G$151)</f>
        <v>115</v>
      </c>
      <c r="N117">
        <f>I117-J117</f>
        <v>-19</v>
      </c>
      <c r="O117">
        <f>J117-K117</f>
        <v>6</v>
      </c>
      <c r="P117">
        <f>K117-L117</f>
        <v>-14</v>
      </c>
    </row>
    <row r="118" spans="1:16" x14ac:dyDescent="0.25">
      <c r="A118" t="s">
        <v>155</v>
      </c>
      <c r="B118" t="s">
        <v>156</v>
      </c>
      <c r="C118" s="1">
        <v>150265</v>
      </c>
      <c r="D118" s="4">
        <f>VLOOKUP($A118,Table1[#All],D$1,0)/C118</f>
        <v>3.9929457957608227E-5</v>
      </c>
      <c r="E118" s="4">
        <f>VLOOKUP($A118,Table1[#All],E$1,0)/$C118</f>
        <v>5.3239277276810964E-5</v>
      </c>
      <c r="F118" s="4">
        <f>VLOOKUP($A118,Table1[#All],F$1,0)/$C118</f>
        <v>5.989418693641234E-5</v>
      </c>
      <c r="G118" s="4">
        <f>VLOOKUP($A118,Table1[#All],G$1,0)/$C118</f>
        <v>6.6549096596013715E-5</v>
      </c>
      <c r="H118" s="4"/>
      <c r="I118">
        <f>RANK(D118,D$3:D$151)</f>
        <v>106</v>
      </c>
      <c r="J118">
        <f>RANK(E118,E$3:E$151)</f>
        <v>103</v>
      </c>
      <c r="K118">
        <f>RANK(F118,F$3:F$151)</f>
        <v>112</v>
      </c>
      <c r="L118">
        <f>RANK(G118,G$3:G$151)</f>
        <v>116</v>
      </c>
      <c r="N118">
        <f>I118-J118</f>
        <v>3</v>
      </c>
      <c r="O118">
        <f>J118-K118</f>
        <v>-9</v>
      </c>
      <c r="P118">
        <f>K118-L118</f>
        <v>-4</v>
      </c>
    </row>
    <row r="119" spans="1:16" x14ac:dyDescent="0.25">
      <c r="A119" t="s">
        <v>111</v>
      </c>
      <c r="B119" t="s">
        <v>112</v>
      </c>
      <c r="C119" s="1">
        <v>376484</v>
      </c>
      <c r="D119" s="4">
        <f>VLOOKUP($A119,Table1[#All],D$1,0)/C119</f>
        <v>3.7186175242506988E-5</v>
      </c>
      <c r="E119" s="4">
        <f>VLOOKUP($A119,Table1[#All],E$1,0)/$C119</f>
        <v>3.984233061697177E-5</v>
      </c>
      <c r="F119" s="4">
        <f>VLOOKUP($A119,Table1[#All],F$1,0)/$C119</f>
        <v>6.109157361269005E-5</v>
      </c>
      <c r="G119" s="4">
        <f>VLOOKUP($A119,Table1[#All],G$1,0)/$C119</f>
        <v>6.6403884361619615E-5</v>
      </c>
      <c r="H119" s="4"/>
      <c r="I119">
        <f>RANK(D119,D$3:D$151)</f>
        <v>111</v>
      </c>
      <c r="J119">
        <f>RANK(E119,E$3:E$151)</f>
        <v>124</v>
      </c>
      <c r="K119">
        <f>RANK(F119,F$3:F$151)</f>
        <v>110</v>
      </c>
      <c r="L119">
        <f>RANK(G119,G$3:G$151)</f>
        <v>117</v>
      </c>
      <c r="N119">
        <f>I119-J119</f>
        <v>-13</v>
      </c>
      <c r="O119">
        <f>J119-K119</f>
        <v>14</v>
      </c>
      <c r="P119">
        <f>K119-L119</f>
        <v>-7</v>
      </c>
    </row>
    <row r="120" spans="1:16" x14ac:dyDescent="0.25">
      <c r="A120" t="s">
        <v>63</v>
      </c>
      <c r="B120" t="s">
        <v>64</v>
      </c>
      <c r="C120" s="1">
        <v>182463</v>
      </c>
      <c r="D120" s="4">
        <f>VLOOKUP($A120,Table1[#All],D$1,0)/C120</f>
        <v>4.3844505461381208E-5</v>
      </c>
      <c r="E120" s="4">
        <f>VLOOKUP($A120,Table1[#All],E$1,0)/$C120</f>
        <v>4.3844505461381208E-5</v>
      </c>
      <c r="F120" s="4">
        <f>VLOOKUP($A120,Table1[#All],F$1,0)/$C120</f>
        <v>4.932506864405386E-5</v>
      </c>
      <c r="G120" s="4">
        <f>VLOOKUP($A120,Table1[#All],G$1,0)/$C120</f>
        <v>6.5766758192071823E-5</v>
      </c>
      <c r="H120" s="4"/>
      <c r="I120">
        <f>RANK(D120,D$3:D$151)</f>
        <v>100</v>
      </c>
      <c r="J120">
        <f>RANK(E120,E$3:E$151)</f>
        <v>120</v>
      </c>
      <c r="K120">
        <f>RANK(F120,F$3:F$151)</f>
        <v>124</v>
      </c>
      <c r="L120">
        <f>RANK(G120,G$3:G$151)</f>
        <v>118</v>
      </c>
      <c r="N120">
        <f>I120-J120</f>
        <v>-20</v>
      </c>
      <c r="O120">
        <f>J120-K120</f>
        <v>-4</v>
      </c>
      <c r="P120">
        <f>K120-L120</f>
        <v>6</v>
      </c>
    </row>
    <row r="121" spans="1:16" x14ac:dyDescent="0.25">
      <c r="A121" t="s">
        <v>5</v>
      </c>
      <c r="B121" t="s">
        <v>6</v>
      </c>
      <c r="C121" s="1">
        <v>140545</v>
      </c>
      <c r="D121" s="4">
        <f>VLOOKUP($A121,Table1[#All],D$1,0)/C121</f>
        <v>2.1345476537763707E-5</v>
      </c>
      <c r="E121" s="4">
        <f>VLOOKUP($A121,Table1[#All],E$1,0)/$C121</f>
        <v>4.9806111921448648E-5</v>
      </c>
      <c r="F121" s="4">
        <f>VLOOKUP($A121,Table1[#All],F$1,0)/$C121</f>
        <v>6.4036429613291117E-5</v>
      </c>
      <c r="G121" s="4">
        <f>VLOOKUP($A121,Table1[#All],G$1,0)/$C121</f>
        <v>6.4036429613291117E-5</v>
      </c>
      <c r="H121" s="4"/>
      <c r="I121">
        <f>RANK(D121,D$3:D$151)</f>
        <v>138</v>
      </c>
      <c r="J121">
        <f>RANK(E121,E$3:E$151)</f>
        <v>110</v>
      </c>
      <c r="K121">
        <f>RANK(F121,F$3:F$151)</f>
        <v>105</v>
      </c>
      <c r="L121">
        <f>RANK(G121,G$3:G$151)</f>
        <v>119</v>
      </c>
      <c r="N121">
        <f>I121-J121</f>
        <v>28</v>
      </c>
      <c r="O121">
        <f>J121-K121</f>
        <v>5</v>
      </c>
      <c r="P121">
        <f>K121-L121</f>
        <v>-14</v>
      </c>
    </row>
    <row r="122" spans="1:16" x14ac:dyDescent="0.25">
      <c r="A122" t="s">
        <v>43</v>
      </c>
      <c r="B122" t="s">
        <v>44</v>
      </c>
      <c r="C122" s="1">
        <v>255833</v>
      </c>
      <c r="D122" s="4">
        <f>VLOOKUP($A122,Table1[#All],D$1,0)/C122</f>
        <v>1.5635199524689934E-5</v>
      </c>
      <c r="E122" s="4">
        <f>VLOOKUP($A122,Table1[#All],E$1,0)/$C122</f>
        <v>3.5179198930552352E-5</v>
      </c>
      <c r="F122" s="4">
        <f>VLOOKUP($A122,Table1[#All],F$1,0)/$C122</f>
        <v>4.6905598574069805E-5</v>
      </c>
      <c r="G122" s="4">
        <f>VLOOKUP($A122,Table1[#All],G$1,0)/$C122</f>
        <v>6.2540798098759736E-5</v>
      </c>
      <c r="H122" s="4"/>
      <c r="I122">
        <f>RANK(D122,D$3:D$151)</f>
        <v>143</v>
      </c>
      <c r="J122">
        <f>RANK(E122,E$3:E$151)</f>
        <v>132</v>
      </c>
      <c r="K122">
        <f>RANK(F122,F$3:F$151)</f>
        <v>127</v>
      </c>
      <c r="L122">
        <f>RANK(G122,G$3:G$151)</f>
        <v>120</v>
      </c>
      <c r="N122">
        <f>I122-J122</f>
        <v>11</v>
      </c>
      <c r="O122">
        <f>J122-K122</f>
        <v>5</v>
      </c>
      <c r="P122">
        <f>K122-L122</f>
        <v>7</v>
      </c>
    </row>
    <row r="123" spans="1:16" x14ac:dyDescent="0.25">
      <c r="A123" t="s">
        <v>13</v>
      </c>
      <c r="B123" t="s">
        <v>14</v>
      </c>
      <c r="C123" s="1">
        <v>128432</v>
      </c>
      <c r="D123" s="4">
        <f>VLOOKUP($A123,Table1[#All],D$1,0)/C123</f>
        <v>5.4503550517005107E-5</v>
      </c>
      <c r="E123" s="4">
        <f>VLOOKUP($A123,Table1[#All],E$1,0)/$C123</f>
        <v>6.228977201943441E-5</v>
      </c>
      <c r="F123" s="4">
        <f>VLOOKUP($A123,Table1[#All],F$1,0)/$C123</f>
        <v>6.228977201943441E-5</v>
      </c>
      <c r="G123" s="4">
        <f>VLOOKUP($A123,Table1[#All],G$1,0)/$C123</f>
        <v>6.228977201943441E-5</v>
      </c>
      <c r="H123" s="4"/>
      <c r="I123">
        <f>RANK(D123,D$3:D$151)</f>
        <v>82</v>
      </c>
      <c r="J123">
        <f>RANK(E123,E$3:E$151)</f>
        <v>90</v>
      </c>
      <c r="K123">
        <f>RANK(F123,F$3:F$151)</f>
        <v>108</v>
      </c>
      <c r="L123">
        <f>RANK(G123,G$3:G$151)</f>
        <v>121</v>
      </c>
      <c r="N123">
        <f>I123-J123</f>
        <v>-8</v>
      </c>
      <c r="O123">
        <f>J123-K123</f>
        <v>-18</v>
      </c>
      <c r="P123">
        <f>K123-L123</f>
        <v>-13</v>
      </c>
    </row>
    <row r="124" spans="1:16" x14ac:dyDescent="0.25">
      <c r="A124" t="s">
        <v>23</v>
      </c>
      <c r="B124" t="s">
        <v>24</v>
      </c>
      <c r="C124" s="1">
        <v>339614</v>
      </c>
      <c r="D124" s="4">
        <f>VLOOKUP($A124,Table1[#All],D$1,0)/C124</f>
        <v>4.7112309857661934E-5</v>
      </c>
      <c r="E124" s="4">
        <f>VLOOKUP($A124,Table1[#All],E$1,0)/$C124</f>
        <v>4.7112309857661934E-5</v>
      </c>
      <c r="F124" s="4">
        <f>VLOOKUP($A124,Table1[#All],F$1,0)/$C124</f>
        <v>5.5945867955973547E-5</v>
      </c>
      <c r="G124" s="4">
        <f>VLOOKUP($A124,Table1[#All],G$1,0)/$C124</f>
        <v>6.1834906688181286E-5</v>
      </c>
      <c r="H124" s="4"/>
      <c r="I124">
        <f>RANK(D124,D$3:D$151)</f>
        <v>91</v>
      </c>
      <c r="J124">
        <f>RANK(E124,E$3:E$151)</f>
        <v>115</v>
      </c>
      <c r="K124">
        <f>RANK(F124,F$3:F$151)</f>
        <v>117</v>
      </c>
      <c r="L124">
        <f>RANK(G124,G$3:G$151)</f>
        <v>122</v>
      </c>
      <c r="N124">
        <f>I124-J124</f>
        <v>-24</v>
      </c>
      <c r="O124">
        <f>J124-K124</f>
        <v>-2</v>
      </c>
      <c r="P124">
        <f>K124-L124</f>
        <v>-5</v>
      </c>
    </row>
    <row r="125" spans="1:16" x14ac:dyDescent="0.25">
      <c r="A125" t="s">
        <v>73</v>
      </c>
      <c r="B125" t="s">
        <v>74</v>
      </c>
      <c r="C125" s="1">
        <v>163203</v>
      </c>
      <c r="D125" s="4">
        <f>VLOOKUP($A125,Table1[#All],D$1,0)/C125</f>
        <v>4.9018706763968799E-5</v>
      </c>
      <c r="E125" s="4">
        <f>VLOOKUP($A125,Table1[#All],E$1,0)/$C125</f>
        <v>4.9018706763968799E-5</v>
      </c>
      <c r="F125" s="4">
        <f>VLOOKUP($A125,Table1[#All],F$1,0)/$C125</f>
        <v>5.51460451094649E-5</v>
      </c>
      <c r="G125" s="4">
        <f>VLOOKUP($A125,Table1[#All],G$1,0)/$C125</f>
        <v>6.1273383454961002E-5</v>
      </c>
      <c r="H125" s="4"/>
      <c r="I125">
        <f>RANK(D125,D$3:D$151)</f>
        <v>86</v>
      </c>
      <c r="J125">
        <f>RANK(E125,E$3:E$151)</f>
        <v>112</v>
      </c>
      <c r="K125">
        <f>RANK(F125,F$3:F$151)</f>
        <v>118</v>
      </c>
      <c r="L125">
        <f>RANK(G125,G$3:G$151)</f>
        <v>123</v>
      </c>
      <c r="N125">
        <f>I125-J125</f>
        <v>-26</v>
      </c>
      <c r="O125">
        <f>J125-K125</f>
        <v>-6</v>
      </c>
      <c r="P125">
        <f>K125-L125</f>
        <v>-5</v>
      </c>
    </row>
    <row r="126" spans="1:16" x14ac:dyDescent="0.25">
      <c r="A126" t="s">
        <v>183</v>
      </c>
      <c r="B126" t="s">
        <v>184</v>
      </c>
      <c r="C126" s="1">
        <v>202508</v>
      </c>
      <c r="D126" s="4">
        <f>VLOOKUP($A126,Table1[#All],D$1,0)/C126</f>
        <v>1.9752306081735041E-5</v>
      </c>
      <c r="E126" s="4">
        <f>VLOOKUP($A126,Table1[#All],E$1,0)/$C126</f>
        <v>2.4690382602168805E-5</v>
      </c>
      <c r="F126" s="4">
        <f>VLOOKUP($A126,Table1[#All],F$1,0)/$C126</f>
        <v>4.9380765204337609E-5</v>
      </c>
      <c r="G126" s="4">
        <f>VLOOKUP($A126,Table1[#All],G$1,0)/$C126</f>
        <v>5.9256918245205129E-5</v>
      </c>
      <c r="H126" s="4"/>
      <c r="I126">
        <f>RANK(D126,D$3:D$151)</f>
        <v>140</v>
      </c>
      <c r="J126">
        <f>RANK(E126,E$3:E$151)</f>
        <v>143</v>
      </c>
      <c r="K126">
        <f>RANK(F126,F$3:F$151)</f>
        <v>123</v>
      </c>
      <c r="L126">
        <f>RANK(G126,G$3:G$151)</f>
        <v>124</v>
      </c>
      <c r="N126">
        <f>I126-J126</f>
        <v>-3</v>
      </c>
      <c r="O126">
        <f>J126-K126</f>
        <v>20</v>
      </c>
      <c r="P126">
        <f>K126-L126</f>
        <v>-1</v>
      </c>
    </row>
    <row r="127" spans="1:16" x14ac:dyDescent="0.25">
      <c r="A127" t="s">
        <v>103</v>
      </c>
      <c r="B127" t="s">
        <v>104</v>
      </c>
      <c r="C127" s="1">
        <v>171623</v>
      </c>
      <c r="D127" s="4">
        <f>VLOOKUP($A127,Table1[#All],D$1,0)/C127</f>
        <v>4.0787073993578952E-5</v>
      </c>
      <c r="E127" s="4">
        <f>VLOOKUP($A127,Table1[#All],E$1,0)/$C127</f>
        <v>4.0787073993578952E-5</v>
      </c>
      <c r="F127" s="4">
        <f>VLOOKUP($A127,Table1[#All],F$1,0)/$C127</f>
        <v>4.0787073993578952E-5</v>
      </c>
      <c r="G127" s="4">
        <f>VLOOKUP($A127,Table1[#All],G$1,0)/$C127</f>
        <v>5.826724856225564E-5</v>
      </c>
      <c r="H127" s="4"/>
      <c r="I127">
        <f>RANK(D127,D$3:D$151)</f>
        <v>105</v>
      </c>
      <c r="J127">
        <f>RANK(E127,E$3:E$151)</f>
        <v>122</v>
      </c>
      <c r="K127">
        <f>RANK(F127,F$3:F$151)</f>
        <v>134</v>
      </c>
      <c r="L127">
        <f>RANK(G127,G$3:G$151)</f>
        <v>125</v>
      </c>
      <c r="N127">
        <f>I127-J127</f>
        <v>-17</v>
      </c>
      <c r="O127">
        <f>J127-K127</f>
        <v>-12</v>
      </c>
      <c r="P127">
        <f>K127-L127</f>
        <v>9</v>
      </c>
    </row>
    <row r="128" spans="1:16" x14ac:dyDescent="0.25">
      <c r="A128" t="s">
        <v>19</v>
      </c>
      <c r="B128" t="s">
        <v>20</v>
      </c>
      <c r="C128" s="1">
        <v>139305</v>
      </c>
      <c r="D128" s="4">
        <f>VLOOKUP($A128,Table1[#All],D$1,0)/C128</f>
        <v>4.3070959405620757E-5</v>
      </c>
      <c r="E128" s="4">
        <f>VLOOKUP($A128,Table1[#All],E$1,0)/$C128</f>
        <v>5.7427945874161016E-5</v>
      </c>
      <c r="F128" s="4">
        <f>VLOOKUP($A128,Table1[#All],F$1,0)/$C128</f>
        <v>5.7427945874161016E-5</v>
      </c>
      <c r="G128" s="4">
        <f>VLOOKUP($A128,Table1[#All],G$1,0)/$C128</f>
        <v>5.7427945874161016E-5</v>
      </c>
      <c r="H128" s="4"/>
      <c r="I128">
        <f>RANK(D128,D$3:D$151)</f>
        <v>102</v>
      </c>
      <c r="J128">
        <f>RANK(E128,E$3:E$151)</f>
        <v>98</v>
      </c>
      <c r="K128">
        <f>RANK(F128,F$3:F$151)</f>
        <v>116</v>
      </c>
      <c r="L128">
        <f>RANK(G128,G$3:G$151)</f>
        <v>126</v>
      </c>
      <c r="N128">
        <f>I128-J128</f>
        <v>4</v>
      </c>
      <c r="O128">
        <f>J128-K128</f>
        <v>-18</v>
      </c>
      <c r="P128">
        <f>K128-L128</f>
        <v>-10</v>
      </c>
    </row>
    <row r="129" spans="1:16" x14ac:dyDescent="0.25">
      <c r="A129" t="s">
        <v>277</v>
      </c>
      <c r="B129" t="s">
        <v>278</v>
      </c>
      <c r="C129" s="1">
        <v>903680</v>
      </c>
      <c r="D129" s="4">
        <f>VLOOKUP($A129,Table1[#All],D$1,0)/C129</f>
        <v>3.8730524079320113E-5</v>
      </c>
      <c r="E129" s="4">
        <f>VLOOKUP($A129,Table1[#All],E$1,0)/$C129</f>
        <v>4.6476628895184139E-5</v>
      </c>
      <c r="F129" s="4">
        <f>VLOOKUP($A129,Table1[#All],F$1,0)/$C129</f>
        <v>4.9796388101983001E-5</v>
      </c>
      <c r="G129" s="4">
        <f>VLOOKUP($A129,Table1[#All],G$1,0)/$C129</f>
        <v>5.6435906515580738E-5</v>
      </c>
      <c r="H129" s="4"/>
      <c r="I129">
        <f>RANK(D129,D$3:D$151)</f>
        <v>109</v>
      </c>
      <c r="J129">
        <f>RANK(E129,E$3:E$151)</f>
        <v>116</v>
      </c>
      <c r="K129">
        <f>RANK(F129,F$3:F$151)</f>
        <v>121</v>
      </c>
      <c r="L129">
        <f>RANK(G129,G$3:G$151)</f>
        <v>127</v>
      </c>
      <c r="N129">
        <f>I129-J129</f>
        <v>-7</v>
      </c>
      <c r="O129">
        <f>J129-K129</f>
        <v>-5</v>
      </c>
      <c r="P129">
        <f>K129-L129</f>
        <v>-6</v>
      </c>
    </row>
    <row r="130" spans="1:16" x14ac:dyDescent="0.25">
      <c r="A130" t="s">
        <v>291</v>
      </c>
      <c r="B130" t="s">
        <v>292</v>
      </c>
      <c r="C130" s="1">
        <v>758556</v>
      </c>
      <c r="D130" s="4">
        <f>VLOOKUP($A130,Table1[#All],D$1,0)/C130</f>
        <v>2.9002473119980596E-5</v>
      </c>
      <c r="E130" s="4">
        <f>VLOOKUP($A130,Table1[#All],E$1,0)/$C130</f>
        <v>3.6912238516338938E-5</v>
      </c>
      <c r="F130" s="4">
        <f>VLOOKUP($A130,Table1[#All],F$1,0)/$C130</f>
        <v>4.6140298145423675E-5</v>
      </c>
      <c r="G130" s="4">
        <f>VLOOKUP($A130,Table1[#All],G$1,0)/$C130</f>
        <v>5.5368357774508406E-5</v>
      </c>
      <c r="H130" s="4"/>
      <c r="I130">
        <f>RANK(D130,D$3:D$151)</f>
        <v>128</v>
      </c>
      <c r="J130">
        <f>RANK(E130,E$3:E$151)</f>
        <v>130</v>
      </c>
      <c r="K130">
        <f>RANK(F130,F$3:F$151)</f>
        <v>128</v>
      </c>
      <c r="L130">
        <f>RANK(G130,G$3:G$151)</f>
        <v>128</v>
      </c>
      <c r="N130">
        <f>I130-J130</f>
        <v>-2</v>
      </c>
      <c r="O130">
        <f>J130-K130</f>
        <v>2</v>
      </c>
      <c r="P130">
        <f>K130-L130</f>
        <v>0</v>
      </c>
    </row>
    <row r="131" spans="1:16" x14ac:dyDescent="0.25">
      <c r="A131" t="s">
        <v>91</v>
      </c>
      <c r="B131" t="s">
        <v>92</v>
      </c>
      <c r="C131" s="1">
        <v>526980</v>
      </c>
      <c r="D131" s="4">
        <f>VLOOKUP($A131,Table1[#All],D$1,0)/C131</f>
        <v>2.6566473110934001E-5</v>
      </c>
      <c r="E131" s="4">
        <f>VLOOKUP($A131,Table1[#All],E$1,0)/$C131</f>
        <v>3.4156893999772285E-5</v>
      </c>
      <c r="F131" s="4">
        <f>VLOOKUP($A131,Table1[#All],F$1,0)/$C131</f>
        <v>4.7440130555239288E-5</v>
      </c>
      <c r="G131" s="4">
        <f>VLOOKUP($A131,Table1[#All],G$1,0)/$C131</f>
        <v>5.5030551444077576E-5</v>
      </c>
      <c r="H131" s="4"/>
      <c r="I131">
        <f>RANK(D131,D$3:D$151)</f>
        <v>133</v>
      </c>
      <c r="J131">
        <f>RANK(E131,E$3:E$151)</f>
        <v>133</v>
      </c>
      <c r="K131">
        <f>RANK(F131,F$3:F$151)</f>
        <v>126</v>
      </c>
      <c r="L131">
        <f>RANK(G131,G$3:G$151)</f>
        <v>129</v>
      </c>
      <c r="N131">
        <f>I131-J131</f>
        <v>0</v>
      </c>
      <c r="O131">
        <f>J131-K131</f>
        <v>7</v>
      </c>
      <c r="P131">
        <f>K131-L131</f>
        <v>-3</v>
      </c>
    </row>
    <row r="132" spans="1:16" x14ac:dyDescent="0.25">
      <c r="A132" t="s">
        <v>177</v>
      </c>
      <c r="B132" t="s">
        <v>178</v>
      </c>
      <c r="C132" s="1">
        <v>438727</v>
      </c>
      <c r="D132" s="4">
        <f>VLOOKUP($A132,Table1[#All],D$1,0)/C132</f>
        <v>3.6469148240249631E-5</v>
      </c>
      <c r="E132" s="4">
        <f>VLOOKUP($A132,Table1[#All],E$1,0)/$C132</f>
        <v>3.8748470005265233E-5</v>
      </c>
      <c r="F132" s="4">
        <f>VLOOKUP($A132,Table1[#All],F$1,0)/$C132</f>
        <v>4.5586435300312038E-5</v>
      </c>
      <c r="G132" s="4">
        <f>VLOOKUP($A132,Table1[#All],G$1,0)/$C132</f>
        <v>5.4703722360374446E-5</v>
      </c>
      <c r="H132" s="4"/>
      <c r="I132">
        <f>RANK(D132,D$3:D$151)</f>
        <v>113</v>
      </c>
      <c r="J132">
        <f>RANK(E132,E$3:E$151)</f>
        <v>125</v>
      </c>
      <c r="K132">
        <f>RANK(F132,F$3:F$151)</f>
        <v>129</v>
      </c>
      <c r="L132">
        <f>RANK(G132,G$3:G$151)</f>
        <v>130</v>
      </c>
      <c r="N132">
        <f>I132-J132</f>
        <v>-12</v>
      </c>
      <c r="O132">
        <f>J132-K132</f>
        <v>-4</v>
      </c>
      <c r="P132">
        <f>K132-L132</f>
        <v>-1</v>
      </c>
    </row>
    <row r="133" spans="1:16" x14ac:dyDescent="0.25">
      <c r="A133" t="s">
        <v>59</v>
      </c>
      <c r="B133" t="s">
        <v>60</v>
      </c>
      <c r="C133" s="1">
        <v>201041</v>
      </c>
      <c r="D133" s="4">
        <f>VLOOKUP($A133,Table1[#All],D$1,0)/C133</f>
        <v>1.4922329276117806E-5</v>
      </c>
      <c r="E133" s="4">
        <f>VLOOKUP($A133,Table1[#All],E$1,0)/$C133</f>
        <v>2.9844658552235613E-5</v>
      </c>
      <c r="F133" s="4">
        <f>VLOOKUP($A133,Table1[#All],F$1,0)/$C133</f>
        <v>4.4766987828353422E-5</v>
      </c>
      <c r="G133" s="4">
        <f>VLOOKUP($A133,Table1[#All],G$1,0)/$C133</f>
        <v>4.9741097587059354E-5</v>
      </c>
      <c r="H133" s="4"/>
      <c r="I133">
        <f>RANK(D133,D$3:D$151)</f>
        <v>144</v>
      </c>
      <c r="J133">
        <f>RANK(E133,E$3:E$151)</f>
        <v>139</v>
      </c>
      <c r="K133">
        <f>RANK(F133,F$3:F$151)</f>
        <v>130</v>
      </c>
      <c r="L133">
        <f>RANK(G133,G$3:G$151)</f>
        <v>131</v>
      </c>
      <c r="N133">
        <f>I133-J133</f>
        <v>5</v>
      </c>
      <c r="O133">
        <f>J133-K133</f>
        <v>9</v>
      </c>
      <c r="P133">
        <f>K133-L133</f>
        <v>-1</v>
      </c>
    </row>
    <row r="134" spans="1:16" x14ac:dyDescent="0.25">
      <c r="A134" t="s">
        <v>57</v>
      </c>
      <c r="B134" t="s">
        <v>58</v>
      </c>
      <c r="C134" s="1">
        <v>221996</v>
      </c>
      <c r="D134" s="4">
        <f>VLOOKUP($A134,Table1[#All],D$1,0)/C134</f>
        <v>3.1532099677471669E-5</v>
      </c>
      <c r="E134" s="4">
        <f>VLOOKUP($A134,Table1[#All],E$1,0)/$C134</f>
        <v>3.1532099677471669E-5</v>
      </c>
      <c r="F134" s="4">
        <f>VLOOKUP($A134,Table1[#All],F$1,0)/$C134</f>
        <v>3.6036685345681904E-5</v>
      </c>
      <c r="G134" s="4">
        <f>VLOOKUP($A134,Table1[#All],G$1,0)/$C134</f>
        <v>4.9550442350312621E-5</v>
      </c>
      <c r="H134" s="4"/>
      <c r="I134">
        <f>RANK(D134,D$3:D$151)</f>
        <v>125</v>
      </c>
      <c r="J134">
        <f>RANK(E134,E$3:E$151)</f>
        <v>138</v>
      </c>
      <c r="K134">
        <f>RANK(F134,F$3:F$151)</f>
        <v>139</v>
      </c>
      <c r="L134">
        <f>RANK(G134,G$3:G$151)</f>
        <v>132</v>
      </c>
      <c r="N134">
        <f>I134-J134</f>
        <v>-13</v>
      </c>
      <c r="O134">
        <f>J134-K134</f>
        <v>-1</v>
      </c>
      <c r="P134">
        <f>K134-L134</f>
        <v>7</v>
      </c>
    </row>
    <row r="135" spans="1:16" x14ac:dyDescent="0.25">
      <c r="A135" t="s">
        <v>89</v>
      </c>
      <c r="B135" t="s">
        <v>90</v>
      </c>
      <c r="C135" s="1">
        <v>141538</v>
      </c>
      <c r="D135" s="4">
        <f>VLOOKUP($A135,Table1[#All],D$1,0)/C135</f>
        <v>1.4130480860263675E-5</v>
      </c>
      <c r="E135" s="4">
        <f>VLOOKUP($A135,Table1[#All],E$1,0)/$C135</f>
        <v>2.1195721290395514E-5</v>
      </c>
      <c r="F135" s="4">
        <f>VLOOKUP($A135,Table1[#All],F$1,0)/$C135</f>
        <v>2.1195721290395514E-5</v>
      </c>
      <c r="G135" s="4">
        <f>VLOOKUP($A135,Table1[#All],G$1,0)/$C135</f>
        <v>4.945668301092286E-5</v>
      </c>
      <c r="H135" s="4"/>
      <c r="I135">
        <f>RANK(D135,D$3:D$151)</f>
        <v>145</v>
      </c>
      <c r="J135">
        <f>RANK(E135,E$3:E$151)</f>
        <v>145</v>
      </c>
      <c r="K135">
        <f>RANK(F135,F$3:F$151)</f>
        <v>145</v>
      </c>
      <c r="L135">
        <f>RANK(G135,G$3:G$151)</f>
        <v>133</v>
      </c>
      <c r="N135">
        <f>I135-J135</f>
        <v>0</v>
      </c>
      <c r="O135">
        <f>J135-K135</f>
        <v>0</v>
      </c>
      <c r="P135">
        <f>K135-L135</f>
        <v>12</v>
      </c>
    </row>
    <row r="136" spans="1:16" x14ac:dyDescent="0.25">
      <c r="A136" t="s">
        <v>131</v>
      </c>
      <c r="B136" t="s">
        <v>132</v>
      </c>
      <c r="C136" s="1">
        <v>326088</v>
      </c>
      <c r="D136" s="4">
        <f>VLOOKUP($A136,Table1[#All],D$1,0)/C136</f>
        <v>2.7599911680282623E-5</v>
      </c>
      <c r="E136" s="4">
        <f>VLOOKUP($A136,Table1[#All],E$1,0)/$C136</f>
        <v>3.3733225387012097E-5</v>
      </c>
      <c r="F136" s="4">
        <f>VLOOKUP($A136,Table1[#All],F$1,0)/$C136</f>
        <v>4.2933195947106302E-5</v>
      </c>
      <c r="G136" s="4">
        <f>VLOOKUP($A136,Table1[#All],G$1,0)/$C136</f>
        <v>4.9066509653835777E-5</v>
      </c>
      <c r="H136" s="4"/>
      <c r="I136">
        <f>RANK(D136,D$3:D$151)</f>
        <v>131</v>
      </c>
      <c r="J136">
        <f>RANK(E136,E$3:E$151)</f>
        <v>134</v>
      </c>
      <c r="K136">
        <f>RANK(F136,F$3:F$151)</f>
        <v>132</v>
      </c>
      <c r="L136">
        <f>RANK(G136,G$3:G$151)</f>
        <v>134</v>
      </c>
      <c r="N136">
        <f>I136-J136</f>
        <v>-3</v>
      </c>
      <c r="O136">
        <f>J136-K136</f>
        <v>2</v>
      </c>
      <c r="P136">
        <f>K136-L136</f>
        <v>-2</v>
      </c>
    </row>
    <row r="137" spans="1:16" x14ac:dyDescent="0.25">
      <c r="A137" t="s">
        <v>15</v>
      </c>
      <c r="B137" t="s">
        <v>16</v>
      </c>
      <c r="C137" s="1">
        <v>209547</v>
      </c>
      <c r="D137" s="4">
        <f>VLOOKUP($A137,Table1[#All],D$1,0)/C137</f>
        <v>3.3405393539396887E-5</v>
      </c>
      <c r="E137" s="4">
        <f>VLOOKUP($A137,Table1[#All],E$1,0)/$C137</f>
        <v>3.8177592616453587E-5</v>
      </c>
      <c r="F137" s="4">
        <f>VLOOKUP($A137,Table1[#All],F$1,0)/$C137</f>
        <v>4.2949791693510288E-5</v>
      </c>
      <c r="G137" s="4">
        <f>VLOOKUP($A137,Table1[#All],G$1,0)/$C137</f>
        <v>4.7721990770566988E-5</v>
      </c>
      <c r="H137" s="4"/>
      <c r="I137">
        <f>RANK(D137,D$3:D$151)</f>
        <v>118</v>
      </c>
      <c r="J137">
        <f>RANK(E137,E$3:E$151)</f>
        <v>126</v>
      </c>
      <c r="K137">
        <f>RANK(F137,F$3:F$151)</f>
        <v>131</v>
      </c>
      <c r="L137">
        <f>RANK(G137,G$3:G$151)</f>
        <v>135</v>
      </c>
      <c r="N137">
        <f>I137-J137</f>
        <v>-8</v>
      </c>
      <c r="O137">
        <f>J137-K137</f>
        <v>-5</v>
      </c>
      <c r="P137">
        <f>K137-L137</f>
        <v>-4</v>
      </c>
    </row>
    <row r="138" spans="1:16" x14ac:dyDescent="0.25">
      <c r="A138" t="s">
        <v>11</v>
      </c>
      <c r="B138" t="s">
        <v>12</v>
      </c>
      <c r="C138" s="1">
        <v>106566</v>
      </c>
      <c r="D138" s="4">
        <f>VLOOKUP($A138,Table1[#All],D$1,0)/C138</f>
        <v>2.8151568042339957E-5</v>
      </c>
      <c r="E138" s="4">
        <f>VLOOKUP($A138,Table1[#All],E$1,0)/$C138</f>
        <v>2.8151568042339957E-5</v>
      </c>
      <c r="F138" s="4">
        <f>VLOOKUP($A138,Table1[#All],F$1,0)/$C138</f>
        <v>3.7535424056453281E-5</v>
      </c>
      <c r="G138" s="4">
        <f>VLOOKUP($A138,Table1[#All],G$1,0)/$C138</f>
        <v>4.6919280070566595E-5</v>
      </c>
      <c r="H138" s="4"/>
      <c r="I138">
        <f>RANK(D138,D$3:D$151)</f>
        <v>130</v>
      </c>
      <c r="J138">
        <f>RANK(E138,E$3:E$151)</f>
        <v>141</v>
      </c>
      <c r="K138">
        <f>RANK(F138,F$3:F$151)</f>
        <v>138</v>
      </c>
      <c r="L138">
        <f>RANK(G138,G$3:G$151)</f>
        <v>136</v>
      </c>
      <c r="N138">
        <f>I138-J138</f>
        <v>-11</v>
      </c>
      <c r="O138">
        <f>J138-K138</f>
        <v>3</v>
      </c>
      <c r="P138">
        <f>K138-L138</f>
        <v>2</v>
      </c>
    </row>
    <row r="139" spans="1:16" x14ac:dyDescent="0.25">
      <c r="A139" t="s">
        <v>259</v>
      </c>
      <c r="B139" t="s">
        <v>260</v>
      </c>
      <c r="C139" s="1">
        <v>554590</v>
      </c>
      <c r="D139" s="4">
        <f>VLOOKUP($A139,Table1[#All],D$1,0)/C139</f>
        <v>1.9834472312879786E-5</v>
      </c>
      <c r="E139" s="4">
        <f>VLOOKUP($A139,Table1[#All],E$1,0)/$C139</f>
        <v>3.7865810779134136E-5</v>
      </c>
      <c r="F139" s="4">
        <f>VLOOKUP($A139,Table1[#All],F$1,0)/$C139</f>
        <v>3.9668944625759572E-5</v>
      </c>
      <c r="G139" s="4">
        <f>VLOOKUP($A139,Table1[#All],G$1,0)/$C139</f>
        <v>4.688148001226131E-5</v>
      </c>
      <c r="H139" s="4"/>
      <c r="I139">
        <f>RANK(D139,D$3:D$151)</f>
        <v>139</v>
      </c>
      <c r="J139">
        <f>RANK(E139,E$3:E$151)</f>
        <v>127</v>
      </c>
      <c r="K139">
        <f>RANK(F139,F$3:F$151)</f>
        <v>135</v>
      </c>
      <c r="L139">
        <f>RANK(G139,G$3:G$151)</f>
        <v>137</v>
      </c>
      <c r="N139">
        <f>I139-J139</f>
        <v>12</v>
      </c>
      <c r="O139">
        <f>J139-K139</f>
        <v>-8</v>
      </c>
      <c r="P139">
        <f>K139-L139</f>
        <v>-2</v>
      </c>
    </row>
    <row r="140" spans="1:16" x14ac:dyDescent="0.25">
      <c r="A140" t="s">
        <v>175</v>
      </c>
      <c r="B140" t="s">
        <v>176</v>
      </c>
      <c r="C140" s="1">
        <v>210082</v>
      </c>
      <c r="D140" s="4">
        <f>VLOOKUP($A140,Table1[#All],D$1,0)/C140</f>
        <v>3.3320322540722191E-5</v>
      </c>
      <c r="E140" s="4">
        <f>VLOOKUP($A140,Table1[#All],E$1,0)/$C140</f>
        <v>3.3320322540722191E-5</v>
      </c>
      <c r="F140" s="4">
        <f>VLOOKUP($A140,Table1[#All],F$1,0)/$C140</f>
        <v>3.3320322540722191E-5</v>
      </c>
      <c r="G140" s="4">
        <f>VLOOKUP($A140,Table1[#All],G$1,0)/$C140</f>
        <v>4.2840414695214247E-5</v>
      </c>
      <c r="H140" s="4"/>
      <c r="I140">
        <f>RANK(D140,D$3:D$151)</f>
        <v>120</v>
      </c>
      <c r="J140">
        <f>RANK(E140,E$3:E$151)</f>
        <v>135</v>
      </c>
      <c r="K140">
        <f>RANK(F140,F$3:F$151)</f>
        <v>140</v>
      </c>
      <c r="L140">
        <f>RANK(G140,G$3:G$151)</f>
        <v>138</v>
      </c>
      <c r="N140">
        <f>I140-J140</f>
        <v>-15</v>
      </c>
      <c r="O140">
        <f>J140-K140</f>
        <v>-5</v>
      </c>
      <c r="P140">
        <f>K140-L140</f>
        <v>2</v>
      </c>
    </row>
    <row r="141" spans="1:16" x14ac:dyDescent="0.25">
      <c r="A141" t="s">
        <v>173</v>
      </c>
      <c r="B141" t="s">
        <v>174</v>
      </c>
      <c r="C141" s="1">
        <v>537173</v>
      </c>
      <c r="D141" s="4">
        <f>VLOOKUP($A141,Table1[#All],D$1,0)/C141</f>
        <v>2.4200769584472787E-5</v>
      </c>
      <c r="E141" s="4">
        <f>VLOOKUP($A141,Table1[#All],E$1,0)/$C141</f>
        <v>2.6062367244816848E-5</v>
      </c>
      <c r="F141" s="4">
        <f>VLOOKUP($A141,Table1[#All],F$1,0)/$C141</f>
        <v>2.9785562565504967E-5</v>
      </c>
      <c r="G141" s="4">
        <f>VLOOKUP($A141,Table1[#All],G$1,0)/$C141</f>
        <v>4.2816746187913391E-5</v>
      </c>
      <c r="H141" s="4"/>
      <c r="I141">
        <f>RANK(D141,D$3:D$151)</f>
        <v>136</v>
      </c>
      <c r="J141">
        <f>RANK(E141,E$3:E$151)</f>
        <v>142</v>
      </c>
      <c r="K141">
        <f>RANK(F141,F$3:F$151)</f>
        <v>142</v>
      </c>
      <c r="L141">
        <f>RANK(G141,G$3:G$151)</f>
        <v>139</v>
      </c>
      <c r="N141">
        <f>I141-J141</f>
        <v>-6</v>
      </c>
      <c r="O141">
        <f>J141-K141</f>
        <v>0</v>
      </c>
      <c r="P141">
        <f>K141-L141</f>
        <v>3</v>
      </c>
    </row>
    <row r="142" spans="1:16" x14ac:dyDescent="0.25">
      <c r="A142" t="s">
        <v>275</v>
      </c>
      <c r="B142" t="s">
        <v>276</v>
      </c>
      <c r="C142" s="1">
        <v>755833</v>
      </c>
      <c r="D142" s="4">
        <f>VLOOKUP($A142,Table1[#All],D$1,0)/C142</f>
        <v>2.6460871647572941E-5</v>
      </c>
      <c r="E142" s="4">
        <f>VLOOKUP($A142,Table1[#All],E$1,0)/$C142</f>
        <v>3.1753045977087533E-5</v>
      </c>
      <c r="F142" s="4">
        <f>VLOOKUP($A142,Table1[#All],F$1,0)/$C142</f>
        <v>4.1014351053738058E-5</v>
      </c>
      <c r="G142" s="4">
        <f>VLOOKUP($A142,Table1[#All],G$1,0)/$C142</f>
        <v>4.2337394636116711E-5</v>
      </c>
      <c r="H142" s="4"/>
      <c r="I142">
        <f>RANK(D142,D$3:D$151)</f>
        <v>134</v>
      </c>
      <c r="J142">
        <f>RANK(E142,E$3:E$151)</f>
        <v>137</v>
      </c>
      <c r="K142">
        <f>RANK(F142,F$3:F$151)</f>
        <v>133</v>
      </c>
      <c r="L142">
        <f>RANK(G142,G$3:G$151)</f>
        <v>140</v>
      </c>
      <c r="N142">
        <f>I142-J142</f>
        <v>-3</v>
      </c>
      <c r="O142">
        <f>J142-K142</f>
        <v>4</v>
      </c>
      <c r="P142">
        <f>K142-L142</f>
        <v>-7</v>
      </c>
    </row>
    <row r="143" spans="1:16" x14ac:dyDescent="0.25">
      <c r="A143" t="s">
        <v>287</v>
      </c>
      <c r="B143" t="s">
        <v>288</v>
      </c>
      <c r="C143" s="1">
        <v>559399</v>
      </c>
      <c r="D143" s="4">
        <f>VLOOKUP($A143,Table1[#All],D$1,0)/C143</f>
        <v>2.681449198157308E-5</v>
      </c>
      <c r="E143" s="4">
        <f>VLOOKUP($A143,Table1[#All],E$1,0)/$C143</f>
        <v>3.7540288774202314E-5</v>
      </c>
      <c r="F143" s="4">
        <f>VLOOKUP($A143,Table1[#All],F$1,0)/$C143</f>
        <v>3.9327921572973849E-5</v>
      </c>
      <c r="G143" s="4">
        <f>VLOOKUP($A143,Table1[#All],G$1,0)/$C143</f>
        <v>4.111555437174539E-5</v>
      </c>
      <c r="H143" s="4"/>
      <c r="I143">
        <f>RANK(D143,D$3:D$151)</f>
        <v>132</v>
      </c>
      <c r="J143">
        <f>RANK(E143,E$3:E$151)</f>
        <v>129</v>
      </c>
      <c r="K143">
        <f>RANK(F143,F$3:F$151)</f>
        <v>136</v>
      </c>
      <c r="L143">
        <f>RANK(G143,G$3:G$151)</f>
        <v>141</v>
      </c>
      <c r="N143">
        <f>I143-J143</f>
        <v>3</v>
      </c>
      <c r="O143">
        <f>J143-K143</f>
        <v>-7</v>
      </c>
      <c r="P143">
        <f>K143-L143</f>
        <v>-5</v>
      </c>
    </row>
    <row r="144" spans="1:16" x14ac:dyDescent="0.25">
      <c r="A144" t="s">
        <v>17</v>
      </c>
      <c r="B144" t="s">
        <v>18</v>
      </c>
      <c r="C144" s="1">
        <v>148942</v>
      </c>
      <c r="D144" s="4">
        <f>VLOOKUP($A144,Table1[#All],D$1,0)/C144</f>
        <v>6.7140229082461631E-6</v>
      </c>
      <c r="E144" s="4">
        <f>VLOOKUP($A144,Table1[#All],E$1,0)/$C144</f>
        <v>1.3428045816492326E-5</v>
      </c>
      <c r="F144" s="4">
        <f>VLOOKUP($A144,Table1[#All],F$1,0)/$C144</f>
        <v>2.014206872473849E-5</v>
      </c>
      <c r="G144" s="4">
        <f>VLOOKUP($A144,Table1[#All],G$1,0)/$C144</f>
        <v>4.028413744947698E-5</v>
      </c>
      <c r="H144" s="4"/>
      <c r="I144">
        <f>RANK(D144,D$3:D$151)</f>
        <v>146</v>
      </c>
      <c r="J144">
        <f>RANK(E144,E$3:E$151)</f>
        <v>147</v>
      </c>
      <c r="K144">
        <f>RANK(F144,F$3:F$151)</f>
        <v>146</v>
      </c>
      <c r="L144">
        <f>RANK(G144,G$3:G$151)</f>
        <v>142</v>
      </c>
      <c r="N144">
        <f>I144-J144</f>
        <v>-1</v>
      </c>
      <c r="O144">
        <f>J144-K144</f>
        <v>1</v>
      </c>
      <c r="P144">
        <f>K144-L144</f>
        <v>4</v>
      </c>
    </row>
    <row r="145" spans="1:16" x14ac:dyDescent="0.25">
      <c r="A145" t="s">
        <v>109</v>
      </c>
      <c r="B145" t="s">
        <v>110</v>
      </c>
      <c r="C145" s="1">
        <v>395784</v>
      </c>
      <c r="D145" s="4">
        <f>VLOOKUP($A145,Table1[#All],D$1,0)/C145</f>
        <v>3.2846198936793806E-5</v>
      </c>
      <c r="E145" s="4">
        <f>VLOOKUP($A145,Table1[#All],E$1,0)/$C145</f>
        <v>3.5372829624239484E-5</v>
      </c>
      <c r="F145" s="4">
        <f>VLOOKUP($A145,Table1[#All],F$1,0)/$C145</f>
        <v>3.7899460311685162E-5</v>
      </c>
      <c r="G145" s="4">
        <f>VLOOKUP($A145,Table1[#All],G$1,0)/$C145</f>
        <v>3.7899460311685162E-5</v>
      </c>
      <c r="H145" s="4"/>
      <c r="I145">
        <f>RANK(D145,D$3:D$151)</f>
        <v>121</v>
      </c>
      <c r="J145">
        <f>RANK(E145,E$3:E$151)</f>
        <v>131</v>
      </c>
      <c r="K145">
        <f>RANK(F145,F$3:F$151)</f>
        <v>137</v>
      </c>
      <c r="L145">
        <f>RANK(G145,G$3:G$151)</f>
        <v>143</v>
      </c>
      <c r="N145">
        <f>I145-J145</f>
        <v>-10</v>
      </c>
      <c r="O145">
        <f>J145-K145</f>
        <v>-6</v>
      </c>
      <c r="P145">
        <f>K145-L145</f>
        <v>-6</v>
      </c>
    </row>
    <row r="146" spans="1:16" x14ac:dyDescent="0.25">
      <c r="A146" t="s">
        <v>27</v>
      </c>
      <c r="B146" t="s">
        <v>28</v>
      </c>
      <c r="C146" s="1">
        <v>172005</v>
      </c>
      <c r="D146" s="4">
        <f>VLOOKUP($A146,Table1[#All],D$1,0)/C146</f>
        <v>1.7441353449027646E-5</v>
      </c>
      <c r="E146" s="4">
        <f>VLOOKUP($A146,Table1[#All],E$1,0)/$C146</f>
        <v>2.9068922415046075E-5</v>
      </c>
      <c r="F146" s="4">
        <f>VLOOKUP($A146,Table1[#All],F$1,0)/$C146</f>
        <v>2.9068922415046075E-5</v>
      </c>
      <c r="G146" s="4">
        <f>VLOOKUP($A146,Table1[#All],G$1,0)/$C146</f>
        <v>3.4882706898055292E-5</v>
      </c>
      <c r="H146" s="4"/>
      <c r="I146">
        <f>RANK(D146,D$3:D$151)</f>
        <v>141</v>
      </c>
      <c r="J146">
        <f>RANK(E146,E$3:E$151)</f>
        <v>140</v>
      </c>
      <c r="K146">
        <f>RANK(F146,F$3:F$151)</f>
        <v>143</v>
      </c>
      <c r="L146">
        <f>RANK(G146,G$3:G$151)</f>
        <v>144</v>
      </c>
      <c r="N146">
        <f>I146-J146</f>
        <v>1</v>
      </c>
      <c r="O146">
        <f>J146-K146</f>
        <v>-3</v>
      </c>
      <c r="P146">
        <f>K146-L146</f>
        <v>-1</v>
      </c>
    </row>
    <row r="147" spans="1:16" x14ac:dyDescent="0.25">
      <c r="A147" t="s">
        <v>3</v>
      </c>
      <c r="B147" t="s">
        <v>4</v>
      </c>
      <c r="C147" s="1">
        <v>93242</v>
      </c>
      <c r="D147" s="4">
        <f>VLOOKUP($A147,Table1[#All],D$1,0)/C147</f>
        <v>3.2174342034705389E-5</v>
      </c>
      <c r="E147" s="4">
        <f>VLOOKUP($A147,Table1[#All],E$1,0)/$C147</f>
        <v>3.2174342034705389E-5</v>
      </c>
      <c r="F147" s="4">
        <f>VLOOKUP($A147,Table1[#All],F$1,0)/$C147</f>
        <v>3.2174342034705389E-5</v>
      </c>
      <c r="G147" s="4">
        <f>VLOOKUP($A147,Table1[#All],G$1,0)/$C147</f>
        <v>3.2174342034705389E-5</v>
      </c>
      <c r="H147" s="4"/>
      <c r="I147">
        <f>RANK(D147,D$3:D$151)</f>
        <v>124</v>
      </c>
      <c r="J147">
        <f>RANK(E147,E$3:E$151)</f>
        <v>136</v>
      </c>
      <c r="K147">
        <f>RANK(F147,F$3:F$151)</f>
        <v>141</v>
      </c>
      <c r="L147">
        <f>RANK(G147,G$3:G$151)</f>
        <v>145</v>
      </c>
      <c r="N147">
        <f>I147-J147</f>
        <v>-12</v>
      </c>
      <c r="O147">
        <f>J147-K147</f>
        <v>-5</v>
      </c>
      <c r="P147">
        <f>K147-L147</f>
        <v>-4</v>
      </c>
    </row>
    <row r="148" spans="1:16" x14ac:dyDescent="0.25">
      <c r="A148" t="s">
        <v>25</v>
      </c>
      <c r="B148" t="s">
        <v>26</v>
      </c>
      <c r="C148" s="1">
        <v>159821</v>
      </c>
      <c r="D148" s="4">
        <f>VLOOKUP($A148,Table1[#All],D$1,0)/C148</f>
        <v>6.2570000187710001E-6</v>
      </c>
      <c r="E148" s="4">
        <f>VLOOKUP($A148,Table1[#All],E$1,0)/$C148</f>
        <v>1.8771000056313E-5</v>
      </c>
      <c r="F148" s="4">
        <f>VLOOKUP($A148,Table1[#All],F$1,0)/$C148</f>
        <v>1.8771000056313E-5</v>
      </c>
      <c r="G148" s="4">
        <f>VLOOKUP($A148,Table1[#All],G$1,0)/$C148</f>
        <v>3.1285000093855001E-5</v>
      </c>
      <c r="H148" s="4"/>
      <c r="I148">
        <f>RANK(D148,D$3:D$151)</f>
        <v>147</v>
      </c>
      <c r="J148">
        <f>RANK(E148,E$3:E$151)</f>
        <v>146</v>
      </c>
      <c r="K148">
        <f>RANK(F148,F$3:F$151)</f>
        <v>147</v>
      </c>
      <c r="L148">
        <f>RANK(G148,G$3:G$151)</f>
        <v>146</v>
      </c>
      <c r="N148">
        <f>I148-J148</f>
        <v>1</v>
      </c>
      <c r="O148">
        <f>J148-K148</f>
        <v>-1</v>
      </c>
      <c r="P148">
        <f>K148-L148</f>
        <v>1</v>
      </c>
    </row>
    <row r="149" spans="1:16" x14ac:dyDescent="0.25">
      <c r="A149" t="s">
        <v>69</v>
      </c>
      <c r="B149" t="s">
        <v>70</v>
      </c>
      <c r="C149" s="1">
        <v>121676</v>
      </c>
      <c r="D149" s="4">
        <f>VLOOKUP($A149,Table1[#All],D$1,0)/C149</f>
        <v>2.46556428547947E-5</v>
      </c>
      <c r="E149" s="4">
        <f>VLOOKUP($A149,Table1[#All],E$1,0)/$C149</f>
        <v>2.46556428547947E-5</v>
      </c>
      <c r="F149" s="4">
        <f>VLOOKUP($A149,Table1[#All],F$1,0)/$C149</f>
        <v>2.46556428547947E-5</v>
      </c>
      <c r="G149" s="4">
        <f>VLOOKUP($A149,Table1[#All],G$1,0)/$C149</f>
        <v>2.46556428547947E-5</v>
      </c>
      <c r="H149" s="4"/>
      <c r="I149">
        <f>RANK(D149,D$3:D$151)</f>
        <v>135</v>
      </c>
      <c r="J149">
        <f>RANK(E149,E$3:E$151)</f>
        <v>144</v>
      </c>
      <c r="K149">
        <f>RANK(F149,F$3:F$151)</f>
        <v>144</v>
      </c>
      <c r="L149">
        <f>RANK(G149,G$3:G$151)</f>
        <v>147</v>
      </c>
      <c r="N149">
        <f>I149-J149</f>
        <v>-9</v>
      </c>
      <c r="O149">
        <f>J149-K149</f>
        <v>0</v>
      </c>
      <c r="P149">
        <f>K149-L149</f>
        <v>-3</v>
      </c>
    </row>
    <row r="150" spans="1:16" x14ac:dyDescent="0.25">
      <c r="A150" t="s">
        <v>21</v>
      </c>
      <c r="B150" t="s">
        <v>22</v>
      </c>
      <c r="C150" s="1">
        <v>260645</v>
      </c>
      <c r="D150" s="4">
        <f>VLOOKUP($A150,Table1[#All],D$1,0)/C150</f>
        <v>3.8366360375223008E-6</v>
      </c>
      <c r="E150" s="4">
        <f>VLOOKUP($A150,Table1[#All],E$1,0)/$C150</f>
        <v>3.8366360375223008E-6</v>
      </c>
      <c r="F150" s="4">
        <f>VLOOKUP($A150,Table1[#All],F$1,0)/$C150</f>
        <v>7.6732720750446017E-6</v>
      </c>
      <c r="G150" s="4">
        <f>VLOOKUP($A150,Table1[#All],G$1,0)/$C150</f>
        <v>1.5346544150089203E-5</v>
      </c>
      <c r="H150" s="4"/>
      <c r="I150">
        <f>RANK(D150,D$3:D$151)</f>
        <v>148</v>
      </c>
      <c r="J150">
        <f>RANK(E150,E$3:E$151)</f>
        <v>148</v>
      </c>
      <c r="K150">
        <f>RANK(F150,F$3:F$151)</f>
        <v>148</v>
      </c>
      <c r="L150">
        <f>RANK(G150,G$3:G$151)</f>
        <v>148</v>
      </c>
      <c r="N150">
        <f>I150-J150</f>
        <v>0</v>
      </c>
      <c r="O150">
        <f>J150-K150</f>
        <v>0</v>
      </c>
      <c r="P150">
        <f>K150-L150</f>
        <v>0</v>
      </c>
    </row>
    <row r="151" spans="1:16" x14ac:dyDescent="0.25">
      <c r="A151" t="s">
        <v>35</v>
      </c>
      <c r="B151" t="s">
        <v>36</v>
      </c>
      <c r="C151" s="1">
        <v>39697</v>
      </c>
      <c r="D151" s="4">
        <f>VLOOKUP($A151,Table1[#All],D$1,0)/C151</f>
        <v>0</v>
      </c>
      <c r="E151" s="4">
        <f>VLOOKUP($A151,Table1[#All],E$1,0)/$C151</f>
        <v>0</v>
      </c>
      <c r="F151" s="4">
        <f>VLOOKUP($A151,Table1[#All],F$1,0)/$C151</f>
        <v>0</v>
      </c>
      <c r="G151" s="4">
        <f>VLOOKUP($A151,Table1[#All],G$1,0)/$C151</f>
        <v>0</v>
      </c>
      <c r="H151" s="4"/>
      <c r="I151">
        <f>RANK(D151,D$3:D$151)</f>
        <v>149</v>
      </c>
      <c r="J151">
        <f>RANK(E151,E$3:E$151)</f>
        <v>149</v>
      </c>
      <c r="K151">
        <f>RANK(F151,F$3:F$151)</f>
        <v>149</v>
      </c>
      <c r="L151">
        <f>RANK(G151,G$3:G$151)</f>
        <v>149</v>
      </c>
      <c r="N151">
        <f>I151-J151</f>
        <v>0</v>
      </c>
      <c r="O151">
        <f>J151-K151</f>
        <v>0</v>
      </c>
      <c r="P151">
        <f>K151-L151</f>
        <v>0</v>
      </c>
    </row>
  </sheetData>
  <autoFilter ref="A2:P2" xr:uid="{7B2F1E57-B0E2-4E3C-8E4D-B0CAED0575A5}">
    <sortState xmlns:xlrd2="http://schemas.microsoft.com/office/spreadsheetml/2017/richdata2" ref="A3:P151">
      <sortCondition descending="1" ref="G2"/>
    </sortState>
  </autoFilter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9AD5F2-7265-4C13-9BDF-0493C8CE12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'Cases Per 100 People'!$D3:G3</xm:f>
              <xm:sqref>H3</xm:sqref>
            </x14:sparkline>
            <x14:sparkline>
              <xm:f>'Cases Per 100 People'!$D4:G4</xm:f>
              <xm:sqref>H4</xm:sqref>
            </x14:sparkline>
            <x14:sparkline>
              <xm:f>'Cases Per 100 People'!$D5:G5</xm:f>
              <xm:sqref>H5</xm:sqref>
            </x14:sparkline>
            <x14:sparkline>
              <xm:f>'Cases Per 100 People'!$D6:G6</xm:f>
              <xm:sqref>H6</xm:sqref>
            </x14:sparkline>
            <x14:sparkline>
              <xm:f>'Cases Per 100 People'!$D7:G7</xm:f>
              <xm:sqref>H7</xm:sqref>
            </x14:sparkline>
            <x14:sparkline>
              <xm:f>'Cases Per 100 People'!$D8:G8</xm:f>
              <xm:sqref>H8</xm:sqref>
            </x14:sparkline>
            <x14:sparkline>
              <xm:f>'Cases Per 100 People'!$D9:G9</xm:f>
              <xm:sqref>H9</xm:sqref>
            </x14:sparkline>
            <x14:sparkline>
              <xm:f>'Cases Per 100 People'!$D10:G10</xm:f>
              <xm:sqref>H10</xm:sqref>
            </x14:sparkline>
            <x14:sparkline>
              <xm:f>'Cases Per 100 People'!$D11:G11</xm:f>
              <xm:sqref>H11</xm:sqref>
            </x14:sparkline>
            <x14:sparkline>
              <xm:f>'Cases Per 100 People'!$D12:G12</xm:f>
              <xm:sqref>H12</xm:sqref>
            </x14:sparkline>
            <x14:sparkline>
              <xm:f>'Cases Per 100 People'!$D13:G13</xm:f>
              <xm:sqref>H13</xm:sqref>
            </x14:sparkline>
            <x14:sparkline>
              <xm:f>'Cases Per 100 People'!$D14:G14</xm:f>
              <xm:sqref>H14</xm:sqref>
            </x14:sparkline>
            <x14:sparkline>
              <xm:f>'Cases Per 100 People'!$D15:G15</xm:f>
              <xm:sqref>H15</xm:sqref>
            </x14:sparkline>
            <x14:sparkline>
              <xm:f>'Cases Per 100 People'!$D16:G16</xm:f>
              <xm:sqref>H16</xm:sqref>
            </x14:sparkline>
            <x14:sparkline>
              <xm:f>'Cases Per 100 People'!$D17:G17</xm:f>
              <xm:sqref>H17</xm:sqref>
            </x14:sparkline>
            <x14:sparkline>
              <xm:f>'Cases Per 100 People'!$D18:G18</xm:f>
              <xm:sqref>H18</xm:sqref>
            </x14:sparkline>
            <x14:sparkline>
              <xm:f>'Cases Per 100 People'!$D19:G19</xm:f>
              <xm:sqref>H19</xm:sqref>
            </x14:sparkline>
            <x14:sparkline>
              <xm:f>'Cases Per 100 People'!$D20:G20</xm:f>
              <xm:sqref>H20</xm:sqref>
            </x14:sparkline>
            <x14:sparkline>
              <xm:f>'Cases Per 100 People'!$D21:G21</xm:f>
              <xm:sqref>H21</xm:sqref>
            </x14:sparkline>
            <x14:sparkline>
              <xm:f>'Cases Per 100 People'!$D22:G22</xm:f>
              <xm:sqref>H22</xm:sqref>
            </x14:sparkline>
            <x14:sparkline>
              <xm:f>'Cases Per 100 People'!$D23:G23</xm:f>
              <xm:sqref>H23</xm:sqref>
            </x14:sparkline>
            <x14:sparkline>
              <xm:f>'Cases Per 100 People'!$D24:G24</xm:f>
              <xm:sqref>H24</xm:sqref>
            </x14:sparkline>
            <x14:sparkline>
              <xm:f>'Cases Per 100 People'!$D25:G25</xm:f>
              <xm:sqref>H25</xm:sqref>
            </x14:sparkline>
            <x14:sparkline>
              <xm:f>'Cases Per 100 People'!$D26:G26</xm:f>
              <xm:sqref>H26</xm:sqref>
            </x14:sparkline>
            <x14:sparkline>
              <xm:f>'Cases Per 100 People'!$D27:G27</xm:f>
              <xm:sqref>H27</xm:sqref>
            </x14:sparkline>
            <x14:sparkline>
              <xm:f>'Cases Per 100 People'!$D28:G28</xm:f>
              <xm:sqref>H28</xm:sqref>
            </x14:sparkline>
            <x14:sparkline>
              <xm:f>'Cases Per 100 People'!$D29:G29</xm:f>
              <xm:sqref>H29</xm:sqref>
            </x14:sparkline>
            <x14:sparkline>
              <xm:f>'Cases Per 100 People'!$D30:G30</xm:f>
              <xm:sqref>H30</xm:sqref>
            </x14:sparkline>
            <x14:sparkline>
              <xm:f>'Cases Per 100 People'!$D31:G31</xm:f>
              <xm:sqref>H31</xm:sqref>
            </x14:sparkline>
            <x14:sparkline>
              <xm:f>'Cases Per 100 People'!$D32:G32</xm:f>
              <xm:sqref>H32</xm:sqref>
            </x14:sparkline>
            <x14:sparkline>
              <xm:f>'Cases Per 100 People'!$D33:G33</xm:f>
              <xm:sqref>H33</xm:sqref>
            </x14:sparkline>
            <x14:sparkline>
              <xm:f>'Cases Per 100 People'!$D34:G34</xm:f>
              <xm:sqref>H34</xm:sqref>
            </x14:sparkline>
            <x14:sparkline>
              <xm:f>'Cases Per 100 People'!$D35:G35</xm:f>
              <xm:sqref>H35</xm:sqref>
            </x14:sparkline>
            <x14:sparkline>
              <xm:f>'Cases Per 100 People'!$D36:G36</xm:f>
              <xm:sqref>H36</xm:sqref>
            </x14:sparkline>
            <x14:sparkline>
              <xm:f>'Cases Per 100 People'!$D37:G37</xm:f>
              <xm:sqref>H37</xm:sqref>
            </x14:sparkline>
            <x14:sparkline>
              <xm:f>'Cases Per 100 People'!$D38:G38</xm:f>
              <xm:sqref>H38</xm:sqref>
            </x14:sparkline>
            <x14:sparkline>
              <xm:f>'Cases Per 100 People'!$D39:G39</xm:f>
              <xm:sqref>H39</xm:sqref>
            </x14:sparkline>
            <x14:sparkline>
              <xm:f>'Cases Per 100 People'!$D40:G40</xm:f>
              <xm:sqref>H40</xm:sqref>
            </x14:sparkline>
            <x14:sparkline>
              <xm:f>'Cases Per 100 People'!$D41:G41</xm:f>
              <xm:sqref>H41</xm:sqref>
            </x14:sparkline>
            <x14:sparkline>
              <xm:f>'Cases Per 100 People'!$D42:G42</xm:f>
              <xm:sqref>H42</xm:sqref>
            </x14:sparkline>
            <x14:sparkline>
              <xm:f>'Cases Per 100 People'!$D43:G43</xm:f>
              <xm:sqref>H43</xm:sqref>
            </x14:sparkline>
            <x14:sparkline>
              <xm:f>'Cases Per 100 People'!$D44:G44</xm:f>
              <xm:sqref>H44</xm:sqref>
            </x14:sparkline>
            <x14:sparkline>
              <xm:f>'Cases Per 100 People'!$D45:G45</xm:f>
              <xm:sqref>H45</xm:sqref>
            </x14:sparkline>
            <x14:sparkline>
              <xm:f>'Cases Per 100 People'!$D46:G46</xm:f>
              <xm:sqref>H46</xm:sqref>
            </x14:sparkline>
            <x14:sparkline>
              <xm:f>'Cases Per 100 People'!$D47:G47</xm:f>
              <xm:sqref>H47</xm:sqref>
            </x14:sparkline>
            <x14:sparkline>
              <xm:f>'Cases Per 100 People'!$D48:G48</xm:f>
              <xm:sqref>H48</xm:sqref>
            </x14:sparkline>
            <x14:sparkline>
              <xm:f>'Cases Per 100 People'!$D49:G49</xm:f>
              <xm:sqref>H49</xm:sqref>
            </x14:sparkline>
            <x14:sparkline>
              <xm:f>'Cases Per 100 People'!$D50:G50</xm:f>
              <xm:sqref>H50</xm:sqref>
            </x14:sparkline>
            <x14:sparkline>
              <xm:f>'Cases Per 100 People'!$D51:G51</xm:f>
              <xm:sqref>H51</xm:sqref>
            </x14:sparkline>
            <x14:sparkline>
              <xm:f>'Cases Per 100 People'!$D52:G52</xm:f>
              <xm:sqref>H52</xm:sqref>
            </x14:sparkline>
            <x14:sparkline>
              <xm:f>'Cases Per 100 People'!$D53:G53</xm:f>
              <xm:sqref>H53</xm:sqref>
            </x14:sparkline>
            <x14:sparkline>
              <xm:f>'Cases Per 100 People'!$D54:G54</xm:f>
              <xm:sqref>H54</xm:sqref>
            </x14:sparkline>
            <x14:sparkline>
              <xm:f>'Cases Per 100 People'!$D55:G55</xm:f>
              <xm:sqref>H55</xm:sqref>
            </x14:sparkline>
            <x14:sparkline>
              <xm:f>'Cases Per 100 People'!$D56:G56</xm:f>
              <xm:sqref>H56</xm:sqref>
            </x14:sparkline>
            <x14:sparkline>
              <xm:f>'Cases Per 100 People'!$D57:G57</xm:f>
              <xm:sqref>H57</xm:sqref>
            </x14:sparkline>
            <x14:sparkline>
              <xm:f>'Cases Per 100 People'!$D58:G58</xm:f>
              <xm:sqref>H58</xm:sqref>
            </x14:sparkline>
            <x14:sparkline>
              <xm:f>'Cases Per 100 People'!$D59:G59</xm:f>
              <xm:sqref>H59</xm:sqref>
            </x14:sparkline>
            <x14:sparkline>
              <xm:f>'Cases Per 100 People'!$D60:G60</xm:f>
              <xm:sqref>H60</xm:sqref>
            </x14:sparkline>
            <x14:sparkline>
              <xm:f>'Cases Per 100 People'!$D61:G61</xm:f>
              <xm:sqref>H61</xm:sqref>
            </x14:sparkline>
            <x14:sparkline>
              <xm:f>'Cases Per 100 People'!$D62:G62</xm:f>
              <xm:sqref>H62</xm:sqref>
            </x14:sparkline>
            <x14:sparkline>
              <xm:f>'Cases Per 100 People'!$D63:G63</xm:f>
              <xm:sqref>H63</xm:sqref>
            </x14:sparkline>
            <x14:sparkline>
              <xm:f>'Cases Per 100 People'!$D64:G64</xm:f>
              <xm:sqref>H64</xm:sqref>
            </x14:sparkline>
            <x14:sparkline>
              <xm:f>'Cases Per 100 People'!$D65:G65</xm:f>
              <xm:sqref>H65</xm:sqref>
            </x14:sparkline>
            <x14:sparkline>
              <xm:f>'Cases Per 100 People'!$D66:G66</xm:f>
              <xm:sqref>H66</xm:sqref>
            </x14:sparkline>
            <x14:sparkline>
              <xm:f>'Cases Per 100 People'!$D67:G67</xm:f>
              <xm:sqref>H67</xm:sqref>
            </x14:sparkline>
            <x14:sparkline>
              <xm:f>'Cases Per 100 People'!$D68:G68</xm:f>
              <xm:sqref>H68</xm:sqref>
            </x14:sparkline>
            <x14:sparkline>
              <xm:f>'Cases Per 100 People'!$D69:G69</xm:f>
              <xm:sqref>H69</xm:sqref>
            </x14:sparkline>
            <x14:sparkline>
              <xm:f>'Cases Per 100 People'!$D70:G70</xm:f>
              <xm:sqref>H70</xm:sqref>
            </x14:sparkline>
            <x14:sparkline>
              <xm:f>'Cases Per 100 People'!$D71:G71</xm:f>
              <xm:sqref>H71</xm:sqref>
            </x14:sparkline>
            <x14:sparkline>
              <xm:f>'Cases Per 100 People'!$D72:G72</xm:f>
              <xm:sqref>H72</xm:sqref>
            </x14:sparkline>
            <x14:sparkline>
              <xm:f>'Cases Per 100 People'!$D73:G73</xm:f>
              <xm:sqref>H73</xm:sqref>
            </x14:sparkline>
            <x14:sparkline>
              <xm:f>'Cases Per 100 People'!$D74:G74</xm:f>
              <xm:sqref>H74</xm:sqref>
            </x14:sparkline>
            <x14:sparkline>
              <xm:f>'Cases Per 100 People'!$D75:G75</xm:f>
              <xm:sqref>H75</xm:sqref>
            </x14:sparkline>
            <x14:sparkline>
              <xm:f>'Cases Per 100 People'!$D76:G76</xm:f>
              <xm:sqref>H76</xm:sqref>
            </x14:sparkline>
            <x14:sparkline>
              <xm:f>'Cases Per 100 People'!$D77:G77</xm:f>
              <xm:sqref>H77</xm:sqref>
            </x14:sparkline>
            <x14:sparkline>
              <xm:f>'Cases Per 100 People'!$D78:G78</xm:f>
              <xm:sqref>H78</xm:sqref>
            </x14:sparkline>
            <x14:sparkline>
              <xm:f>'Cases Per 100 People'!$D79:G79</xm:f>
              <xm:sqref>H79</xm:sqref>
            </x14:sparkline>
            <x14:sparkline>
              <xm:f>'Cases Per 100 People'!$D80:G80</xm:f>
              <xm:sqref>H80</xm:sqref>
            </x14:sparkline>
            <x14:sparkline>
              <xm:f>'Cases Per 100 People'!$D81:G81</xm:f>
              <xm:sqref>H81</xm:sqref>
            </x14:sparkline>
            <x14:sparkline>
              <xm:f>'Cases Per 100 People'!$D82:G82</xm:f>
              <xm:sqref>H82</xm:sqref>
            </x14:sparkline>
            <x14:sparkline>
              <xm:f>'Cases Per 100 People'!$D83:G83</xm:f>
              <xm:sqref>H83</xm:sqref>
            </x14:sparkline>
            <x14:sparkline>
              <xm:f>'Cases Per 100 People'!$D84:G84</xm:f>
              <xm:sqref>H84</xm:sqref>
            </x14:sparkline>
            <x14:sparkline>
              <xm:f>'Cases Per 100 People'!$D85:G85</xm:f>
              <xm:sqref>H85</xm:sqref>
            </x14:sparkline>
            <x14:sparkline>
              <xm:f>'Cases Per 100 People'!$D86:G86</xm:f>
              <xm:sqref>H86</xm:sqref>
            </x14:sparkline>
            <x14:sparkline>
              <xm:f>'Cases Per 100 People'!$D87:G87</xm:f>
              <xm:sqref>H87</xm:sqref>
            </x14:sparkline>
            <x14:sparkline>
              <xm:f>'Cases Per 100 People'!$D88:G88</xm:f>
              <xm:sqref>H88</xm:sqref>
            </x14:sparkline>
            <x14:sparkline>
              <xm:f>'Cases Per 100 People'!$D89:G89</xm:f>
              <xm:sqref>H89</xm:sqref>
            </x14:sparkline>
            <x14:sparkline>
              <xm:f>'Cases Per 100 People'!$D90:G90</xm:f>
              <xm:sqref>H90</xm:sqref>
            </x14:sparkline>
            <x14:sparkline>
              <xm:f>'Cases Per 100 People'!$D91:G91</xm:f>
              <xm:sqref>H91</xm:sqref>
            </x14:sparkline>
            <x14:sparkline>
              <xm:f>'Cases Per 100 People'!$D92:G92</xm:f>
              <xm:sqref>H92</xm:sqref>
            </x14:sparkline>
            <x14:sparkline>
              <xm:f>'Cases Per 100 People'!$D93:G93</xm:f>
              <xm:sqref>H93</xm:sqref>
            </x14:sparkline>
            <x14:sparkline>
              <xm:f>'Cases Per 100 People'!$D94:G94</xm:f>
              <xm:sqref>H94</xm:sqref>
            </x14:sparkline>
            <x14:sparkline>
              <xm:f>'Cases Per 100 People'!$D95:G95</xm:f>
              <xm:sqref>H95</xm:sqref>
            </x14:sparkline>
            <x14:sparkline>
              <xm:f>'Cases Per 100 People'!$D96:G96</xm:f>
              <xm:sqref>H96</xm:sqref>
            </x14:sparkline>
            <x14:sparkline>
              <xm:f>'Cases Per 100 People'!$D97:G97</xm:f>
              <xm:sqref>H97</xm:sqref>
            </x14:sparkline>
            <x14:sparkline>
              <xm:f>'Cases Per 100 People'!$D98:G98</xm:f>
              <xm:sqref>H98</xm:sqref>
            </x14:sparkline>
            <x14:sparkline>
              <xm:f>'Cases Per 100 People'!$D99:G99</xm:f>
              <xm:sqref>H99</xm:sqref>
            </x14:sparkline>
            <x14:sparkline>
              <xm:f>'Cases Per 100 People'!$D100:G100</xm:f>
              <xm:sqref>H100</xm:sqref>
            </x14:sparkline>
            <x14:sparkline>
              <xm:f>'Cases Per 100 People'!$D101:G101</xm:f>
              <xm:sqref>H101</xm:sqref>
            </x14:sparkline>
            <x14:sparkline>
              <xm:f>'Cases Per 100 People'!$D102:G102</xm:f>
              <xm:sqref>H102</xm:sqref>
            </x14:sparkline>
            <x14:sparkline>
              <xm:f>'Cases Per 100 People'!$D103:G103</xm:f>
              <xm:sqref>H103</xm:sqref>
            </x14:sparkline>
            <x14:sparkline>
              <xm:f>'Cases Per 100 People'!$D104:G104</xm:f>
              <xm:sqref>H104</xm:sqref>
            </x14:sparkline>
            <x14:sparkline>
              <xm:f>'Cases Per 100 People'!$D105:G105</xm:f>
              <xm:sqref>H105</xm:sqref>
            </x14:sparkline>
            <x14:sparkline>
              <xm:f>'Cases Per 100 People'!$D106:G106</xm:f>
              <xm:sqref>H106</xm:sqref>
            </x14:sparkline>
            <x14:sparkline>
              <xm:f>'Cases Per 100 People'!$D107:G107</xm:f>
              <xm:sqref>H107</xm:sqref>
            </x14:sparkline>
            <x14:sparkline>
              <xm:f>'Cases Per 100 People'!$D108:G108</xm:f>
              <xm:sqref>H108</xm:sqref>
            </x14:sparkline>
            <x14:sparkline>
              <xm:f>'Cases Per 100 People'!$D109:G109</xm:f>
              <xm:sqref>H109</xm:sqref>
            </x14:sparkline>
            <x14:sparkline>
              <xm:f>'Cases Per 100 People'!$D110:G110</xm:f>
              <xm:sqref>H110</xm:sqref>
            </x14:sparkline>
            <x14:sparkline>
              <xm:f>'Cases Per 100 People'!$D111:G111</xm:f>
              <xm:sqref>H111</xm:sqref>
            </x14:sparkline>
            <x14:sparkline>
              <xm:f>'Cases Per 100 People'!$D112:G112</xm:f>
              <xm:sqref>H112</xm:sqref>
            </x14:sparkline>
            <x14:sparkline>
              <xm:f>'Cases Per 100 People'!$D113:G113</xm:f>
              <xm:sqref>H113</xm:sqref>
            </x14:sparkline>
            <x14:sparkline>
              <xm:f>'Cases Per 100 People'!$D114:G114</xm:f>
              <xm:sqref>H114</xm:sqref>
            </x14:sparkline>
            <x14:sparkline>
              <xm:f>'Cases Per 100 People'!$D115:G115</xm:f>
              <xm:sqref>H115</xm:sqref>
            </x14:sparkline>
            <x14:sparkline>
              <xm:f>'Cases Per 100 People'!$D116:G116</xm:f>
              <xm:sqref>H116</xm:sqref>
            </x14:sparkline>
            <x14:sparkline>
              <xm:f>'Cases Per 100 People'!$D117:G117</xm:f>
              <xm:sqref>H117</xm:sqref>
            </x14:sparkline>
            <x14:sparkline>
              <xm:f>'Cases Per 100 People'!$D118:G118</xm:f>
              <xm:sqref>H118</xm:sqref>
            </x14:sparkline>
            <x14:sparkline>
              <xm:f>'Cases Per 100 People'!$D119:G119</xm:f>
              <xm:sqref>H119</xm:sqref>
            </x14:sparkline>
            <x14:sparkline>
              <xm:f>'Cases Per 100 People'!$D120:G120</xm:f>
              <xm:sqref>H120</xm:sqref>
            </x14:sparkline>
            <x14:sparkline>
              <xm:f>'Cases Per 100 People'!$D121:G121</xm:f>
              <xm:sqref>H121</xm:sqref>
            </x14:sparkline>
            <x14:sparkline>
              <xm:f>'Cases Per 100 People'!$D122:G122</xm:f>
              <xm:sqref>H122</xm:sqref>
            </x14:sparkline>
            <x14:sparkline>
              <xm:f>'Cases Per 100 People'!$D123:G123</xm:f>
              <xm:sqref>H123</xm:sqref>
            </x14:sparkline>
            <x14:sparkline>
              <xm:f>'Cases Per 100 People'!$D124:G124</xm:f>
              <xm:sqref>H124</xm:sqref>
            </x14:sparkline>
            <x14:sparkline>
              <xm:f>'Cases Per 100 People'!$D125:G125</xm:f>
              <xm:sqref>H125</xm:sqref>
            </x14:sparkline>
            <x14:sparkline>
              <xm:f>'Cases Per 100 People'!$D126:G126</xm:f>
              <xm:sqref>H126</xm:sqref>
            </x14:sparkline>
            <x14:sparkline>
              <xm:f>'Cases Per 100 People'!$D127:G127</xm:f>
              <xm:sqref>H127</xm:sqref>
            </x14:sparkline>
            <x14:sparkline>
              <xm:f>'Cases Per 100 People'!$D128:G128</xm:f>
              <xm:sqref>H128</xm:sqref>
            </x14:sparkline>
            <x14:sparkline>
              <xm:f>'Cases Per 100 People'!$D129:G129</xm:f>
              <xm:sqref>H129</xm:sqref>
            </x14:sparkline>
            <x14:sparkline>
              <xm:f>'Cases Per 100 People'!$D130:G130</xm:f>
              <xm:sqref>H130</xm:sqref>
            </x14:sparkline>
            <x14:sparkline>
              <xm:f>'Cases Per 100 People'!$D131:G131</xm:f>
              <xm:sqref>H131</xm:sqref>
            </x14:sparkline>
            <x14:sparkline>
              <xm:f>'Cases Per 100 People'!$D132:G132</xm:f>
              <xm:sqref>H132</xm:sqref>
            </x14:sparkline>
            <x14:sparkline>
              <xm:f>'Cases Per 100 People'!$D133:G133</xm:f>
              <xm:sqref>H133</xm:sqref>
            </x14:sparkline>
            <x14:sparkline>
              <xm:f>'Cases Per 100 People'!$D134:G134</xm:f>
              <xm:sqref>H134</xm:sqref>
            </x14:sparkline>
            <x14:sparkline>
              <xm:f>'Cases Per 100 People'!$D135:G135</xm:f>
              <xm:sqref>H135</xm:sqref>
            </x14:sparkline>
            <x14:sparkline>
              <xm:f>'Cases Per 100 People'!$D136:G136</xm:f>
              <xm:sqref>H136</xm:sqref>
            </x14:sparkline>
            <x14:sparkline>
              <xm:f>'Cases Per 100 People'!$D137:G137</xm:f>
              <xm:sqref>H137</xm:sqref>
            </x14:sparkline>
            <x14:sparkline>
              <xm:f>'Cases Per 100 People'!$D138:G138</xm:f>
              <xm:sqref>H138</xm:sqref>
            </x14:sparkline>
            <x14:sparkline>
              <xm:f>'Cases Per 100 People'!$D139:G139</xm:f>
              <xm:sqref>H139</xm:sqref>
            </x14:sparkline>
            <x14:sparkline>
              <xm:f>'Cases Per 100 People'!$D140:G140</xm:f>
              <xm:sqref>H140</xm:sqref>
            </x14:sparkline>
            <x14:sparkline>
              <xm:f>'Cases Per 100 People'!$D141:G141</xm:f>
              <xm:sqref>H141</xm:sqref>
            </x14:sparkline>
            <x14:sparkline>
              <xm:f>'Cases Per 100 People'!$D142:G142</xm:f>
              <xm:sqref>H142</xm:sqref>
            </x14:sparkline>
            <x14:sparkline>
              <xm:f>'Cases Per 100 People'!$D143:G143</xm:f>
              <xm:sqref>H143</xm:sqref>
            </x14:sparkline>
            <x14:sparkline>
              <xm:f>'Cases Per 100 People'!$D144:G144</xm:f>
              <xm:sqref>H144</xm:sqref>
            </x14:sparkline>
            <x14:sparkline>
              <xm:f>'Cases Per 100 People'!$D145:G145</xm:f>
              <xm:sqref>H145</xm:sqref>
            </x14:sparkline>
            <x14:sparkline>
              <xm:f>'Cases Per 100 People'!$D146:G146</xm:f>
              <xm:sqref>H146</xm:sqref>
            </x14:sparkline>
            <x14:sparkline>
              <xm:f>'Cases Per 100 People'!$D147:G147</xm:f>
              <xm:sqref>H147</xm:sqref>
            </x14:sparkline>
            <x14:sparkline>
              <xm:f>'Cases Per 100 People'!$D148:G148</xm:f>
              <xm:sqref>H148</xm:sqref>
            </x14:sparkline>
            <x14:sparkline>
              <xm:f>'Cases Per 100 People'!$D149:G149</xm:f>
              <xm:sqref>H149</xm:sqref>
            </x14:sparkline>
            <x14:sparkline>
              <xm:f>'Cases Per 100 People'!$D150:G150</xm:f>
              <xm:sqref>H150</xm:sqref>
            </x14:sparkline>
            <x14:sparkline>
              <xm:f>'Cases Per 100 People'!$D151:G151</xm:f>
              <xm:sqref>H151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tabSelected="1" workbookViewId="0">
      <selection activeCell="I7" sqref="I7"/>
    </sheetView>
  </sheetViews>
  <sheetFormatPr defaultRowHeight="15" x14ac:dyDescent="0.25"/>
  <cols>
    <col min="1" max="1" width="10.140625" bestFit="1" customWidth="1"/>
    <col min="2" max="2" width="35.42578125" bestFit="1" customWidth="1"/>
    <col min="3" max="4" width="10" bestFit="1" customWidth="1"/>
    <col min="5" max="5" width="9.85546875" bestFit="1" customWidth="1"/>
    <col min="6" max="6" width="9.85546875" customWidth="1"/>
  </cols>
  <sheetData>
    <row r="1" spans="1:6" x14ac:dyDescent="0.25">
      <c r="C1">
        <v>3</v>
      </c>
      <c r="D1">
        <v>4</v>
      </c>
      <c r="E1">
        <f>D1+1</f>
        <v>5</v>
      </c>
      <c r="F1">
        <f>E1+1</f>
        <v>6</v>
      </c>
    </row>
    <row r="2" spans="1:6" x14ac:dyDescent="0.25">
      <c r="A2" s="2" t="s">
        <v>0</v>
      </c>
      <c r="B2" s="2" t="s">
        <v>1</v>
      </c>
      <c r="C2" s="3">
        <v>43913</v>
      </c>
      <c r="D2" s="3">
        <v>43914</v>
      </c>
      <c r="E2" s="3">
        <f>D2+1</f>
        <v>43915</v>
      </c>
      <c r="F2" s="3">
        <f>E2+1</f>
        <v>43916</v>
      </c>
    </row>
    <row r="3" spans="1:6" x14ac:dyDescent="0.25">
      <c r="A3" t="s">
        <v>149</v>
      </c>
      <c r="B3" t="s">
        <v>150</v>
      </c>
      <c r="D3">
        <f>VLOOKUP($A3,Table1[#All],D$1,0)-VLOOKUP($A3,Table1[#All],C$1,0)</f>
        <v>24</v>
      </c>
      <c r="E3">
        <f>VLOOKUP($A3,Table1[#All],E$1,0)-VLOOKUP($A3,Table1[#All],D$1,0)</f>
        <v>44</v>
      </c>
      <c r="F3">
        <f>VLOOKUP($A3,Table1[#All],F$1,0)-VLOOKUP($A3,Table1[#All],E$1,0)</f>
        <v>66</v>
      </c>
    </row>
    <row r="4" spans="1:6" x14ac:dyDescent="0.25">
      <c r="A4" t="s">
        <v>159</v>
      </c>
      <c r="B4" t="s">
        <v>160</v>
      </c>
      <c r="D4">
        <f>VLOOKUP($A4,Table1[#All],D$1,0)-VLOOKUP($A4,Table1[#All],C$1,0)</f>
        <v>50</v>
      </c>
      <c r="E4">
        <f>VLOOKUP($A4,Table1[#All],E$1,0)-VLOOKUP($A4,Table1[#All],D$1,0)</f>
        <v>41</v>
      </c>
      <c r="F4">
        <f>VLOOKUP($A4,Table1[#All],F$1,0)-VLOOKUP($A4,Table1[#All],E$1,0)</f>
        <v>62</v>
      </c>
    </row>
    <row r="5" spans="1:6" x14ac:dyDescent="0.25">
      <c r="A5" t="s">
        <v>237</v>
      </c>
      <c r="B5" t="s">
        <v>238</v>
      </c>
      <c r="D5">
        <f>VLOOKUP($A5,Table1[#All],D$1,0)-VLOOKUP($A5,Table1[#All],C$1,0)</f>
        <v>27</v>
      </c>
      <c r="E5">
        <f>VLOOKUP($A5,Table1[#All],E$1,0)-VLOOKUP($A5,Table1[#All],D$1,0)</f>
        <v>28</v>
      </c>
      <c r="F5">
        <f>VLOOKUP($A5,Table1[#All],F$1,0)-VLOOKUP($A5,Table1[#All],E$1,0)</f>
        <v>44</v>
      </c>
    </row>
    <row r="6" spans="1:6" x14ac:dyDescent="0.25">
      <c r="A6" t="s">
        <v>261</v>
      </c>
      <c r="B6" t="s">
        <v>262</v>
      </c>
      <c r="D6">
        <f>VLOOKUP($A6,Table1[#All],D$1,0)-VLOOKUP($A6,Table1[#All],C$1,0)</f>
        <v>13</v>
      </c>
      <c r="E6">
        <f>VLOOKUP($A6,Table1[#All],E$1,0)-VLOOKUP($A6,Table1[#All],D$1,0)</f>
        <v>8</v>
      </c>
      <c r="F6">
        <f>VLOOKUP($A6,Table1[#All],F$1,0)-VLOOKUP($A6,Table1[#All],E$1,0)</f>
        <v>42</v>
      </c>
    </row>
    <row r="7" spans="1:6" x14ac:dyDescent="0.25">
      <c r="A7" t="s">
        <v>225</v>
      </c>
      <c r="B7" t="s">
        <v>226</v>
      </c>
      <c r="D7">
        <f>VLOOKUP($A7,Table1[#All],D$1,0)-VLOOKUP($A7,Table1[#All],C$1,0)</f>
        <v>54</v>
      </c>
      <c r="E7">
        <f>VLOOKUP($A7,Table1[#All],E$1,0)-VLOOKUP($A7,Table1[#All],D$1,0)</f>
        <v>24</v>
      </c>
      <c r="F7">
        <f>VLOOKUP($A7,Table1[#All],F$1,0)-VLOOKUP($A7,Table1[#All],E$1,0)</f>
        <v>36</v>
      </c>
    </row>
    <row r="8" spans="1:6" x14ac:dyDescent="0.25">
      <c r="A8" t="s">
        <v>191</v>
      </c>
      <c r="B8" t="s">
        <v>192</v>
      </c>
      <c r="D8">
        <f>VLOOKUP($A8,Table1[#All],D$1,0)-VLOOKUP($A8,Table1[#All],C$1,0)</f>
        <v>27</v>
      </c>
      <c r="E8">
        <f>VLOOKUP($A8,Table1[#All],E$1,0)-VLOOKUP($A8,Table1[#All],D$1,0)</f>
        <v>22</v>
      </c>
      <c r="F8">
        <f>VLOOKUP($A8,Table1[#All],F$1,0)-VLOOKUP($A8,Table1[#All],E$1,0)</f>
        <v>36</v>
      </c>
    </row>
    <row r="9" spans="1:6" x14ac:dyDescent="0.25">
      <c r="A9" t="s">
        <v>205</v>
      </c>
      <c r="B9" t="s">
        <v>206</v>
      </c>
      <c r="D9">
        <f>VLOOKUP($A9,Table1[#All],D$1,0)-VLOOKUP($A9,Table1[#All],C$1,0)</f>
        <v>2</v>
      </c>
      <c r="E9">
        <f>VLOOKUP($A9,Table1[#All],E$1,0)-VLOOKUP($A9,Table1[#All],D$1,0)</f>
        <v>11</v>
      </c>
      <c r="F9">
        <f>VLOOKUP($A9,Table1[#All],F$1,0)-VLOOKUP($A9,Table1[#All],E$1,0)</f>
        <v>34</v>
      </c>
    </row>
    <row r="10" spans="1:6" x14ac:dyDescent="0.25">
      <c r="A10" t="s">
        <v>243</v>
      </c>
      <c r="B10" t="s">
        <v>244</v>
      </c>
      <c r="D10">
        <f>VLOOKUP($A10,Table1[#All],D$1,0)-VLOOKUP($A10,Table1[#All],C$1,0)</f>
        <v>5</v>
      </c>
      <c r="E10">
        <f>VLOOKUP($A10,Table1[#All],E$1,0)-VLOOKUP($A10,Table1[#All],D$1,0)</f>
        <v>2</v>
      </c>
      <c r="F10">
        <f>VLOOKUP($A10,Table1[#All],F$1,0)-VLOOKUP($A10,Table1[#All],E$1,0)</f>
        <v>32</v>
      </c>
    </row>
    <row r="11" spans="1:6" x14ac:dyDescent="0.25">
      <c r="A11" t="s">
        <v>231</v>
      </c>
      <c r="B11" t="s">
        <v>232</v>
      </c>
      <c r="D11">
        <f>VLOOKUP($A11,Table1[#All],D$1,0)-VLOOKUP($A11,Table1[#All],C$1,0)</f>
        <v>6</v>
      </c>
      <c r="E11">
        <f>VLOOKUP($A11,Table1[#All],E$1,0)-VLOOKUP($A11,Table1[#All],D$1,0)</f>
        <v>1</v>
      </c>
      <c r="F11">
        <f>VLOOKUP($A11,Table1[#All],F$1,0)-VLOOKUP($A11,Table1[#All],E$1,0)</f>
        <v>32</v>
      </c>
    </row>
    <row r="12" spans="1:6" x14ac:dyDescent="0.25">
      <c r="A12" t="s">
        <v>253</v>
      </c>
      <c r="B12" t="s">
        <v>254</v>
      </c>
      <c r="D12">
        <f>VLOOKUP($A12,Table1[#All],D$1,0)-VLOOKUP($A12,Table1[#All],C$1,0)</f>
        <v>19</v>
      </c>
      <c r="E12">
        <f>VLOOKUP($A12,Table1[#All],E$1,0)-VLOOKUP($A12,Table1[#All],D$1,0)</f>
        <v>16</v>
      </c>
      <c r="F12">
        <f>VLOOKUP($A12,Table1[#All],F$1,0)-VLOOKUP($A12,Table1[#All],E$1,0)</f>
        <v>31</v>
      </c>
    </row>
    <row r="13" spans="1:6" x14ac:dyDescent="0.25">
      <c r="A13" t="s">
        <v>227</v>
      </c>
      <c r="B13" t="s">
        <v>228</v>
      </c>
      <c r="D13">
        <f>VLOOKUP($A13,Table1[#All],D$1,0)-VLOOKUP($A13,Table1[#All],C$1,0)</f>
        <v>11</v>
      </c>
      <c r="E13">
        <f>VLOOKUP($A13,Table1[#All],E$1,0)-VLOOKUP($A13,Table1[#All],D$1,0)</f>
        <v>17</v>
      </c>
      <c r="F13">
        <f>VLOOKUP($A13,Table1[#All],F$1,0)-VLOOKUP($A13,Table1[#All],E$1,0)</f>
        <v>30</v>
      </c>
    </row>
    <row r="14" spans="1:6" x14ac:dyDescent="0.25">
      <c r="A14" t="s">
        <v>199</v>
      </c>
      <c r="B14" t="s">
        <v>200</v>
      </c>
      <c r="D14">
        <f>VLOOKUP($A14,Table1[#All],D$1,0)-VLOOKUP($A14,Table1[#All],C$1,0)</f>
        <v>17</v>
      </c>
      <c r="E14">
        <f>VLOOKUP($A14,Table1[#All],E$1,0)-VLOOKUP($A14,Table1[#All],D$1,0)</f>
        <v>13</v>
      </c>
      <c r="F14">
        <f>VLOOKUP($A14,Table1[#All],F$1,0)-VLOOKUP($A14,Table1[#All],E$1,0)</f>
        <v>29</v>
      </c>
    </row>
    <row r="15" spans="1:6" x14ac:dyDescent="0.25">
      <c r="A15" t="s">
        <v>255</v>
      </c>
      <c r="B15" t="s">
        <v>256</v>
      </c>
      <c r="D15">
        <f>VLOOKUP($A15,Table1[#All],D$1,0)-VLOOKUP($A15,Table1[#All],C$1,0)</f>
        <v>19</v>
      </c>
      <c r="E15">
        <f>VLOOKUP($A15,Table1[#All],E$1,0)-VLOOKUP($A15,Table1[#All],D$1,0)</f>
        <v>9</v>
      </c>
      <c r="F15">
        <f>VLOOKUP($A15,Table1[#All],F$1,0)-VLOOKUP($A15,Table1[#All],E$1,0)</f>
        <v>29</v>
      </c>
    </row>
    <row r="16" spans="1:6" x14ac:dyDescent="0.25">
      <c r="A16" t="s">
        <v>219</v>
      </c>
      <c r="B16" t="s">
        <v>220</v>
      </c>
      <c r="D16">
        <f>VLOOKUP($A16,Table1[#All],D$1,0)-VLOOKUP($A16,Table1[#All],C$1,0)</f>
        <v>7</v>
      </c>
      <c r="E16">
        <f>VLOOKUP($A16,Table1[#All],E$1,0)-VLOOKUP($A16,Table1[#All],D$1,0)</f>
        <v>4</v>
      </c>
      <c r="F16">
        <f>VLOOKUP($A16,Table1[#All],F$1,0)-VLOOKUP($A16,Table1[#All],E$1,0)</f>
        <v>26</v>
      </c>
    </row>
    <row r="17" spans="1:6" x14ac:dyDescent="0.25">
      <c r="A17" t="s">
        <v>293</v>
      </c>
      <c r="B17" t="s">
        <v>294</v>
      </c>
      <c r="D17">
        <f>VLOOKUP($A17,Table1[#All],D$1,0)-VLOOKUP($A17,Table1[#All],C$1,0)</f>
        <v>41</v>
      </c>
      <c r="E17">
        <f>VLOOKUP($A17,Table1[#All],E$1,0)-VLOOKUP($A17,Table1[#All],D$1,0)</f>
        <v>7</v>
      </c>
      <c r="F17">
        <f>VLOOKUP($A17,Table1[#All],F$1,0)-VLOOKUP($A17,Table1[#All],E$1,0)</f>
        <v>25</v>
      </c>
    </row>
    <row r="18" spans="1:6" x14ac:dyDescent="0.25">
      <c r="A18" t="s">
        <v>193</v>
      </c>
      <c r="B18" t="s">
        <v>194</v>
      </c>
      <c r="D18">
        <f>VLOOKUP($A18,Table1[#All],D$1,0)-VLOOKUP($A18,Table1[#All],C$1,0)</f>
        <v>17</v>
      </c>
      <c r="E18">
        <f>VLOOKUP($A18,Table1[#All],E$1,0)-VLOOKUP($A18,Table1[#All],D$1,0)</f>
        <v>32</v>
      </c>
      <c r="F18">
        <f>VLOOKUP($A18,Table1[#All],F$1,0)-VLOOKUP($A18,Table1[#All],E$1,0)</f>
        <v>24</v>
      </c>
    </row>
    <row r="19" spans="1:6" x14ac:dyDescent="0.25">
      <c r="A19" t="s">
        <v>289</v>
      </c>
      <c r="B19" t="s">
        <v>290</v>
      </c>
      <c r="D19">
        <f>VLOOKUP($A19,Table1[#All],D$1,0)-VLOOKUP($A19,Table1[#All],C$1,0)</f>
        <v>22</v>
      </c>
      <c r="E19">
        <f>VLOOKUP($A19,Table1[#All],E$1,0)-VLOOKUP($A19,Table1[#All],D$1,0)</f>
        <v>21</v>
      </c>
      <c r="F19">
        <f>VLOOKUP($A19,Table1[#All],F$1,0)-VLOOKUP($A19,Table1[#All],E$1,0)</f>
        <v>24</v>
      </c>
    </row>
    <row r="20" spans="1:6" x14ac:dyDescent="0.25">
      <c r="A20" t="s">
        <v>271</v>
      </c>
      <c r="B20" t="s">
        <v>272</v>
      </c>
      <c r="D20">
        <f>VLOOKUP($A20,Table1[#All],D$1,0)-VLOOKUP($A20,Table1[#All],C$1,0)</f>
        <v>12</v>
      </c>
      <c r="E20">
        <f>VLOOKUP($A20,Table1[#All],E$1,0)-VLOOKUP($A20,Table1[#All],D$1,0)</f>
        <v>7</v>
      </c>
      <c r="F20">
        <f>VLOOKUP($A20,Table1[#All],F$1,0)-VLOOKUP($A20,Table1[#All],E$1,0)</f>
        <v>24</v>
      </c>
    </row>
    <row r="21" spans="1:6" x14ac:dyDescent="0.25">
      <c r="A21" t="s">
        <v>267</v>
      </c>
      <c r="B21" t="s">
        <v>268</v>
      </c>
      <c r="D21">
        <f>VLOOKUP($A21,Table1[#All],D$1,0)-VLOOKUP($A21,Table1[#All],C$1,0)</f>
        <v>24</v>
      </c>
      <c r="E21">
        <f>VLOOKUP($A21,Table1[#All],E$1,0)-VLOOKUP($A21,Table1[#All],D$1,0)</f>
        <v>8</v>
      </c>
      <c r="F21">
        <f>VLOOKUP($A21,Table1[#All],F$1,0)-VLOOKUP($A21,Table1[#All],E$1,0)</f>
        <v>23</v>
      </c>
    </row>
    <row r="22" spans="1:6" x14ac:dyDescent="0.25">
      <c r="A22" t="s">
        <v>213</v>
      </c>
      <c r="B22" t="s">
        <v>214</v>
      </c>
      <c r="D22">
        <f>VLOOKUP($A22,Table1[#All],D$1,0)-VLOOKUP($A22,Table1[#All],C$1,0)</f>
        <v>5</v>
      </c>
      <c r="E22">
        <f>VLOOKUP($A22,Table1[#All],E$1,0)-VLOOKUP($A22,Table1[#All],D$1,0)</f>
        <v>3</v>
      </c>
      <c r="F22">
        <f>VLOOKUP($A22,Table1[#All],F$1,0)-VLOOKUP($A22,Table1[#All],E$1,0)</f>
        <v>23</v>
      </c>
    </row>
    <row r="23" spans="1:6" x14ac:dyDescent="0.25">
      <c r="A23" t="s">
        <v>211</v>
      </c>
      <c r="B23" t="s">
        <v>212</v>
      </c>
      <c r="D23">
        <f>VLOOKUP($A23,Table1[#All],D$1,0)-VLOOKUP($A23,Table1[#All],C$1,0)</f>
        <v>21</v>
      </c>
      <c r="E23">
        <f>VLOOKUP($A23,Table1[#All],E$1,0)-VLOOKUP($A23,Table1[#All],D$1,0)</f>
        <v>11</v>
      </c>
      <c r="F23">
        <f>VLOOKUP($A23,Table1[#All],F$1,0)-VLOOKUP($A23,Table1[#All],E$1,0)</f>
        <v>22</v>
      </c>
    </row>
    <row r="24" spans="1:6" x14ac:dyDescent="0.25">
      <c r="A24" t="s">
        <v>233</v>
      </c>
      <c r="B24" t="s">
        <v>234</v>
      </c>
      <c r="D24">
        <f>VLOOKUP($A24,Table1[#All],D$1,0)-VLOOKUP($A24,Table1[#All],C$1,0)</f>
        <v>6</v>
      </c>
      <c r="E24">
        <f>VLOOKUP($A24,Table1[#All],E$1,0)-VLOOKUP($A24,Table1[#All],D$1,0)</f>
        <v>10</v>
      </c>
      <c r="F24">
        <f>VLOOKUP($A24,Table1[#All],F$1,0)-VLOOKUP($A24,Table1[#All],E$1,0)</f>
        <v>22</v>
      </c>
    </row>
    <row r="25" spans="1:6" x14ac:dyDescent="0.25">
      <c r="A25" t="s">
        <v>151</v>
      </c>
      <c r="B25" t="s">
        <v>152</v>
      </c>
      <c r="D25">
        <f>VLOOKUP($A25,Table1[#All],D$1,0)-VLOOKUP($A25,Table1[#All],C$1,0)</f>
        <v>7</v>
      </c>
      <c r="E25">
        <f>VLOOKUP($A25,Table1[#All],E$1,0)-VLOOKUP($A25,Table1[#All],D$1,0)</f>
        <v>9</v>
      </c>
      <c r="F25">
        <f>VLOOKUP($A25,Table1[#All],F$1,0)-VLOOKUP($A25,Table1[#All],E$1,0)</f>
        <v>22</v>
      </c>
    </row>
    <row r="26" spans="1:6" x14ac:dyDescent="0.25">
      <c r="A26" t="s">
        <v>217</v>
      </c>
      <c r="B26" t="s">
        <v>218</v>
      </c>
      <c r="D26">
        <f>VLOOKUP($A26,Table1[#All],D$1,0)-VLOOKUP($A26,Table1[#All],C$1,0)</f>
        <v>9</v>
      </c>
      <c r="E26">
        <f>VLOOKUP($A26,Table1[#All],E$1,0)-VLOOKUP($A26,Table1[#All],D$1,0)</f>
        <v>8</v>
      </c>
      <c r="F26">
        <f>VLOOKUP($A26,Table1[#All],F$1,0)-VLOOKUP($A26,Table1[#All],E$1,0)</f>
        <v>22</v>
      </c>
    </row>
    <row r="27" spans="1:6" x14ac:dyDescent="0.25">
      <c r="A27" t="s">
        <v>241</v>
      </c>
      <c r="B27" t="s">
        <v>242</v>
      </c>
      <c r="D27">
        <f>VLOOKUP($A27,Table1[#All],D$1,0)-VLOOKUP($A27,Table1[#All],C$1,0)</f>
        <v>3</v>
      </c>
      <c r="E27">
        <f>VLOOKUP($A27,Table1[#All],E$1,0)-VLOOKUP($A27,Table1[#All],D$1,0)</f>
        <v>1</v>
      </c>
      <c r="F27">
        <f>VLOOKUP($A27,Table1[#All],F$1,0)-VLOOKUP($A27,Table1[#All],E$1,0)</f>
        <v>22</v>
      </c>
    </row>
    <row r="28" spans="1:6" x14ac:dyDescent="0.25">
      <c r="A28" t="s">
        <v>203</v>
      </c>
      <c r="B28" t="s">
        <v>204</v>
      </c>
      <c r="D28">
        <f>VLOOKUP($A28,Table1[#All],D$1,0)-VLOOKUP($A28,Table1[#All],C$1,0)</f>
        <v>10</v>
      </c>
      <c r="E28">
        <f>VLOOKUP($A28,Table1[#All],E$1,0)-VLOOKUP($A28,Table1[#All],D$1,0)</f>
        <v>20</v>
      </c>
      <c r="F28">
        <f>VLOOKUP($A28,Table1[#All],F$1,0)-VLOOKUP($A28,Table1[#All],E$1,0)</f>
        <v>21</v>
      </c>
    </row>
    <row r="29" spans="1:6" x14ac:dyDescent="0.25">
      <c r="A29" t="s">
        <v>299</v>
      </c>
      <c r="B29" t="s">
        <v>300</v>
      </c>
      <c r="D29">
        <f>VLOOKUP($A29,Table1[#All],D$1,0)-VLOOKUP($A29,Table1[#All],C$1,0)</f>
        <v>10</v>
      </c>
      <c r="E29">
        <f>VLOOKUP($A29,Table1[#All],E$1,0)-VLOOKUP($A29,Table1[#All],D$1,0)</f>
        <v>17</v>
      </c>
      <c r="F29">
        <f>VLOOKUP($A29,Table1[#All],F$1,0)-VLOOKUP($A29,Table1[#All],E$1,0)</f>
        <v>21</v>
      </c>
    </row>
    <row r="30" spans="1:6" x14ac:dyDescent="0.25">
      <c r="A30" t="s">
        <v>279</v>
      </c>
      <c r="B30" t="s">
        <v>280</v>
      </c>
      <c r="D30">
        <f>VLOOKUP($A30,Table1[#All],D$1,0)-VLOOKUP($A30,Table1[#All],C$1,0)</f>
        <v>8</v>
      </c>
      <c r="E30">
        <f>VLOOKUP($A30,Table1[#All],E$1,0)-VLOOKUP($A30,Table1[#All],D$1,0)</f>
        <v>6</v>
      </c>
      <c r="F30">
        <f>VLOOKUP($A30,Table1[#All],F$1,0)-VLOOKUP($A30,Table1[#All],E$1,0)</f>
        <v>21</v>
      </c>
    </row>
    <row r="31" spans="1:6" x14ac:dyDescent="0.25">
      <c r="A31" t="s">
        <v>245</v>
      </c>
      <c r="B31" t="s">
        <v>246</v>
      </c>
      <c r="D31">
        <f>VLOOKUP($A31,Table1[#All],D$1,0)-VLOOKUP($A31,Table1[#All],C$1,0)</f>
        <v>42</v>
      </c>
      <c r="E31">
        <f>VLOOKUP($A31,Table1[#All],E$1,0)-VLOOKUP($A31,Table1[#All],D$1,0)</f>
        <v>29</v>
      </c>
      <c r="F31">
        <f>VLOOKUP($A31,Table1[#All],F$1,0)-VLOOKUP($A31,Table1[#All],E$1,0)</f>
        <v>20</v>
      </c>
    </row>
    <row r="32" spans="1:6" x14ac:dyDescent="0.25">
      <c r="A32" t="s">
        <v>247</v>
      </c>
      <c r="B32" t="s">
        <v>248</v>
      </c>
      <c r="D32">
        <f>VLOOKUP($A32,Table1[#All],D$1,0)-VLOOKUP($A32,Table1[#All],C$1,0)</f>
        <v>9</v>
      </c>
      <c r="E32">
        <f>VLOOKUP($A32,Table1[#All],E$1,0)-VLOOKUP($A32,Table1[#All],D$1,0)</f>
        <v>9</v>
      </c>
      <c r="F32">
        <f>VLOOKUP($A32,Table1[#All],F$1,0)-VLOOKUP($A32,Table1[#All],E$1,0)</f>
        <v>20</v>
      </c>
    </row>
    <row r="33" spans="1:6" x14ac:dyDescent="0.25">
      <c r="A33" t="s">
        <v>185</v>
      </c>
      <c r="B33" t="s">
        <v>186</v>
      </c>
      <c r="D33">
        <f>VLOOKUP($A33,Table1[#All],D$1,0)-VLOOKUP($A33,Table1[#All],C$1,0)</f>
        <v>3</v>
      </c>
      <c r="E33">
        <f>VLOOKUP($A33,Table1[#All],E$1,0)-VLOOKUP($A33,Table1[#All],D$1,0)</f>
        <v>8</v>
      </c>
      <c r="F33">
        <f>VLOOKUP($A33,Table1[#All],F$1,0)-VLOOKUP($A33,Table1[#All],E$1,0)</f>
        <v>19</v>
      </c>
    </row>
    <row r="34" spans="1:6" x14ac:dyDescent="0.25">
      <c r="A34" t="s">
        <v>197</v>
      </c>
      <c r="B34" t="s">
        <v>198</v>
      </c>
      <c r="D34">
        <f>VLOOKUP($A34,Table1[#All],D$1,0)-VLOOKUP($A34,Table1[#All],C$1,0)</f>
        <v>43</v>
      </c>
      <c r="E34">
        <f>VLOOKUP($A34,Table1[#All],E$1,0)-VLOOKUP($A34,Table1[#All],D$1,0)</f>
        <v>35</v>
      </c>
      <c r="F34">
        <f>VLOOKUP($A34,Table1[#All],F$1,0)-VLOOKUP($A34,Table1[#All],E$1,0)</f>
        <v>18</v>
      </c>
    </row>
    <row r="35" spans="1:6" x14ac:dyDescent="0.25">
      <c r="A35" t="s">
        <v>169</v>
      </c>
      <c r="B35" t="s">
        <v>170</v>
      </c>
      <c r="D35">
        <f>VLOOKUP($A35,Table1[#All],D$1,0)-VLOOKUP($A35,Table1[#All],C$1,0)</f>
        <v>6</v>
      </c>
      <c r="E35">
        <f>VLOOKUP($A35,Table1[#All],E$1,0)-VLOOKUP($A35,Table1[#All],D$1,0)</f>
        <v>17</v>
      </c>
      <c r="F35">
        <f>VLOOKUP($A35,Table1[#All],F$1,0)-VLOOKUP($A35,Table1[#All],E$1,0)</f>
        <v>18</v>
      </c>
    </row>
    <row r="36" spans="1:6" x14ac:dyDescent="0.25">
      <c r="A36" t="s">
        <v>273</v>
      </c>
      <c r="B36" t="s">
        <v>274</v>
      </c>
      <c r="D36">
        <f>VLOOKUP($A36,Table1[#All],D$1,0)-VLOOKUP($A36,Table1[#All],C$1,0)</f>
        <v>12</v>
      </c>
      <c r="E36">
        <f>VLOOKUP($A36,Table1[#All],E$1,0)-VLOOKUP($A36,Table1[#All],D$1,0)</f>
        <v>15</v>
      </c>
      <c r="F36">
        <f>VLOOKUP($A36,Table1[#All],F$1,0)-VLOOKUP($A36,Table1[#All],E$1,0)</f>
        <v>18</v>
      </c>
    </row>
    <row r="37" spans="1:6" x14ac:dyDescent="0.25">
      <c r="A37" t="s">
        <v>189</v>
      </c>
      <c r="B37" t="s">
        <v>190</v>
      </c>
      <c r="D37">
        <f>VLOOKUP($A37,Table1[#All],D$1,0)-VLOOKUP($A37,Table1[#All],C$1,0)</f>
        <v>4</v>
      </c>
      <c r="E37">
        <f>VLOOKUP($A37,Table1[#All],E$1,0)-VLOOKUP($A37,Table1[#All],D$1,0)</f>
        <v>12</v>
      </c>
      <c r="F37">
        <f>VLOOKUP($A37,Table1[#All],F$1,0)-VLOOKUP($A37,Table1[#All],E$1,0)</f>
        <v>18</v>
      </c>
    </row>
    <row r="38" spans="1:6" x14ac:dyDescent="0.25">
      <c r="A38" t="s">
        <v>31</v>
      </c>
      <c r="B38" t="s">
        <v>32</v>
      </c>
      <c r="D38">
        <f>VLOOKUP($A38,Table1[#All],D$1,0)-VLOOKUP($A38,Table1[#All],C$1,0)</f>
        <v>14</v>
      </c>
      <c r="E38">
        <f>VLOOKUP($A38,Table1[#All],E$1,0)-VLOOKUP($A38,Table1[#All],D$1,0)</f>
        <v>3</v>
      </c>
      <c r="F38">
        <f>VLOOKUP($A38,Table1[#All],F$1,0)-VLOOKUP($A38,Table1[#All],E$1,0)</f>
        <v>18</v>
      </c>
    </row>
    <row r="39" spans="1:6" x14ac:dyDescent="0.25">
      <c r="A39" t="s">
        <v>283</v>
      </c>
      <c r="B39" t="s">
        <v>284</v>
      </c>
      <c r="D39">
        <f>VLOOKUP($A39,Table1[#All],D$1,0)-VLOOKUP($A39,Table1[#All],C$1,0)</f>
        <v>7</v>
      </c>
      <c r="E39">
        <f>VLOOKUP($A39,Table1[#All],E$1,0)-VLOOKUP($A39,Table1[#All],D$1,0)</f>
        <v>14</v>
      </c>
      <c r="F39">
        <f>VLOOKUP($A39,Table1[#All],F$1,0)-VLOOKUP($A39,Table1[#All],E$1,0)</f>
        <v>17</v>
      </c>
    </row>
    <row r="40" spans="1:6" x14ac:dyDescent="0.25">
      <c r="A40" t="s">
        <v>265</v>
      </c>
      <c r="B40" t="s">
        <v>266</v>
      </c>
      <c r="D40">
        <f>VLOOKUP($A40,Table1[#All],D$1,0)-VLOOKUP($A40,Table1[#All],C$1,0)</f>
        <v>36</v>
      </c>
      <c r="E40">
        <f>VLOOKUP($A40,Table1[#All],E$1,0)-VLOOKUP($A40,Table1[#All],D$1,0)</f>
        <v>44</v>
      </c>
      <c r="F40">
        <f>VLOOKUP($A40,Table1[#All],F$1,0)-VLOOKUP($A40,Table1[#All],E$1,0)</f>
        <v>16</v>
      </c>
    </row>
    <row r="41" spans="1:6" x14ac:dyDescent="0.25">
      <c r="A41" t="s">
        <v>269</v>
      </c>
      <c r="B41" t="s">
        <v>270</v>
      </c>
      <c r="D41">
        <f>VLOOKUP($A41,Table1[#All],D$1,0)-VLOOKUP($A41,Table1[#All],C$1,0)</f>
        <v>8</v>
      </c>
      <c r="E41">
        <f>VLOOKUP($A41,Table1[#All],E$1,0)-VLOOKUP($A41,Table1[#All],D$1,0)</f>
        <v>24</v>
      </c>
      <c r="F41">
        <f>VLOOKUP($A41,Table1[#All],F$1,0)-VLOOKUP($A41,Table1[#All],E$1,0)</f>
        <v>16</v>
      </c>
    </row>
    <row r="42" spans="1:6" x14ac:dyDescent="0.25">
      <c r="A42" t="s">
        <v>135</v>
      </c>
      <c r="B42" t="s">
        <v>136</v>
      </c>
      <c r="D42">
        <f>VLOOKUP($A42,Table1[#All],D$1,0)-VLOOKUP($A42,Table1[#All],C$1,0)</f>
        <v>6</v>
      </c>
      <c r="E42">
        <f>VLOOKUP($A42,Table1[#All],E$1,0)-VLOOKUP($A42,Table1[#All],D$1,0)</f>
        <v>16</v>
      </c>
      <c r="F42">
        <f>VLOOKUP($A42,Table1[#All],F$1,0)-VLOOKUP($A42,Table1[#All],E$1,0)</f>
        <v>15</v>
      </c>
    </row>
    <row r="43" spans="1:6" x14ac:dyDescent="0.25">
      <c r="A43" t="s">
        <v>295</v>
      </c>
      <c r="B43" t="s">
        <v>296</v>
      </c>
      <c r="D43">
        <f>VLOOKUP($A43,Table1[#All],D$1,0)-VLOOKUP($A43,Table1[#All],C$1,0)</f>
        <v>17</v>
      </c>
      <c r="E43">
        <f>VLOOKUP($A43,Table1[#All],E$1,0)-VLOOKUP($A43,Table1[#All],D$1,0)</f>
        <v>7</v>
      </c>
      <c r="F43">
        <f>VLOOKUP($A43,Table1[#All],F$1,0)-VLOOKUP($A43,Table1[#All],E$1,0)</f>
        <v>15</v>
      </c>
    </row>
    <row r="44" spans="1:6" x14ac:dyDescent="0.25">
      <c r="A44" t="s">
        <v>209</v>
      </c>
      <c r="B44" t="s">
        <v>210</v>
      </c>
      <c r="D44">
        <f>VLOOKUP($A44,Table1[#All],D$1,0)-VLOOKUP($A44,Table1[#All],C$1,0)</f>
        <v>8</v>
      </c>
      <c r="E44">
        <f>VLOOKUP($A44,Table1[#All],E$1,0)-VLOOKUP($A44,Table1[#All],D$1,0)</f>
        <v>4</v>
      </c>
      <c r="F44">
        <f>VLOOKUP($A44,Table1[#All],F$1,0)-VLOOKUP($A44,Table1[#All],E$1,0)</f>
        <v>15</v>
      </c>
    </row>
    <row r="45" spans="1:6" x14ac:dyDescent="0.25">
      <c r="A45" t="s">
        <v>165</v>
      </c>
      <c r="B45" t="s">
        <v>166</v>
      </c>
      <c r="D45">
        <f>VLOOKUP($A45,Table1[#All],D$1,0)-VLOOKUP($A45,Table1[#All],C$1,0)</f>
        <v>16</v>
      </c>
      <c r="E45">
        <f>VLOOKUP($A45,Table1[#All],E$1,0)-VLOOKUP($A45,Table1[#All],D$1,0)</f>
        <v>3</v>
      </c>
      <c r="F45">
        <f>VLOOKUP($A45,Table1[#All],F$1,0)-VLOOKUP($A45,Table1[#All],E$1,0)</f>
        <v>15</v>
      </c>
    </row>
    <row r="46" spans="1:6" x14ac:dyDescent="0.25">
      <c r="A46" t="s">
        <v>179</v>
      </c>
      <c r="B46" t="s">
        <v>180</v>
      </c>
      <c r="D46">
        <f>VLOOKUP($A46,Table1[#All],D$1,0)-VLOOKUP($A46,Table1[#All],C$1,0)</f>
        <v>7</v>
      </c>
      <c r="E46">
        <f>VLOOKUP($A46,Table1[#All],E$1,0)-VLOOKUP($A46,Table1[#All],D$1,0)</f>
        <v>11</v>
      </c>
      <c r="F46">
        <f>VLOOKUP($A46,Table1[#All],F$1,0)-VLOOKUP($A46,Table1[#All],E$1,0)</f>
        <v>14</v>
      </c>
    </row>
    <row r="47" spans="1:6" x14ac:dyDescent="0.25">
      <c r="A47" t="s">
        <v>207</v>
      </c>
      <c r="B47" t="s">
        <v>208</v>
      </c>
      <c r="D47">
        <f>VLOOKUP($A47,Table1[#All],D$1,0)-VLOOKUP($A47,Table1[#All],C$1,0)</f>
        <v>12</v>
      </c>
      <c r="E47">
        <f>VLOOKUP($A47,Table1[#All],E$1,0)-VLOOKUP($A47,Table1[#All],D$1,0)</f>
        <v>10</v>
      </c>
      <c r="F47">
        <f>VLOOKUP($A47,Table1[#All],F$1,0)-VLOOKUP($A47,Table1[#All],E$1,0)</f>
        <v>14</v>
      </c>
    </row>
    <row r="48" spans="1:6" x14ac:dyDescent="0.25">
      <c r="A48" t="s">
        <v>195</v>
      </c>
      <c r="B48" t="s">
        <v>196</v>
      </c>
      <c r="D48">
        <f>VLOOKUP($A48,Table1[#All],D$1,0)-VLOOKUP($A48,Table1[#All],C$1,0)</f>
        <v>4</v>
      </c>
      <c r="E48">
        <f>VLOOKUP($A48,Table1[#All],E$1,0)-VLOOKUP($A48,Table1[#All],D$1,0)</f>
        <v>7</v>
      </c>
      <c r="F48">
        <f>VLOOKUP($A48,Table1[#All],F$1,0)-VLOOKUP($A48,Table1[#All],E$1,0)</f>
        <v>14</v>
      </c>
    </row>
    <row r="49" spans="1:6" x14ac:dyDescent="0.25">
      <c r="A49" t="s">
        <v>33</v>
      </c>
      <c r="B49" t="s">
        <v>34</v>
      </c>
      <c r="D49">
        <f>VLOOKUP($A49,Table1[#All],D$1,0)-VLOOKUP($A49,Table1[#All],C$1,0)</f>
        <v>2</v>
      </c>
      <c r="E49">
        <f>VLOOKUP($A49,Table1[#All],E$1,0)-VLOOKUP($A49,Table1[#All],D$1,0)</f>
        <v>8</v>
      </c>
      <c r="F49">
        <f>VLOOKUP($A49,Table1[#All],F$1,0)-VLOOKUP($A49,Table1[#All],E$1,0)</f>
        <v>13</v>
      </c>
    </row>
    <row r="50" spans="1:6" x14ac:dyDescent="0.25">
      <c r="A50" t="s">
        <v>221</v>
      </c>
      <c r="B50" t="s">
        <v>222</v>
      </c>
      <c r="D50">
        <f>VLOOKUP($A50,Table1[#All],D$1,0)-VLOOKUP($A50,Table1[#All],C$1,0)</f>
        <v>6</v>
      </c>
      <c r="E50">
        <f>VLOOKUP($A50,Table1[#All],E$1,0)-VLOOKUP($A50,Table1[#All],D$1,0)</f>
        <v>6</v>
      </c>
      <c r="F50">
        <f>VLOOKUP($A50,Table1[#All],F$1,0)-VLOOKUP($A50,Table1[#All],E$1,0)</f>
        <v>13</v>
      </c>
    </row>
    <row r="51" spans="1:6" x14ac:dyDescent="0.25">
      <c r="A51" t="s">
        <v>215</v>
      </c>
      <c r="B51" t="s">
        <v>216</v>
      </c>
      <c r="D51">
        <f>VLOOKUP($A51,Table1[#All],D$1,0)-VLOOKUP($A51,Table1[#All],C$1,0)</f>
        <v>7</v>
      </c>
      <c r="E51">
        <f>VLOOKUP($A51,Table1[#All],E$1,0)-VLOOKUP($A51,Table1[#All],D$1,0)</f>
        <v>5</v>
      </c>
      <c r="F51">
        <f>VLOOKUP($A51,Table1[#All],F$1,0)-VLOOKUP($A51,Table1[#All],E$1,0)</f>
        <v>13</v>
      </c>
    </row>
    <row r="52" spans="1:6" x14ac:dyDescent="0.25">
      <c r="A52" t="s">
        <v>285</v>
      </c>
      <c r="B52" t="s">
        <v>286</v>
      </c>
      <c r="D52">
        <f>VLOOKUP($A52,Table1[#All],D$1,0)-VLOOKUP($A52,Table1[#All],C$1,0)</f>
        <v>6</v>
      </c>
      <c r="E52">
        <f>VLOOKUP($A52,Table1[#All],E$1,0)-VLOOKUP($A52,Table1[#All],D$1,0)</f>
        <v>17</v>
      </c>
      <c r="F52">
        <f>VLOOKUP($A52,Table1[#All],F$1,0)-VLOOKUP($A52,Table1[#All],E$1,0)</f>
        <v>12</v>
      </c>
    </row>
    <row r="53" spans="1:6" x14ac:dyDescent="0.25">
      <c r="A53" t="s">
        <v>201</v>
      </c>
      <c r="B53" t="s">
        <v>202</v>
      </c>
      <c r="D53">
        <f>VLOOKUP($A53,Table1[#All],D$1,0)-VLOOKUP($A53,Table1[#All],C$1,0)</f>
        <v>8</v>
      </c>
      <c r="E53">
        <f>VLOOKUP($A53,Table1[#All],E$1,0)-VLOOKUP($A53,Table1[#All],D$1,0)</f>
        <v>14</v>
      </c>
      <c r="F53">
        <f>VLOOKUP($A53,Table1[#All],F$1,0)-VLOOKUP($A53,Table1[#All],E$1,0)</f>
        <v>12</v>
      </c>
    </row>
    <row r="54" spans="1:6" x14ac:dyDescent="0.25">
      <c r="A54" t="s">
        <v>297</v>
      </c>
      <c r="B54" t="s">
        <v>298</v>
      </c>
      <c r="D54">
        <f>VLOOKUP($A54,Table1[#All],D$1,0)-VLOOKUP($A54,Table1[#All],C$1,0)</f>
        <v>24</v>
      </c>
      <c r="E54">
        <f>VLOOKUP($A54,Table1[#All],E$1,0)-VLOOKUP($A54,Table1[#All],D$1,0)</f>
        <v>5</v>
      </c>
      <c r="F54">
        <f>VLOOKUP($A54,Table1[#All],F$1,0)-VLOOKUP($A54,Table1[#All],E$1,0)</f>
        <v>12</v>
      </c>
    </row>
    <row r="55" spans="1:6" x14ac:dyDescent="0.25">
      <c r="A55" t="s">
        <v>235</v>
      </c>
      <c r="B55" t="s">
        <v>236</v>
      </c>
      <c r="D55">
        <f>VLOOKUP($A55,Table1[#All],D$1,0)-VLOOKUP($A55,Table1[#All],C$1,0)</f>
        <v>5</v>
      </c>
      <c r="E55">
        <f>VLOOKUP($A55,Table1[#All],E$1,0)-VLOOKUP($A55,Table1[#All],D$1,0)</f>
        <v>8</v>
      </c>
      <c r="F55">
        <f>VLOOKUP($A55,Table1[#All],F$1,0)-VLOOKUP($A55,Table1[#All],E$1,0)</f>
        <v>11</v>
      </c>
    </row>
    <row r="56" spans="1:6" x14ac:dyDescent="0.25">
      <c r="A56" t="s">
        <v>97</v>
      </c>
      <c r="B56" t="s">
        <v>98</v>
      </c>
      <c r="D56">
        <f>VLOOKUP($A56,Table1[#All],D$1,0)-VLOOKUP($A56,Table1[#All],C$1,0)</f>
        <v>17</v>
      </c>
      <c r="E56">
        <f>VLOOKUP($A56,Table1[#All],E$1,0)-VLOOKUP($A56,Table1[#All],D$1,0)</f>
        <v>6</v>
      </c>
      <c r="F56">
        <f>VLOOKUP($A56,Table1[#All],F$1,0)-VLOOKUP($A56,Table1[#All],E$1,0)</f>
        <v>11</v>
      </c>
    </row>
    <row r="57" spans="1:6" x14ac:dyDescent="0.25">
      <c r="A57" t="s">
        <v>229</v>
      </c>
      <c r="B57" t="s">
        <v>230</v>
      </c>
      <c r="D57">
        <f>VLOOKUP($A57,Table1[#All],D$1,0)-VLOOKUP($A57,Table1[#All],C$1,0)</f>
        <v>27</v>
      </c>
      <c r="E57">
        <f>VLOOKUP($A57,Table1[#All],E$1,0)-VLOOKUP($A57,Table1[#All],D$1,0)</f>
        <v>14</v>
      </c>
      <c r="F57">
        <f>VLOOKUP($A57,Table1[#All],F$1,0)-VLOOKUP($A57,Table1[#All],E$1,0)</f>
        <v>10</v>
      </c>
    </row>
    <row r="58" spans="1:6" x14ac:dyDescent="0.25">
      <c r="A58" t="s">
        <v>37</v>
      </c>
      <c r="B58" t="s">
        <v>38</v>
      </c>
      <c r="D58">
        <f>VLOOKUP($A58,Table1[#All],D$1,0)-VLOOKUP($A58,Table1[#All],C$1,0)</f>
        <v>8</v>
      </c>
      <c r="E58">
        <f>VLOOKUP($A58,Table1[#All],E$1,0)-VLOOKUP($A58,Table1[#All],D$1,0)</f>
        <v>8</v>
      </c>
      <c r="F58">
        <f>VLOOKUP($A58,Table1[#All],F$1,0)-VLOOKUP($A58,Table1[#All],E$1,0)</f>
        <v>10</v>
      </c>
    </row>
    <row r="59" spans="1:6" x14ac:dyDescent="0.25">
      <c r="A59" t="s">
        <v>167</v>
      </c>
      <c r="B59" t="s">
        <v>168</v>
      </c>
      <c r="D59">
        <f>VLOOKUP($A59,Table1[#All],D$1,0)-VLOOKUP($A59,Table1[#All],C$1,0)</f>
        <v>4</v>
      </c>
      <c r="E59">
        <f>VLOOKUP($A59,Table1[#All],E$1,0)-VLOOKUP($A59,Table1[#All],D$1,0)</f>
        <v>7</v>
      </c>
      <c r="F59">
        <f>VLOOKUP($A59,Table1[#All],F$1,0)-VLOOKUP($A59,Table1[#All],E$1,0)</f>
        <v>10</v>
      </c>
    </row>
    <row r="60" spans="1:6" x14ac:dyDescent="0.25">
      <c r="A60" t="s">
        <v>47</v>
      </c>
      <c r="B60" t="s">
        <v>48</v>
      </c>
      <c r="D60">
        <f>VLOOKUP($A60,Table1[#All],D$1,0)-VLOOKUP($A60,Table1[#All],C$1,0)</f>
        <v>9</v>
      </c>
      <c r="E60">
        <f>VLOOKUP($A60,Table1[#All],E$1,0)-VLOOKUP($A60,Table1[#All],D$1,0)</f>
        <v>4</v>
      </c>
      <c r="F60">
        <f>VLOOKUP($A60,Table1[#All],F$1,0)-VLOOKUP($A60,Table1[#All],E$1,0)</f>
        <v>10</v>
      </c>
    </row>
    <row r="61" spans="1:6" x14ac:dyDescent="0.25">
      <c r="A61" t="s">
        <v>117</v>
      </c>
      <c r="B61" t="s">
        <v>118</v>
      </c>
      <c r="D61">
        <f>VLOOKUP($A61,Table1[#All],D$1,0)-VLOOKUP($A61,Table1[#All],C$1,0)</f>
        <v>4</v>
      </c>
      <c r="E61">
        <f>VLOOKUP($A61,Table1[#All],E$1,0)-VLOOKUP($A61,Table1[#All],D$1,0)</f>
        <v>4</v>
      </c>
      <c r="F61">
        <f>VLOOKUP($A61,Table1[#All],F$1,0)-VLOOKUP($A61,Table1[#All],E$1,0)</f>
        <v>10</v>
      </c>
    </row>
    <row r="62" spans="1:6" x14ac:dyDescent="0.25">
      <c r="A62" t="s">
        <v>147</v>
      </c>
      <c r="B62" t="s">
        <v>148</v>
      </c>
      <c r="D62">
        <f>VLOOKUP($A62,Table1[#All],D$1,0)-VLOOKUP($A62,Table1[#All],C$1,0)</f>
        <v>4</v>
      </c>
      <c r="E62">
        <f>VLOOKUP($A62,Table1[#All],E$1,0)-VLOOKUP($A62,Table1[#All],D$1,0)</f>
        <v>4</v>
      </c>
      <c r="F62">
        <f>VLOOKUP($A62,Table1[#All],F$1,0)-VLOOKUP($A62,Table1[#All],E$1,0)</f>
        <v>10</v>
      </c>
    </row>
    <row r="63" spans="1:6" x14ac:dyDescent="0.25">
      <c r="A63" t="s">
        <v>161</v>
      </c>
      <c r="B63" t="s">
        <v>162</v>
      </c>
      <c r="D63">
        <f>VLOOKUP($A63,Table1[#All],D$1,0)-VLOOKUP($A63,Table1[#All],C$1,0)</f>
        <v>5</v>
      </c>
      <c r="E63">
        <f>VLOOKUP($A63,Table1[#All],E$1,0)-VLOOKUP($A63,Table1[#All],D$1,0)</f>
        <v>1</v>
      </c>
      <c r="F63">
        <f>VLOOKUP($A63,Table1[#All],F$1,0)-VLOOKUP($A63,Table1[#All],E$1,0)</f>
        <v>10</v>
      </c>
    </row>
    <row r="64" spans="1:6" x14ac:dyDescent="0.25">
      <c r="A64" t="s">
        <v>163</v>
      </c>
      <c r="B64" t="s">
        <v>164</v>
      </c>
      <c r="D64">
        <f>VLOOKUP($A64,Table1[#All],D$1,0)-VLOOKUP($A64,Table1[#All],C$1,0)</f>
        <v>14</v>
      </c>
      <c r="E64">
        <f>VLOOKUP($A64,Table1[#All],E$1,0)-VLOOKUP($A64,Table1[#All],D$1,0)</f>
        <v>11</v>
      </c>
      <c r="F64">
        <f>VLOOKUP($A64,Table1[#All],F$1,0)-VLOOKUP($A64,Table1[#All],E$1,0)</f>
        <v>9</v>
      </c>
    </row>
    <row r="65" spans="1:6" x14ac:dyDescent="0.25">
      <c r="A65" t="s">
        <v>239</v>
      </c>
      <c r="B65" t="s">
        <v>240</v>
      </c>
      <c r="D65">
        <f>VLOOKUP($A65,Table1[#All],D$1,0)-VLOOKUP($A65,Table1[#All],C$1,0)</f>
        <v>16</v>
      </c>
      <c r="E65">
        <f>VLOOKUP($A65,Table1[#All],E$1,0)-VLOOKUP($A65,Table1[#All],D$1,0)</f>
        <v>5</v>
      </c>
      <c r="F65">
        <f>VLOOKUP($A65,Table1[#All],F$1,0)-VLOOKUP($A65,Table1[#All],E$1,0)</f>
        <v>9</v>
      </c>
    </row>
    <row r="66" spans="1:6" x14ac:dyDescent="0.25">
      <c r="A66" t="s">
        <v>121</v>
      </c>
      <c r="B66" t="s">
        <v>122</v>
      </c>
      <c r="D66">
        <f>VLOOKUP($A66,Table1[#All],D$1,0)-VLOOKUP($A66,Table1[#All],C$1,0)</f>
        <v>5</v>
      </c>
      <c r="E66">
        <f>VLOOKUP($A66,Table1[#All],E$1,0)-VLOOKUP($A66,Table1[#All],D$1,0)</f>
        <v>5</v>
      </c>
      <c r="F66">
        <f>VLOOKUP($A66,Table1[#All],F$1,0)-VLOOKUP($A66,Table1[#All],E$1,0)</f>
        <v>9</v>
      </c>
    </row>
    <row r="67" spans="1:6" x14ac:dyDescent="0.25">
      <c r="A67" t="s">
        <v>81</v>
      </c>
      <c r="B67" t="s">
        <v>82</v>
      </c>
      <c r="D67">
        <f>VLOOKUP($A67,Table1[#All],D$1,0)-VLOOKUP($A67,Table1[#All],C$1,0)</f>
        <v>8</v>
      </c>
      <c r="E67">
        <f>VLOOKUP($A67,Table1[#All],E$1,0)-VLOOKUP($A67,Table1[#All],D$1,0)</f>
        <v>4</v>
      </c>
      <c r="F67">
        <f>VLOOKUP($A67,Table1[#All],F$1,0)-VLOOKUP($A67,Table1[#All],E$1,0)</f>
        <v>9</v>
      </c>
    </row>
    <row r="68" spans="1:6" x14ac:dyDescent="0.25">
      <c r="A68" t="s">
        <v>85</v>
      </c>
      <c r="B68" t="s">
        <v>86</v>
      </c>
      <c r="D68">
        <f>VLOOKUP($A68,Table1[#All],D$1,0)-VLOOKUP($A68,Table1[#All],C$1,0)</f>
        <v>4</v>
      </c>
      <c r="E68">
        <f>VLOOKUP($A68,Table1[#All],E$1,0)-VLOOKUP($A68,Table1[#All],D$1,0)</f>
        <v>4</v>
      </c>
      <c r="F68">
        <f>VLOOKUP($A68,Table1[#All],F$1,0)-VLOOKUP($A68,Table1[#All],E$1,0)</f>
        <v>9</v>
      </c>
    </row>
    <row r="69" spans="1:6" x14ac:dyDescent="0.25">
      <c r="A69" t="s">
        <v>143</v>
      </c>
      <c r="B69" t="s">
        <v>144</v>
      </c>
      <c r="D69">
        <f>VLOOKUP($A69,Table1[#All],D$1,0)-VLOOKUP($A69,Table1[#All],C$1,0)</f>
        <v>4</v>
      </c>
      <c r="E69">
        <f>VLOOKUP($A69,Table1[#All],E$1,0)-VLOOKUP($A69,Table1[#All],D$1,0)</f>
        <v>4</v>
      </c>
      <c r="F69">
        <f>VLOOKUP($A69,Table1[#All],F$1,0)-VLOOKUP($A69,Table1[#All],E$1,0)</f>
        <v>8</v>
      </c>
    </row>
    <row r="70" spans="1:6" x14ac:dyDescent="0.25">
      <c r="A70" t="s">
        <v>249</v>
      </c>
      <c r="B70" t="s">
        <v>250</v>
      </c>
      <c r="D70">
        <f>VLOOKUP($A70,Table1[#All],D$1,0)-VLOOKUP($A70,Table1[#All],C$1,0)</f>
        <v>5</v>
      </c>
      <c r="E70">
        <f>VLOOKUP($A70,Table1[#All],E$1,0)-VLOOKUP($A70,Table1[#All],D$1,0)</f>
        <v>9</v>
      </c>
      <c r="F70">
        <f>VLOOKUP($A70,Table1[#All],F$1,0)-VLOOKUP($A70,Table1[#All],E$1,0)</f>
        <v>7</v>
      </c>
    </row>
    <row r="71" spans="1:6" x14ac:dyDescent="0.25">
      <c r="A71" t="s">
        <v>263</v>
      </c>
      <c r="B71" t="s">
        <v>264</v>
      </c>
      <c r="D71">
        <f>VLOOKUP($A71,Table1[#All],D$1,0)-VLOOKUP($A71,Table1[#All],C$1,0)</f>
        <v>17</v>
      </c>
      <c r="E71">
        <f>VLOOKUP($A71,Table1[#All],E$1,0)-VLOOKUP($A71,Table1[#All],D$1,0)</f>
        <v>8</v>
      </c>
      <c r="F71">
        <f>VLOOKUP($A71,Table1[#All],F$1,0)-VLOOKUP($A71,Table1[#All],E$1,0)</f>
        <v>7</v>
      </c>
    </row>
    <row r="72" spans="1:6" x14ac:dyDescent="0.25">
      <c r="A72" t="s">
        <v>291</v>
      </c>
      <c r="B72" t="s">
        <v>292</v>
      </c>
      <c r="D72">
        <f>VLOOKUP($A72,Table1[#All],D$1,0)-VLOOKUP($A72,Table1[#All],C$1,0)</f>
        <v>6</v>
      </c>
      <c r="E72">
        <f>VLOOKUP($A72,Table1[#All],E$1,0)-VLOOKUP($A72,Table1[#All],D$1,0)</f>
        <v>7</v>
      </c>
      <c r="F72">
        <f>VLOOKUP($A72,Table1[#All],F$1,0)-VLOOKUP($A72,Table1[#All],E$1,0)</f>
        <v>7</v>
      </c>
    </row>
    <row r="73" spans="1:6" x14ac:dyDescent="0.25">
      <c r="A73" t="s">
        <v>67</v>
      </c>
      <c r="B73" t="s">
        <v>68</v>
      </c>
      <c r="D73">
        <f>VLOOKUP($A73,Table1[#All],D$1,0)-VLOOKUP($A73,Table1[#All],C$1,0)</f>
        <v>4</v>
      </c>
      <c r="E73">
        <f>VLOOKUP($A73,Table1[#All],E$1,0)-VLOOKUP($A73,Table1[#All],D$1,0)</f>
        <v>6</v>
      </c>
      <c r="F73">
        <f>VLOOKUP($A73,Table1[#All],F$1,0)-VLOOKUP($A73,Table1[#All],E$1,0)</f>
        <v>7</v>
      </c>
    </row>
    <row r="74" spans="1:6" x14ac:dyDescent="0.25">
      <c r="A74" t="s">
        <v>173</v>
      </c>
      <c r="B74" t="s">
        <v>174</v>
      </c>
      <c r="D74">
        <f>VLOOKUP($A74,Table1[#All],D$1,0)-VLOOKUP($A74,Table1[#All],C$1,0)</f>
        <v>1</v>
      </c>
      <c r="E74">
        <f>VLOOKUP($A74,Table1[#All],E$1,0)-VLOOKUP($A74,Table1[#All],D$1,0)</f>
        <v>2</v>
      </c>
      <c r="F74">
        <f>VLOOKUP($A74,Table1[#All],F$1,0)-VLOOKUP($A74,Table1[#All],E$1,0)</f>
        <v>7</v>
      </c>
    </row>
    <row r="75" spans="1:6" x14ac:dyDescent="0.25">
      <c r="A75" t="s">
        <v>129</v>
      </c>
      <c r="B75" t="s">
        <v>130</v>
      </c>
      <c r="D75">
        <f>VLOOKUP($A75,Table1[#All],D$1,0)-VLOOKUP($A75,Table1[#All],C$1,0)</f>
        <v>3</v>
      </c>
      <c r="E75">
        <f>VLOOKUP($A75,Table1[#All],E$1,0)-VLOOKUP($A75,Table1[#All],D$1,0)</f>
        <v>9</v>
      </c>
      <c r="F75">
        <f>VLOOKUP($A75,Table1[#All],F$1,0)-VLOOKUP($A75,Table1[#All],E$1,0)</f>
        <v>6</v>
      </c>
    </row>
    <row r="76" spans="1:6" x14ac:dyDescent="0.25">
      <c r="A76" t="s">
        <v>119</v>
      </c>
      <c r="B76" t="s">
        <v>120</v>
      </c>
      <c r="D76">
        <f>VLOOKUP($A76,Table1[#All],D$1,0)-VLOOKUP($A76,Table1[#All],C$1,0)</f>
        <v>6</v>
      </c>
      <c r="E76">
        <f>VLOOKUP($A76,Table1[#All],E$1,0)-VLOOKUP($A76,Table1[#All],D$1,0)</f>
        <v>8</v>
      </c>
      <c r="F76">
        <f>VLOOKUP($A76,Table1[#All],F$1,0)-VLOOKUP($A76,Table1[#All],E$1,0)</f>
        <v>6</v>
      </c>
    </row>
    <row r="77" spans="1:6" x14ac:dyDescent="0.25">
      <c r="A77" t="s">
        <v>99</v>
      </c>
      <c r="B77" t="s">
        <v>100</v>
      </c>
      <c r="D77">
        <f>VLOOKUP($A77,Table1[#All],D$1,0)-VLOOKUP($A77,Table1[#All],C$1,0)</f>
        <v>5</v>
      </c>
      <c r="E77">
        <f>VLOOKUP($A77,Table1[#All],E$1,0)-VLOOKUP($A77,Table1[#All],D$1,0)</f>
        <v>7</v>
      </c>
      <c r="F77">
        <f>VLOOKUP($A77,Table1[#All],F$1,0)-VLOOKUP($A77,Table1[#All],E$1,0)</f>
        <v>6</v>
      </c>
    </row>
    <row r="78" spans="1:6" x14ac:dyDescent="0.25">
      <c r="A78" t="s">
        <v>51</v>
      </c>
      <c r="B78" t="s">
        <v>52</v>
      </c>
      <c r="D78">
        <f>VLOOKUP($A78,Table1[#All],D$1,0)-VLOOKUP($A78,Table1[#All],C$1,0)</f>
        <v>0</v>
      </c>
      <c r="E78">
        <f>VLOOKUP($A78,Table1[#All],E$1,0)-VLOOKUP($A78,Table1[#All],D$1,0)</f>
        <v>6</v>
      </c>
      <c r="F78">
        <f>VLOOKUP($A78,Table1[#All],F$1,0)-VLOOKUP($A78,Table1[#All],E$1,0)</f>
        <v>6</v>
      </c>
    </row>
    <row r="79" spans="1:6" x14ac:dyDescent="0.25">
      <c r="A79" t="s">
        <v>251</v>
      </c>
      <c r="B79" t="s">
        <v>252</v>
      </c>
      <c r="D79">
        <f>VLOOKUP($A79,Table1[#All],D$1,0)-VLOOKUP($A79,Table1[#All],C$1,0)</f>
        <v>7</v>
      </c>
      <c r="E79">
        <f>VLOOKUP($A79,Table1[#All],E$1,0)-VLOOKUP($A79,Table1[#All],D$1,0)</f>
        <v>4</v>
      </c>
      <c r="F79">
        <f>VLOOKUP($A79,Table1[#All],F$1,0)-VLOOKUP($A79,Table1[#All],E$1,0)</f>
        <v>6</v>
      </c>
    </row>
    <row r="80" spans="1:6" x14ac:dyDescent="0.25">
      <c r="A80" t="s">
        <v>277</v>
      </c>
      <c r="B80" t="s">
        <v>278</v>
      </c>
      <c r="D80">
        <f>VLOOKUP($A80,Table1[#All],D$1,0)-VLOOKUP($A80,Table1[#All],C$1,0)</f>
        <v>7</v>
      </c>
      <c r="E80">
        <f>VLOOKUP($A80,Table1[#All],E$1,0)-VLOOKUP($A80,Table1[#All],D$1,0)</f>
        <v>3</v>
      </c>
      <c r="F80">
        <f>VLOOKUP($A80,Table1[#All],F$1,0)-VLOOKUP($A80,Table1[#All],E$1,0)</f>
        <v>6</v>
      </c>
    </row>
    <row r="81" spans="1:6" x14ac:dyDescent="0.25">
      <c r="A81" t="s">
        <v>145</v>
      </c>
      <c r="B81" t="s">
        <v>146</v>
      </c>
      <c r="D81">
        <f>VLOOKUP($A81,Table1[#All],D$1,0)-VLOOKUP($A81,Table1[#All],C$1,0)</f>
        <v>4</v>
      </c>
      <c r="E81">
        <f>VLOOKUP($A81,Table1[#All],E$1,0)-VLOOKUP($A81,Table1[#All],D$1,0)</f>
        <v>2</v>
      </c>
      <c r="F81">
        <f>VLOOKUP($A81,Table1[#All],F$1,0)-VLOOKUP($A81,Table1[#All],E$1,0)</f>
        <v>6</v>
      </c>
    </row>
    <row r="82" spans="1:6" x14ac:dyDescent="0.25">
      <c r="A82" t="s">
        <v>141</v>
      </c>
      <c r="B82" t="s">
        <v>142</v>
      </c>
      <c r="D82">
        <f>VLOOKUP($A82,Table1[#All],D$1,0)-VLOOKUP($A82,Table1[#All],C$1,0)</f>
        <v>3</v>
      </c>
      <c r="E82">
        <f>VLOOKUP($A82,Table1[#All],E$1,0)-VLOOKUP($A82,Table1[#All],D$1,0)</f>
        <v>1</v>
      </c>
      <c r="F82">
        <f>VLOOKUP($A82,Table1[#All],F$1,0)-VLOOKUP($A82,Table1[#All],E$1,0)</f>
        <v>6</v>
      </c>
    </row>
    <row r="83" spans="1:6" x14ac:dyDescent="0.25">
      <c r="A83" t="s">
        <v>39</v>
      </c>
      <c r="B83" t="s">
        <v>40</v>
      </c>
      <c r="D83">
        <f>VLOOKUP($A83,Table1[#All],D$1,0)-VLOOKUP($A83,Table1[#All],C$1,0)</f>
        <v>8</v>
      </c>
      <c r="E83">
        <f>VLOOKUP($A83,Table1[#All],E$1,0)-VLOOKUP($A83,Table1[#All],D$1,0)</f>
        <v>0</v>
      </c>
      <c r="F83">
        <f>VLOOKUP($A83,Table1[#All],F$1,0)-VLOOKUP($A83,Table1[#All],E$1,0)</f>
        <v>6</v>
      </c>
    </row>
    <row r="84" spans="1:6" x14ac:dyDescent="0.25">
      <c r="A84" t="s">
        <v>95</v>
      </c>
      <c r="B84" t="s">
        <v>96</v>
      </c>
      <c r="D84">
        <f>VLOOKUP($A84,Table1[#All],D$1,0)-VLOOKUP($A84,Table1[#All],C$1,0)</f>
        <v>2</v>
      </c>
      <c r="E84">
        <f>VLOOKUP($A84,Table1[#All],E$1,0)-VLOOKUP($A84,Table1[#All],D$1,0)</f>
        <v>0</v>
      </c>
      <c r="F84">
        <f>VLOOKUP($A84,Table1[#All],F$1,0)-VLOOKUP($A84,Table1[#All],E$1,0)</f>
        <v>6</v>
      </c>
    </row>
    <row r="85" spans="1:6" x14ac:dyDescent="0.25">
      <c r="A85" t="s">
        <v>171</v>
      </c>
      <c r="B85" t="s">
        <v>172</v>
      </c>
      <c r="D85">
        <f>VLOOKUP($A85,Table1[#All],D$1,0)-VLOOKUP($A85,Table1[#All],C$1,0)</f>
        <v>12</v>
      </c>
      <c r="E85">
        <f>VLOOKUP($A85,Table1[#All],E$1,0)-VLOOKUP($A85,Table1[#All],D$1,0)</f>
        <v>17</v>
      </c>
      <c r="F85">
        <f>VLOOKUP($A85,Table1[#All],F$1,0)-VLOOKUP($A85,Table1[#All],E$1,0)</f>
        <v>5</v>
      </c>
    </row>
    <row r="86" spans="1:6" x14ac:dyDescent="0.25">
      <c r="A86" t="s">
        <v>123</v>
      </c>
      <c r="B86" t="s">
        <v>124</v>
      </c>
      <c r="D86">
        <f>VLOOKUP($A86,Table1[#All],D$1,0)-VLOOKUP($A86,Table1[#All],C$1,0)</f>
        <v>6</v>
      </c>
      <c r="E86">
        <f>VLOOKUP($A86,Table1[#All],E$1,0)-VLOOKUP($A86,Table1[#All],D$1,0)</f>
        <v>16</v>
      </c>
      <c r="F86">
        <f>VLOOKUP($A86,Table1[#All],F$1,0)-VLOOKUP($A86,Table1[#All],E$1,0)</f>
        <v>5</v>
      </c>
    </row>
    <row r="87" spans="1:6" x14ac:dyDescent="0.25">
      <c r="A87" t="s">
        <v>281</v>
      </c>
      <c r="B87" t="s">
        <v>282</v>
      </c>
      <c r="D87">
        <f>VLOOKUP($A87,Table1[#All],D$1,0)-VLOOKUP($A87,Table1[#All],C$1,0)</f>
        <v>6</v>
      </c>
      <c r="E87">
        <f>VLOOKUP($A87,Table1[#All],E$1,0)-VLOOKUP($A87,Table1[#All],D$1,0)</f>
        <v>15</v>
      </c>
      <c r="F87">
        <f>VLOOKUP($A87,Table1[#All],F$1,0)-VLOOKUP($A87,Table1[#All],E$1,0)</f>
        <v>5</v>
      </c>
    </row>
    <row r="88" spans="1:6" x14ac:dyDescent="0.25">
      <c r="A88" t="s">
        <v>181</v>
      </c>
      <c r="B88" t="s">
        <v>182</v>
      </c>
      <c r="D88">
        <f>VLOOKUP($A88,Table1[#All],D$1,0)-VLOOKUP($A88,Table1[#All],C$1,0)</f>
        <v>1</v>
      </c>
      <c r="E88">
        <f>VLOOKUP($A88,Table1[#All],E$1,0)-VLOOKUP($A88,Table1[#All],D$1,0)</f>
        <v>6</v>
      </c>
      <c r="F88">
        <f>VLOOKUP($A88,Table1[#All],F$1,0)-VLOOKUP($A88,Table1[#All],E$1,0)</f>
        <v>5</v>
      </c>
    </row>
    <row r="89" spans="1:6" x14ac:dyDescent="0.25">
      <c r="A89" t="s">
        <v>53</v>
      </c>
      <c r="B89" t="s">
        <v>54</v>
      </c>
      <c r="D89">
        <f>VLOOKUP($A89,Table1[#All],D$1,0)-VLOOKUP($A89,Table1[#All],C$1,0)</f>
        <v>5</v>
      </c>
      <c r="E89">
        <f>VLOOKUP($A89,Table1[#All],E$1,0)-VLOOKUP($A89,Table1[#All],D$1,0)</f>
        <v>5</v>
      </c>
      <c r="F89">
        <f>VLOOKUP($A89,Table1[#All],F$1,0)-VLOOKUP($A89,Table1[#All],E$1,0)</f>
        <v>5</v>
      </c>
    </row>
    <row r="90" spans="1:6" x14ac:dyDescent="0.25">
      <c r="A90" t="s">
        <v>41</v>
      </c>
      <c r="B90" t="s">
        <v>42</v>
      </c>
      <c r="D90">
        <f>VLOOKUP($A90,Table1[#All],D$1,0)-VLOOKUP($A90,Table1[#All],C$1,0)</f>
        <v>6</v>
      </c>
      <c r="E90">
        <f>VLOOKUP($A90,Table1[#All],E$1,0)-VLOOKUP($A90,Table1[#All],D$1,0)</f>
        <v>3</v>
      </c>
      <c r="F90">
        <f>VLOOKUP($A90,Table1[#All],F$1,0)-VLOOKUP($A90,Table1[#All],E$1,0)</f>
        <v>5</v>
      </c>
    </row>
    <row r="91" spans="1:6" x14ac:dyDescent="0.25">
      <c r="A91" t="s">
        <v>127</v>
      </c>
      <c r="B91" t="s">
        <v>128</v>
      </c>
      <c r="D91">
        <f>VLOOKUP($A91,Table1[#All],D$1,0)-VLOOKUP($A91,Table1[#All],C$1,0)</f>
        <v>5</v>
      </c>
      <c r="E91">
        <f>VLOOKUP($A91,Table1[#All],E$1,0)-VLOOKUP($A91,Table1[#All],D$1,0)</f>
        <v>3</v>
      </c>
      <c r="F91">
        <f>VLOOKUP($A91,Table1[#All],F$1,0)-VLOOKUP($A91,Table1[#All],E$1,0)</f>
        <v>5</v>
      </c>
    </row>
    <row r="92" spans="1:6" x14ac:dyDescent="0.25">
      <c r="A92" t="s">
        <v>257</v>
      </c>
      <c r="B92" t="s">
        <v>258</v>
      </c>
      <c r="D92">
        <f>VLOOKUP($A92,Table1[#All],D$1,0)-VLOOKUP($A92,Table1[#All],C$1,0)</f>
        <v>2</v>
      </c>
      <c r="E92">
        <f>VLOOKUP($A92,Table1[#All],E$1,0)-VLOOKUP($A92,Table1[#All],D$1,0)</f>
        <v>2</v>
      </c>
      <c r="F92">
        <f>VLOOKUP($A92,Table1[#All],F$1,0)-VLOOKUP($A92,Table1[#All],E$1,0)</f>
        <v>5</v>
      </c>
    </row>
    <row r="93" spans="1:6" x14ac:dyDescent="0.25">
      <c r="A93" t="s">
        <v>223</v>
      </c>
      <c r="B93" t="s">
        <v>224</v>
      </c>
      <c r="D93">
        <f>VLOOKUP($A93,Table1[#All],D$1,0)-VLOOKUP($A93,Table1[#All],C$1,0)</f>
        <v>13</v>
      </c>
      <c r="E93">
        <f>VLOOKUP($A93,Table1[#All],E$1,0)-VLOOKUP($A93,Table1[#All],D$1,0)</f>
        <v>1</v>
      </c>
      <c r="F93">
        <f>VLOOKUP($A93,Table1[#All],F$1,0)-VLOOKUP($A93,Table1[#All],E$1,0)</f>
        <v>5</v>
      </c>
    </row>
    <row r="94" spans="1:6" x14ac:dyDescent="0.25">
      <c r="A94" t="s">
        <v>83</v>
      </c>
      <c r="B94" t="s">
        <v>84</v>
      </c>
      <c r="D94">
        <f>VLOOKUP($A94,Table1[#All],D$1,0)-VLOOKUP($A94,Table1[#All],C$1,0)</f>
        <v>8</v>
      </c>
      <c r="E94">
        <f>VLOOKUP($A94,Table1[#All],E$1,0)-VLOOKUP($A94,Table1[#All],D$1,0)</f>
        <v>0</v>
      </c>
      <c r="F94">
        <f>VLOOKUP($A94,Table1[#All],F$1,0)-VLOOKUP($A94,Table1[#All],E$1,0)</f>
        <v>5</v>
      </c>
    </row>
    <row r="95" spans="1:6" x14ac:dyDescent="0.25">
      <c r="A95" t="s">
        <v>65</v>
      </c>
      <c r="B95" t="s">
        <v>66</v>
      </c>
      <c r="D95">
        <f>VLOOKUP($A95,Table1[#All],D$1,0)-VLOOKUP($A95,Table1[#All],C$1,0)</f>
        <v>2</v>
      </c>
      <c r="E95">
        <f>VLOOKUP($A95,Table1[#All],E$1,0)-VLOOKUP($A95,Table1[#All],D$1,0)</f>
        <v>0</v>
      </c>
      <c r="F95">
        <f>VLOOKUP($A95,Table1[#All],F$1,0)-VLOOKUP($A95,Table1[#All],E$1,0)</f>
        <v>5</v>
      </c>
    </row>
    <row r="96" spans="1:6" x14ac:dyDescent="0.25">
      <c r="A96" t="s">
        <v>91</v>
      </c>
      <c r="B96" t="s">
        <v>92</v>
      </c>
      <c r="D96">
        <f>VLOOKUP($A96,Table1[#All],D$1,0)-VLOOKUP($A96,Table1[#All],C$1,0)</f>
        <v>4</v>
      </c>
      <c r="E96">
        <f>VLOOKUP($A96,Table1[#All],E$1,0)-VLOOKUP($A96,Table1[#All],D$1,0)</f>
        <v>7</v>
      </c>
      <c r="F96">
        <f>VLOOKUP($A96,Table1[#All],F$1,0)-VLOOKUP($A96,Table1[#All],E$1,0)</f>
        <v>4</v>
      </c>
    </row>
    <row r="97" spans="1:6" x14ac:dyDescent="0.25">
      <c r="A97" t="s">
        <v>139</v>
      </c>
      <c r="B97" t="s">
        <v>140</v>
      </c>
      <c r="D97">
        <f>VLOOKUP($A97,Table1[#All],D$1,0)-VLOOKUP($A97,Table1[#All],C$1,0)</f>
        <v>3</v>
      </c>
      <c r="E97">
        <f>VLOOKUP($A97,Table1[#All],E$1,0)-VLOOKUP($A97,Table1[#All],D$1,0)</f>
        <v>7</v>
      </c>
      <c r="F97">
        <f>VLOOKUP($A97,Table1[#All],F$1,0)-VLOOKUP($A97,Table1[#All],E$1,0)</f>
        <v>4</v>
      </c>
    </row>
    <row r="98" spans="1:6" x14ac:dyDescent="0.25">
      <c r="A98" t="s">
        <v>107</v>
      </c>
      <c r="B98" t="s">
        <v>108</v>
      </c>
      <c r="D98">
        <f>VLOOKUP($A98,Table1[#All],D$1,0)-VLOOKUP($A98,Table1[#All],C$1,0)</f>
        <v>3</v>
      </c>
      <c r="E98">
        <f>VLOOKUP($A98,Table1[#All],E$1,0)-VLOOKUP($A98,Table1[#All],D$1,0)</f>
        <v>6</v>
      </c>
      <c r="F98">
        <f>VLOOKUP($A98,Table1[#All],F$1,0)-VLOOKUP($A98,Table1[#All],E$1,0)</f>
        <v>4</v>
      </c>
    </row>
    <row r="99" spans="1:6" x14ac:dyDescent="0.25">
      <c r="A99" t="s">
        <v>115</v>
      </c>
      <c r="B99" t="s">
        <v>116</v>
      </c>
      <c r="D99">
        <f>VLOOKUP($A99,Table1[#All],D$1,0)-VLOOKUP($A99,Table1[#All],C$1,0)</f>
        <v>2</v>
      </c>
      <c r="E99">
        <f>VLOOKUP($A99,Table1[#All],E$1,0)-VLOOKUP($A99,Table1[#All],D$1,0)</f>
        <v>6</v>
      </c>
      <c r="F99">
        <f>VLOOKUP($A99,Table1[#All],F$1,0)-VLOOKUP($A99,Table1[#All],E$1,0)</f>
        <v>4</v>
      </c>
    </row>
    <row r="100" spans="1:6" x14ac:dyDescent="0.25">
      <c r="A100" t="s">
        <v>101</v>
      </c>
      <c r="B100" t="s">
        <v>102</v>
      </c>
      <c r="D100">
        <f>VLOOKUP($A100,Table1[#All],D$1,0)-VLOOKUP($A100,Table1[#All],C$1,0)</f>
        <v>6</v>
      </c>
      <c r="E100">
        <f>VLOOKUP($A100,Table1[#All],E$1,0)-VLOOKUP($A100,Table1[#All],D$1,0)</f>
        <v>5</v>
      </c>
      <c r="F100">
        <f>VLOOKUP($A100,Table1[#All],F$1,0)-VLOOKUP($A100,Table1[#All],E$1,0)</f>
        <v>4</v>
      </c>
    </row>
    <row r="101" spans="1:6" x14ac:dyDescent="0.25">
      <c r="A101" t="s">
        <v>87</v>
      </c>
      <c r="B101" t="s">
        <v>88</v>
      </c>
      <c r="D101">
        <f>VLOOKUP($A101,Table1[#All],D$1,0)-VLOOKUP($A101,Table1[#All],C$1,0)</f>
        <v>13</v>
      </c>
      <c r="E101">
        <f>VLOOKUP($A101,Table1[#All],E$1,0)-VLOOKUP($A101,Table1[#All],D$1,0)</f>
        <v>4</v>
      </c>
      <c r="F101">
        <f>VLOOKUP($A101,Table1[#All],F$1,0)-VLOOKUP($A101,Table1[#All],E$1,0)</f>
        <v>4</v>
      </c>
    </row>
    <row r="102" spans="1:6" x14ac:dyDescent="0.25">
      <c r="A102" t="s">
        <v>43</v>
      </c>
      <c r="B102" t="s">
        <v>44</v>
      </c>
      <c r="D102">
        <f>VLOOKUP($A102,Table1[#All],D$1,0)-VLOOKUP($A102,Table1[#All],C$1,0)</f>
        <v>5</v>
      </c>
      <c r="E102">
        <f>VLOOKUP($A102,Table1[#All],E$1,0)-VLOOKUP($A102,Table1[#All],D$1,0)</f>
        <v>3</v>
      </c>
      <c r="F102">
        <f>VLOOKUP($A102,Table1[#All],F$1,0)-VLOOKUP($A102,Table1[#All],E$1,0)</f>
        <v>4</v>
      </c>
    </row>
    <row r="103" spans="1:6" x14ac:dyDescent="0.25">
      <c r="A103" t="s">
        <v>153</v>
      </c>
      <c r="B103" t="s">
        <v>154</v>
      </c>
      <c r="D103">
        <f>VLOOKUP($A103,Table1[#All],D$1,0)-VLOOKUP($A103,Table1[#All],C$1,0)</f>
        <v>2</v>
      </c>
      <c r="E103">
        <f>VLOOKUP($A103,Table1[#All],E$1,0)-VLOOKUP($A103,Table1[#All],D$1,0)</f>
        <v>3</v>
      </c>
      <c r="F103">
        <f>VLOOKUP($A103,Table1[#All],F$1,0)-VLOOKUP($A103,Table1[#All],E$1,0)</f>
        <v>4</v>
      </c>
    </row>
    <row r="104" spans="1:6" x14ac:dyDescent="0.25">
      <c r="A104" t="s">
        <v>177</v>
      </c>
      <c r="B104" t="s">
        <v>178</v>
      </c>
      <c r="D104">
        <f>VLOOKUP($A104,Table1[#All],D$1,0)-VLOOKUP($A104,Table1[#All],C$1,0)</f>
        <v>1</v>
      </c>
      <c r="E104">
        <f>VLOOKUP($A104,Table1[#All],E$1,0)-VLOOKUP($A104,Table1[#All],D$1,0)</f>
        <v>3</v>
      </c>
      <c r="F104">
        <f>VLOOKUP($A104,Table1[#All],F$1,0)-VLOOKUP($A104,Table1[#All],E$1,0)</f>
        <v>4</v>
      </c>
    </row>
    <row r="105" spans="1:6" x14ac:dyDescent="0.25">
      <c r="A105" t="s">
        <v>105</v>
      </c>
      <c r="B105" t="s">
        <v>106</v>
      </c>
      <c r="D105">
        <f>VLOOKUP($A105,Table1[#All],D$1,0)-VLOOKUP($A105,Table1[#All],C$1,0)</f>
        <v>3</v>
      </c>
      <c r="E105">
        <f>VLOOKUP($A105,Table1[#All],E$1,0)-VLOOKUP($A105,Table1[#All],D$1,0)</f>
        <v>2</v>
      </c>
      <c r="F105">
        <f>VLOOKUP($A105,Table1[#All],F$1,0)-VLOOKUP($A105,Table1[#All],E$1,0)</f>
        <v>4</v>
      </c>
    </row>
    <row r="106" spans="1:6" x14ac:dyDescent="0.25">
      <c r="A106" t="s">
        <v>113</v>
      </c>
      <c r="B106" t="s">
        <v>114</v>
      </c>
      <c r="D106">
        <f>VLOOKUP($A106,Table1[#All],D$1,0)-VLOOKUP($A106,Table1[#All],C$1,0)</f>
        <v>1</v>
      </c>
      <c r="E106">
        <f>VLOOKUP($A106,Table1[#All],E$1,0)-VLOOKUP($A106,Table1[#All],D$1,0)</f>
        <v>2</v>
      </c>
      <c r="F106">
        <f>VLOOKUP($A106,Table1[#All],F$1,0)-VLOOKUP($A106,Table1[#All],E$1,0)</f>
        <v>4</v>
      </c>
    </row>
    <row r="107" spans="1:6" x14ac:dyDescent="0.25">
      <c r="A107" t="s">
        <v>259</v>
      </c>
      <c r="B107" t="s">
        <v>260</v>
      </c>
      <c r="D107">
        <f>VLOOKUP($A107,Table1[#All],D$1,0)-VLOOKUP($A107,Table1[#All],C$1,0)</f>
        <v>10</v>
      </c>
      <c r="E107">
        <f>VLOOKUP($A107,Table1[#All],E$1,0)-VLOOKUP($A107,Table1[#All],D$1,0)</f>
        <v>1</v>
      </c>
      <c r="F107">
        <f>VLOOKUP($A107,Table1[#All],F$1,0)-VLOOKUP($A107,Table1[#All],E$1,0)</f>
        <v>4</v>
      </c>
    </row>
    <row r="108" spans="1:6" x14ac:dyDescent="0.25">
      <c r="A108" t="s">
        <v>89</v>
      </c>
      <c r="B108" t="s">
        <v>90</v>
      </c>
      <c r="D108">
        <f>VLOOKUP($A108,Table1[#All],D$1,0)-VLOOKUP($A108,Table1[#All],C$1,0)</f>
        <v>1</v>
      </c>
      <c r="E108">
        <f>VLOOKUP($A108,Table1[#All],E$1,0)-VLOOKUP($A108,Table1[#All],D$1,0)</f>
        <v>0</v>
      </c>
      <c r="F108">
        <f>VLOOKUP($A108,Table1[#All],F$1,0)-VLOOKUP($A108,Table1[#All],E$1,0)</f>
        <v>4</v>
      </c>
    </row>
    <row r="109" spans="1:6" x14ac:dyDescent="0.25">
      <c r="A109" t="s">
        <v>125</v>
      </c>
      <c r="B109" t="s">
        <v>126</v>
      </c>
      <c r="D109">
        <f>VLOOKUP($A109,Table1[#All],D$1,0)-VLOOKUP($A109,Table1[#All],C$1,0)</f>
        <v>6</v>
      </c>
      <c r="E109">
        <f>VLOOKUP($A109,Table1[#All],E$1,0)-VLOOKUP($A109,Table1[#All],D$1,0)</f>
        <v>3</v>
      </c>
      <c r="F109">
        <f>VLOOKUP($A109,Table1[#All],F$1,0)-VLOOKUP($A109,Table1[#All],E$1,0)</f>
        <v>3</v>
      </c>
    </row>
    <row r="110" spans="1:6" x14ac:dyDescent="0.25">
      <c r="A110" t="s">
        <v>45</v>
      </c>
      <c r="B110" t="s">
        <v>46</v>
      </c>
      <c r="D110">
        <f>VLOOKUP($A110,Table1[#All],D$1,0)-VLOOKUP($A110,Table1[#All],C$1,0)</f>
        <v>1</v>
      </c>
      <c r="E110">
        <f>VLOOKUP($A110,Table1[#All],E$1,0)-VLOOKUP($A110,Table1[#All],D$1,0)</f>
        <v>3</v>
      </c>
      <c r="F110">
        <f>VLOOKUP($A110,Table1[#All],F$1,0)-VLOOKUP($A110,Table1[#All],E$1,0)</f>
        <v>3</v>
      </c>
    </row>
    <row r="111" spans="1:6" x14ac:dyDescent="0.25">
      <c r="A111" t="s">
        <v>187</v>
      </c>
      <c r="B111" t="s">
        <v>188</v>
      </c>
      <c r="D111">
        <f>VLOOKUP($A111,Table1[#All],D$1,0)-VLOOKUP($A111,Table1[#All],C$1,0)</f>
        <v>5</v>
      </c>
      <c r="E111">
        <f>VLOOKUP($A111,Table1[#All],E$1,0)-VLOOKUP($A111,Table1[#All],D$1,0)</f>
        <v>1</v>
      </c>
      <c r="F111">
        <f>VLOOKUP($A111,Table1[#All],F$1,0)-VLOOKUP($A111,Table1[#All],E$1,0)</f>
        <v>3</v>
      </c>
    </row>
    <row r="112" spans="1:6" x14ac:dyDescent="0.25">
      <c r="A112" t="s">
        <v>133</v>
      </c>
      <c r="B112" t="s">
        <v>134</v>
      </c>
      <c r="D112">
        <f>VLOOKUP($A112,Table1[#All],D$1,0)-VLOOKUP($A112,Table1[#All],C$1,0)</f>
        <v>3</v>
      </c>
      <c r="E112">
        <f>VLOOKUP($A112,Table1[#All],E$1,0)-VLOOKUP($A112,Table1[#All],D$1,0)</f>
        <v>1</v>
      </c>
      <c r="F112">
        <f>VLOOKUP($A112,Table1[#All],F$1,0)-VLOOKUP($A112,Table1[#All],E$1,0)</f>
        <v>3</v>
      </c>
    </row>
    <row r="113" spans="1:6" x14ac:dyDescent="0.25">
      <c r="A113" t="s">
        <v>17</v>
      </c>
      <c r="B113" t="s">
        <v>18</v>
      </c>
      <c r="D113">
        <f>VLOOKUP($A113,Table1[#All],D$1,0)-VLOOKUP($A113,Table1[#All],C$1,0)</f>
        <v>1</v>
      </c>
      <c r="E113">
        <f>VLOOKUP($A113,Table1[#All],E$1,0)-VLOOKUP($A113,Table1[#All],D$1,0)</f>
        <v>1</v>
      </c>
      <c r="F113">
        <f>VLOOKUP($A113,Table1[#All],F$1,0)-VLOOKUP($A113,Table1[#All],E$1,0)</f>
        <v>3</v>
      </c>
    </row>
    <row r="114" spans="1:6" x14ac:dyDescent="0.25">
      <c r="A114" t="s">
        <v>55</v>
      </c>
      <c r="B114" t="s">
        <v>56</v>
      </c>
      <c r="D114">
        <f>VLOOKUP($A114,Table1[#All],D$1,0)-VLOOKUP($A114,Table1[#All],C$1,0)</f>
        <v>0</v>
      </c>
      <c r="E114">
        <f>VLOOKUP($A114,Table1[#All],E$1,0)-VLOOKUP($A114,Table1[#All],D$1,0)</f>
        <v>1</v>
      </c>
      <c r="F114">
        <f>VLOOKUP($A114,Table1[#All],F$1,0)-VLOOKUP($A114,Table1[#All],E$1,0)</f>
        <v>3</v>
      </c>
    </row>
    <row r="115" spans="1:6" x14ac:dyDescent="0.25">
      <c r="A115" t="s">
        <v>57</v>
      </c>
      <c r="B115" t="s">
        <v>58</v>
      </c>
      <c r="D115">
        <f>VLOOKUP($A115,Table1[#All],D$1,0)-VLOOKUP($A115,Table1[#All],C$1,0)</f>
        <v>0</v>
      </c>
      <c r="E115">
        <f>VLOOKUP($A115,Table1[#All],E$1,0)-VLOOKUP($A115,Table1[#All],D$1,0)</f>
        <v>1</v>
      </c>
      <c r="F115">
        <f>VLOOKUP($A115,Table1[#All],F$1,0)-VLOOKUP($A115,Table1[#All],E$1,0)</f>
        <v>3</v>
      </c>
    </row>
    <row r="116" spans="1:6" x14ac:dyDescent="0.25">
      <c r="A116" t="s">
        <v>63</v>
      </c>
      <c r="B116" t="s">
        <v>64</v>
      </c>
      <c r="D116">
        <f>VLOOKUP($A116,Table1[#All],D$1,0)-VLOOKUP($A116,Table1[#All],C$1,0)</f>
        <v>0</v>
      </c>
      <c r="E116">
        <f>VLOOKUP($A116,Table1[#All],E$1,0)-VLOOKUP($A116,Table1[#All],D$1,0)</f>
        <v>1</v>
      </c>
      <c r="F116">
        <f>VLOOKUP($A116,Table1[#All],F$1,0)-VLOOKUP($A116,Table1[#All],E$1,0)</f>
        <v>3</v>
      </c>
    </row>
    <row r="117" spans="1:6" x14ac:dyDescent="0.25">
      <c r="A117" t="s">
        <v>103</v>
      </c>
      <c r="B117" t="s">
        <v>104</v>
      </c>
      <c r="D117">
        <f>VLOOKUP($A117,Table1[#All],D$1,0)-VLOOKUP($A117,Table1[#All],C$1,0)</f>
        <v>0</v>
      </c>
      <c r="E117">
        <f>VLOOKUP($A117,Table1[#All],E$1,0)-VLOOKUP($A117,Table1[#All],D$1,0)</f>
        <v>0</v>
      </c>
      <c r="F117">
        <f>VLOOKUP($A117,Table1[#All],F$1,0)-VLOOKUP($A117,Table1[#All],E$1,0)</f>
        <v>3</v>
      </c>
    </row>
    <row r="118" spans="1:6" x14ac:dyDescent="0.25">
      <c r="A118" t="s">
        <v>111</v>
      </c>
      <c r="B118" t="s">
        <v>112</v>
      </c>
      <c r="D118">
        <f>VLOOKUP($A118,Table1[#All],D$1,0)-VLOOKUP($A118,Table1[#All],C$1,0)</f>
        <v>1</v>
      </c>
      <c r="E118">
        <f>VLOOKUP($A118,Table1[#All],E$1,0)-VLOOKUP($A118,Table1[#All],D$1,0)</f>
        <v>8</v>
      </c>
      <c r="F118">
        <f>VLOOKUP($A118,Table1[#All],F$1,0)-VLOOKUP($A118,Table1[#All],E$1,0)</f>
        <v>2</v>
      </c>
    </row>
    <row r="119" spans="1:6" x14ac:dyDescent="0.25">
      <c r="A119" t="s">
        <v>157</v>
      </c>
      <c r="B119" t="s">
        <v>158</v>
      </c>
      <c r="D119">
        <f>VLOOKUP($A119,Table1[#All],D$1,0)-VLOOKUP($A119,Table1[#All],C$1,0)</f>
        <v>7</v>
      </c>
      <c r="E119">
        <f>VLOOKUP($A119,Table1[#All],E$1,0)-VLOOKUP($A119,Table1[#All],D$1,0)</f>
        <v>5</v>
      </c>
      <c r="F119">
        <f>VLOOKUP($A119,Table1[#All],F$1,0)-VLOOKUP($A119,Table1[#All],E$1,0)</f>
        <v>2</v>
      </c>
    </row>
    <row r="120" spans="1:6" x14ac:dyDescent="0.25">
      <c r="A120" t="s">
        <v>183</v>
      </c>
      <c r="B120" t="s">
        <v>184</v>
      </c>
      <c r="D120">
        <f>VLOOKUP($A120,Table1[#All],D$1,0)-VLOOKUP($A120,Table1[#All],C$1,0)</f>
        <v>1</v>
      </c>
      <c r="E120">
        <f>VLOOKUP($A120,Table1[#All],E$1,0)-VLOOKUP($A120,Table1[#All],D$1,0)</f>
        <v>5</v>
      </c>
      <c r="F120">
        <f>VLOOKUP($A120,Table1[#All],F$1,0)-VLOOKUP($A120,Table1[#All],E$1,0)</f>
        <v>2</v>
      </c>
    </row>
    <row r="121" spans="1:6" x14ac:dyDescent="0.25">
      <c r="A121" t="s">
        <v>71</v>
      </c>
      <c r="B121" t="s">
        <v>72</v>
      </c>
      <c r="D121">
        <f>VLOOKUP($A121,Table1[#All],D$1,0)-VLOOKUP($A121,Table1[#All],C$1,0)</f>
        <v>2</v>
      </c>
      <c r="E121">
        <f>VLOOKUP($A121,Table1[#All],E$1,0)-VLOOKUP($A121,Table1[#All],D$1,0)</f>
        <v>4</v>
      </c>
      <c r="F121">
        <f>VLOOKUP($A121,Table1[#All],F$1,0)-VLOOKUP($A121,Table1[#All],E$1,0)</f>
        <v>2</v>
      </c>
    </row>
    <row r="122" spans="1:6" x14ac:dyDescent="0.25">
      <c r="A122" t="s">
        <v>131</v>
      </c>
      <c r="B122" t="s">
        <v>132</v>
      </c>
      <c r="D122">
        <f>VLOOKUP($A122,Table1[#All],D$1,0)-VLOOKUP($A122,Table1[#All],C$1,0)</f>
        <v>2</v>
      </c>
      <c r="E122">
        <f>VLOOKUP($A122,Table1[#All],E$1,0)-VLOOKUP($A122,Table1[#All],D$1,0)</f>
        <v>3</v>
      </c>
      <c r="F122">
        <f>VLOOKUP($A122,Table1[#All],F$1,0)-VLOOKUP($A122,Table1[#All],E$1,0)</f>
        <v>2</v>
      </c>
    </row>
    <row r="123" spans="1:6" x14ac:dyDescent="0.25">
      <c r="A123" t="s">
        <v>23</v>
      </c>
      <c r="B123" t="s">
        <v>24</v>
      </c>
      <c r="D123">
        <f>VLOOKUP($A123,Table1[#All],D$1,0)-VLOOKUP($A123,Table1[#All],C$1,0)</f>
        <v>0</v>
      </c>
      <c r="E123">
        <f>VLOOKUP($A123,Table1[#All],E$1,0)-VLOOKUP($A123,Table1[#All],D$1,0)</f>
        <v>3</v>
      </c>
      <c r="F123">
        <f>VLOOKUP($A123,Table1[#All],F$1,0)-VLOOKUP($A123,Table1[#All],E$1,0)</f>
        <v>2</v>
      </c>
    </row>
    <row r="124" spans="1:6" x14ac:dyDescent="0.25">
      <c r="A124" t="s">
        <v>9</v>
      </c>
      <c r="B124" t="s">
        <v>10</v>
      </c>
      <c r="D124">
        <f>VLOOKUP($A124,Table1[#All],D$1,0)-VLOOKUP($A124,Table1[#All],C$1,0)</f>
        <v>0</v>
      </c>
      <c r="E124">
        <f>VLOOKUP($A124,Table1[#All],E$1,0)-VLOOKUP($A124,Table1[#All],D$1,0)</f>
        <v>2</v>
      </c>
      <c r="F124">
        <f>VLOOKUP($A124,Table1[#All],F$1,0)-VLOOKUP($A124,Table1[#All],E$1,0)</f>
        <v>2</v>
      </c>
    </row>
    <row r="125" spans="1:6" x14ac:dyDescent="0.25">
      <c r="A125" t="s">
        <v>21</v>
      </c>
      <c r="B125" t="s">
        <v>22</v>
      </c>
      <c r="D125">
        <f>VLOOKUP($A125,Table1[#All],D$1,0)-VLOOKUP($A125,Table1[#All],C$1,0)</f>
        <v>0</v>
      </c>
      <c r="E125">
        <f>VLOOKUP($A125,Table1[#All],E$1,0)-VLOOKUP($A125,Table1[#All],D$1,0)</f>
        <v>1</v>
      </c>
      <c r="F125">
        <f>VLOOKUP($A125,Table1[#All],F$1,0)-VLOOKUP($A125,Table1[#All],E$1,0)</f>
        <v>2</v>
      </c>
    </row>
    <row r="126" spans="1:6" x14ac:dyDescent="0.25">
      <c r="A126" t="s">
        <v>25</v>
      </c>
      <c r="B126" t="s">
        <v>26</v>
      </c>
      <c r="D126">
        <f>VLOOKUP($A126,Table1[#All],D$1,0)-VLOOKUP($A126,Table1[#All],C$1,0)</f>
        <v>2</v>
      </c>
      <c r="E126">
        <f>VLOOKUP($A126,Table1[#All],E$1,0)-VLOOKUP($A126,Table1[#All],D$1,0)</f>
        <v>0</v>
      </c>
      <c r="F126">
        <f>VLOOKUP($A126,Table1[#All],F$1,0)-VLOOKUP($A126,Table1[#All],E$1,0)</f>
        <v>2</v>
      </c>
    </row>
    <row r="127" spans="1:6" x14ac:dyDescent="0.25">
      <c r="A127" t="s">
        <v>175</v>
      </c>
      <c r="B127" t="s">
        <v>176</v>
      </c>
      <c r="D127">
        <f>VLOOKUP($A127,Table1[#All],D$1,0)-VLOOKUP($A127,Table1[#All],C$1,0)</f>
        <v>0</v>
      </c>
      <c r="E127">
        <f>VLOOKUP($A127,Table1[#All],E$1,0)-VLOOKUP($A127,Table1[#All],D$1,0)</f>
        <v>0</v>
      </c>
      <c r="F127">
        <f>VLOOKUP($A127,Table1[#All],F$1,0)-VLOOKUP($A127,Table1[#All],E$1,0)</f>
        <v>2</v>
      </c>
    </row>
    <row r="128" spans="1:6" x14ac:dyDescent="0.25">
      <c r="A128" t="s">
        <v>61</v>
      </c>
      <c r="B128" t="s">
        <v>62</v>
      </c>
      <c r="D128">
        <f>VLOOKUP($A128,Table1[#All],D$1,0)-VLOOKUP($A128,Table1[#All],C$1,0)</f>
        <v>4</v>
      </c>
      <c r="E128">
        <f>VLOOKUP($A128,Table1[#All],E$1,0)-VLOOKUP($A128,Table1[#All],D$1,0)</f>
        <v>10</v>
      </c>
      <c r="F128">
        <f>VLOOKUP($A128,Table1[#All],F$1,0)-VLOOKUP($A128,Table1[#All],E$1,0)</f>
        <v>1</v>
      </c>
    </row>
    <row r="129" spans="1:6" x14ac:dyDescent="0.25">
      <c r="A129" t="s">
        <v>137</v>
      </c>
      <c r="B129" t="s">
        <v>138</v>
      </c>
      <c r="D129">
        <f>VLOOKUP($A129,Table1[#All],D$1,0)-VLOOKUP($A129,Table1[#All],C$1,0)</f>
        <v>2</v>
      </c>
      <c r="E129">
        <f>VLOOKUP($A129,Table1[#All],E$1,0)-VLOOKUP($A129,Table1[#All],D$1,0)</f>
        <v>8</v>
      </c>
      <c r="F129">
        <f>VLOOKUP($A129,Table1[#All],F$1,0)-VLOOKUP($A129,Table1[#All],E$1,0)</f>
        <v>1</v>
      </c>
    </row>
    <row r="130" spans="1:6" x14ac:dyDescent="0.25">
      <c r="A130" t="s">
        <v>275</v>
      </c>
      <c r="B130" t="s">
        <v>276</v>
      </c>
      <c r="D130">
        <f>VLOOKUP($A130,Table1[#All],D$1,0)-VLOOKUP($A130,Table1[#All],C$1,0)</f>
        <v>4</v>
      </c>
      <c r="E130">
        <f>VLOOKUP($A130,Table1[#All],E$1,0)-VLOOKUP($A130,Table1[#All],D$1,0)</f>
        <v>7</v>
      </c>
      <c r="F130">
        <f>VLOOKUP($A130,Table1[#All],F$1,0)-VLOOKUP($A130,Table1[#All],E$1,0)</f>
        <v>1</v>
      </c>
    </row>
    <row r="131" spans="1:6" x14ac:dyDescent="0.25">
      <c r="A131" t="s">
        <v>93</v>
      </c>
      <c r="B131" t="s">
        <v>94</v>
      </c>
      <c r="D131">
        <f>VLOOKUP($A131,Table1[#All],D$1,0)-VLOOKUP($A131,Table1[#All],C$1,0)</f>
        <v>7</v>
      </c>
      <c r="E131">
        <f>VLOOKUP($A131,Table1[#All],E$1,0)-VLOOKUP($A131,Table1[#All],D$1,0)</f>
        <v>5</v>
      </c>
      <c r="F131">
        <f>VLOOKUP($A131,Table1[#All],F$1,0)-VLOOKUP($A131,Table1[#All],E$1,0)</f>
        <v>1</v>
      </c>
    </row>
    <row r="132" spans="1:6" x14ac:dyDescent="0.25">
      <c r="A132" t="s">
        <v>59</v>
      </c>
      <c r="B132" t="s">
        <v>60</v>
      </c>
      <c r="D132">
        <f>VLOOKUP($A132,Table1[#All],D$1,0)-VLOOKUP($A132,Table1[#All],C$1,0)</f>
        <v>3</v>
      </c>
      <c r="E132">
        <f>VLOOKUP($A132,Table1[#All],E$1,0)-VLOOKUP($A132,Table1[#All],D$1,0)</f>
        <v>3</v>
      </c>
      <c r="F132">
        <f>VLOOKUP($A132,Table1[#All],F$1,0)-VLOOKUP($A132,Table1[#All],E$1,0)</f>
        <v>1</v>
      </c>
    </row>
    <row r="133" spans="1:6" x14ac:dyDescent="0.25">
      <c r="A133" t="s">
        <v>287</v>
      </c>
      <c r="B133" t="s">
        <v>288</v>
      </c>
      <c r="D133">
        <f>VLOOKUP($A133,Table1[#All],D$1,0)-VLOOKUP($A133,Table1[#All],C$1,0)</f>
        <v>6</v>
      </c>
      <c r="E133">
        <f>VLOOKUP($A133,Table1[#All],E$1,0)-VLOOKUP($A133,Table1[#All],D$1,0)</f>
        <v>1</v>
      </c>
      <c r="F133">
        <f>VLOOKUP($A133,Table1[#All],F$1,0)-VLOOKUP($A133,Table1[#All],E$1,0)</f>
        <v>1</v>
      </c>
    </row>
    <row r="134" spans="1:6" x14ac:dyDescent="0.25">
      <c r="A134" t="s">
        <v>155</v>
      </c>
      <c r="B134" t="s">
        <v>156</v>
      </c>
      <c r="D134">
        <f>VLOOKUP($A134,Table1[#All],D$1,0)-VLOOKUP($A134,Table1[#All],C$1,0)</f>
        <v>2</v>
      </c>
      <c r="E134">
        <f>VLOOKUP($A134,Table1[#All],E$1,0)-VLOOKUP($A134,Table1[#All],D$1,0)</f>
        <v>1</v>
      </c>
      <c r="F134">
        <f>VLOOKUP($A134,Table1[#All],F$1,0)-VLOOKUP($A134,Table1[#All],E$1,0)</f>
        <v>1</v>
      </c>
    </row>
    <row r="135" spans="1:6" x14ac:dyDescent="0.25">
      <c r="A135" t="s">
        <v>15</v>
      </c>
      <c r="B135" t="s">
        <v>16</v>
      </c>
      <c r="D135">
        <f>VLOOKUP($A135,Table1[#All],D$1,0)-VLOOKUP($A135,Table1[#All],C$1,0)</f>
        <v>1</v>
      </c>
      <c r="E135">
        <f>VLOOKUP($A135,Table1[#All],E$1,0)-VLOOKUP($A135,Table1[#All],D$1,0)</f>
        <v>1</v>
      </c>
      <c r="F135">
        <f>VLOOKUP($A135,Table1[#All],F$1,0)-VLOOKUP($A135,Table1[#All],E$1,0)</f>
        <v>1</v>
      </c>
    </row>
    <row r="136" spans="1:6" x14ac:dyDescent="0.25">
      <c r="A136" t="s">
        <v>11</v>
      </c>
      <c r="B136" t="s">
        <v>12</v>
      </c>
      <c r="D136">
        <f>VLOOKUP($A136,Table1[#All],D$1,0)-VLOOKUP($A136,Table1[#All],C$1,0)</f>
        <v>0</v>
      </c>
      <c r="E136">
        <f>VLOOKUP($A136,Table1[#All],E$1,0)-VLOOKUP($A136,Table1[#All],D$1,0)</f>
        <v>1</v>
      </c>
      <c r="F136">
        <f>VLOOKUP($A136,Table1[#All],F$1,0)-VLOOKUP($A136,Table1[#All],E$1,0)</f>
        <v>1</v>
      </c>
    </row>
    <row r="137" spans="1:6" x14ac:dyDescent="0.25">
      <c r="A137" t="s">
        <v>73</v>
      </c>
      <c r="B137" t="s">
        <v>74</v>
      </c>
      <c r="D137">
        <f>VLOOKUP($A137,Table1[#All],D$1,0)-VLOOKUP($A137,Table1[#All],C$1,0)</f>
        <v>0</v>
      </c>
      <c r="E137">
        <f>VLOOKUP($A137,Table1[#All],E$1,0)-VLOOKUP($A137,Table1[#All],D$1,0)</f>
        <v>1</v>
      </c>
      <c r="F137">
        <f>VLOOKUP($A137,Table1[#All],F$1,0)-VLOOKUP($A137,Table1[#All],E$1,0)</f>
        <v>1</v>
      </c>
    </row>
    <row r="138" spans="1:6" x14ac:dyDescent="0.25">
      <c r="A138" t="s">
        <v>49</v>
      </c>
      <c r="B138" t="s">
        <v>50</v>
      </c>
      <c r="D138">
        <f>VLOOKUP($A138,Table1[#All],D$1,0)-VLOOKUP($A138,Table1[#All],C$1,0)</f>
        <v>14</v>
      </c>
      <c r="E138">
        <f>VLOOKUP($A138,Table1[#All],E$1,0)-VLOOKUP($A138,Table1[#All],D$1,0)</f>
        <v>0</v>
      </c>
      <c r="F138">
        <f>VLOOKUP($A138,Table1[#All],F$1,0)-VLOOKUP($A138,Table1[#All],E$1,0)</f>
        <v>1</v>
      </c>
    </row>
    <row r="139" spans="1:6" x14ac:dyDescent="0.25">
      <c r="A139" t="s">
        <v>27</v>
      </c>
      <c r="B139" t="s">
        <v>28</v>
      </c>
      <c r="D139">
        <f>VLOOKUP($A139,Table1[#All],D$1,0)-VLOOKUP($A139,Table1[#All],C$1,0)</f>
        <v>2</v>
      </c>
      <c r="E139">
        <f>VLOOKUP($A139,Table1[#All],E$1,0)-VLOOKUP($A139,Table1[#All],D$1,0)</f>
        <v>0</v>
      </c>
      <c r="F139">
        <f>VLOOKUP($A139,Table1[#All],F$1,0)-VLOOKUP($A139,Table1[#All],E$1,0)</f>
        <v>1</v>
      </c>
    </row>
    <row r="140" spans="1:6" x14ac:dyDescent="0.25">
      <c r="A140" t="s">
        <v>77</v>
      </c>
      <c r="B140" t="s">
        <v>78</v>
      </c>
      <c r="D140">
        <f>VLOOKUP($A140,Table1[#All],D$1,0)-VLOOKUP($A140,Table1[#All],C$1,0)</f>
        <v>0</v>
      </c>
      <c r="E140">
        <f>VLOOKUP($A140,Table1[#All],E$1,0)-VLOOKUP($A140,Table1[#All],D$1,0)</f>
        <v>0</v>
      </c>
      <c r="F140">
        <f>VLOOKUP($A140,Table1[#All],F$1,0)-VLOOKUP($A140,Table1[#All],E$1,0)</f>
        <v>1</v>
      </c>
    </row>
    <row r="141" spans="1:6" x14ac:dyDescent="0.25">
      <c r="A141" t="s">
        <v>7</v>
      </c>
      <c r="B141" t="s">
        <v>8</v>
      </c>
      <c r="D141">
        <f>VLOOKUP($A141,Table1[#All],D$1,0)-VLOOKUP($A141,Table1[#All],C$1,0)</f>
        <v>4</v>
      </c>
      <c r="E141">
        <f>VLOOKUP($A141,Table1[#All],E$1,0)-VLOOKUP($A141,Table1[#All],D$1,0)</f>
        <v>3</v>
      </c>
      <c r="F141">
        <f>VLOOKUP($A141,Table1[#All],F$1,0)-VLOOKUP($A141,Table1[#All],E$1,0)</f>
        <v>0</v>
      </c>
    </row>
    <row r="142" spans="1:6" x14ac:dyDescent="0.25">
      <c r="A142" t="s">
        <v>29</v>
      </c>
      <c r="B142" t="s">
        <v>30</v>
      </c>
      <c r="D142">
        <f>VLOOKUP($A142,Table1[#All],D$1,0)-VLOOKUP($A142,Table1[#All],C$1,0)</f>
        <v>1</v>
      </c>
      <c r="E142">
        <f>VLOOKUP($A142,Table1[#All],E$1,0)-VLOOKUP($A142,Table1[#All],D$1,0)</f>
        <v>3</v>
      </c>
      <c r="F142">
        <f>VLOOKUP($A142,Table1[#All],F$1,0)-VLOOKUP($A142,Table1[#All],E$1,0)</f>
        <v>0</v>
      </c>
    </row>
    <row r="143" spans="1:6" x14ac:dyDescent="0.25">
      <c r="A143" t="s">
        <v>5</v>
      </c>
      <c r="B143" t="s">
        <v>6</v>
      </c>
      <c r="D143">
        <f>VLOOKUP($A143,Table1[#All],D$1,0)-VLOOKUP($A143,Table1[#All],C$1,0)</f>
        <v>4</v>
      </c>
      <c r="E143">
        <f>VLOOKUP($A143,Table1[#All],E$1,0)-VLOOKUP($A143,Table1[#All],D$1,0)</f>
        <v>2</v>
      </c>
      <c r="F143">
        <f>VLOOKUP($A143,Table1[#All],F$1,0)-VLOOKUP($A143,Table1[#All],E$1,0)</f>
        <v>0</v>
      </c>
    </row>
    <row r="144" spans="1:6" x14ac:dyDescent="0.25">
      <c r="A144" t="s">
        <v>109</v>
      </c>
      <c r="B144" t="s">
        <v>110</v>
      </c>
      <c r="D144">
        <f>VLOOKUP($A144,Table1[#All],D$1,0)-VLOOKUP($A144,Table1[#All],C$1,0)</f>
        <v>1</v>
      </c>
      <c r="E144">
        <f>VLOOKUP($A144,Table1[#All],E$1,0)-VLOOKUP($A144,Table1[#All],D$1,0)</f>
        <v>1</v>
      </c>
      <c r="F144">
        <f>VLOOKUP($A144,Table1[#All],F$1,0)-VLOOKUP($A144,Table1[#All],E$1,0)</f>
        <v>0</v>
      </c>
    </row>
    <row r="145" spans="1:6" x14ac:dyDescent="0.25">
      <c r="A145" t="s">
        <v>19</v>
      </c>
      <c r="B145" t="s">
        <v>20</v>
      </c>
      <c r="D145">
        <f>VLOOKUP($A145,Table1[#All],D$1,0)-VLOOKUP($A145,Table1[#All],C$1,0)</f>
        <v>2</v>
      </c>
      <c r="E145">
        <f>VLOOKUP($A145,Table1[#All],E$1,0)-VLOOKUP($A145,Table1[#All],D$1,0)</f>
        <v>0</v>
      </c>
      <c r="F145">
        <f>VLOOKUP($A145,Table1[#All],F$1,0)-VLOOKUP($A145,Table1[#All],E$1,0)</f>
        <v>0</v>
      </c>
    </row>
    <row r="146" spans="1:6" x14ac:dyDescent="0.25">
      <c r="A146" t="s">
        <v>13</v>
      </c>
      <c r="B146" t="s">
        <v>14</v>
      </c>
      <c r="D146">
        <f>VLOOKUP($A146,Table1[#All],D$1,0)-VLOOKUP($A146,Table1[#All],C$1,0)</f>
        <v>1</v>
      </c>
      <c r="E146">
        <f>VLOOKUP($A146,Table1[#All],E$1,0)-VLOOKUP($A146,Table1[#All],D$1,0)</f>
        <v>0</v>
      </c>
      <c r="F146">
        <f>VLOOKUP($A146,Table1[#All],F$1,0)-VLOOKUP($A146,Table1[#All],E$1,0)</f>
        <v>0</v>
      </c>
    </row>
    <row r="147" spans="1:6" x14ac:dyDescent="0.25">
      <c r="A147" t="s">
        <v>3</v>
      </c>
      <c r="B147" t="s">
        <v>4</v>
      </c>
      <c r="D147">
        <f>VLOOKUP($A147,Table1[#All],D$1,0)-VLOOKUP($A147,Table1[#All],C$1,0)</f>
        <v>0</v>
      </c>
      <c r="E147">
        <f>VLOOKUP($A147,Table1[#All],E$1,0)-VLOOKUP($A147,Table1[#All],D$1,0)</f>
        <v>0</v>
      </c>
      <c r="F147">
        <f>VLOOKUP($A147,Table1[#All],F$1,0)-VLOOKUP($A147,Table1[#All],E$1,0)</f>
        <v>0</v>
      </c>
    </row>
    <row r="148" spans="1:6" x14ac:dyDescent="0.25">
      <c r="A148" t="s">
        <v>35</v>
      </c>
      <c r="B148" t="s">
        <v>36</v>
      </c>
      <c r="D148">
        <f>VLOOKUP($A148,Table1[#All],D$1,0)-VLOOKUP($A148,Table1[#All],C$1,0)</f>
        <v>0</v>
      </c>
      <c r="E148">
        <f>VLOOKUP($A148,Table1[#All],E$1,0)-VLOOKUP($A148,Table1[#All],D$1,0)</f>
        <v>0</v>
      </c>
      <c r="F148">
        <f>VLOOKUP($A148,Table1[#All],F$1,0)-VLOOKUP($A148,Table1[#All],E$1,0)</f>
        <v>0</v>
      </c>
    </row>
    <row r="149" spans="1:6" x14ac:dyDescent="0.25">
      <c r="A149" t="s">
        <v>69</v>
      </c>
      <c r="B149" t="s">
        <v>70</v>
      </c>
      <c r="D149">
        <f>VLOOKUP($A149,Table1[#All],D$1,0)-VLOOKUP($A149,Table1[#All],C$1,0)</f>
        <v>0</v>
      </c>
      <c r="E149">
        <f>VLOOKUP($A149,Table1[#All],E$1,0)-VLOOKUP($A149,Table1[#All],D$1,0)</f>
        <v>0</v>
      </c>
      <c r="F149">
        <f>VLOOKUP($A149,Table1[#All],F$1,0)-VLOOKUP($A149,Table1[#All],E$1,0)</f>
        <v>0</v>
      </c>
    </row>
    <row r="150" spans="1:6" x14ac:dyDescent="0.25">
      <c r="A150" t="s">
        <v>75</v>
      </c>
      <c r="B150" t="s">
        <v>76</v>
      </c>
      <c r="D150">
        <f>VLOOKUP($A150,Table1[#All],D$1,0)-VLOOKUP($A150,Table1[#All],C$1,0)</f>
        <v>0</v>
      </c>
      <c r="E150">
        <f>VLOOKUP($A150,Table1[#All],E$1,0)-VLOOKUP($A150,Table1[#All],D$1,0)</f>
        <v>0</v>
      </c>
      <c r="F150">
        <f>VLOOKUP($A150,Table1[#All],F$1,0)-VLOOKUP($A150,Table1[#All],E$1,0)</f>
        <v>0</v>
      </c>
    </row>
    <row r="151" spans="1:6" x14ac:dyDescent="0.25">
      <c r="A151" t="s">
        <v>79</v>
      </c>
      <c r="B151" t="s">
        <v>80</v>
      </c>
      <c r="D151">
        <f>VLOOKUP($A151,Table1[#All],D$1,0)-VLOOKUP($A151,Table1[#All],C$1,0)</f>
        <v>0</v>
      </c>
      <c r="E151">
        <f>VLOOKUP($A151,Table1[#All],E$1,0)-VLOOKUP($A151,Table1[#All],D$1,0)</f>
        <v>0</v>
      </c>
      <c r="F151">
        <f>VLOOKUP($A151,Table1[#All],F$1,0)-VLOOKUP($A151,Table1[#All],E$1,0)</f>
        <v>0</v>
      </c>
    </row>
  </sheetData>
  <autoFilter ref="A2:F2" xr:uid="{0FC665A4-3C98-4FBC-BA28-650E5DC8F278}">
    <sortState xmlns:xlrd2="http://schemas.microsoft.com/office/spreadsheetml/2017/richdata2" ref="A3:F151">
      <sortCondition descending="1" ref="F2"/>
    </sortState>
  </autoFilter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AD1D456-1F3D-4F9C-92D0-85537C13BC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'Daily-Change'!$D3:F3</xm:f>
              <xm:sqref>G3</xm:sqref>
            </x14:sparkline>
            <x14:sparkline>
              <xm:f>'Daily-Change'!$D4:F4</xm:f>
              <xm:sqref>G4</xm:sqref>
            </x14:sparkline>
            <x14:sparkline>
              <xm:f>'Daily-Change'!$D5:F5</xm:f>
              <xm:sqref>G5</xm:sqref>
            </x14:sparkline>
            <x14:sparkline>
              <xm:f>'Daily-Change'!$D6:F6</xm:f>
              <xm:sqref>G6</xm:sqref>
            </x14:sparkline>
            <x14:sparkline>
              <xm:f>'Daily-Change'!$D7:F7</xm:f>
              <xm:sqref>G7</xm:sqref>
            </x14:sparkline>
            <x14:sparkline>
              <xm:f>'Daily-Change'!$D8:F8</xm:f>
              <xm:sqref>G8</xm:sqref>
            </x14:sparkline>
            <x14:sparkline>
              <xm:f>'Daily-Change'!$D9:F9</xm:f>
              <xm:sqref>G9</xm:sqref>
            </x14:sparkline>
            <x14:sparkline>
              <xm:f>'Daily-Change'!$D10:F10</xm:f>
              <xm:sqref>G10</xm:sqref>
            </x14:sparkline>
            <x14:sparkline>
              <xm:f>'Daily-Change'!$D11:F11</xm:f>
              <xm:sqref>G11</xm:sqref>
            </x14:sparkline>
            <x14:sparkline>
              <xm:f>'Daily-Change'!$D12:F12</xm:f>
              <xm:sqref>G12</xm:sqref>
            </x14:sparkline>
            <x14:sparkline>
              <xm:f>'Daily-Change'!$D13:F13</xm:f>
              <xm:sqref>G13</xm:sqref>
            </x14:sparkline>
            <x14:sparkline>
              <xm:f>'Daily-Change'!$D14:F14</xm:f>
              <xm:sqref>G14</xm:sqref>
            </x14:sparkline>
            <x14:sparkline>
              <xm:f>'Daily-Change'!$D15:F15</xm:f>
              <xm:sqref>G15</xm:sqref>
            </x14:sparkline>
            <x14:sparkline>
              <xm:f>'Daily-Change'!$D16:F16</xm:f>
              <xm:sqref>G16</xm:sqref>
            </x14:sparkline>
            <x14:sparkline>
              <xm:f>'Daily-Change'!$D17:F17</xm:f>
              <xm:sqref>G17</xm:sqref>
            </x14:sparkline>
            <x14:sparkline>
              <xm:f>'Daily-Change'!$D18:F18</xm:f>
              <xm:sqref>G18</xm:sqref>
            </x14:sparkline>
            <x14:sparkline>
              <xm:f>'Daily-Change'!$D19:F19</xm:f>
              <xm:sqref>G19</xm:sqref>
            </x14:sparkline>
            <x14:sparkline>
              <xm:f>'Daily-Change'!$D20:F20</xm:f>
              <xm:sqref>G20</xm:sqref>
            </x14:sparkline>
            <x14:sparkline>
              <xm:f>'Daily-Change'!$D21:F21</xm:f>
              <xm:sqref>G21</xm:sqref>
            </x14:sparkline>
            <x14:sparkline>
              <xm:f>'Daily-Change'!$D22:F22</xm:f>
              <xm:sqref>G22</xm:sqref>
            </x14:sparkline>
            <x14:sparkline>
              <xm:f>'Daily-Change'!$D23:F23</xm:f>
              <xm:sqref>G23</xm:sqref>
            </x14:sparkline>
            <x14:sparkline>
              <xm:f>'Daily-Change'!$D24:F24</xm:f>
              <xm:sqref>G24</xm:sqref>
            </x14:sparkline>
            <x14:sparkline>
              <xm:f>'Daily-Change'!$D25:F25</xm:f>
              <xm:sqref>G25</xm:sqref>
            </x14:sparkline>
            <x14:sparkline>
              <xm:f>'Daily-Change'!$D26:F26</xm:f>
              <xm:sqref>G26</xm:sqref>
            </x14:sparkline>
            <x14:sparkline>
              <xm:f>'Daily-Change'!$D27:F27</xm:f>
              <xm:sqref>G27</xm:sqref>
            </x14:sparkline>
            <x14:sparkline>
              <xm:f>'Daily-Change'!$D28:F28</xm:f>
              <xm:sqref>G28</xm:sqref>
            </x14:sparkline>
            <x14:sparkline>
              <xm:f>'Daily-Change'!$D29:F29</xm:f>
              <xm:sqref>G29</xm:sqref>
            </x14:sparkline>
            <x14:sparkline>
              <xm:f>'Daily-Change'!$D30:F30</xm:f>
              <xm:sqref>G30</xm:sqref>
            </x14:sparkline>
            <x14:sparkline>
              <xm:f>'Daily-Change'!$D31:F31</xm:f>
              <xm:sqref>G31</xm:sqref>
            </x14:sparkline>
            <x14:sparkline>
              <xm:f>'Daily-Change'!$D32:F32</xm:f>
              <xm:sqref>G32</xm:sqref>
            </x14:sparkline>
            <x14:sparkline>
              <xm:f>'Daily-Change'!$D33:F33</xm:f>
              <xm:sqref>G33</xm:sqref>
            </x14:sparkline>
            <x14:sparkline>
              <xm:f>'Daily-Change'!$D34:F34</xm:f>
              <xm:sqref>G34</xm:sqref>
            </x14:sparkline>
            <x14:sparkline>
              <xm:f>'Daily-Change'!$D35:F35</xm:f>
              <xm:sqref>G35</xm:sqref>
            </x14:sparkline>
            <x14:sparkline>
              <xm:f>'Daily-Change'!$D36:F36</xm:f>
              <xm:sqref>G36</xm:sqref>
            </x14:sparkline>
            <x14:sparkline>
              <xm:f>'Daily-Change'!$D37:F37</xm:f>
              <xm:sqref>G37</xm:sqref>
            </x14:sparkline>
            <x14:sparkline>
              <xm:f>'Daily-Change'!$D38:F38</xm:f>
              <xm:sqref>G38</xm:sqref>
            </x14:sparkline>
            <x14:sparkline>
              <xm:f>'Daily-Change'!$D39:F39</xm:f>
              <xm:sqref>G39</xm:sqref>
            </x14:sparkline>
            <x14:sparkline>
              <xm:f>'Daily-Change'!$D40:F40</xm:f>
              <xm:sqref>G40</xm:sqref>
            </x14:sparkline>
            <x14:sparkline>
              <xm:f>'Daily-Change'!$D41:F41</xm:f>
              <xm:sqref>G41</xm:sqref>
            </x14:sparkline>
            <x14:sparkline>
              <xm:f>'Daily-Change'!$D42:F42</xm:f>
              <xm:sqref>G42</xm:sqref>
            </x14:sparkline>
            <x14:sparkline>
              <xm:f>'Daily-Change'!$D43:F43</xm:f>
              <xm:sqref>G43</xm:sqref>
            </x14:sparkline>
            <x14:sparkline>
              <xm:f>'Daily-Change'!$D44:F44</xm:f>
              <xm:sqref>G44</xm:sqref>
            </x14:sparkline>
            <x14:sparkline>
              <xm:f>'Daily-Change'!$D45:F45</xm:f>
              <xm:sqref>G45</xm:sqref>
            </x14:sparkline>
            <x14:sparkline>
              <xm:f>'Daily-Change'!$D46:F46</xm:f>
              <xm:sqref>G46</xm:sqref>
            </x14:sparkline>
            <x14:sparkline>
              <xm:f>'Daily-Change'!$D47:F47</xm:f>
              <xm:sqref>G47</xm:sqref>
            </x14:sparkline>
            <x14:sparkline>
              <xm:f>'Daily-Change'!$D48:F48</xm:f>
              <xm:sqref>G48</xm:sqref>
            </x14:sparkline>
            <x14:sparkline>
              <xm:f>'Daily-Change'!$D49:F49</xm:f>
              <xm:sqref>G49</xm:sqref>
            </x14:sparkline>
            <x14:sparkline>
              <xm:f>'Daily-Change'!$D50:F50</xm:f>
              <xm:sqref>G50</xm:sqref>
            </x14:sparkline>
            <x14:sparkline>
              <xm:f>'Daily-Change'!$D51:F51</xm:f>
              <xm:sqref>G51</xm:sqref>
            </x14:sparkline>
            <x14:sparkline>
              <xm:f>'Daily-Change'!$D52:F52</xm:f>
              <xm:sqref>G52</xm:sqref>
            </x14:sparkline>
            <x14:sparkline>
              <xm:f>'Daily-Change'!$D53:F53</xm:f>
              <xm:sqref>G53</xm:sqref>
            </x14:sparkline>
            <x14:sparkline>
              <xm:f>'Daily-Change'!$D54:F54</xm:f>
              <xm:sqref>G54</xm:sqref>
            </x14:sparkline>
            <x14:sparkline>
              <xm:f>'Daily-Change'!$D55:F55</xm:f>
              <xm:sqref>G55</xm:sqref>
            </x14:sparkline>
            <x14:sparkline>
              <xm:f>'Daily-Change'!$D56:F56</xm:f>
              <xm:sqref>G56</xm:sqref>
            </x14:sparkline>
            <x14:sparkline>
              <xm:f>'Daily-Change'!$D57:F57</xm:f>
              <xm:sqref>G57</xm:sqref>
            </x14:sparkline>
            <x14:sparkline>
              <xm:f>'Daily-Change'!$D58:F58</xm:f>
              <xm:sqref>G58</xm:sqref>
            </x14:sparkline>
            <x14:sparkline>
              <xm:f>'Daily-Change'!$D59:F59</xm:f>
              <xm:sqref>G59</xm:sqref>
            </x14:sparkline>
            <x14:sparkline>
              <xm:f>'Daily-Change'!$D60:F60</xm:f>
              <xm:sqref>G60</xm:sqref>
            </x14:sparkline>
            <x14:sparkline>
              <xm:f>'Daily-Change'!$D61:F61</xm:f>
              <xm:sqref>G61</xm:sqref>
            </x14:sparkline>
            <x14:sparkline>
              <xm:f>'Daily-Change'!$D62:F62</xm:f>
              <xm:sqref>G62</xm:sqref>
            </x14:sparkline>
            <x14:sparkline>
              <xm:f>'Daily-Change'!$D63:F63</xm:f>
              <xm:sqref>G63</xm:sqref>
            </x14:sparkline>
            <x14:sparkline>
              <xm:f>'Daily-Change'!$D64:F64</xm:f>
              <xm:sqref>G64</xm:sqref>
            </x14:sparkline>
            <x14:sparkline>
              <xm:f>'Daily-Change'!$D65:F65</xm:f>
              <xm:sqref>G65</xm:sqref>
            </x14:sparkline>
            <x14:sparkline>
              <xm:f>'Daily-Change'!$D66:F66</xm:f>
              <xm:sqref>G66</xm:sqref>
            </x14:sparkline>
            <x14:sparkline>
              <xm:f>'Daily-Change'!$D67:F67</xm:f>
              <xm:sqref>G67</xm:sqref>
            </x14:sparkline>
            <x14:sparkline>
              <xm:f>'Daily-Change'!$D68:F68</xm:f>
              <xm:sqref>G68</xm:sqref>
            </x14:sparkline>
            <x14:sparkline>
              <xm:f>'Daily-Change'!$D69:F69</xm:f>
              <xm:sqref>G69</xm:sqref>
            </x14:sparkline>
            <x14:sparkline>
              <xm:f>'Daily-Change'!$D70:F70</xm:f>
              <xm:sqref>G70</xm:sqref>
            </x14:sparkline>
            <x14:sparkline>
              <xm:f>'Daily-Change'!$D71:F71</xm:f>
              <xm:sqref>G71</xm:sqref>
            </x14:sparkline>
            <x14:sparkline>
              <xm:f>'Daily-Change'!$D72:F72</xm:f>
              <xm:sqref>G72</xm:sqref>
            </x14:sparkline>
            <x14:sparkline>
              <xm:f>'Daily-Change'!$D73:F73</xm:f>
              <xm:sqref>G73</xm:sqref>
            </x14:sparkline>
            <x14:sparkline>
              <xm:f>'Daily-Change'!$D74:F74</xm:f>
              <xm:sqref>G74</xm:sqref>
            </x14:sparkline>
            <x14:sparkline>
              <xm:f>'Daily-Change'!$D75:F75</xm:f>
              <xm:sqref>G75</xm:sqref>
            </x14:sparkline>
            <x14:sparkline>
              <xm:f>'Daily-Change'!$D76:F76</xm:f>
              <xm:sqref>G76</xm:sqref>
            </x14:sparkline>
            <x14:sparkline>
              <xm:f>'Daily-Change'!$D77:F77</xm:f>
              <xm:sqref>G77</xm:sqref>
            </x14:sparkline>
            <x14:sparkline>
              <xm:f>'Daily-Change'!$D78:F78</xm:f>
              <xm:sqref>G78</xm:sqref>
            </x14:sparkline>
            <x14:sparkline>
              <xm:f>'Daily-Change'!$D79:F79</xm:f>
              <xm:sqref>G79</xm:sqref>
            </x14:sparkline>
            <x14:sparkline>
              <xm:f>'Daily-Change'!$D80:F80</xm:f>
              <xm:sqref>G80</xm:sqref>
            </x14:sparkline>
            <x14:sparkline>
              <xm:f>'Daily-Change'!$D81:F81</xm:f>
              <xm:sqref>G81</xm:sqref>
            </x14:sparkline>
            <x14:sparkline>
              <xm:f>'Daily-Change'!$D82:F82</xm:f>
              <xm:sqref>G82</xm:sqref>
            </x14:sparkline>
            <x14:sparkline>
              <xm:f>'Daily-Change'!$D83:F83</xm:f>
              <xm:sqref>G83</xm:sqref>
            </x14:sparkline>
            <x14:sparkline>
              <xm:f>'Daily-Change'!$D84:F84</xm:f>
              <xm:sqref>G84</xm:sqref>
            </x14:sparkline>
            <x14:sparkline>
              <xm:f>'Daily-Change'!$D85:F85</xm:f>
              <xm:sqref>G85</xm:sqref>
            </x14:sparkline>
            <x14:sparkline>
              <xm:f>'Daily-Change'!$D86:F86</xm:f>
              <xm:sqref>G86</xm:sqref>
            </x14:sparkline>
            <x14:sparkline>
              <xm:f>'Daily-Change'!$D87:F87</xm:f>
              <xm:sqref>G87</xm:sqref>
            </x14:sparkline>
            <x14:sparkline>
              <xm:f>'Daily-Change'!$D88:F88</xm:f>
              <xm:sqref>G88</xm:sqref>
            </x14:sparkline>
            <x14:sparkline>
              <xm:f>'Daily-Change'!$D89:F89</xm:f>
              <xm:sqref>G89</xm:sqref>
            </x14:sparkline>
            <x14:sparkline>
              <xm:f>'Daily-Change'!$D90:F90</xm:f>
              <xm:sqref>G90</xm:sqref>
            </x14:sparkline>
            <x14:sparkline>
              <xm:f>'Daily-Change'!$D91:F91</xm:f>
              <xm:sqref>G91</xm:sqref>
            </x14:sparkline>
            <x14:sparkline>
              <xm:f>'Daily-Change'!$D92:F92</xm:f>
              <xm:sqref>G92</xm:sqref>
            </x14:sparkline>
            <x14:sparkline>
              <xm:f>'Daily-Change'!$D93:F93</xm:f>
              <xm:sqref>G93</xm:sqref>
            </x14:sparkline>
            <x14:sparkline>
              <xm:f>'Daily-Change'!$D94:F94</xm:f>
              <xm:sqref>G94</xm:sqref>
            </x14:sparkline>
            <x14:sparkline>
              <xm:f>'Daily-Change'!$D95:F95</xm:f>
              <xm:sqref>G95</xm:sqref>
            </x14:sparkline>
            <x14:sparkline>
              <xm:f>'Daily-Change'!$D96:F96</xm:f>
              <xm:sqref>G96</xm:sqref>
            </x14:sparkline>
            <x14:sparkline>
              <xm:f>'Daily-Change'!$D97:F97</xm:f>
              <xm:sqref>G97</xm:sqref>
            </x14:sparkline>
            <x14:sparkline>
              <xm:f>'Daily-Change'!$D98:F98</xm:f>
              <xm:sqref>G98</xm:sqref>
            </x14:sparkline>
            <x14:sparkline>
              <xm:f>'Daily-Change'!$D99:F99</xm:f>
              <xm:sqref>G99</xm:sqref>
            </x14:sparkline>
            <x14:sparkline>
              <xm:f>'Daily-Change'!$D100:F100</xm:f>
              <xm:sqref>G100</xm:sqref>
            </x14:sparkline>
            <x14:sparkline>
              <xm:f>'Daily-Change'!$D101:F101</xm:f>
              <xm:sqref>G101</xm:sqref>
            </x14:sparkline>
            <x14:sparkline>
              <xm:f>'Daily-Change'!$D102:F102</xm:f>
              <xm:sqref>G102</xm:sqref>
            </x14:sparkline>
            <x14:sparkline>
              <xm:f>'Daily-Change'!$D103:F103</xm:f>
              <xm:sqref>G103</xm:sqref>
            </x14:sparkline>
            <x14:sparkline>
              <xm:f>'Daily-Change'!$D104:F104</xm:f>
              <xm:sqref>G104</xm:sqref>
            </x14:sparkline>
            <x14:sparkline>
              <xm:f>'Daily-Change'!$D105:F105</xm:f>
              <xm:sqref>G105</xm:sqref>
            </x14:sparkline>
            <x14:sparkline>
              <xm:f>'Daily-Change'!$D106:F106</xm:f>
              <xm:sqref>G106</xm:sqref>
            </x14:sparkline>
            <x14:sparkline>
              <xm:f>'Daily-Change'!$D107:F107</xm:f>
              <xm:sqref>G107</xm:sqref>
            </x14:sparkline>
            <x14:sparkline>
              <xm:f>'Daily-Change'!$D108:F108</xm:f>
              <xm:sqref>G108</xm:sqref>
            </x14:sparkline>
            <x14:sparkline>
              <xm:f>'Daily-Change'!$D109:F109</xm:f>
              <xm:sqref>G109</xm:sqref>
            </x14:sparkline>
            <x14:sparkline>
              <xm:f>'Daily-Change'!$D110:F110</xm:f>
              <xm:sqref>G110</xm:sqref>
            </x14:sparkline>
            <x14:sparkline>
              <xm:f>'Daily-Change'!$D111:F111</xm:f>
              <xm:sqref>G111</xm:sqref>
            </x14:sparkline>
            <x14:sparkline>
              <xm:f>'Daily-Change'!$D112:F112</xm:f>
              <xm:sqref>G112</xm:sqref>
            </x14:sparkline>
            <x14:sparkline>
              <xm:f>'Daily-Change'!$D113:F113</xm:f>
              <xm:sqref>G113</xm:sqref>
            </x14:sparkline>
            <x14:sparkline>
              <xm:f>'Daily-Change'!$D114:F114</xm:f>
              <xm:sqref>G114</xm:sqref>
            </x14:sparkline>
            <x14:sparkline>
              <xm:f>'Daily-Change'!$D115:F115</xm:f>
              <xm:sqref>G115</xm:sqref>
            </x14:sparkline>
            <x14:sparkline>
              <xm:f>'Daily-Change'!$D116:F116</xm:f>
              <xm:sqref>G116</xm:sqref>
            </x14:sparkline>
            <x14:sparkline>
              <xm:f>'Daily-Change'!$D117:F117</xm:f>
              <xm:sqref>G117</xm:sqref>
            </x14:sparkline>
            <x14:sparkline>
              <xm:f>'Daily-Change'!$D118:F118</xm:f>
              <xm:sqref>G118</xm:sqref>
            </x14:sparkline>
            <x14:sparkline>
              <xm:f>'Daily-Change'!$D119:F119</xm:f>
              <xm:sqref>G119</xm:sqref>
            </x14:sparkline>
            <x14:sparkline>
              <xm:f>'Daily-Change'!$D120:F120</xm:f>
              <xm:sqref>G120</xm:sqref>
            </x14:sparkline>
            <x14:sparkline>
              <xm:f>'Daily-Change'!$D121:F121</xm:f>
              <xm:sqref>G121</xm:sqref>
            </x14:sparkline>
            <x14:sparkline>
              <xm:f>'Daily-Change'!$D122:F122</xm:f>
              <xm:sqref>G122</xm:sqref>
            </x14:sparkline>
            <x14:sparkline>
              <xm:f>'Daily-Change'!$D123:F123</xm:f>
              <xm:sqref>G123</xm:sqref>
            </x14:sparkline>
            <x14:sparkline>
              <xm:f>'Daily-Change'!$D124:F124</xm:f>
              <xm:sqref>G124</xm:sqref>
            </x14:sparkline>
            <x14:sparkline>
              <xm:f>'Daily-Change'!$D125:F125</xm:f>
              <xm:sqref>G125</xm:sqref>
            </x14:sparkline>
            <x14:sparkline>
              <xm:f>'Daily-Change'!$D126:F126</xm:f>
              <xm:sqref>G126</xm:sqref>
            </x14:sparkline>
            <x14:sparkline>
              <xm:f>'Daily-Change'!$D127:F127</xm:f>
              <xm:sqref>G127</xm:sqref>
            </x14:sparkline>
            <x14:sparkline>
              <xm:f>'Daily-Change'!$D128:F128</xm:f>
              <xm:sqref>G128</xm:sqref>
            </x14:sparkline>
            <x14:sparkline>
              <xm:f>'Daily-Change'!$D129:F129</xm:f>
              <xm:sqref>G129</xm:sqref>
            </x14:sparkline>
            <x14:sparkline>
              <xm:f>'Daily-Change'!$D130:F130</xm:f>
              <xm:sqref>G130</xm:sqref>
            </x14:sparkline>
            <x14:sparkline>
              <xm:f>'Daily-Change'!$D131:F131</xm:f>
              <xm:sqref>G131</xm:sqref>
            </x14:sparkline>
            <x14:sparkline>
              <xm:f>'Daily-Change'!$D132:F132</xm:f>
              <xm:sqref>G132</xm:sqref>
            </x14:sparkline>
            <x14:sparkline>
              <xm:f>'Daily-Change'!$D133:F133</xm:f>
              <xm:sqref>G133</xm:sqref>
            </x14:sparkline>
            <x14:sparkline>
              <xm:f>'Daily-Change'!$D134:F134</xm:f>
              <xm:sqref>G134</xm:sqref>
            </x14:sparkline>
            <x14:sparkline>
              <xm:f>'Daily-Change'!$D135:F135</xm:f>
              <xm:sqref>G135</xm:sqref>
            </x14:sparkline>
            <x14:sparkline>
              <xm:f>'Daily-Change'!$D136:F136</xm:f>
              <xm:sqref>G136</xm:sqref>
            </x14:sparkline>
            <x14:sparkline>
              <xm:f>'Daily-Change'!$D137:F137</xm:f>
              <xm:sqref>G137</xm:sqref>
            </x14:sparkline>
            <x14:sparkline>
              <xm:f>'Daily-Change'!$D138:F138</xm:f>
              <xm:sqref>G138</xm:sqref>
            </x14:sparkline>
            <x14:sparkline>
              <xm:f>'Daily-Change'!$D139:F139</xm:f>
              <xm:sqref>G139</xm:sqref>
            </x14:sparkline>
            <x14:sparkline>
              <xm:f>'Daily-Change'!$D140:F140</xm:f>
              <xm:sqref>G140</xm:sqref>
            </x14:sparkline>
            <x14:sparkline>
              <xm:f>'Daily-Change'!$D141:F141</xm:f>
              <xm:sqref>G141</xm:sqref>
            </x14:sparkline>
            <x14:sparkline>
              <xm:f>'Daily-Change'!$D142:F142</xm:f>
              <xm:sqref>G142</xm:sqref>
            </x14:sparkline>
            <x14:sparkline>
              <xm:f>'Daily-Change'!$D143:F143</xm:f>
              <xm:sqref>G143</xm:sqref>
            </x14:sparkline>
            <x14:sparkline>
              <xm:f>'Daily-Change'!$D144:F144</xm:f>
              <xm:sqref>G144</xm:sqref>
            </x14:sparkline>
            <x14:sparkline>
              <xm:f>'Daily-Change'!$D145:F145</xm:f>
              <xm:sqref>G145</xm:sqref>
            </x14:sparkline>
            <x14:sparkline>
              <xm:f>'Daily-Change'!$D146:F146</xm:f>
              <xm:sqref>G146</xm:sqref>
            </x14:sparkline>
            <x14:sparkline>
              <xm:f>'Daily-Change'!$D147:F147</xm:f>
              <xm:sqref>G147</xm:sqref>
            </x14:sparkline>
            <x14:sparkline>
              <xm:f>'Daily-Change'!$D148:F148</xm:f>
              <xm:sqref>G148</xm:sqref>
            </x14:sparkline>
            <x14:sparkline>
              <xm:f>'Daily-Change'!$D149:F149</xm:f>
              <xm:sqref>G149</xm:sqref>
            </x14:sparkline>
            <x14:sparkline>
              <xm:f>'Daily-Change'!$D150:F150</xm:f>
              <xm:sqref>G150</xm:sqref>
            </x14:sparkline>
            <x14:sparkline>
              <xm:f>'Daily-Change'!$D151:F151</xm:f>
              <xm:sqref>G151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covid-tracker</vt:lpstr>
      <vt:lpstr>Cases Per 100 People</vt:lpstr>
      <vt:lpstr>Daily-Change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Heley</dc:creator>
  <cp:lastModifiedBy>Luke Heley</cp:lastModifiedBy>
  <dcterms:created xsi:type="dcterms:W3CDTF">2020-03-25T08:11:49Z</dcterms:created>
  <dcterms:modified xsi:type="dcterms:W3CDTF">2020-03-27T09:57:47Z</dcterms:modified>
</cp:coreProperties>
</file>