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Data NEW" sheetId="1" state="visible" r:id="rId2"/>
    <sheet name="Graph NEW" sheetId="2" state="visible" r:id="rId3"/>
    <sheet name="Data ALL" sheetId="3" state="visible" r:id="rId4"/>
    <sheet name="Graph ALL" sheetId="4" state="visible" r:id="rId5"/>
    <sheet name="Data by Card" sheetId="5" state="visible" r:id="rId6"/>
    <sheet name="Data mixed" sheetId="6" state="visible" r:id="rId7"/>
  </sheets>
  <definedNames>
    <definedName function="false" hidden="false" name="__shared_1_0_0" vbProcedure="false">#REF!+#REF!</definedName>
    <definedName function="false" hidden="false" name="__shared_1_0_1" vbProcedure="false">(#REF!*#REF!+#REF!*#REF!)/#REF!</definedName>
    <definedName function="false" hidden="false" name="__shared_1_0_2" vbProcedure="false">#REF!+#REF!</definedName>
    <definedName function="false" hidden="false" name="__shared_1_0_3" vbProcedure="false">(#REF!*#REF!+#REF!*#REF!)/#REF!</definedName>
    <definedName function="false" hidden="false" name="__shared_1_0_4" vbProcedure="false">#REF!+#REF!</definedName>
    <definedName function="false" hidden="false" name="__shared_1_0_5" vbProcedure="false">(#REF!*#REF!+#REF!*#REF!)/#REF!</definedName>
    <definedName function="false" hidden="false" name="__shared_1_0_6" vbProcedure="false">#REF!+#REF!</definedName>
    <definedName function="false" hidden="false" name="__shared_1_0_7" vbProcedure="false">(#REF!*#REF!+#REF!*#REF!)/#REF!</definedName>
    <definedName function="false" hidden="false" name="__shared_1_0_8" vbProcedure="false">#REF!+#REF!</definedName>
    <definedName function="false" hidden="false" name="__shared_1_0_9" vbProcedure="false">(#REF!*#REF!+#REF!*#REF!)/#REF!</definedName>
    <definedName function="false" hidden="false" name="__shared_1_0_10" vbProcedure="false">#REF!+#REF!</definedName>
    <definedName function="false" hidden="false" name="__shared_1_0_11" vbProcedure="false">(#REF!*#REF!+#REF!*#REF!)/#REF!</definedName>
    <definedName function="false" hidden="false" name="__shared_1_0_12" vbProcedure="false">#REF!+#REF!</definedName>
    <definedName function="false" hidden="false" name="__shared_1_0_13" vbProcedure="false">(#REF!*#REF!+#REF!*#REF!)/#REF!</definedName>
    <definedName function="false" hidden="false" name="__shared_1_0_14" vbProcedure="false">#REF!+#REF!</definedName>
    <definedName function="false" hidden="false" name="__shared_1_0_15" vbProcedure="false">(#REF!*#REF!+#REF!*#REF!)/#REF!</definedName>
    <definedName function="false" hidden="false" name="__shared_3_0_0" vbProcedure="false">#REF!+#REF!</definedName>
    <definedName function="false" hidden="false" name="__shared_3_0_1" vbProcedure="false">(#REF!*#REF!+#REF!*#REF!)/#REF!</definedName>
    <definedName function="false" hidden="false" name="__shared_3_0_2" vbProcedure="false">#REF!+#REF!</definedName>
    <definedName function="false" hidden="false" name="__shared_3_0_3" vbProcedure="false">(#REF!*#REF!+#REF!*#REF!)/#REF!</definedName>
    <definedName function="false" hidden="false" name="__shared_3_0_4" vbProcedure="false">#REF!+#REF!</definedName>
    <definedName function="false" hidden="false" name="__shared_3_0_5" vbProcedure="false">(#REF!*#REF!+#REF!*#REF!)/#REF!</definedName>
    <definedName function="false" hidden="false" name="__shared_3_0_6" vbProcedure="false">#REF!+#REF!</definedName>
    <definedName function="false" hidden="false" name="__shared_3_0_7" vbProcedure="false">(#REF!*#REF!+#REF!*#REF!)/#REF!</definedName>
    <definedName function="false" hidden="false" name="__shared_3_0_8" vbProcedure="false">#REF!+#REF!</definedName>
    <definedName function="false" hidden="false" name="__shared_3_0_9" vbProcedure="false">(#REF!*#REF!+#REF!*#REF!)/#REF!</definedName>
    <definedName function="false" hidden="false" name="__shared_5_0_0" vbProcedure="false">1-ABS(#REF!-#REF!)</definedName>
    <definedName function="false" hidden="false" name="__shared_5_0_1" vbProcedure="false">1-IF(#REF!&gt;#REF!,#REF!-#REF!,0)</definedName>
    <definedName function="false" hidden="false" name="__shared_5_0_2" vbProcedure="false">#REF!*#REF!</definedName>
    <definedName function="false" hidden="false" name="__shared_5_0_3" vbProcedure="false">#REF!*#REF!</definedName>
    <definedName function="false" hidden="false" name="__shared_5_0_4" vbProcedure="false">(#REF!*#REF!+#REF!*#REF!)/#REF!</definedName>
    <definedName function="false" hidden="false" name="__shared_5_0_5" vbProcedure="false">(#REF!*#REF!+#REF!*#REF!)/#REF!</definedName>
    <definedName function="false" hidden="false" name="__shared_5_0_6" vbProcedure="false">#REF!*#REF!</definedName>
    <definedName function="false" hidden="false" name="__shared_5_0_7" vbProcedure="false">#REF!*#REF!</definedName>
    <definedName function="false" hidden="false" name="__shared_5_0_8" vbProcedure="false">1-ABS(#REF!-#REF!)</definedName>
    <definedName function="false" hidden="false" name="__shared_5_0_9" vbProcedure="false">1-IF(#REF!&gt;#REF!,#REF!-#REF!,0)</definedName>
    <definedName function="false" hidden="false" name="__shared_5_0_10" vbProcedure="false">#REF!+#REF!</definedName>
    <definedName function="false" hidden="false" name="__shared_5_0_11" vbProcedure="false">#REF!+#REF!</definedName>
    <definedName function="false" hidden="false" name="__shared_5_0_12" vbProcedure="false">(#REF!*#REF!+#REF!*#REF!)/#REF!</definedName>
    <definedName function="false" hidden="false" name="__shared_5_0_13" vbProcedure="false">(#REF!*#REF!+#REF!*#REF!)/#REF!</definedName>
    <definedName function="false" hidden="false" name="__shared_5_0_14" vbProcedure="false">1-ABS(#REF!-#REF!)</definedName>
    <definedName function="false" hidden="false" name="__shared_5_0_15" vbProcedure="false">(#REF!*#REF!+#REF!*#REF!)/#REF!</definedName>
    <definedName function="false" hidden="false" name="__shared_5_0_16" vbProcedure="false">1-IF(#REF!&gt;#REF!,#REF!-#REF!,0)</definedName>
    <definedName function="false" hidden="false" name="__shared_5_0_17" vbProcedure="false">(#REF!*#REF!+#REF!*#REF!)/#REF!</definedName>
    <definedName function="false" hidden="false" name="__shared_6_0_0" vbProcedure="false">#REF!*#REF!</definedName>
    <definedName function="false" hidden="false" name="__shared_6_0_1" vbProcedure="false">#REF!*#REF!</definedName>
    <definedName function="false" hidden="false" name="__shared_6_0_2" vbProcedure="false">#REF!*#REF!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<sst xmlns="http://schemas.openxmlformats.org/spreadsheetml/2006/main" count="102" uniqueCount="76">
  <si>
    <t>Improved Confidence</t>
  </si>
  <si>
    <t>Standard Confidence</t>
  </si>
  <si>
    <t>Precision</t>
  </si>
  <si>
    <t>Predictions</t>
  </si>
  <si>
    <t>Acc Pred</t>
  </si>
  <si>
    <t>Acc Prec</t>
  </si>
  <si>
    <t>Removed rule with knownFor</t>
  </si>
  <si>
    <t>Improved confidence</t>
  </si>
  <si>
    <t>Prec</t>
  </si>
  <si>
    <t>Pred</t>
  </si>
  <si>
    <t>Weighted Prec</t>
  </si>
  <si>
    <t>AccPred</t>
  </si>
  <si>
    <t>ImprConf</t>
  </si>
  <si>
    <t>WeightedImprConf</t>
  </si>
  <si>
    <t>1-SqDiff</t>
  </si>
  <si>
    <t>Acc 1-SqDiff</t>
  </si>
  <si>
    <t>1-Overest</t>
  </si>
  <si>
    <t>Acc 1-Overest</t>
  </si>
  <si>
    <t>Conf</t>
  </si>
  <si>
    <t>WeightedConf</t>
  </si>
  <si>
    <t>Rule</t>
  </si>
  <si>
    <t>Iconf</t>
  </si>
  <si>
    <t>Wconf</t>
  </si>
  <si>
    <t>Wiconf</t>
  </si>
  <si>
    <t>Wprec</t>
  </si>
  <si>
    <t>?o21  &lt;dealsWith&gt;  ?s21   =&gt; ?s21  &lt;dealsWith&gt;  ?o21</t>
  </si>
  <si>
    <t>?o34  &lt;isMarriedTo&gt;  ?s34   =&gt; ?s34  &lt;isMarriedTo&gt;  ?o34</t>
  </si>
  <si>
    <t>?s11  &lt;isCitizenOf&gt;  ?o82  ?o82  &lt;hasCapital&gt;  ?o11   =&gt; ?s11  &lt;diedIn&gt;  ?o11</t>
  </si>
  <si>
    <t>?s11  &lt;livesIn&gt;  ?o11   =&gt; ?s11  &lt;diedIn&gt;  ?o11</t>
  </si>
  <si>
    <t>?s13  &lt;dealsWith&gt;  ?o54  ?o54  &lt;exports&gt;  ?o13   =&gt; ?s13  &lt;imports&gt;  ?o13</t>
  </si>
  <si>
    <t>?s13  &lt;exports&gt;  ?o13   =&gt; ?s13  &lt;imports&gt;  ?o13</t>
  </si>
  <si>
    <t>?s15  &lt;diedIn&gt;  ?o15   =&gt; ?s15  &lt;wasBornIn&gt;  ?o15</t>
  </si>
  <si>
    <t>?s15  &lt;isCitizenOf&gt;  ?o195  ?o195  &lt;hasCapital&gt;  ?o15   =&gt; ?s15  &lt;wasBornIn&gt;  ?o15</t>
  </si>
  <si>
    <t>?s15  &lt;livesIn&gt;  ?o15   =&gt; ?s15  &lt;wasBornIn&gt;  ?o15</t>
  </si>
  <si>
    <t>?s19  &lt;imports&gt;  ?o19   =&gt; ?s19  &lt;exports&gt;  ?o19</t>
  </si>
  <si>
    <t>?s20  &lt;livesIn&gt;  ?o20   =&gt; ?s20  &lt;isLeaderOf&gt;  ?o20</t>
  </si>
  <si>
    <t>?s22  &lt;hasAcademicAdvisor&gt;  ?o67  ?o67  &lt;worksAt&gt;  ?o22   =&gt; ?s22  &lt;worksAt&gt;  ?o22</t>
  </si>
  <si>
    <t>?s23  &lt;worksAt&gt;  ?o23   =&gt; ?s23  &lt;graduatedFrom&gt;  ?o23</t>
  </si>
  <si>
    <t>?s26  &lt;actedIn&gt;  ?o26  ?s26  &lt;created&gt;  ?o26   =&gt; ?s26  &lt;produced&gt;  ?o26</t>
  </si>
  <si>
    <t>?s26  &lt;created&gt;  ?o26  ?s26  &lt;directed&gt;  ?o26   =&gt; ?s26  &lt;produced&gt;  ?o26</t>
  </si>
  <si>
    <t>?s26  &lt;directed&gt;  ?o26   =&gt; ?s26  &lt;produced&gt;  ?o26</t>
  </si>
  <si>
    <t>?s28  &lt;diedIn&gt;  ?o77  ?o28  &lt;hasCapital&gt;  ?o77   =&gt; ?s28  &lt;isPoliticianOf&gt;  ?o28</t>
  </si>
  <si>
    <t>?s28  &lt;diedIn&gt;  ?o77  ?o77  &lt;isLocatedIn&gt;  ?o28   =&gt; ?s28  &lt;isPoliticianOf&gt;  ?o28</t>
  </si>
  <si>
    <t>?s28  &lt;livesIn&gt;  ?o77  ?o77  &lt;isLocatedIn&gt;  ?o28   =&gt; ?s28  &lt;isPoliticianOf&gt;  ?o28</t>
  </si>
  <si>
    <t>?s28  &lt;wasBornIn&gt;  ?o77  ?o77  &lt;isLocatedIn&gt;  ?o28   =&gt; ?s28  &lt;isPoliticianOf&gt;  ?o28</t>
  </si>
  <si>
    <t>?s29  &lt;diedIn&gt;  ?o97  ?o97  &lt;isLocatedIn&gt;  ?o29   =&gt; ?s29  &lt;isCitizenOf&gt;  ?o29</t>
  </si>
  <si>
    <t>?s29  &lt;livesIn&gt;  ?o29   =&gt; ?s29  &lt;isCitizenOf&gt;  ?o29</t>
  </si>
  <si>
    <t>?s29  &lt;livesIn&gt;  ?o97  ?o97  &lt;isLocatedIn&gt;  ?o29   =&gt; ?s29  &lt;isCitizenOf&gt;  ?o29</t>
  </si>
  <si>
    <t>?s29  &lt;wasBornIn&gt;  ?o97  ?o97  &lt;isLocatedIn&gt;  ?o29   =&gt; ?s29  &lt;isCitizenOf&gt;  ?o29</t>
  </si>
  <si>
    <t>?s33  &lt;actedIn&gt;  ?o33  ?s33  &lt;created&gt;  ?o33   =&gt; ?s33  &lt;directed&gt;  ?o33</t>
  </si>
  <si>
    <t>?s33  &lt;created&gt;  ?o33  ?s33  &lt;produced&gt;  ?o33   =&gt; ?s33  &lt;directed&gt;  ?o33</t>
  </si>
  <si>
    <t>?s33  &lt;produced&gt;  ?o33   =&gt; ?s33  &lt;directed&gt;  ?o33</t>
  </si>
  <si>
    <t>?s34  &lt;hasChild&gt;  ?o99  ?o34  &lt;hasChild&gt;  ?o99   =&gt; ?s34  &lt;isMarriedTo&gt;  ?o34</t>
  </si>
  <si>
    <t>?s35  &lt;created&gt;  ?o35   =&gt; ?s35  &lt;isKnownFor&gt;  ?o35</t>
  </si>
  <si>
    <t>?s36  &lt;dealsWith&gt;  ?o94  ?o94  &lt;hasOfficialLanguage&gt;  ?o36   =&gt; ?s36  &lt;hasOfficialLanguage&gt;  ?o36</t>
  </si>
  <si>
    <t>?s36  &lt;isLocatedIn&gt;  ?o91  ?o91  &lt;hasOfficialLanguage&gt;  ?o36   =&gt; ?s36  &lt;hasOfficialLanguage&gt;  ?o36</t>
  </si>
  <si>
    <t>?s54  &lt;dealsWith&gt;  ?s13  ?s54  &lt;imports&gt;  ?o13   =&gt; ?s13  &lt;imports&gt;  ?o13</t>
  </si>
  <si>
    <t>?s57  &lt;dealsWith&gt;  ?s19  ?s57  &lt;imports&gt;  ?o19   =&gt; ?s19  &lt;exports&gt;  ?o19</t>
  </si>
  <si>
    <t>?s63  &lt;dealsWith&gt;  ?s21  ?s63  &lt;dealsWith&gt;  ?o21   =&gt; ?s21  &lt;dealsWith&gt;  ?o21</t>
  </si>
  <si>
    <t>?s64  &lt;isCitizenOf&gt;  ?s12  ?s64  &lt;diedIn&gt;  ?o12   =&gt; ?s12  &lt;hasCapital&gt;  ?o12</t>
  </si>
  <si>
    <t>?s64  &lt;isCitizenOf&gt;  ?s12  ?s64  &lt;isLocatedIn&gt;  ?o12   =&gt; ?s12  &lt;hasCapital&gt;  ?o12</t>
  </si>
  <si>
    <t>?s64  &lt;isCitizenOf&gt;  ?s12  ?s64  &lt;livesIn&gt;  ?o12   =&gt; ?s12  &lt;hasCapital&gt;  ?o12</t>
  </si>
  <si>
    <t>?s67  &lt;hasAcademicAdvisor&gt;  ?s22  ?s67  &lt;graduatedFrom&gt;  ?o22   =&gt; ?s22  &lt;worksAt&gt;  ?o22</t>
  </si>
  <si>
    <t>?s67  &lt;hasAcademicAdvisor&gt;  ?s22  ?s67  &lt;worksAt&gt;  ?o22   =&gt; ?s22  &lt;worksAt&gt;  ?o22</t>
  </si>
  <si>
    <t>?s8  &lt;directed&gt;  ?o8   =&gt; ?s8  &lt;created&gt;  ?o8</t>
  </si>
  <si>
    <t>?s8  &lt;produced&gt;  ?o8   =&gt; ?s8  &lt;created&gt;  ?o8</t>
  </si>
  <si>
    <t>?s82  &lt;isMarriedTo&gt;  ?s9  ?s82  &lt;livesIn&gt;  ?o9   =&gt; ?s9  &lt;livesIn&gt;  ?o9</t>
  </si>
  <si>
    <t>?s9  &lt;diedIn&gt;  ?o73  ?o73  &lt;isLocatedIn&gt;  ?o9   =&gt; ?s9  &lt;livesIn&gt;  ?o9</t>
  </si>
  <si>
    <t>?s9  &lt;diedIn&gt;  ?o9   =&gt; ?s9  &lt;livesIn&gt;  ?o9</t>
  </si>
  <si>
    <t>?s9  &lt;isCitizenOf&gt;  ?o9   =&gt; ?s9  &lt;livesIn&gt;  ?o9</t>
  </si>
  <si>
    <t>?s9  &lt;isMarriedTo&gt;  ?o82  ?o82  &lt;livesIn&gt;  ?o9   =&gt; ?s9  &lt;livesIn&gt;  ?o9</t>
  </si>
  <si>
    <t>?s92  &lt;isCitizenOf&gt;  ?o29  ?s29  &lt;influences&gt;  ?s92   =&gt; ?s29  &lt;isCitizenOf&gt;  ?o29</t>
  </si>
  <si>
    <t>?s94  &lt;dealsWith&gt;  ?s36  ?s94  &lt;hasOfficialLanguage&gt;  ?o36   =&gt; ?s36  &lt;hasOfficialLanguage&gt;  ?o36</t>
  </si>
  <si>
    <t>?s94  &lt;hasOfficialLanguage&gt;  ?o36  ?s94  &lt;isLocatedIn&gt;  ?s36   =&gt; ?s36  &lt;hasOfficialLanguage&gt;  ?o36</t>
  </si>
  <si>
    <t>?s97  &lt;isCitizenOf&gt;  ?o29  ?s29  &lt;influences&gt;  ?s97   =&gt; ?s29  &lt;isCitizenOf&gt;  ?o29</t>
  </si>
  <si>
    <t>?s97  &lt;isLocatedIn&gt;  ?o29  ?s29  &lt;isLocatedIn&gt;  ?s97   =&gt; ?s29  &lt;isCitizenOf&gt;  ?o29</t>
  </si>
</sst>
</file>

<file path=xl/styles.xml><?xml version="1.0" encoding="utf-8"?>
<styleSheet xmlns="http://schemas.openxmlformats.org/spreadsheetml/2006/main">
  <numFmts count="8">
    <numFmt formatCode="GENERAL" numFmtId="164"/>
    <numFmt formatCode="#,##0.00\ [$€-407];[RED]\-#,##0.00\ [$€-407]" numFmtId="165"/>
    <numFmt formatCode="0.00%" numFmtId="166"/>
    <numFmt formatCode="GENERAL" numFmtId="167"/>
    <numFmt formatCode="0" numFmtId="168"/>
    <numFmt formatCode="0%" numFmtId="169"/>
    <numFmt formatCode="0" numFmtId="170"/>
    <numFmt formatCode="0%" numFmtId="171"/>
  </numFmts>
  <fonts count="10">
    <font>
      <name val="Calibri"/>
      <family val="2"/>
      <color rgb="00000000"/>
      <sz val="24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i val="true"/>
      <color rgb="00000000"/>
      <sz val="16"/>
    </font>
    <font>
      <name val="Arial"/>
      <family val="2"/>
      <color rgb="00000000"/>
      <sz val="24"/>
    </font>
    <font>
      <name val="Arial"/>
      <family val="2"/>
      <b val="true"/>
      <i val="true"/>
      <color rgb="00000000"/>
      <sz val="24"/>
      <u val="single"/>
    </font>
    <font>
      <name val="Calibri"/>
      <family val="2"/>
      <color rgb="00000000"/>
      <sz val="20"/>
    </font>
    <font>
      <name val="Calibri"/>
      <family val="2"/>
      <b val="true"/>
      <color rgb="00000000"/>
      <sz val="20"/>
    </font>
    <font>
      <name val="Calibri"/>
      <family val="2"/>
      <color rgb="00000000"/>
      <sz val="10"/>
    </font>
  </fonts>
  <fills count="4">
    <fill>
      <patternFill patternType="none"/>
    </fill>
    <fill>
      <patternFill patternType="gray125"/>
    </fill>
    <fill>
      <patternFill patternType="solid">
        <fgColor rgb="00CCFFFF"/>
        <bgColor rgb="00CCFFFF"/>
      </patternFill>
    </fill>
    <fill>
      <patternFill patternType="solid">
        <fgColor rgb="00FFFF00"/>
        <bgColor rgb="00FFFF00"/>
      </patternFill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center" indent="0" shrinkToFit="false" textRotation="90" vertical="bottom" wrapText="false"/>
      <protection hidden="false" locked="true"/>
    </xf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6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6" numFmtId="165">
      <alignment horizontal="general" indent="0" shrinkToFit="false" textRotation="0" vertical="bottom" wrapText="false"/>
      <protection hidden="false" locked="true"/>
    </xf>
  </cellStyleXfs>
  <cellXfs count="14">
    <xf applyAlignment="false" applyBorder="false" applyFont="false" applyProtection="false" borderId="0" fillId="0" fontId="0" numFmtId="164" xfId="0"/>
    <xf applyAlignment="true" applyBorder="false" applyFont="false" applyProtection="false" borderId="0" fillId="2" fontId="0" numFmtId="166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66" xfId="0"/>
    <xf applyAlignment="true" applyBorder="false" applyFont="false" applyProtection="false" borderId="0" fillId="2" fontId="5" numFmtId="166" xfId="22">
      <alignment horizontal="center" indent="0" shrinkToFit="false" textRotation="0" vertical="bottom" wrapText="false"/>
    </xf>
    <xf applyAlignment="true" applyBorder="false" applyFont="false" applyProtection="false" borderId="0" fillId="0" fontId="5" numFmtId="164" xfId="22">
      <alignment horizontal="center" indent="0" shrinkToFit="false" textRotation="0" vertical="bottom" wrapText="false"/>
    </xf>
    <xf applyAlignment="false" applyBorder="false" applyFont="false" applyProtection="false" borderId="0" fillId="0" fontId="0" numFmtId="170" xfId="0"/>
    <xf applyAlignment="true" applyBorder="false" applyFont="false" applyProtection="false" borderId="0" fillId="0" fontId="5" numFmtId="166" xfId="22">
      <alignment horizontal="center" indent="0" shrinkToFit="false" textRotation="0" vertical="bottom" wrapText="fals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</xf>
    <xf applyAlignment="true" applyBorder="false" applyFont="false" applyProtection="false" borderId="0" fillId="3" fontId="0" numFmtId="166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71" xfId="0"/>
    <xf applyAlignment="true" applyBorder="false" applyFont="false" applyProtection="false" borderId="0" fillId="2" fontId="0" numFmtId="170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Heading 1" xfId="20"/>
    <cellStyle builtinId="54" customBuiltin="true" name="Heading1 1" xfId="21"/>
    <cellStyle builtinId="54" customBuiltin="true" name="Normal 2" xfId="22"/>
    <cellStyle builtinId="54" customBuiltin="true" name="Result 1" xfId="23"/>
    <cellStyle builtinId="54" customBuiltin="true" name="Result2 1" xfId="24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BE4B48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A7EBB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bevel/>
            </a:ln>
          </c:spPr>
          <c:marker/>
          <c:smooth val="1"/>
          <c:xVal>
            <c:numRef>
              <c:f>'Data NEW'!$C$3:$C$30</c:f>
              <c:numCache>
                <c:formatCode>General</c:formatCode>
                <c:ptCount val="28"/>
                <c:pt idx="0">
                  <c:v>5066</c:v>
                </c:pt>
                <c:pt idx="1">
                  <c:v>18042</c:v>
                </c:pt>
                <c:pt idx="2">
                  <c:v>93617</c:v>
                </c:pt>
                <c:pt idx="3">
                  <c:v>98730</c:v>
                </c:pt>
                <c:pt idx="4">
                  <c:v>99008</c:v>
                </c:pt>
                <c:pt idx="5">
                  <c:v>99502</c:v>
                </c:pt>
                <c:pt idx="6">
                  <c:v>99600</c:v>
                </c:pt>
                <c:pt idx="7">
                  <c:v>99906</c:v>
                </c:pt>
                <c:pt idx="8">
                  <c:v>131481</c:v>
                </c:pt>
                <c:pt idx="9">
                  <c:v>164876</c:v>
                </c:pt>
                <c:pt idx="10">
                  <c:v>217069</c:v>
                </c:pt>
                <c:pt idx="11">
                  <c:v>230388</c:v>
                </c:pt>
                <c:pt idx="12">
                  <c:v>231489</c:v>
                </c:pt>
                <c:pt idx="13">
                  <c:v>236330</c:v>
                </c:pt>
                <c:pt idx="14">
                  <c:v>248473</c:v>
                </c:pt>
                <c:pt idx="15">
                  <c:v>248627</c:v>
                </c:pt>
                <c:pt idx="16">
                  <c:v>270168</c:v>
                </c:pt>
                <c:pt idx="17">
                  <c:v>276431</c:v>
                </c:pt>
                <c:pt idx="18">
                  <c:v>301168</c:v>
                </c:pt>
                <c:pt idx="19">
                  <c:v>301602</c:v>
                </c:pt>
                <c:pt idx="20">
                  <c:v>301756</c:v>
                </c:pt>
                <c:pt idx="21">
                  <c:v>314702</c:v>
                </c:pt>
                <c:pt idx="22">
                  <c:v>326537</c:v>
                </c:pt>
                <c:pt idx="23">
                  <c:v>330116</c:v>
                </c:pt>
                <c:pt idx="24">
                  <c:v>342918</c:v>
                </c:pt>
                <c:pt idx="25">
                  <c:v>376391</c:v>
                </c:pt>
                <c:pt idx="26">
                  <c:v>390299</c:v>
                </c:pt>
                <c:pt idx="27">
                  <c:v>403973</c:v>
                </c:pt>
              </c:numCache>
            </c:numRef>
          </c:xVal>
          <c:yVal>
            <c:numRef>
              <c:f>'Data NEW'!$D$3:$D$30</c:f>
              <c:numCache>
                <c:formatCode>General</c:formatCode>
                <c:ptCount val="28"/>
                <c:pt idx="0">
                  <c:v>0.982163629313687</c:v>
                </c:pt>
                <c:pt idx="1">
                  <c:v>0.399193188287613</c:v>
                </c:pt>
                <c:pt idx="2">
                  <c:v>0.319103833348589</c:v>
                </c:pt>
                <c:pt idx="3">
                  <c:v>0.328351054699132</c:v>
                </c:pt>
                <c:pt idx="4">
                  <c:v>0.329053883041579</c:v>
                </c:pt>
                <c:pt idx="5">
                  <c:v>0.33096155996223</c:v>
                </c:pt>
                <c:pt idx="6">
                  <c:v>0.33143946257726</c:v>
                </c:pt>
                <c:pt idx="7">
                  <c:v>0.330424303572309</c:v>
                </c:pt>
                <c:pt idx="8">
                  <c:v>0.305528272524556</c:v>
                </c:pt>
                <c:pt idx="9">
                  <c:v>0.264495350226983</c:v>
                </c:pt>
                <c:pt idx="10">
                  <c:v>0.200898955465884</c:v>
                </c:pt>
                <c:pt idx="11">
                  <c:v>0.243872013840777</c:v>
                </c:pt>
                <c:pt idx="12">
                  <c:v>0.243585602453754</c:v>
                </c:pt>
                <c:pt idx="13">
                  <c:v>0.239786765129177</c:v>
                </c:pt>
                <c:pt idx="14">
                  <c:v>0.234417012982757</c:v>
                </c:pt>
                <c:pt idx="15">
                  <c:v>0.234271814673647</c:v>
                </c:pt>
                <c:pt idx="16">
                  <c:v>0.294057146326845</c:v>
                </c:pt>
                <c:pt idx="17">
                  <c:v>0.289448916634547</c:v>
                </c:pt>
                <c:pt idx="18">
                  <c:v>0.269090365470296</c:v>
                </c:pt>
                <c:pt idx="19">
                  <c:v>0.269306548568603</c:v>
                </c:pt>
                <c:pt idx="20">
                  <c:v>0.269623272326726</c:v>
                </c:pt>
                <c:pt idx="21">
                  <c:v>0.26271347721719</c:v>
                </c:pt>
                <c:pt idx="22">
                  <c:v>0.289378498619477</c:v>
                </c:pt>
                <c:pt idx="23">
                  <c:v>0.286514480758331</c:v>
                </c:pt>
                <c:pt idx="24">
                  <c:v>0.278771647588509</c:v>
                </c:pt>
                <c:pt idx="25">
                  <c:v>0.264853800794868</c:v>
                </c:pt>
                <c:pt idx="26">
                  <c:v>0.256534940164531</c:v>
                </c:pt>
                <c:pt idx="27">
                  <c:v>0.264218176449587</c:v>
                </c:pt>
              </c:numCache>
            </c:numRef>
          </c:yVal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bevel/>
            </a:ln>
          </c:spPr>
          <c:marker/>
          <c:smooth val="1"/>
          <c:xVal>
            <c:numRef>
              <c:f>'Data NEW'!$I$3:$I$66</c:f>
              <c:numCache>
                <c:formatCode>General</c:formatCode>
                <c:ptCount val="64"/>
                <c:pt idx="0">
                  <c:v>5066</c:v>
                </c:pt>
                <c:pt idx="1">
                  <c:v>5372</c:v>
                </c:pt>
                <c:pt idx="2">
                  <c:v>5526</c:v>
                </c:pt>
                <c:pt idx="3">
                  <c:v>5804</c:v>
                </c:pt>
                <c:pt idx="4">
                  <c:v>6298</c:v>
                </c:pt>
                <c:pt idx="5">
                  <c:v>6770</c:v>
                </c:pt>
                <c:pt idx="6">
                  <c:v>40243</c:v>
                </c:pt>
                <c:pt idx="7">
                  <c:v>46506</c:v>
                </c:pt>
                <c:pt idx="8">
                  <c:v>50085</c:v>
                </c:pt>
                <c:pt idx="9">
                  <c:v>50588</c:v>
                </c:pt>
                <c:pt idx="10">
                  <c:v>50686</c:v>
                </c:pt>
                <c:pt idx="11">
                  <c:v>50976</c:v>
                </c:pt>
                <c:pt idx="12">
                  <c:v>51410</c:v>
                </c:pt>
                <c:pt idx="13">
                  <c:v>51746</c:v>
                </c:pt>
                <c:pt idx="14">
                  <c:v>71922</c:v>
                </c:pt>
                <c:pt idx="15">
                  <c:v>72225</c:v>
                </c:pt>
                <c:pt idx="16">
                  <c:v>73326</c:v>
                </c:pt>
                <c:pt idx="17">
                  <c:v>93502</c:v>
                </c:pt>
                <c:pt idx="18">
                  <c:v>93778</c:v>
                </c:pt>
                <c:pt idx="19">
                  <c:v>94866</c:v>
                </c:pt>
                <c:pt idx="20">
                  <c:v>108323</c:v>
                </c:pt>
                <c:pt idx="21">
                  <c:v>108404</c:v>
                </c:pt>
                <c:pt idx="22">
                  <c:v>108732</c:v>
                </c:pt>
                <c:pt idx="23">
                  <c:v>108861</c:v>
                </c:pt>
                <c:pt idx="24">
                  <c:v>118853</c:v>
                </c:pt>
                <c:pt idx="25">
                  <c:v>119011</c:v>
                </c:pt>
                <c:pt idx="26">
                  <c:v>119519</c:v>
                </c:pt>
                <c:pt idx="27">
                  <c:v>119833</c:v>
                </c:pt>
                <c:pt idx="28">
                  <c:v>119879</c:v>
                </c:pt>
                <c:pt idx="29">
                  <c:v>153352</c:v>
                </c:pt>
                <c:pt idx="30">
                  <c:v>153388</c:v>
                </c:pt>
                <c:pt idx="31">
                  <c:v>153468</c:v>
                </c:pt>
                <c:pt idx="32">
                  <c:v>153581</c:v>
                </c:pt>
                <c:pt idx="33">
                  <c:v>163658</c:v>
                </c:pt>
                <c:pt idx="34">
                  <c:v>175493</c:v>
                </c:pt>
                <c:pt idx="35">
                  <c:v>175574</c:v>
                </c:pt>
                <c:pt idx="36">
                  <c:v>175902</c:v>
                </c:pt>
                <c:pt idx="37">
                  <c:v>176031</c:v>
                </c:pt>
                <c:pt idx="38">
                  <c:v>186023</c:v>
                </c:pt>
                <c:pt idx="39">
                  <c:v>186181</c:v>
                </c:pt>
                <c:pt idx="40">
                  <c:v>186689</c:v>
                </c:pt>
                <c:pt idx="41">
                  <c:v>187003</c:v>
                </c:pt>
                <c:pt idx="42">
                  <c:v>187049</c:v>
                </c:pt>
                <c:pt idx="43">
                  <c:v>220522</c:v>
                </c:pt>
                <c:pt idx="44">
                  <c:v>220558</c:v>
                </c:pt>
                <c:pt idx="45">
                  <c:v>220638</c:v>
                </c:pt>
                <c:pt idx="46">
                  <c:v>220751</c:v>
                </c:pt>
                <c:pt idx="47">
                  <c:v>230828</c:v>
                </c:pt>
                <c:pt idx="48">
                  <c:v>242663</c:v>
                </c:pt>
                <c:pt idx="49">
                  <c:v>243194</c:v>
                </c:pt>
                <c:pt idx="50">
                  <c:v>243289</c:v>
                </c:pt>
                <c:pt idx="51">
                  <c:v>255432</c:v>
                </c:pt>
                <c:pt idx="52">
                  <c:v>268751</c:v>
                </c:pt>
                <c:pt idx="53">
                  <c:v>281553</c:v>
                </c:pt>
                <c:pt idx="54">
                  <c:v>281908</c:v>
                </c:pt>
                <c:pt idx="55">
                  <c:v>282337</c:v>
                </c:pt>
                <c:pt idx="56">
                  <c:v>286288</c:v>
                </c:pt>
                <c:pt idx="57">
                  <c:v>291129</c:v>
                </c:pt>
                <c:pt idx="58">
                  <c:v>322704</c:v>
                </c:pt>
                <c:pt idx="59">
                  <c:v>323089</c:v>
                </c:pt>
                <c:pt idx="60">
                  <c:v>370353</c:v>
                </c:pt>
                <c:pt idx="61">
                  <c:v>375244</c:v>
                </c:pt>
                <c:pt idx="62">
                  <c:v>375994</c:v>
                </c:pt>
                <c:pt idx="63">
                  <c:v>377240</c:v>
                </c:pt>
              </c:numCache>
            </c:numRef>
          </c:xVal>
          <c:yVal>
            <c:numRef>
              <c:f>'Data NEW'!$J$3:$J$66</c:f>
              <c:numCache>
                <c:formatCode>General</c:formatCode>
                <c:ptCount val="64"/>
                <c:pt idx="0">
                  <c:v>0.982163629313687</c:v>
                </c:pt>
                <c:pt idx="1">
                  <c:v>0.926217599795818</c:v>
                </c:pt>
                <c:pt idx="2">
                  <c:v>0.900648932419399</c:v>
                </c:pt>
                <c:pt idx="3">
                  <c:v>0.885226261592853</c:v>
                </c:pt>
                <c:pt idx="4">
                  <c:v>0.87174079223024</c:v>
                </c:pt>
                <c:pt idx="5">
                  <c:v>0.81096359076308</c:v>
                </c:pt>
                <c:pt idx="6">
                  <c:v>0.238128235884282</c:v>
                </c:pt>
                <c:pt idx="7">
                  <c:v>0.218268975230393</c:v>
                </c:pt>
                <c:pt idx="8">
                  <c:v>0.204473285182665</c:v>
                </c:pt>
                <c:pt idx="9">
                  <c:v>0.206302250208498</c:v>
                </c:pt>
                <c:pt idx="10">
                  <c:v>0.20748237317762</c:v>
                </c:pt>
                <c:pt idx="11">
                  <c:v>0.210721560778675</c:v>
                </c:pt>
                <c:pt idx="12">
                  <c:v>0.212482566731836</c:v>
                </c:pt>
                <c:pt idx="13">
                  <c:v>0.211102863133067</c:v>
                </c:pt>
                <c:pt idx="14">
                  <c:v>0.177328030860166</c:v>
                </c:pt>
                <c:pt idx="15">
                  <c:v>0.178449784105936</c:v>
                </c:pt>
                <c:pt idx="16">
                  <c:v>0.179906699663876</c:v>
                </c:pt>
                <c:pt idx="17">
                  <c:v>0.151031771558169</c:v>
                </c:pt>
                <c:pt idx="18">
                  <c:v>0.151659847845701</c:v>
                </c:pt>
                <c:pt idx="19">
                  <c:v>0.150858549296914</c:v>
                </c:pt>
                <c:pt idx="20">
                  <c:v>0.132117344770742</c:v>
                </c:pt>
                <c:pt idx="21">
                  <c:v>0.132035737605929</c:v>
                </c:pt>
                <c:pt idx="22">
                  <c:v>0.131800310854621</c:v>
                </c:pt>
                <c:pt idx="23">
                  <c:v>0.131699714981232</c:v>
                </c:pt>
                <c:pt idx="24">
                  <c:v>0.120627688594919</c:v>
                </c:pt>
                <c:pt idx="25">
                  <c:v>0.120556726841638</c:v>
                </c:pt>
                <c:pt idx="26">
                  <c:v>0.120781408088847</c:v>
                </c:pt>
                <c:pt idx="27">
                  <c:v>0.120623760485049</c:v>
                </c:pt>
                <c:pt idx="28">
                  <c:v>0.120589606067264</c:v>
                </c:pt>
                <c:pt idx="29">
                  <c:v>0.121635855264658</c:v>
                </c:pt>
                <c:pt idx="30">
                  <c:v>0.121609578739162</c:v>
                </c:pt>
                <c:pt idx="31">
                  <c:v>0.121546185938714</c:v>
                </c:pt>
                <c:pt idx="32">
                  <c:v>0.121464032677146</c:v>
                </c:pt>
                <c:pt idx="33">
                  <c:v>0.132719718054189</c:v>
                </c:pt>
                <c:pt idx="34">
                  <c:v>0.130151922275896</c:v>
                </c:pt>
                <c:pt idx="35">
                  <c:v>0.130101386091407</c:v>
                </c:pt>
                <c:pt idx="36">
                  <c:v>0.130110482044784</c:v>
                </c:pt>
                <c:pt idx="37">
                  <c:v>0.130032321858111</c:v>
                </c:pt>
                <c:pt idx="38">
                  <c:v>0.130120165333083</c:v>
                </c:pt>
                <c:pt idx="39">
                  <c:v>0.13004394585432</c:v>
                </c:pt>
                <c:pt idx="40">
                  <c:v>0.129982204675776</c:v>
                </c:pt>
                <c:pt idx="41">
                  <c:v>0.129967517967006</c:v>
                </c:pt>
                <c:pt idx="42">
                  <c:v>0.129947218139006</c:v>
                </c:pt>
                <c:pt idx="43">
                  <c:v>0.122910446121272</c:v>
                </c:pt>
                <c:pt idx="44">
                  <c:v>0.12289354352936</c:v>
                </c:pt>
                <c:pt idx="45">
                  <c:v>0.12284898419016</c:v>
                </c:pt>
                <c:pt idx="46">
                  <c:v>0.122795886537523</c:v>
                </c:pt>
                <c:pt idx="47">
                  <c:v>0.13140809364487</c:v>
                </c:pt>
                <c:pt idx="48">
                  <c:v>0.129956961125795</c:v>
                </c:pt>
                <c:pt idx="49">
                  <c:v>0.129764679644464</c:v>
                </c:pt>
                <c:pt idx="50">
                  <c:v>0.129714008859651</c:v>
                </c:pt>
                <c:pt idx="51">
                  <c:v>0.129723307045875</c:v>
                </c:pt>
                <c:pt idx="52">
                  <c:v>0.170730569655662</c:v>
                </c:pt>
                <c:pt idx="53">
                  <c:v>0.166564777655602</c:v>
                </c:pt>
                <c:pt idx="54">
                  <c:v>0.166799017187773</c:v>
                </c:pt>
                <c:pt idx="55">
                  <c:v>0.166545572621975</c:v>
                </c:pt>
                <c:pt idx="56">
                  <c:v>0.168534830766097</c:v>
                </c:pt>
                <c:pt idx="57">
                  <c:v>0.165732371664672</c:v>
                </c:pt>
                <c:pt idx="58">
                  <c:v>0.17170314578521</c:v>
                </c:pt>
                <c:pt idx="59">
                  <c:v>0.171498540518155</c:v>
                </c:pt>
                <c:pt idx="60">
                  <c:v>0.155196771009064</c:v>
                </c:pt>
                <c:pt idx="61">
                  <c:v>0.159816860145102</c:v>
                </c:pt>
                <c:pt idx="62">
                  <c:v>0.159567380415681</c:v>
                </c:pt>
                <c:pt idx="63">
                  <c:v>0.159188885128793</c:v>
                </c:pt>
              </c:numCache>
            </c:numRef>
          </c:yVal>
        </c:ser>
        <c:axId val="20781801"/>
        <c:axId val="1285761"/>
      </c:scatterChart>
      <c:valAx>
        <c:axId val="2078180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2000">
                    <a:solidFill>
                      <a:srgbClr val="000000"/>
                    </a:solidFill>
                    <a:latin typeface="Calibri"/>
                  </a:rPr>
                  <a:t>Aggregated Predictions (beyond the initial KB)</a:t>
                </a:r>
              </a:p>
            </c:rich>
          </c:tx>
        </c:title>
        <c:axPos val="b"/>
        <c:majorTickMark val="out"/>
        <c:minorTickMark val="none"/>
        <c:tickLblPos val="nextTo"/>
        <c:crossAx val="1285761"/>
        <c:crossesAt val="0"/>
        <c:spPr>
          <a:ln w="9360">
            <a:solidFill>
              <a:srgbClr val="878787"/>
            </a:solidFill>
            <a:bevel/>
          </a:ln>
        </c:spPr>
      </c:valAx>
      <c:valAx>
        <c:axId val="1285761"/>
        <c:scaling>
          <c:orientation val="minMax"/>
          <c:max val="1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2000">
                    <a:solidFill>
                      <a:srgbClr val="000000"/>
                    </a:solidFill>
                    <a:latin typeface="Calibri"/>
                  </a:rPr>
                  <a:t>Aggregated Precision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out"/>
        <c:tickLblPos val="nextTo"/>
        <c:crossAx val="20781801"/>
        <c:crossesAt val="0"/>
        <c:majorUnit val="0.1"/>
        <c:minorUnit val="0.05"/>
        <c:spPr>
          <a:ln w="9360">
            <a:solidFill>
              <a:srgbClr val="878787"/>
            </a:solidFill>
            <a:bevel/>
          </a:ln>
        </c:spPr>
      </c:valAx>
      <c:spPr>
        <a:solidFill>
          <a:srgbClr val="ffffff"/>
        </a:solidFill>
      </c:spPr>
    </c:plotArea>
    <c:legend>
      <c:legendPos val="r"/>
      <c:spPr>
        <a:solidFill>
          <a:srgbClr val="ffffff"/>
        </a:solidFill>
        <a:ln>
          <a:solidFill>
            <a:srgbClr val="000000"/>
          </a:solidFill>
        </a:ln>
      </c:spPr>
    </c:legend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bevel/>
            </a:ln>
          </c:spPr>
          <c:marker/>
          <c:smooth val="1"/>
          <c:xVal>
            <c:numRef>
              <c:f>'Data ALL'!$C$3:$C$29</c:f>
              <c:numCache>
                <c:formatCode>General</c:formatCode>
                <c:ptCount val="27"/>
                <c:pt idx="0">
                  <c:v>11993</c:v>
                </c:pt>
                <c:pt idx="1">
                  <c:v>25393</c:v>
                </c:pt>
                <c:pt idx="2">
                  <c:v>101028</c:v>
                </c:pt>
                <c:pt idx="3">
                  <c:v>106297</c:v>
                </c:pt>
                <c:pt idx="4">
                  <c:v>106834</c:v>
                </c:pt>
                <c:pt idx="5">
                  <c:v>107575</c:v>
                </c:pt>
                <c:pt idx="6">
                  <c:v>107701</c:v>
                </c:pt>
                <c:pt idx="7">
                  <c:v>109730</c:v>
                </c:pt>
                <c:pt idx="8">
                  <c:v>143508</c:v>
                </c:pt>
                <c:pt idx="9">
                  <c:v>177286</c:v>
                </c:pt>
                <c:pt idx="10">
                  <c:v>229868</c:v>
                </c:pt>
                <c:pt idx="11">
                  <c:v>244438</c:v>
                </c:pt>
                <c:pt idx="12">
                  <c:v>245820</c:v>
                </c:pt>
                <c:pt idx="13">
                  <c:v>251089</c:v>
                </c:pt>
                <c:pt idx="14">
                  <c:v>264489</c:v>
                </c:pt>
                <c:pt idx="15">
                  <c:v>265492</c:v>
                </c:pt>
                <c:pt idx="16">
                  <c:v>287648</c:v>
                </c:pt>
                <c:pt idx="17">
                  <c:v>298496</c:v>
                </c:pt>
                <c:pt idx="18">
                  <c:v>323334</c:v>
                </c:pt>
                <c:pt idx="19">
                  <c:v>323996</c:v>
                </c:pt>
                <c:pt idx="20">
                  <c:v>337396</c:v>
                </c:pt>
                <c:pt idx="21">
                  <c:v>351020</c:v>
                </c:pt>
                <c:pt idx="22">
                  <c:v>357297</c:v>
                </c:pt>
                <c:pt idx="23">
                  <c:v>371890</c:v>
                </c:pt>
                <c:pt idx="24">
                  <c:v>405363</c:v>
                </c:pt>
                <c:pt idx="25">
                  <c:v>419956</c:v>
                </c:pt>
                <c:pt idx="26">
                  <c:v>434549</c:v>
                </c:pt>
              </c:numCache>
            </c:numRef>
          </c:xVal>
          <c:yVal>
            <c:numRef>
              <c:f>'Data ALL'!$D$3:$D$29</c:f>
              <c:numCache>
                <c:formatCode>General</c:formatCode>
                <c:ptCount val="27"/>
                <c:pt idx="0">
                  <c:v>0.952555657466856</c:v>
                </c:pt>
                <c:pt idx="1">
                  <c:v>0.552248311712297</c:v>
                </c:pt>
                <c:pt idx="2">
                  <c:v>0.363748083494777</c:v>
                </c:pt>
                <c:pt idx="3">
                  <c:v>0.37099110397575</c:v>
                </c:pt>
                <c:pt idx="4">
                  <c:v>0.373081723120746</c:v>
                </c:pt>
                <c:pt idx="5">
                  <c:v>0.376244155071297</c:v>
                </c:pt>
                <c:pt idx="6">
                  <c:v>0.376806761142374</c:v>
                </c:pt>
                <c:pt idx="7">
                  <c:v>0.379052811280368</c:v>
                </c:pt>
                <c:pt idx="8">
                  <c:v>0.349987213129545</c:v>
                </c:pt>
                <c:pt idx="9">
                  <c:v>0.304026376330949</c:v>
                </c:pt>
                <c:pt idx="10">
                  <c:v>0.235398664251695</c:v>
                </c:pt>
                <c:pt idx="11">
                  <c:v>0.280204303805742</c:v>
                </c:pt>
                <c:pt idx="12">
                  <c:v>0.280118703171703</c:v>
                </c:pt>
                <c:pt idx="13">
                  <c:v>0.276229438776936</c:v>
                </c:pt>
                <c:pt idx="14">
                  <c:v>0.270804635494378</c:v>
                </c:pt>
                <c:pt idx="15">
                  <c:v>0.270561249443571</c:v>
                </c:pt>
                <c:pt idx="16">
                  <c:v>0.326746048077068</c:v>
                </c:pt>
                <c:pt idx="17">
                  <c:v>0.323264456599996</c:v>
                </c:pt>
                <c:pt idx="18">
                  <c:v>0.301743261057006</c:v>
                </c:pt>
                <c:pt idx="19">
                  <c:v>0.302115835495724</c:v>
                </c:pt>
                <c:pt idx="20">
                  <c:v>0.326269574950503</c:v>
                </c:pt>
                <c:pt idx="21">
                  <c:v>0.319312430944105</c:v>
                </c:pt>
                <c:pt idx="22">
                  <c:v>0.317078191384302</c:v>
                </c:pt>
                <c:pt idx="23">
                  <c:v>0.309292775512529</c:v>
                </c:pt>
                <c:pt idx="24">
                  <c:v>0.314892142644217</c:v>
                </c:pt>
                <c:pt idx="25">
                  <c:v>0.30556636902509</c:v>
                </c:pt>
                <c:pt idx="26">
                  <c:v>0.311652840232749</c:v>
                </c:pt>
              </c:numCache>
            </c:numRef>
          </c:yVal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bevel/>
            </a:ln>
          </c:spPr>
          <c:marker/>
          <c:smooth val="1"/>
          <c:xVal>
            <c:numRef>
              <c:f>'Data ALL'!$I$3:$I$37</c:f>
              <c:numCache>
                <c:formatCode>General</c:formatCode>
                <c:ptCount val="35"/>
                <c:pt idx="0">
                  <c:v>11993</c:v>
                </c:pt>
                <c:pt idx="1">
                  <c:v>14022</c:v>
                </c:pt>
                <c:pt idx="2">
                  <c:v>15025</c:v>
                </c:pt>
                <c:pt idx="3">
                  <c:v>15562</c:v>
                </c:pt>
                <c:pt idx="4">
                  <c:v>16303</c:v>
                </c:pt>
                <c:pt idx="5">
                  <c:v>17306</c:v>
                </c:pt>
                <c:pt idx="6">
                  <c:v>50779</c:v>
                </c:pt>
                <c:pt idx="7">
                  <c:v>61627</c:v>
                </c:pt>
                <c:pt idx="8">
                  <c:v>67904</c:v>
                </c:pt>
                <c:pt idx="9">
                  <c:v>69633</c:v>
                </c:pt>
                <c:pt idx="10">
                  <c:v>69759</c:v>
                </c:pt>
                <c:pt idx="11">
                  <c:v>70448</c:v>
                </c:pt>
                <c:pt idx="12">
                  <c:v>71110</c:v>
                </c:pt>
                <c:pt idx="13">
                  <c:v>71446</c:v>
                </c:pt>
                <c:pt idx="14">
                  <c:v>91622</c:v>
                </c:pt>
                <c:pt idx="15">
                  <c:v>92671</c:v>
                </c:pt>
                <c:pt idx="16">
                  <c:v>94053</c:v>
                </c:pt>
                <c:pt idx="17">
                  <c:v>114229</c:v>
                </c:pt>
                <c:pt idx="18">
                  <c:v>115037</c:v>
                </c:pt>
                <c:pt idx="19">
                  <c:v>117473</c:v>
                </c:pt>
                <c:pt idx="20">
                  <c:v>139629</c:v>
                </c:pt>
                <c:pt idx="21">
                  <c:v>140136</c:v>
                </c:pt>
                <c:pt idx="22">
                  <c:v>140679</c:v>
                </c:pt>
                <c:pt idx="23">
                  <c:v>141347</c:v>
                </c:pt>
                <c:pt idx="24">
                  <c:v>154971</c:v>
                </c:pt>
                <c:pt idx="25">
                  <c:v>155773</c:v>
                </c:pt>
                <c:pt idx="26">
                  <c:v>156501</c:v>
                </c:pt>
                <c:pt idx="27">
                  <c:v>157719</c:v>
                </c:pt>
                <c:pt idx="28">
                  <c:v>158425</c:v>
                </c:pt>
                <c:pt idx="29">
                  <c:v>191898</c:v>
                </c:pt>
                <c:pt idx="30">
                  <c:v>192480</c:v>
                </c:pt>
                <c:pt idx="31">
                  <c:v>193214</c:v>
                </c:pt>
                <c:pt idx="32">
                  <c:v>194022</c:v>
                </c:pt>
                <c:pt idx="33">
                  <c:v>208615</c:v>
                </c:pt>
                <c:pt idx="34">
                  <c:v>222239</c:v>
                </c:pt>
              </c:numCache>
            </c:numRef>
          </c:xVal>
          <c:yVal>
            <c:numRef>
              <c:f>'Data ALL'!$J$3:$J$37</c:f>
              <c:numCache>
                <c:formatCode>General</c:formatCode>
                <c:ptCount val="35"/>
                <c:pt idx="0">
                  <c:v>0.952555657466856</c:v>
                </c:pt>
                <c:pt idx="1">
                  <c:v>0.886820710312367</c:v>
                </c:pt>
                <c:pt idx="2">
                  <c:v>0.85353147053761</c:v>
                </c:pt>
                <c:pt idx="3">
                  <c:v>0.851232603354262</c:v>
                </c:pt>
                <c:pt idx="4">
                  <c:v>0.850367045777591</c:v>
                </c:pt>
                <c:pt idx="5">
                  <c:v>0.813043681226861</c:v>
                </c:pt>
                <c:pt idx="6">
                  <c:v>0.525675324063991</c:v>
                </c:pt>
                <c:pt idx="7">
                  <c:v>0.473795045688503</c:v>
                </c:pt>
                <c:pt idx="8">
                  <c:v>0.4477586639621</c:v>
                </c:pt>
                <c:pt idx="9">
                  <c:v>0.448873441007603</c:v>
                </c:pt>
                <c:pt idx="10">
                  <c:v>0.449610864801423</c:v>
                </c:pt>
                <c:pt idx="11">
                  <c:v>0.454712284015857</c:v>
                </c:pt>
                <c:pt idx="12">
                  <c:v>0.454985763619966</c:v>
                </c:pt>
                <c:pt idx="13">
                  <c:v>0.454256888433443</c:v>
                </c:pt>
                <c:pt idx="14">
                  <c:v>0.396027918066406</c:v>
                </c:pt>
                <c:pt idx="15">
                  <c:v>0.399249710363331</c:v>
                </c:pt>
                <c:pt idx="16">
                  <c:v>0.398447363817</c:v>
                </c:pt>
                <c:pt idx="17">
                  <c:v>0.363484782694531</c:v>
                </c:pt>
                <c:pt idx="18">
                  <c:v>0.364570503337305</c:v>
                </c:pt>
                <c:pt idx="19">
                  <c:v>0.360418396786895</c:v>
                </c:pt>
                <c:pt idx="20">
                  <c:v>0.317265255253185</c:v>
                </c:pt>
                <c:pt idx="21">
                  <c:v>0.316798501243017</c:v>
                </c:pt>
                <c:pt idx="22">
                  <c:v>0.316096324044039</c:v>
                </c:pt>
                <c:pt idx="23">
                  <c:v>0.315406161929092</c:v>
                </c:pt>
                <c:pt idx="24">
                  <c:v>0.293975742365936</c:v>
                </c:pt>
                <c:pt idx="25">
                  <c:v>0.293619870603537</c:v>
                </c:pt>
                <c:pt idx="26">
                  <c:v>0.293322591374851</c:v>
                </c:pt>
                <c:pt idx="27">
                  <c:v>0.292303266396284</c:v>
                </c:pt>
                <c:pt idx="28">
                  <c:v>0.291342352571178</c:v>
                </c:pt>
                <c:pt idx="29">
                  <c:v>0.284876925273264</c:v>
                </c:pt>
                <c:pt idx="30">
                  <c:v>0.284203617030802</c:v>
                </c:pt>
                <c:pt idx="31">
                  <c:v>0.283346508048531</c:v>
                </c:pt>
                <c:pt idx="32">
                  <c:v>0.282534055678822</c:v>
                </c:pt>
                <c:pt idx="33">
                  <c:v>0.286155199747673</c:v>
                </c:pt>
                <c:pt idx="34">
                  <c:v>0.277217668096907</c:v>
                </c:pt>
              </c:numCache>
            </c:numRef>
          </c:yVal>
        </c:ser>
        <c:axId val="10661112"/>
        <c:axId val="81596793"/>
      </c:scatterChart>
      <c:valAx>
        <c:axId val="10661112"/>
        <c:scaling>
          <c:orientation val="minMax"/>
        </c:scaling>
        <c:axPos val="b"/>
        <c:majorTickMark val="out"/>
        <c:minorTickMark val="none"/>
        <c:tickLblPos val="nextTo"/>
        <c:crossAx val="81596793"/>
        <c:crossesAt val="0"/>
        <c:spPr>
          <a:ln w="9360">
            <a:solidFill>
              <a:srgbClr val="878787"/>
            </a:solidFill>
            <a:bevel/>
          </a:ln>
        </c:spPr>
      </c:valAx>
      <c:valAx>
        <c:axId val="81596793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nextTo"/>
        <c:crossAx val="10661112"/>
        <c:crossesAt val="0"/>
        <c:spPr>
          <a:ln w="9360">
            <a:solidFill>
              <a:srgbClr val="878787"/>
            </a:solidFill>
            <a:bevel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341640</xdr:colOff>
      <xdr:row>3</xdr:row>
      <xdr:rowOff>69480</xdr:rowOff>
    </xdr:from>
    <xdr:to>
      <xdr:col>8</xdr:col>
      <xdr:colOff>1103400</xdr:colOff>
      <xdr:row>15</xdr:row>
      <xdr:rowOff>87840</xdr:rowOff>
    </xdr:to>
    <xdr:graphicFrame>
      <xdr:nvGraphicFramePr>
        <xdr:cNvPr id="0" name="Chart 1"/>
        <xdr:cNvGraphicFramePr/>
      </xdr:nvGraphicFramePr>
      <xdr:xfrm>
        <a:off x="1935000" y="1192680"/>
        <a:ext cx="11917080" cy="45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65160</xdr:colOff>
      <xdr:row>0</xdr:row>
      <xdr:rowOff>148320</xdr:rowOff>
    </xdr:from>
    <xdr:to>
      <xdr:col>10</xdr:col>
      <xdr:colOff>436320</xdr:colOff>
      <xdr:row>17</xdr:row>
      <xdr:rowOff>139680</xdr:rowOff>
    </xdr:to>
    <xdr:graphicFrame>
      <xdr:nvGraphicFramePr>
        <xdr:cNvPr id="1" name="Chart 2"/>
        <xdr:cNvGraphicFramePr/>
      </xdr:nvGraphicFramePr>
      <xdr:xfrm>
        <a:off x="1658520" y="148320"/>
        <a:ext cx="14713560" cy="635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" min="1" style="0" width="8.29019607843137"/>
    <col collapsed="false" hidden="false" max="3" min="3" style="0" width="10.6862745098039"/>
    <col collapsed="false" hidden="false" max="1025" min="4" style="0" width="8.29019607843137"/>
  </cols>
  <sheetData>
    <row collapsed="false" customFormat="false" customHeight="false" hidden="false" ht="29.6" outlineLevel="0" r="1">
      <c r="A1" s="0" t="s">
        <v>0</v>
      </c>
      <c r="G1" s="0" t="s">
        <v>1</v>
      </c>
    </row>
    <row collapsed="false" customFormat="false" customHeight="false" hidden="false" ht="29.6" outlineLevel="0" r="2">
      <c r="A2" s="0" t="s">
        <v>2</v>
      </c>
      <c r="B2" s="0" t="s">
        <v>3</v>
      </c>
      <c r="C2" s="0" t="s">
        <v>4</v>
      </c>
      <c r="D2" s="0" t="s">
        <v>5</v>
      </c>
      <c r="G2" s="0" t="s">
        <v>2</v>
      </c>
      <c r="H2" s="0" t="s">
        <v>3</v>
      </c>
      <c r="I2" s="0" t="s">
        <v>4</v>
      </c>
      <c r="J2" s="0" t="s">
        <v>5</v>
      </c>
    </row>
    <row collapsed="false" customFormat="false" customHeight="false" hidden="false" ht="29.6" outlineLevel="0" r="3">
      <c r="A3" s="1" t="n">
        <v>0.982163629313687</v>
      </c>
      <c r="B3" s="2" t="n">
        <v>5066</v>
      </c>
      <c r="C3" s="3" t="n">
        <f aca="false">B3</f>
        <v>5066</v>
      </c>
      <c r="D3" s="4" t="inlineStr">
        <f aca="false">A3</f>
        <is>
          <t/>
        </is>
      </c>
      <c r="G3" s="5" t="n">
        <v>0.982163629313687</v>
      </c>
      <c r="H3" s="2" t="n">
        <v>5066</v>
      </c>
      <c r="I3" s="3" t="n">
        <f aca="false">H3</f>
        <v>5066</v>
      </c>
      <c r="J3" s="4" t="inlineStr">
        <f aca="false">G3</f>
        <is>
          <t/>
        </is>
      </c>
    </row>
    <row collapsed="false" customFormat="false" customHeight="false" hidden="false" ht="29.6" outlineLevel="0" r="4">
      <c r="A4" s="1" t="n">
        <v>0.171593908522039</v>
      </c>
      <c r="B4" s="2" t="n">
        <v>12976</v>
      </c>
      <c r="C4" s="3" t="n">
        <f aca="false">B4+C3</f>
        <v>18042</v>
      </c>
      <c r="D4" s="4" t="n">
        <f aca="false">(C3*D3+A4*B4)/C4</f>
        <v>0.399193188287613</v>
      </c>
      <c r="G4" s="5" t="n">
        <v>0</v>
      </c>
      <c r="H4" s="2" t="n">
        <v>306</v>
      </c>
      <c r="I4" s="3" t="n">
        <f aca="false">H4+I3</f>
        <v>5372</v>
      </c>
      <c r="J4" s="4" t="n">
        <f aca="false">(I3*J3+G4*H4)/I4</f>
        <v>0.926217599795818</v>
      </c>
    </row>
    <row collapsed="false" customFormat="false" customHeight="false" hidden="false" ht="29.6" outlineLevel="0" r="5">
      <c r="A5" s="1" t="n">
        <v>0.299984122573731</v>
      </c>
      <c r="B5" s="2" t="n">
        <v>75575</v>
      </c>
      <c r="C5" s="3" t="n">
        <f aca="false">B5+C4</f>
        <v>93617</v>
      </c>
      <c r="D5" s="4" t="n">
        <f aca="false">(C4*D4+A5*B5)/C5</f>
        <v>0.319103833348589</v>
      </c>
      <c r="G5" s="5" t="n">
        <v>0.00873411978221415</v>
      </c>
      <c r="H5" s="2" t="n">
        <v>154</v>
      </c>
      <c r="I5" s="3" t="n">
        <f aca="false">H5+I4</f>
        <v>5526</v>
      </c>
      <c r="J5" s="4" t="n">
        <f aca="false">(I4*J4+G5*H5)/I5</f>
        <v>0.900648932419399</v>
      </c>
    </row>
    <row collapsed="false" customFormat="false" customHeight="false" hidden="false" ht="29.6" outlineLevel="0" r="6">
      <c r="A6" s="1" t="n">
        <v>0.497664006229317</v>
      </c>
      <c r="B6" s="2" t="n">
        <v>5113</v>
      </c>
      <c r="C6" s="3" t="n">
        <f aca="false">B6+C5</f>
        <v>98730</v>
      </c>
      <c r="D6" s="4" t="n">
        <f aca="false">(C5*D5+A6*B6)/C6</f>
        <v>0.328351054699132</v>
      </c>
      <c r="G6" s="5" t="n">
        <v>0.578659070990359</v>
      </c>
      <c r="H6" s="2" t="n">
        <v>278</v>
      </c>
      <c r="I6" s="3" t="n">
        <f aca="false">H6+I5</f>
        <v>5804</v>
      </c>
      <c r="J6" s="4" t="n">
        <f aca="false">(I5*J5+G6*H6)/I6</f>
        <v>0.885226261592853</v>
      </c>
    </row>
    <row collapsed="false" customFormat="false" customHeight="false" hidden="false" ht="29.6" outlineLevel="0" r="7">
      <c r="A7" s="1" t="n">
        <v>0.578659070990359</v>
      </c>
      <c r="B7" s="2" t="n">
        <v>278</v>
      </c>
      <c r="C7" s="3" t="n">
        <f aca="false">B7+C6</f>
        <v>99008</v>
      </c>
      <c r="D7" s="4" t="n">
        <f aca="false">(C6*D6+A7*B7)/C7</f>
        <v>0.329053883041579</v>
      </c>
      <c r="G7" s="5" t="n">
        <v>0.713300176480026</v>
      </c>
      <c r="H7" s="2" t="n">
        <v>494</v>
      </c>
      <c r="I7" s="3" t="n">
        <f aca="false">H7+I6</f>
        <v>6298</v>
      </c>
      <c r="J7" s="4" t="n">
        <f aca="false">(I6*J6+G7*H7)/I7</f>
        <v>0.87174079223024</v>
      </c>
    </row>
    <row collapsed="false" customFormat="false" customHeight="false" hidden="false" ht="29.6" outlineLevel="0" r="8">
      <c r="A8" s="1" t="n">
        <v>0.713300176480026</v>
      </c>
      <c r="B8" s="2" t="n">
        <v>494</v>
      </c>
      <c r="C8" s="3" t="n">
        <f aca="false">B8+C7</f>
        <v>99502</v>
      </c>
      <c r="D8" s="4" t="n">
        <f aca="false">(C7*D7+A8*B8)/C8</f>
        <v>0.33096155996223</v>
      </c>
      <c r="G8" s="5" t="n">
        <v>0</v>
      </c>
      <c r="H8" s="2" t="n">
        <v>472</v>
      </c>
      <c r="I8" s="3" t="n">
        <f aca="false">H8+I7</f>
        <v>6770</v>
      </c>
      <c r="J8" s="4" t="n">
        <f aca="false">(I7*J7+G8*H8)/I8</f>
        <v>0.81096359076308</v>
      </c>
    </row>
    <row collapsed="false" customFormat="false" customHeight="false" hidden="false" ht="29.6" outlineLevel="0" r="9">
      <c r="A9" s="1" t="n">
        <v>0.816666666666667</v>
      </c>
      <c r="B9" s="2" t="n">
        <v>98</v>
      </c>
      <c r="C9" s="3" t="n">
        <f aca="false">B9+C8</f>
        <v>99600</v>
      </c>
      <c r="D9" s="4" t="n">
        <f aca="false">(C8*D8+A9*B9)/C9</f>
        <v>0.33143946257726</v>
      </c>
      <c r="G9" s="5" t="n">
        <v>0.122270817889795</v>
      </c>
      <c r="H9" s="2" t="n">
        <v>33473</v>
      </c>
      <c r="I9" s="3" t="n">
        <f aca="false">H9+I8</f>
        <v>40243</v>
      </c>
      <c r="J9" s="4" t="n">
        <f aca="false">(I8*J8+G9*H9)/I9</f>
        <v>0.238128235884282</v>
      </c>
    </row>
    <row collapsed="false" customFormat="false" customHeight="false" hidden="false" ht="29.6" outlineLevel="0" r="10">
      <c r="A10" s="1" t="n">
        <v>0</v>
      </c>
      <c r="B10" s="2" t="n">
        <v>306</v>
      </c>
      <c r="C10" s="3" t="n">
        <f aca="false">B10+C9</f>
        <v>99906</v>
      </c>
      <c r="D10" s="4" t="n">
        <f aca="false">(C9*D9+A10*B10)/C10</f>
        <v>0.330424303572309</v>
      </c>
      <c r="G10" s="5" t="n">
        <v>0.0906629994209612</v>
      </c>
      <c r="H10" s="2" t="n">
        <v>6263</v>
      </c>
      <c r="I10" s="3" t="n">
        <f aca="false">H10+I9</f>
        <v>46506</v>
      </c>
      <c r="J10" s="4" t="n">
        <f aca="false">(I9*J9+G10*H10)/I10</f>
        <v>0.218268975230393</v>
      </c>
    </row>
    <row collapsed="false" customFormat="false" customHeight="false" hidden="false" ht="29.6" outlineLevel="0" r="11">
      <c r="A11" s="1" t="n">
        <v>0.226755101412699</v>
      </c>
      <c r="B11" s="2" t="n">
        <v>31575</v>
      </c>
      <c r="C11" s="3" t="n">
        <f aca="false">B11+C10</f>
        <v>131481</v>
      </c>
      <c r="D11" s="4" t="n">
        <f aca="false">(C10*D10+A11*B11)/C11</f>
        <v>0.305528272524556</v>
      </c>
      <c r="G11" s="5" t="n">
        <v>0.0252102616119353</v>
      </c>
      <c r="H11" s="2" t="n">
        <v>3579</v>
      </c>
      <c r="I11" s="3" t="n">
        <f aca="false">H11+I10</f>
        <v>50085</v>
      </c>
      <c r="J11" s="4" t="n">
        <f aca="false">(I10*J10+G11*H11)/I11</f>
        <v>0.204473285182665</v>
      </c>
    </row>
    <row collapsed="false" customFormat="false" customHeight="false" hidden="false" ht="29.6" outlineLevel="0" r="12">
      <c r="A12" s="1" t="n">
        <v>0.102942732870878</v>
      </c>
      <c r="B12" s="2" t="n">
        <v>33395</v>
      </c>
      <c r="C12" s="3" t="n">
        <f aca="false">B12+C11</f>
        <v>164876</v>
      </c>
      <c r="D12" s="4" t="n">
        <f aca="false">(C11*D11+A12*B12)/C12</f>
        <v>0.264495350226983</v>
      </c>
      <c r="G12" s="5" t="n">
        <v>0.388416988416988</v>
      </c>
      <c r="H12" s="2" t="n">
        <v>503</v>
      </c>
      <c r="I12" s="3" t="n">
        <f aca="false">H12+I11</f>
        <v>50588</v>
      </c>
      <c r="J12" s="4" t="n">
        <f aca="false">(I11*J11+G12*H12)/I12</f>
        <v>0.206302250208498</v>
      </c>
    </row>
    <row collapsed="false" customFormat="false" customHeight="false" hidden="false" ht="29.6" outlineLevel="0" r="13">
      <c r="A13" s="1" t="n">
        <v>0</v>
      </c>
      <c r="B13" s="2" t="n">
        <v>52193</v>
      </c>
      <c r="C13" s="3" t="n">
        <f aca="false">B13+C12</f>
        <v>217069</v>
      </c>
      <c r="D13" s="4" t="n">
        <f aca="false">(C12*D12+A13*B13)/C13</f>
        <v>0.200898955465884</v>
      </c>
      <c r="G13" s="5" t="n">
        <v>0.816666666666667</v>
      </c>
      <c r="H13" s="2" t="n">
        <v>98</v>
      </c>
      <c r="I13" s="3" t="n">
        <f aca="false">H13+I12</f>
        <v>50686</v>
      </c>
      <c r="J13" s="4" t="n">
        <f aca="false">(I12*J12+G13*H13)/I13</f>
        <v>0.20748237317762</v>
      </c>
    </row>
    <row collapsed="false" customFormat="false" customHeight="false" hidden="false" ht="29.6" outlineLevel="0" r="14">
      <c r="A14" s="1" t="n">
        <v>0.944233813403774</v>
      </c>
      <c r="B14" s="2" t="n">
        <v>13319</v>
      </c>
      <c r="C14" s="3" t="n">
        <f aca="false">B14+C13</f>
        <v>230388</v>
      </c>
      <c r="D14" s="4" t="n">
        <f aca="false">(C13*D13+A14*B14)/C14</f>
        <v>0.243872013840777</v>
      </c>
      <c r="G14" s="5" t="n">
        <v>0.776864535768645</v>
      </c>
      <c r="H14" s="2" t="n">
        <v>290</v>
      </c>
      <c r="I14" s="3" t="n">
        <f aca="false">H14+I13</f>
        <v>50976</v>
      </c>
      <c r="J14" s="4" t="n">
        <f aca="false">(I13*J13+G14*H14)/I14</f>
        <v>0.210721560778675</v>
      </c>
    </row>
    <row collapsed="false" customFormat="false" customHeight="false" hidden="false" ht="29.6" outlineLevel="0" r="15">
      <c r="A15" s="1" t="n">
        <v>0.183653044203503</v>
      </c>
      <c r="B15" s="2" t="n">
        <v>1101</v>
      </c>
      <c r="C15" s="3" t="n">
        <f aca="false">B15+C14</f>
        <v>231489</v>
      </c>
      <c r="D15" s="4" t="n">
        <f aca="false">(C14*D14+A15*B15)/C15</f>
        <v>0.243585602453754</v>
      </c>
      <c r="G15" s="5" t="n">
        <v>0.419323671497585</v>
      </c>
      <c r="H15" s="2" t="n">
        <v>434</v>
      </c>
      <c r="I15" s="3" t="n">
        <f aca="false">H15+I14</f>
        <v>51410</v>
      </c>
      <c r="J15" s="4" t="n">
        <f aca="false">(I14*J14+G15*H15)/I15</f>
        <v>0.212482566731836</v>
      </c>
    </row>
    <row collapsed="false" customFormat="false" customHeight="false" hidden="false" ht="29.6" outlineLevel="0" r="16">
      <c r="A16" s="1" t="n">
        <v>0.0581323438466296</v>
      </c>
      <c r="B16" s="2" t="n">
        <v>4841</v>
      </c>
      <c r="C16" s="3" t="n">
        <f aca="false">B16+C15</f>
        <v>236330</v>
      </c>
      <c r="D16" s="4" t="n">
        <f aca="false">(C15*D15+A16*B16)/C16</f>
        <v>0.239786765129177</v>
      </c>
      <c r="G16" s="5" t="n">
        <v>0</v>
      </c>
      <c r="H16" s="2" t="n">
        <v>336</v>
      </c>
      <c r="I16" s="3" t="n">
        <f aca="false">H16+I15</f>
        <v>51746</v>
      </c>
      <c r="J16" s="4" t="n">
        <f aca="false">(I15*J15+G16*H16)/I16</f>
        <v>0.211102863133067</v>
      </c>
    </row>
    <row collapsed="false" customFormat="false" customHeight="false" hidden="false" ht="29.6" outlineLevel="0" r="17">
      <c r="A17" s="1" t="n">
        <v>0.129909599265931</v>
      </c>
      <c r="B17" s="2" t="n">
        <v>12143</v>
      </c>
      <c r="C17" s="3" t="n">
        <f aca="false">B17+C16</f>
        <v>248473</v>
      </c>
      <c r="D17" s="4" t="n">
        <f aca="false">(C16*D16+A17*B17)/C17</f>
        <v>0.234417012982757</v>
      </c>
      <c r="G17" s="5" t="n">
        <v>0.0907046926963298</v>
      </c>
      <c r="H17" s="2" t="n">
        <v>20176</v>
      </c>
      <c r="I17" s="3" t="n">
        <f aca="false">H17+I16</f>
        <v>71922</v>
      </c>
      <c r="J17" s="4" t="n">
        <f aca="false">(I16*J16+G17*H17)/I17</f>
        <v>0.177328030860166</v>
      </c>
    </row>
    <row collapsed="false" customFormat="false" customHeight="false" hidden="false" ht="29.6" outlineLevel="0" r="18">
      <c r="A18" s="1" t="n">
        <v>0</v>
      </c>
      <c r="B18" s="2" t="n">
        <v>154</v>
      </c>
      <c r="C18" s="3" t="n">
        <f aca="false">B18+C17</f>
        <v>248627</v>
      </c>
      <c r="D18" s="4" t="n">
        <f aca="false">(C17*D17+A18*B18)/C18</f>
        <v>0.234271814673647</v>
      </c>
      <c r="G18" s="5" t="n">
        <v>0.444716242661448</v>
      </c>
      <c r="H18" s="2" t="n">
        <v>303</v>
      </c>
      <c r="I18" s="3" t="n">
        <f aca="false">H18+I17</f>
        <v>72225</v>
      </c>
      <c r="J18" s="4" t="n">
        <f aca="false">(I17*J17+G18*H18)/I18</f>
        <v>0.178449784105936</v>
      </c>
    </row>
    <row collapsed="false" customFormat="false" customHeight="false" hidden="false" ht="29.6" outlineLevel="0" r="19">
      <c r="A19" s="1" t="n">
        <v>0.98410160354516</v>
      </c>
      <c r="B19" s="2" t="n">
        <v>21541</v>
      </c>
      <c r="C19" s="3" t="n">
        <f aca="false">B19+C18</f>
        <v>270168</v>
      </c>
      <c r="D19" s="4" t="n">
        <f aca="false">(C18*D18+A19*B19)/C19</f>
        <v>0.294057146326845</v>
      </c>
      <c r="G19" s="5" t="n">
        <v>0.275479566305254</v>
      </c>
      <c r="H19" s="2" t="n">
        <v>1101</v>
      </c>
      <c r="I19" s="3" t="n">
        <f aca="false">H19+I18</f>
        <v>73326</v>
      </c>
      <c r="J19" s="4" t="n">
        <f aca="false">(I18*J18+G19*H19)/I19</f>
        <v>0.179906699663876</v>
      </c>
    </row>
    <row collapsed="false" customFormat="false" customHeight="false" hidden="false" ht="29.6" outlineLevel="0" r="20">
      <c r="A20" s="1" t="n">
        <v>0.0906629994209612</v>
      </c>
      <c r="B20" s="2" t="n">
        <v>6263</v>
      </c>
      <c r="C20" s="3" t="n">
        <f aca="false">B20+C19</f>
        <v>276431</v>
      </c>
      <c r="D20" s="4" t="n">
        <f aca="false">(C19*D19+A20*B20)/C20</f>
        <v>0.289448916634547</v>
      </c>
      <c r="G20" s="5" t="n">
        <v>0.0460911005490974</v>
      </c>
      <c r="H20" s="2" t="n">
        <v>20176</v>
      </c>
      <c r="I20" s="3" t="n">
        <f aca="false">H20+I19</f>
        <v>93502</v>
      </c>
      <c r="J20" s="4" t="n">
        <f aca="false">(I19*J19+G20*H20)/I20</f>
        <v>0.151031771558169</v>
      </c>
    </row>
    <row collapsed="false" customFormat="false" customHeight="false" hidden="false" ht="29.6" outlineLevel="0" r="21">
      <c r="A21" s="1" t="n">
        <v>0.0415876506348182</v>
      </c>
      <c r="B21" s="2" t="n">
        <v>24737</v>
      </c>
      <c r="C21" s="3" t="n">
        <f aca="false">B21+C20</f>
        <v>301168</v>
      </c>
      <c r="D21" s="4" t="n">
        <f aca="false">(C20*D20+A21*B21)/C21</f>
        <v>0.269090365470296</v>
      </c>
      <c r="G21" s="5" t="n">
        <v>0.36443661971831</v>
      </c>
      <c r="H21" s="2" t="n">
        <v>276</v>
      </c>
      <c r="I21" s="3" t="n">
        <f aca="false">H21+I20</f>
        <v>93778</v>
      </c>
      <c r="J21" s="4" t="n">
        <f aca="false">(I20*J20+G21*H21)/I21</f>
        <v>0.151659847845701</v>
      </c>
    </row>
    <row collapsed="false" customFormat="false" customHeight="false" hidden="false" ht="29.6" outlineLevel="0" r="22">
      <c r="A22" s="1" t="n">
        <v>0.419323671497585</v>
      </c>
      <c r="B22" s="2" t="n">
        <v>434</v>
      </c>
      <c r="C22" s="3" t="n">
        <f aca="false">B22+C21</f>
        <v>301602</v>
      </c>
      <c r="D22" s="4" t="n">
        <f aca="false">(C21*D21+A22*B22)/C22</f>
        <v>0.269306548568603</v>
      </c>
      <c r="G22" s="5" t="n">
        <v>0.0817922116974891</v>
      </c>
      <c r="H22" s="2" t="n">
        <v>1088</v>
      </c>
      <c r="I22" s="3" t="n">
        <f aca="false">H22+I21</f>
        <v>94866</v>
      </c>
      <c r="J22" s="4" t="n">
        <f aca="false">(I21*J21+G22*H22)/I22</f>
        <v>0.150858549296914</v>
      </c>
    </row>
    <row collapsed="false" customFormat="false" customHeight="false" hidden="false" ht="29.6" outlineLevel="0" r="23">
      <c r="A23" s="1" t="n">
        <v>0.889912356074927</v>
      </c>
      <c r="B23" s="2" t="n">
        <v>154</v>
      </c>
      <c r="C23" s="3" t="n">
        <f aca="false">B23+C22</f>
        <v>301756</v>
      </c>
      <c r="D23" s="4" t="n">
        <f aca="false">(C22*D22+A23*B23)/C23</f>
        <v>0.269623272326726</v>
      </c>
      <c r="G23" s="5" t="n">
        <v>0</v>
      </c>
      <c r="H23" s="2" t="n">
        <v>13457</v>
      </c>
      <c r="I23" s="3" t="n">
        <f aca="false">H23+I22</f>
        <v>108323</v>
      </c>
      <c r="J23" s="4" t="n">
        <f aca="false">(I22*J22+G23*H23)/I23</f>
        <v>0.132117344770742</v>
      </c>
    </row>
    <row collapsed="false" customFormat="false" customHeight="false" hidden="false" ht="29.6" outlineLevel="0" r="24">
      <c r="A24" s="1" t="n">
        <v>0.10165429808287</v>
      </c>
      <c r="B24" s="2" t="n">
        <v>12946</v>
      </c>
      <c r="C24" s="3" t="n">
        <f aca="false">B24+C23</f>
        <v>314702</v>
      </c>
      <c r="D24" s="4" t="n">
        <f aca="false">(C23*D23+A24*B24)/C24</f>
        <v>0.26271347721719</v>
      </c>
      <c r="G24" s="5" t="n">
        <v>0.0229007633587786</v>
      </c>
      <c r="H24" s="2" t="n">
        <v>81</v>
      </c>
      <c r="I24" s="3" t="n">
        <f aca="false">H24+I23</f>
        <v>108404</v>
      </c>
      <c r="J24" s="4" t="n">
        <f aca="false">(I23*J23+G24*H24)/I24</f>
        <v>0.132035737605929</v>
      </c>
    </row>
    <row collapsed="false" customFormat="false" customHeight="false" hidden="false" ht="29.6" outlineLevel="0" r="25">
      <c r="A25" s="1" t="n">
        <v>0.998422483861759</v>
      </c>
      <c r="B25" s="2" t="n">
        <v>11835</v>
      </c>
      <c r="C25" s="3" t="n">
        <f aca="false">B25+C24</f>
        <v>326537</v>
      </c>
      <c r="D25" s="4" t="n">
        <f aca="false">(C24*D24+A25*B25)/C25</f>
        <v>0.289378498619477</v>
      </c>
      <c r="G25" s="5" t="n">
        <v>0.0539917695473251</v>
      </c>
      <c r="H25" s="2" t="n">
        <v>328</v>
      </c>
      <c r="I25" s="3" t="n">
        <f aca="false">H25+I24</f>
        <v>108732</v>
      </c>
      <c r="J25" s="4" t="n">
        <f aca="false">(I24*J24+G25*H25)/I25</f>
        <v>0.131800310854621</v>
      </c>
    </row>
    <row collapsed="false" customFormat="false" customHeight="false" hidden="false" ht="29.6" outlineLevel="0" r="26">
      <c r="A26" s="1" t="n">
        <v>0.0252102616119353</v>
      </c>
      <c r="B26" s="2" t="n">
        <v>3579</v>
      </c>
      <c r="C26" s="3" t="n">
        <f aca="false">B26+C25</f>
        <v>330116</v>
      </c>
      <c r="D26" s="4" t="n">
        <f aca="false">(C25*D25+A26*B26)/C26</f>
        <v>0.286514480758331</v>
      </c>
      <c r="G26" s="5" t="n">
        <v>0.0469090909090909</v>
      </c>
      <c r="H26" s="2" t="n">
        <v>129</v>
      </c>
      <c r="I26" s="3" t="n">
        <f aca="false">H26+I25</f>
        <v>108861</v>
      </c>
      <c r="J26" s="4" t="n">
        <f aca="false">(I25*J25+G26*H26)/I26</f>
        <v>0.131699714981232</v>
      </c>
    </row>
    <row collapsed="false" customFormat="false" customHeight="false" hidden="false" ht="29.6" outlineLevel="0" r="27">
      <c r="A27" s="1" t="n">
        <v>0.0791127572050369</v>
      </c>
      <c r="B27" s="2" t="n">
        <v>12802</v>
      </c>
      <c r="C27" s="3" t="n">
        <f aca="false">B27+C26</f>
        <v>342918</v>
      </c>
      <c r="D27" s="4" t="n">
        <f aca="false">(C26*D26+A27*B27)/C27</f>
        <v>0.278771647588509</v>
      </c>
      <c r="G27" s="5" t="n">
        <v>0</v>
      </c>
      <c r="H27" s="2" t="n">
        <v>9992</v>
      </c>
      <c r="I27" s="3" t="n">
        <f aca="false">H27+I26</f>
        <v>118853</v>
      </c>
      <c r="J27" s="4" t="n">
        <f aca="false">(I26*J26+G27*H27)/I27</f>
        <v>0.120627688594919</v>
      </c>
    </row>
    <row collapsed="false" customFormat="false" customHeight="false" hidden="false" ht="29.6" outlineLevel="0" r="28">
      <c r="A28" s="1" t="n">
        <v>0.122270817889795</v>
      </c>
      <c r="B28" s="2" t="n">
        <v>33473</v>
      </c>
      <c r="C28" s="3" t="n">
        <f aca="false">B28+C27</f>
        <v>376391</v>
      </c>
      <c r="D28" s="4" t="n">
        <f aca="false">(C27*D27+A28*B28)/C28</f>
        <v>0.264853800794868</v>
      </c>
      <c r="G28" s="5" t="n">
        <v>0.0671768707482993</v>
      </c>
      <c r="H28" s="2" t="n">
        <v>158</v>
      </c>
      <c r="I28" s="3" t="n">
        <f aca="false">H28+I27</f>
        <v>119011</v>
      </c>
      <c r="J28" s="4" t="n">
        <f aca="false">(I27*J27+G28*H28)/I28</f>
        <v>0.120556726841638</v>
      </c>
    </row>
    <row collapsed="false" customFormat="false" customHeight="false" hidden="false" ht="29.6" outlineLevel="0" r="29">
      <c r="A29" s="1" t="n">
        <v>0.0314023350801654</v>
      </c>
      <c r="B29" s="2" t="n">
        <v>13908</v>
      </c>
      <c r="C29" s="3" t="n">
        <f aca="false">B29+C28</f>
        <v>390299</v>
      </c>
      <c r="D29" s="4" t="n">
        <f aca="false">(C28*D28+A29*B29)/C29</f>
        <v>0.256534940164531</v>
      </c>
      <c r="G29" s="5" t="n">
        <v>0.173418297678653</v>
      </c>
      <c r="H29" s="2" t="n">
        <v>508</v>
      </c>
      <c r="I29" s="3" t="n">
        <f aca="false">H29+I28</f>
        <v>119519</v>
      </c>
      <c r="J29" s="4" t="n">
        <f aca="false">(I28*J28+G29*H29)/I29</f>
        <v>0.120781408088847</v>
      </c>
    </row>
    <row collapsed="false" customFormat="false" customHeight="false" hidden="false" ht="29.6" outlineLevel="0" r="30">
      <c r="A30" s="1" t="n">
        <v>0.483521923620934</v>
      </c>
      <c r="B30" s="2" t="n">
        <v>13674</v>
      </c>
      <c r="C30" s="3" t="n">
        <f aca="false">B30+C29</f>
        <v>403973</v>
      </c>
      <c r="D30" s="4" t="n">
        <f aca="false">(C29*D29+A30*B30)/C30</f>
        <v>0.264218176449587</v>
      </c>
      <c r="G30" s="5" t="n">
        <v>0.0606177606177606</v>
      </c>
      <c r="H30" s="2" t="n">
        <v>314</v>
      </c>
      <c r="I30" s="3" t="n">
        <f aca="false">H30+I29</f>
        <v>119833</v>
      </c>
      <c r="J30" s="4" t="n">
        <f aca="false">(I29*J29+G30*H30)/I30</f>
        <v>0.120623760485049</v>
      </c>
    </row>
    <row collapsed="false" customFormat="false" customHeight="false" hidden="false" ht="29.6" outlineLevel="0" r="31">
      <c r="G31" s="5" t="n">
        <v>0.0316151202749141</v>
      </c>
      <c r="H31" s="2" t="n">
        <v>46</v>
      </c>
      <c r="I31" s="3" t="n">
        <f aca="false">H31+I30</f>
        <v>119879</v>
      </c>
      <c r="J31" s="4" t="n">
        <f aca="false">(I30*J30+G31*H31)/I31</f>
        <v>0.120589606067264</v>
      </c>
    </row>
    <row collapsed="false" customFormat="false" customHeight="false" hidden="false" ht="29.6" outlineLevel="0" r="32">
      <c r="G32" s="5" t="n">
        <v>0.125382854563626</v>
      </c>
      <c r="H32" s="2" t="n">
        <v>33473</v>
      </c>
      <c r="I32" s="3" t="n">
        <f aca="false">H32+I31</f>
        <v>153352</v>
      </c>
      <c r="J32" s="4" t="n">
        <f aca="false">(I31*J31+G32*H32)/I32</f>
        <v>0.121635855264658</v>
      </c>
    </row>
    <row collapsed="false" customFormat="false" customHeight="false" hidden="false" ht="29.6" outlineLevel="0" r="33">
      <c r="A33" s="0" t="s">
        <v>6</v>
      </c>
      <c r="G33" s="5" t="n">
        <v>0.00967741935483871</v>
      </c>
      <c r="H33" s="2" t="n">
        <v>36</v>
      </c>
      <c r="I33" s="3" t="n">
        <f aca="false">H33+I32</f>
        <v>153388</v>
      </c>
      <c r="J33" s="4" t="n">
        <f aca="false">(I32*J32+G33*H33)/I33</f>
        <v>0.121609578739162</v>
      </c>
    </row>
    <row collapsed="false" customFormat="false" customHeight="false" hidden="false" ht="29.6" outlineLevel="0" r="34">
      <c r="G34" s="5" t="n">
        <v>0</v>
      </c>
      <c r="H34" s="2" t="n">
        <v>80</v>
      </c>
      <c r="I34" s="3" t="n">
        <f aca="false">H34+I33</f>
        <v>153468</v>
      </c>
      <c r="J34" s="4" t="n">
        <f aca="false">(I33*J33+G34*H34)/I34</f>
        <v>0.121546185938714</v>
      </c>
    </row>
    <row collapsed="false" customFormat="false" customHeight="false" hidden="false" ht="29.6" outlineLevel="0" r="35">
      <c r="G35" s="5" t="n">
        <v>0.00988972518816734</v>
      </c>
      <c r="H35" s="2" t="n">
        <v>113</v>
      </c>
      <c r="I35" s="3" t="n">
        <f aca="false">H35+I34</f>
        <v>153581</v>
      </c>
      <c r="J35" s="4" t="n">
        <f aca="false">(I34*J34+G35*H35)/I35</f>
        <v>0.121464032677146</v>
      </c>
    </row>
    <row collapsed="false" customFormat="false" customHeight="false" hidden="false" ht="29.6" outlineLevel="0" r="36">
      <c r="G36" s="5" t="n">
        <v>0.304264762798817</v>
      </c>
      <c r="H36" s="2" t="n">
        <v>10077</v>
      </c>
      <c r="I36" s="3" t="n">
        <f aca="false">H36+I35</f>
        <v>163658</v>
      </c>
      <c r="J36" s="4" t="n">
        <f aca="false">(I35*J35+G36*H36)/I36</f>
        <v>0.132719718054189</v>
      </c>
    </row>
    <row collapsed="false" customFormat="false" customHeight="false" hidden="false" ht="29.6" outlineLevel="0" r="37">
      <c r="G37" s="5" t="n">
        <v>0.0946436568357751</v>
      </c>
      <c r="H37" s="2" t="n">
        <v>11835</v>
      </c>
      <c r="I37" s="3" t="n">
        <f aca="false">H37+I36</f>
        <v>175493</v>
      </c>
      <c r="J37" s="4" t="n">
        <f aca="false">(I36*J36+G37*H37)/I37</f>
        <v>0.130151922275896</v>
      </c>
    </row>
    <row collapsed="false" customFormat="false" customHeight="false" hidden="false" ht="29.6" outlineLevel="0" r="38">
      <c r="G38" s="5" t="n">
        <v>0.0206106870229008</v>
      </c>
      <c r="H38" s="6" t="n">
        <v>81</v>
      </c>
      <c r="I38" s="3" t="n">
        <f aca="false">H38+I37</f>
        <v>175574</v>
      </c>
      <c r="J38" s="4" t="n">
        <f aca="false">(I37*J37+G38*H38)/I38</f>
        <v>0.130101386091407</v>
      </c>
    </row>
    <row collapsed="false" customFormat="false" customHeight="false" hidden="false" ht="29.6" outlineLevel="0" r="39">
      <c r="G39" s="5" t="n">
        <v>0.134979423868313</v>
      </c>
      <c r="H39" s="6" t="n">
        <v>328</v>
      </c>
      <c r="I39" s="3" t="n">
        <f aca="false">H39+I38</f>
        <v>175902</v>
      </c>
      <c r="J39" s="4" t="n">
        <f aca="false">(I38*J38+G39*H39)/I39</f>
        <v>0.130110482044784</v>
      </c>
    </row>
    <row collapsed="false" customFormat="false" customHeight="false" hidden="false" ht="29.6" outlineLevel="0" r="40">
      <c r="G40" s="5" t="n">
        <v>0.0234545454545455</v>
      </c>
      <c r="H40" s="6" t="n">
        <v>129</v>
      </c>
      <c r="I40" s="3" t="n">
        <f aca="false">H40+I39</f>
        <v>176031</v>
      </c>
      <c r="J40" s="4" t="n">
        <f aca="false">(I39*J39+G40*H40)/I40</f>
        <v>0.130032321858111</v>
      </c>
    </row>
    <row collapsed="false" customFormat="false" customHeight="false" hidden="false" ht="29.6" outlineLevel="0" r="41">
      <c r="G41" s="5" t="n">
        <v>0.131667720851782</v>
      </c>
      <c r="H41" s="6" t="n">
        <v>9992</v>
      </c>
      <c r="I41" s="3" t="n">
        <f aca="false">H41+I40</f>
        <v>186023</v>
      </c>
      <c r="J41" s="4" t="n">
        <f aca="false">(I40*J40+G41*H41)/I41</f>
        <v>0.130120165333083</v>
      </c>
    </row>
    <row collapsed="false" customFormat="false" customHeight="false" hidden="false" ht="29.6" outlineLevel="0" r="42">
      <c r="G42" s="5" t="n">
        <v>0.0403061224489796</v>
      </c>
      <c r="H42" s="6" t="n">
        <v>158</v>
      </c>
      <c r="I42" s="3" t="n">
        <f aca="false">H42+I41</f>
        <v>186181</v>
      </c>
      <c r="J42" s="4" t="n">
        <f aca="false">(I41*J41+G42*H42)/I42</f>
        <v>0.13004394585432</v>
      </c>
    </row>
    <row collapsed="false" customFormat="false" customHeight="false" hidden="false" ht="29.6" outlineLevel="0" r="43">
      <c r="G43" s="5" t="n">
        <v>0.107354184277261</v>
      </c>
      <c r="H43" s="6" t="n">
        <v>508</v>
      </c>
      <c r="I43" s="3" t="n">
        <f aca="false">H43+I42</f>
        <v>186689</v>
      </c>
      <c r="J43" s="4" t="n">
        <f aca="false">(I42*J42+G43*H43)/I43</f>
        <v>0.129982204675776</v>
      </c>
    </row>
    <row collapsed="false" customFormat="false" customHeight="false" hidden="false" ht="29.6" outlineLevel="0" r="44">
      <c r="G44" s="5" t="n">
        <v>0.121235521235521</v>
      </c>
      <c r="H44" s="6" t="n">
        <v>314</v>
      </c>
      <c r="I44" s="3" t="n">
        <f aca="false">H44+I43</f>
        <v>187003</v>
      </c>
      <c r="J44" s="4" t="n">
        <f aca="false">(I43*J43+G44*H44)/I44</f>
        <v>0.129967517967006</v>
      </c>
    </row>
    <row collapsed="false" customFormat="false" customHeight="false" hidden="false" ht="29.6" outlineLevel="0" r="45">
      <c r="G45" s="5" t="n">
        <v>0.0474226804123711</v>
      </c>
      <c r="H45" s="6" t="n">
        <v>46</v>
      </c>
      <c r="I45" s="3" t="n">
        <f aca="false">H45+I44</f>
        <v>187049</v>
      </c>
      <c r="J45" s="4" t="n">
        <f aca="false">(I44*J44+G45*H45)/I45</f>
        <v>0.129947218139006</v>
      </c>
    </row>
    <row collapsed="false" customFormat="false" customHeight="false" hidden="false" ht="29.6" outlineLevel="0" r="46">
      <c r="G46" s="5" t="n">
        <v>0.0835885697090843</v>
      </c>
      <c r="H46" s="6" t="n">
        <v>33473</v>
      </c>
      <c r="I46" s="3" t="n">
        <f aca="false">H46+I45</f>
        <v>220522</v>
      </c>
      <c r="J46" s="4" t="n">
        <f aca="false">(I45*J45+G46*H46)/I46</f>
        <v>0.122910446121272</v>
      </c>
    </row>
    <row collapsed="false" customFormat="false" customHeight="false" hidden="false" ht="29.6" outlineLevel="0" r="47">
      <c r="G47" s="5" t="n">
        <v>0.0193548387096774</v>
      </c>
      <c r="H47" s="6" t="n">
        <v>36</v>
      </c>
      <c r="I47" s="3" t="n">
        <f aca="false">H47+I46</f>
        <v>220558</v>
      </c>
      <c r="J47" s="4" t="n">
        <f aca="false">(I46*J46+G47*H47)/I47</f>
        <v>0.12289354352936</v>
      </c>
    </row>
    <row collapsed="false" customFormat="false" customHeight="false" hidden="false" ht="29.6" outlineLevel="0" r="48">
      <c r="G48" s="5" t="n">
        <v>0</v>
      </c>
      <c r="H48" s="6" t="n">
        <v>80</v>
      </c>
      <c r="I48" s="3" t="n">
        <f aca="false">H48+I47</f>
        <v>220638</v>
      </c>
      <c r="J48" s="4" t="n">
        <f aca="false">(I47*J47+G48*H48)/I48</f>
        <v>0.12284898419016</v>
      </c>
    </row>
    <row collapsed="false" customFormat="false" customHeight="false" hidden="false" ht="29.6" outlineLevel="0" r="49">
      <c r="G49" s="5" t="n">
        <v>0.0191201353637902</v>
      </c>
      <c r="H49" s="6" t="n">
        <v>113</v>
      </c>
      <c r="I49" s="3" t="n">
        <f aca="false">H49+I48</f>
        <v>220751</v>
      </c>
      <c r="J49" s="4" t="n">
        <f aca="false">(I48*J48+G49*H49)/I49</f>
        <v>0.122795886537523</v>
      </c>
    </row>
    <row collapsed="false" customFormat="false" customHeight="false" hidden="false" ht="29.6" outlineLevel="0" r="50">
      <c r="G50" s="5" t="n">
        <v>0.320070724502652</v>
      </c>
      <c r="H50" s="6" t="n">
        <v>10077</v>
      </c>
      <c r="I50" s="3" t="n">
        <f aca="false">H50+I49</f>
        <v>230828</v>
      </c>
      <c r="J50" s="4" t="n">
        <f aca="false">(I49*J49+G50*H50)/I50</f>
        <v>0.13140809364487</v>
      </c>
    </row>
    <row collapsed="false" customFormat="false" customHeight="false" hidden="false" ht="29.6" outlineLevel="0" r="51">
      <c r="G51" s="5" t="n">
        <v>0.10165429808287</v>
      </c>
      <c r="H51" s="6" t="n">
        <v>11835</v>
      </c>
      <c r="I51" s="3" t="n">
        <f aca="false">H51+I50</f>
        <v>242663</v>
      </c>
      <c r="J51" s="4" t="n">
        <f aca="false">(I50*J50+G51*H51)/I51</f>
        <v>0.129956961125795</v>
      </c>
    </row>
    <row collapsed="false" customFormat="false" customHeight="false" hidden="false" ht="29.6" outlineLevel="0" r="52">
      <c r="G52" s="5" t="n">
        <v>0.0418934911242604</v>
      </c>
      <c r="H52" s="6" t="n">
        <v>531</v>
      </c>
      <c r="I52" s="3" t="n">
        <f aca="false">H52+I51</f>
        <v>243194</v>
      </c>
      <c r="J52" s="4" t="n">
        <f aca="false">(I51*J51+G52*H52)/I52</f>
        <v>0.129764679644464</v>
      </c>
    </row>
    <row collapsed="false" customFormat="false" customHeight="false" hidden="false" ht="29.6" outlineLevel="0" r="53">
      <c r="G53" s="5" t="n">
        <v>0</v>
      </c>
      <c r="H53" s="6" t="n">
        <v>95</v>
      </c>
      <c r="I53" s="3" t="n">
        <f aca="false">H53+I52</f>
        <v>243289</v>
      </c>
      <c r="J53" s="4" t="n">
        <f aca="false">(I52*J52+G53*H53)/I53</f>
        <v>0.129714008859651</v>
      </c>
    </row>
    <row collapsed="false" customFormat="false" customHeight="false" hidden="false" ht="29.6" outlineLevel="0" r="54">
      <c r="G54" s="5" t="n">
        <v>0.129909599265931</v>
      </c>
      <c r="H54" s="6" t="n">
        <v>12143</v>
      </c>
      <c r="I54" s="3" t="n">
        <f aca="false">H54+I53</f>
        <v>255432</v>
      </c>
      <c r="J54" s="4" t="n">
        <f aca="false">(I53*J53+G54*H54)/I54</f>
        <v>0.129723307045875</v>
      </c>
    </row>
    <row collapsed="false" customFormat="false" customHeight="false" hidden="false" ht="29.6" outlineLevel="0" r="55">
      <c r="G55" s="5" t="n">
        <v>0.957168523176428</v>
      </c>
      <c r="H55" s="6" t="n">
        <v>13319</v>
      </c>
      <c r="I55" s="3" t="n">
        <f aca="false">H55+I54</f>
        <v>268751</v>
      </c>
      <c r="J55" s="4" t="n">
        <f aca="false">(I54*J54+G55*H55)/I55</f>
        <v>0.170730569655662</v>
      </c>
    </row>
    <row collapsed="false" customFormat="false" customHeight="false" hidden="false" ht="29.6" outlineLevel="0" r="56">
      <c r="G56" s="5" t="n">
        <v>0.0791127572050369</v>
      </c>
      <c r="H56" s="6" t="n">
        <v>12802</v>
      </c>
      <c r="I56" s="3" t="n">
        <f aca="false">H56+I55</f>
        <v>281553</v>
      </c>
      <c r="J56" s="4" t="n">
        <f aca="false">(I55*J55+G56*H56)/I56</f>
        <v>0.166564777655602</v>
      </c>
    </row>
    <row collapsed="false" customFormat="false" customHeight="false" hidden="false" ht="29.6" outlineLevel="0" r="57">
      <c r="G57" s="5" t="n">
        <v>0.352576039726878</v>
      </c>
      <c r="H57" s="6" t="n">
        <v>355</v>
      </c>
      <c r="I57" s="3" t="n">
        <f aca="false">H57+I56</f>
        <v>281908</v>
      </c>
      <c r="J57" s="4" t="n">
        <f aca="false">(I56*J56+G57*H57)/I57</f>
        <v>0.166799017187773</v>
      </c>
    </row>
    <row collapsed="false" customFormat="false" customHeight="false" hidden="false" ht="29.6" outlineLevel="0" r="58">
      <c r="G58" s="5" t="n">
        <v>0</v>
      </c>
      <c r="H58" s="6" t="n">
        <v>429</v>
      </c>
      <c r="I58" s="3" t="n">
        <f aca="false">H58+I57</f>
        <v>282337</v>
      </c>
      <c r="J58" s="4" t="n">
        <f aca="false">(I57*J57+G58*H58)/I58</f>
        <v>0.166545572621975</v>
      </c>
    </row>
    <row collapsed="false" customFormat="false" customHeight="false" hidden="false" ht="29.6" outlineLevel="0" r="59">
      <c r="G59" s="5" t="n">
        <v>0.310686482661005</v>
      </c>
      <c r="H59" s="6" t="n">
        <v>3951</v>
      </c>
      <c r="I59" s="3" t="n">
        <f aca="false">H59+I58</f>
        <v>286288</v>
      </c>
      <c r="J59" s="4" t="n">
        <f aca="false">(I58*J58+G59*H59)/I59</f>
        <v>0.168534830766097</v>
      </c>
    </row>
    <row collapsed="false" customFormat="false" customHeight="false" hidden="false" ht="29.6" outlineLevel="0" r="60">
      <c r="G60" s="5" t="n">
        <v>0</v>
      </c>
      <c r="H60" s="6" t="n">
        <v>4841</v>
      </c>
      <c r="I60" s="3" t="n">
        <f aca="false">H60+I59</f>
        <v>291129</v>
      </c>
      <c r="J60" s="4" t="n">
        <f aca="false">(I59*J59+G60*H60)/I60</f>
        <v>0.165732371664672</v>
      </c>
    </row>
    <row collapsed="false" customFormat="false" customHeight="false" hidden="false" ht="29.6" outlineLevel="0" r="61">
      <c r="G61" s="5" t="n">
        <v>0.226755101412699</v>
      </c>
      <c r="H61" s="6" t="n">
        <v>31575</v>
      </c>
      <c r="I61" s="3" t="n">
        <f aca="false">H61+I60</f>
        <v>322704</v>
      </c>
      <c r="J61" s="4" t="n">
        <f aca="false">(I60*J60+G61*H61)/I61</f>
        <v>0.17170314578521</v>
      </c>
    </row>
    <row collapsed="false" customFormat="false" customHeight="false" hidden="false" ht="29.6" outlineLevel="0" r="62">
      <c r="G62" s="5" t="n">
        <v>0</v>
      </c>
      <c r="H62" s="6" t="n">
        <v>385</v>
      </c>
      <c r="I62" s="3" t="n">
        <f aca="false">H62+I61</f>
        <v>323089</v>
      </c>
      <c r="J62" s="4" t="n">
        <f aca="false">(I61*J61+G62*H62)/I62</f>
        <v>0.171498540518155</v>
      </c>
    </row>
    <row collapsed="false" customFormat="false" customHeight="false" hidden="false" ht="29.6" outlineLevel="0" r="63">
      <c r="G63" s="5" t="n">
        <v>0.0437605318223062</v>
      </c>
      <c r="H63" s="6" t="n">
        <v>47264</v>
      </c>
      <c r="I63" s="3" t="n">
        <f aca="false">H63+I62</f>
        <v>370353</v>
      </c>
      <c r="J63" s="4" t="n">
        <f aca="false">(I62*J62+G63*H63)/I63</f>
        <v>0.155196771009064</v>
      </c>
    </row>
    <row collapsed="false" customFormat="false" customHeight="false" hidden="false" ht="29.6" outlineLevel="0" r="64">
      <c r="G64" s="5" t="n">
        <v>0.509656130600903</v>
      </c>
      <c r="H64" s="6" t="n">
        <v>4891</v>
      </c>
      <c r="I64" s="3" t="n">
        <f aca="false">H64+I63</f>
        <v>375244</v>
      </c>
      <c r="J64" s="4" t="n">
        <f aca="false">(I63*J63+G64*H64)/I64</f>
        <v>0.159816860145102</v>
      </c>
    </row>
    <row collapsed="false" customFormat="false" customHeight="false" hidden="false" ht="29.6" outlineLevel="0" r="65">
      <c r="G65" s="5" t="n">
        <v>0.0347463516330785</v>
      </c>
      <c r="H65" s="6" t="n">
        <v>750</v>
      </c>
      <c r="I65" s="3" t="n">
        <f aca="false">H65+I64</f>
        <v>375994</v>
      </c>
      <c r="J65" s="4" t="n">
        <f aca="false">(I64*J64+G65*H65)/I65</f>
        <v>0.159567380415681</v>
      </c>
    </row>
    <row collapsed="false" customFormat="false" customHeight="false" hidden="false" ht="29.6" outlineLevel="0" r="66">
      <c r="G66" s="5" t="n">
        <v>0.0449738314383685</v>
      </c>
      <c r="H66" s="6" t="n">
        <v>1246</v>
      </c>
      <c r="I66" s="3" t="n">
        <f aca="false">H66+I65</f>
        <v>377240</v>
      </c>
      <c r="J66" s="4" t="n">
        <f aca="false">(I65*J65+G66*H66)/I66</f>
        <v>0.159188885128793</v>
      </c>
    </row>
    <row collapsed="false" customFormat="false" customHeight="false" hidden="false" ht="29.6" outlineLevel="0" r="67">
      <c r="G67" s="5" t="n">
        <v>0</v>
      </c>
      <c r="H67" s="6" t="n">
        <v>200157</v>
      </c>
      <c r="I67" s="3" t="n">
        <f aca="false">H67+I66</f>
        <v>577397</v>
      </c>
      <c r="J67" s="4" t="n">
        <f aca="false">(I66*J66+G67*H67)/I67</f>
        <v>0.104005415729534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8.2901960784313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" min="1" style="0" width="8.29019607843137"/>
    <col collapsed="false" hidden="false" max="3" min="3" style="7" width="7.92156862745098"/>
    <col collapsed="false" hidden="false" max="1025" min="4" style="0" width="8.29019607843137"/>
  </cols>
  <sheetData>
    <row collapsed="false" customFormat="false" customHeight="false" hidden="false" ht="29.6" outlineLevel="0" r="1">
      <c r="A1" s="0" t="s">
        <v>0</v>
      </c>
      <c r="G1" s="0" t="s">
        <v>1</v>
      </c>
    </row>
    <row collapsed="false" customFormat="false" customHeight="false" hidden="false" ht="29.6" outlineLevel="0" r="2">
      <c r="A2" s="0" t="s">
        <v>2</v>
      </c>
      <c r="B2" s="0" t="s">
        <v>3</v>
      </c>
      <c r="C2" s="7" t="s">
        <v>4</v>
      </c>
      <c r="D2" s="0" t="s">
        <v>5</v>
      </c>
      <c r="G2" s="0" t="s">
        <v>2</v>
      </c>
      <c r="H2" s="0" t="s">
        <v>3</v>
      </c>
      <c r="I2" s="0" t="s">
        <v>4</v>
      </c>
      <c r="J2" s="0" t="s">
        <v>5</v>
      </c>
    </row>
    <row collapsed="false" customFormat="false" customHeight="false" hidden="false" ht="29.6" outlineLevel="0" r="3">
      <c r="A3" s="8" t="n">
        <v>0.952555657466856</v>
      </c>
      <c r="B3" s="6" t="n">
        <v>11993</v>
      </c>
      <c r="C3" s="7" t="n">
        <f aca="false">B3</f>
        <v>11993</v>
      </c>
      <c r="D3" s="4" t="inlineStr">
        <f aca="false">A3</f>
        <is>
          <t/>
        </is>
      </c>
      <c r="F3" s="4"/>
      <c r="G3" s="9" t="n">
        <v>0.952555657466856</v>
      </c>
      <c r="H3" s="2" t="n">
        <v>11993</v>
      </c>
      <c r="I3" s="7" t="n">
        <f aca="false">H3</f>
        <v>11993</v>
      </c>
      <c r="J3" s="4" t="inlineStr">
        <f aca="false">G3</f>
        <is>
          <t/>
        </is>
      </c>
    </row>
    <row collapsed="false" customFormat="false" customHeight="false" hidden="false" ht="29.6" outlineLevel="0" r="4">
      <c r="A4" s="8" t="n">
        <v>0.193973237261966</v>
      </c>
      <c r="B4" s="6" t="n">
        <v>13400</v>
      </c>
      <c r="C4" s="7" t="n">
        <f aca="false">B4+C3</f>
        <v>25393</v>
      </c>
      <c r="D4" s="4" t="n">
        <f aca="false">(C3*D3+A4*B4)/C4</f>
        <v>0.552248311712297</v>
      </c>
      <c r="G4" s="9" t="n">
        <v>0.498275012321341</v>
      </c>
      <c r="H4" s="2" t="n">
        <v>2029</v>
      </c>
      <c r="I4" s="3" t="n">
        <f aca="false">H4+I3</f>
        <v>14022</v>
      </c>
      <c r="J4" s="4" t="n">
        <f aca="false">(I3*J3+G4*H4)/I4</f>
        <v>0.886820710312367</v>
      </c>
    </row>
    <row collapsed="false" customFormat="false" customHeight="false" hidden="false" ht="29.6" outlineLevel="0" r="5">
      <c r="A5" s="8" t="n">
        <v>0.300462748727441</v>
      </c>
      <c r="B5" s="6" t="n">
        <v>75635</v>
      </c>
      <c r="C5" s="7" t="n">
        <f aca="false">B5+C4</f>
        <v>101028</v>
      </c>
      <c r="D5" s="4" t="n">
        <f aca="false">(C4*D4+A5*B5)/C5</f>
        <v>0.363748083494777</v>
      </c>
      <c r="G5" s="9" t="n">
        <v>0.388145907106267</v>
      </c>
      <c r="H5" s="2" t="n">
        <v>1003</v>
      </c>
      <c r="I5" s="3" t="n">
        <f aca="false">H5+I4</f>
        <v>15025</v>
      </c>
      <c r="J5" s="4" t="n">
        <f aca="false">(I4*J4+G5*H5)/I5</f>
        <v>0.85353147053761</v>
      </c>
    </row>
    <row collapsed="false" customFormat="false" customHeight="false" hidden="false" ht="29.6" outlineLevel="0" r="6">
      <c r="A6" s="8" t="n">
        <v>0.509869045359651</v>
      </c>
      <c r="B6" s="6" t="n">
        <v>5269</v>
      </c>
      <c r="C6" s="7" t="n">
        <f aca="false">B6+C5</f>
        <v>106297</v>
      </c>
      <c r="D6" s="4" t="n">
        <f aca="false">(C5*D5+A6*B6)/C6</f>
        <v>0.37099110397575</v>
      </c>
      <c r="G6" s="9" t="n">
        <v>0.786911412609737</v>
      </c>
      <c r="H6" s="2" t="n">
        <v>537</v>
      </c>
      <c r="I6" s="3" t="n">
        <f aca="false">H6+I5</f>
        <v>15562</v>
      </c>
      <c r="J6" s="4" t="n">
        <f aca="false">(I5*J5+G6*H6)/I6</f>
        <v>0.851232603354262</v>
      </c>
    </row>
    <row collapsed="false" customFormat="false" customHeight="false" hidden="false" ht="29.6" outlineLevel="0" r="7">
      <c r="A7" s="8" t="n">
        <v>0.786911412609737</v>
      </c>
      <c r="B7" s="6" t="n">
        <v>537</v>
      </c>
      <c r="C7" s="7" t="n">
        <f aca="false">B7+C6</f>
        <v>106834</v>
      </c>
      <c r="D7" s="4" t="n">
        <f aca="false">(C6*D6+A7*B7)/C7</f>
        <v>0.373081723120746</v>
      </c>
      <c r="G7" s="9" t="n">
        <v>0.832189168573608</v>
      </c>
      <c r="H7" s="2" t="n">
        <v>741</v>
      </c>
      <c r="I7" s="3" t="n">
        <f aca="false">H7+I6</f>
        <v>16303</v>
      </c>
      <c r="J7" s="4" t="n">
        <f aca="false">(I6*J6+G7*H7)/I7</f>
        <v>0.850367045777591</v>
      </c>
    </row>
    <row collapsed="false" customFormat="false" customHeight="false" hidden="false" ht="29.6" outlineLevel="0" r="8">
      <c r="A8" s="8" t="n">
        <v>0.832189168573608</v>
      </c>
      <c r="B8" s="6" t="n">
        <v>741</v>
      </c>
      <c r="C8" s="7" t="n">
        <f aca="false">B8+C7</f>
        <v>107575</v>
      </c>
      <c r="D8" s="4" t="n">
        <f aca="false">(C7*D7+A8*B8)/C8</f>
        <v>0.376244155071297</v>
      </c>
      <c r="G8" s="9" t="n">
        <v>0.206380857427717</v>
      </c>
      <c r="H8" s="2" t="n">
        <v>1003</v>
      </c>
      <c r="I8" s="3" t="n">
        <f aca="false">H8+I7</f>
        <v>17306</v>
      </c>
      <c r="J8" s="4" t="n">
        <f aca="false">(I7*J7+G8*H8)/I8</f>
        <v>0.813043681226861</v>
      </c>
    </row>
    <row collapsed="false" customFormat="false" customHeight="false" hidden="false" ht="29.6" outlineLevel="0" r="9">
      <c r="A9" s="8" t="n">
        <v>0.857142857142857</v>
      </c>
      <c r="B9" s="6" t="n">
        <v>126</v>
      </c>
      <c r="C9" s="7" t="n">
        <f aca="false">B9+C8</f>
        <v>107701</v>
      </c>
      <c r="D9" s="4" t="n">
        <f aca="false">(C8*D8+A9*B9)/C9</f>
        <v>0.376806761142374</v>
      </c>
      <c r="G9" s="9" t="n">
        <v>0.377101942859419</v>
      </c>
      <c r="H9" s="2" t="n">
        <v>33473</v>
      </c>
      <c r="I9" s="3" t="n">
        <f aca="false">H9+I8</f>
        <v>50779</v>
      </c>
      <c r="J9" s="4" t="n">
        <f aca="false">(I8*J8+G9*H9)/I9</f>
        <v>0.525675324063991</v>
      </c>
    </row>
    <row collapsed="false" customFormat="false" customHeight="false" hidden="false" ht="29.6" outlineLevel="0" r="10">
      <c r="A10" s="8" t="n">
        <v>0.498275012321341</v>
      </c>
      <c r="B10" s="6" t="n">
        <v>2029</v>
      </c>
      <c r="C10" s="7" t="n">
        <f aca="false">B10+C9</f>
        <v>109730</v>
      </c>
      <c r="D10" s="4" t="n">
        <f aca="false">(C9*D9+A10*B10)/C10</f>
        <v>0.379052811280368</v>
      </c>
      <c r="G10" s="9" t="n">
        <v>0.230945796460177</v>
      </c>
      <c r="H10" s="2" t="n">
        <v>10848</v>
      </c>
      <c r="I10" s="3" t="n">
        <f aca="false">H10+I9</f>
        <v>61627</v>
      </c>
      <c r="J10" s="4" t="n">
        <f aca="false">(I9*J9+G10*H10)/I10</f>
        <v>0.473795045688503</v>
      </c>
    </row>
    <row collapsed="false" customFormat="false" customHeight="false" hidden="false" ht="29.6" outlineLevel="0" r="11">
      <c r="A11" s="8" t="n">
        <v>0.255565752856889</v>
      </c>
      <c r="B11" s="6" t="n">
        <v>33778</v>
      </c>
      <c r="C11" s="7" t="n">
        <f aca="false">B11+C10</f>
        <v>143508</v>
      </c>
      <c r="D11" s="4" t="n">
        <f aca="false">(C10*D10+A11*B11)/C11</f>
        <v>0.349987213129545</v>
      </c>
      <c r="G11" s="9" t="n">
        <v>0.192135898842924</v>
      </c>
      <c r="H11" s="2" t="n">
        <v>6277</v>
      </c>
      <c r="I11" s="3" t="n">
        <f aca="false">H11+I10</f>
        <v>67904</v>
      </c>
      <c r="J11" s="4" t="n">
        <f aca="false">(I10*J10+G11*H11)/I11</f>
        <v>0.4477586639621</v>
      </c>
    </row>
    <row collapsed="false" customFormat="false" customHeight="false" hidden="false" ht="29.6" outlineLevel="0" r="12">
      <c r="A12" s="8" t="n">
        <v>0.108758812612167</v>
      </c>
      <c r="B12" s="6" t="n">
        <v>33778</v>
      </c>
      <c r="C12" s="7" t="n">
        <f aca="false">B12+C11</f>
        <v>177286</v>
      </c>
      <c r="D12" s="4" t="n">
        <f aca="false">(C11*D11+A12*B12)/C12</f>
        <v>0.304026376330949</v>
      </c>
      <c r="G12" s="9" t="n">
        <v>0.492654713707345</v>
      </c>
      <c r="H12" s="2" t="n">
        <v>1729</v>
      </c>
      <c r="I12" s="3" t="n">
        <f aca="false">H12+I11</f>
        <v>69633</v>
      </c>
      <c r="J12" s="4" t="n">
        <f aca="false">(I11*J11+G12*H12)/I12</f>
        <v>0.448873441007603</v>
      </c>
    </row>
    <row collapsed="false" customFormat="false" customHeight="false" hidden="false" ht="29.6" outlineLevel="0" r="13">
      <c r="A13" s="8" t="n">
        <v>0.00401278003879657</v>
      </c>
      <c r="B13" s="6" t="n">
        <v>52582</v>
      </c>
      <c r="C13" s="7" t="n">
        <f aca="false">B13+C12</f>
        <v>229868</v>
      </c>
      <c r="D13" s="4" t="n">
        <f aca="false">(C12*D12+A13*B13)/C13</f>
        <v>0.235398664251695</v>
      </c>
      <c r="G13" s="9" t="n">
        <v>0.857142857142857</v>
      </c>
      <c r="H13" s="2" t="n">
        <v>126</v>
      </c>
      <c r="I13" s="3" t="n">
        <f aca="false">H13+I12</f>
        <v>69759</v>
      </c>
      <c r="J13" s="4" t="n">
        <f aca="false">(I12*J12+G13*H13)/I13</f>
        <v>0.449610864801423</v>
      </c>
    </row>
    <row collapsed="false" customFormat="false" customHeight="false" hidden="false" ht="29.6" outlineLevel="0" r="14">
      <c r="A14" s="8" t="n">
        <v>0.987093991726799</v>
      </c>
      <c r="B14" s="6" t="n">
        <v>14570</v>
      </c>
      <c r="C14" s="7" t="n">
        <f aca="false">B14+C13</f>
        <v>244438</v>
      </c>
      <c r="D14" s="4" t="n">
        <f aca="false">(C13*D13+A14*B14)/C14</f>
        <v>0.280204303805742</v>
      </c>
      <c r="G14" s="9" t="n">
        <v>0.971214320270924</v>
      </c>
      <c r="H14" s="2" t="n">
        <v>689</v>
      </c>
      <c r="I14" s="3" t="n">
        <f aca="false">H14+I13</f>
        <v>70448</v>
      </c>
      <c r="J14" s="4" t="n">
        <f aca="false">(I13*J13+G14*H14)/I14</f>
        <v>0.454712284015857</v>
      </c>
    </row>
    <row collapsed="false" customFormat="false" customHeight="false" hidden="false" ht="29.6" outlineLevel="0" r="15">
      <c r="A15" s="8" t="n">
        <v>0.264978292329957</v>
      </c>
      <c r="B15" s="6" t="n">
        <v>1382</v>
      </c>
      <c r="C15" s="7" t="n">
        <f aca="false">B15+C14</f>
        <v>245820</v>
      </c>
      <c r="D15" s="4" t="n">
        <f aca="false">(C14*D14+A15*B15)/C15</f>
        <v>0.280118703171703</v>
      </c>
      <c r="G15" s="9" t="n">
        <v>0.484088620342397</v>
      </c>
      <c r="H15" s="2" t="n">
        <v>662</v>
      </c>
      <c r="I15" s="3" t="n">
        <f aca="false">H15+I14</f>
        <v>71110</v>
      </c>
      <c r="J15" s="4" t="n">
        <f aca="false">(I14*J14+G15*H15)/I15</f>
        <v>0.454985763619966</v>
      </c>
    </row>
    <row collapsed="false" customFormat="false" customHeight="false" hidden="false" ht="29.6" outlineLevel="0" r="16">
      <c r="A16" s="8" t="n">
        <v>0.0947796430810285</v>
      </c>
      <c r="B16" s="6" t="n">
        <v>5269</v>
      </c>
      <c r="C16" s="7" t="n">
        <f aca="false">B16+C15</f>
        <v>251089</v>
      </c>
      <c r="D16" s="4" t="n">
        <f aca="false">(C15*D15+A16*B16)/C16</f>
        <v>0.276229438776936</v>
      </c>
      <c r="G16" s="10" t="n">
        <v>0.3</v>
      </c>
      <c r="H16" s="2" t="n">
        <v>336</v>
      </c>
      <c r="I16" s="3" t="n">
        <f aca="false">H16+I15</f>
        <v>71446</v>
      </c>
      <c r="J16" s="4" t="n">
        <f aca="false">(I15*J15+G16*H16)/I16</f>
        <v>0.454256888433443</v>
      </c>
    </row>
    <row collapsed="false" customFormat="false" customHeight="false" hidden="false" ht="29.6" outlineLevel="0" r="17">
      <c r="A17" s="8" t="n">
        <v>0.169154752553024</v>
      </c>
      <c r="B17" s="6" t="n">
        <v>13400</v>
      </c>
      <c r="C17" s="7" t="n">
        <f aca="false">B17+C16</f>
        <v>264489</v>
      </c>
      <c r="D17" s="4" t="n">
        <f aca="false">(C16*D16+A17*B17)/C17</f>
        <v>0.270804635494378</v>
      </c>
      <c r="G17" s="9" t="n">
        <v>0.189831099230002</v>
      </c>
      <c r="H17" s="2" t="n">
        <v>20176</v>
      </c>
      <c r="I17" s="3" t="n">
        <f aca="false">H17+I16</f>
        <v>91622</v>
      </c>
      <c r="J17" s="4" t="n">
        <f aca="false">(I16*J16+G17*H17)/I17</f>
        <v>0.396027918066406</v>
      </c>
    </row>
    <row collapsed="false" customFormat="false" customHeight="false" hidden="false" ht="29.6" outlineLevel="0" r="18">
      <c r="A18" s="8" t="n">
        <v>0.206380857427717</v>
      </c>
      <c r="B18" s="6" t="n">
        <v>1003</v>
      </c>
      <c r="C18" s="7" t="n">
        <f aca="false">B18+C17</f>
        <v>265492</v>
      </c>
      <c r="D18" s="4" t="n">
        <f aca="false">(C17*D17+A18*B18)/C18</f>
        <v>0.270561249443571</v>
      </c>
      <c r="G18" s="9" t="n">
        <v>0.680648236415634</v>
      </c>
      <c r="H18" s="2" t="n">
        <v>1049</v>
      </c>
      <c r="I18" s="3" t="n">
        <f aca="false">H18+I17</f>
        <v>92671</v>
      </c>
      <c r="J18" s="4" t="n">
        <f aca="false">(I17*J17+G18*H18)/I18</f>
        <v>0.399249710363331</v>
      </c>
    </row>
    <row collapsed="false" customFormat="false" customHeight="false" hidden="false" ht="29.6" outlineLevel="0" r="19">
      <c r="A19" s="8" t="n">
        <v>1</v>
      </c>
      <c r="B19" s="6" t="n">
        <v>22156</v>
      </c>
      <c r="C19" s="7" t="n">
        <f aca="false">B19+C18</f>
        <v>287648</v>
      </c>
      <c r="D19" s="4" t="n">
        <f aca="false">(C18*D18+A19*B19)/C19</f>
        <v>0.326746048077068</v>
      </c>
      <c r="G19" s="9" t="n">
        <v>0.344645441389291</v>
      </c>
      <c r="H19" s="2" t="n">
        <v>1382</v>
      </c>
      <c r="I19" s="3" t="n">
        <f aca="false">H19+I18</f>
        <v>94053</v>
      </c>
      <c r="J19" s="4" t="n">
        <f aca="false">(I18*J18+G19*H19)/I19</f>
        <v>0.398447363817</v>
      </c>
    </row>
    <row collapsed="false" customFormat="false" customHeight="false" hidden="false" ht="29.6" outlineLevel="0" r="20">
      <c r="A20" s="8" t="n">
        <v>0.230945796460177</v>
      </c>
      <c r="B20" s="6" t="n">
        <v>10848</v>
      </c>
      <c r="C20" s="7" t="n">
        <f aca="false">B20+C19</f>
        <v>298496</v>
      </c>
      <c r="D20" s="4" t="n">
        <f aca="false">(C19*D19+A20*B20)/C20</f>
        <v>0.323264456599996</v>
      </c>
      <c r="G20" s="9" t="n">
        <v>0.200502246893999</v>
      </c>
      <c r="H20" s="2" t="n">
        <v>20176</v>
      </c>
      <c r="I20" s="3" t="n">
        <f aca="false">H20+I19</f>
        <v>114229</v>
      </c>
      <c r="J20" s="4" t="n">
        <f aca="false">(I19*J19+G20*H20)/I20</f>
        <v>0.363484782694531</v>
      </c>
    </row>
    <row collapsed="false" customFormat="false" customHeight="false" hidden="false" ht="29.6" outlineLevel="0" r="21">
      <c r="A21" s="8" t="n">
        <v>0.0431076710416834</v>
      </c>
      <c r="B21" s="6" t="n">
        <v>24838</v>
      </c>
      <c r="C21" s="7" t="n">
        <f aca="false">B21+C20</f>
        <v>323334</v>
      </c>
      <c r="D21" s="4" t="n">
        <f aca="false">(C20*D20+A21*B21)/C21</f>
        <v>0.301743261057006</v>
      </c>
      <c r="G21" s="9" t="n">
        <v>0.518061571782178</v>
      </c>
      <c r="H21" s="2" t="n">
        <v>808</v>
      </c>
      <c r="I21" s="3" t="n">
        <f aca="false">H21+I20</f>
        <v>115037</v>
      </c>
      <c r="J21" s="4" t="n">
        <f aca="false">(I20*J20+G21*H21)/I21</f>
        <v>0.364570503337305</v>
      </c>
    </row>
    <row collapsed="false" customFormat="false" customHeight="false" hidden="false" ht="29.6" outlineLevel="0" r="22">
      <c r="A22" s="8" t="n">
        <v>0.484088620342397</v>
      </c>
      <c r="B22" s="6" t="n">
        <v>662</v>
      </c>
      <c r="C22" s="7" t="n">
        <f aca="false">B22+C21</f>
        <v>323996</v>
      </c>
      <c r="D22" s="4" t="n">
        <f aca="false">(C21*D21+A22*B22)/C22</f>
        <v>0.302115835495724</v>
      </c>
      <c r="G22" s="9" t="n">
        <v>0.164340448823207</v>
      </c>
      <c r="H22" s="2" t="n">
        <v>2436</v>
      </c>
      <c r="I22" s="3" t="n">
        <f aca="false">H22+I21</f>
        <v>117473</v>
      </c>
      <c r="J22" s="4" t="n">
        <f aca="false">(I21*J21+G22*H22)/I22</f>
        <v>0.360418396786895</v>
      </c>
    </row>
    <row collapsed="false" customFormat="false" customHeight="false" hidden="false" ht="29.6" outlineLevel="0" r="23">
      <c r="A23" s="8" t="n">
        <v>0.91027815468114</v>
      </c>
      <c r="B23" s="6" t="n">
        <v>13400</v>
      </c>
      <c r="C23" s="7" t="n">
        <f aca="false">B23+C22</f>
        <v>337396</v>
      </c>
      <c r="D23" s="4" t="n">
        <f aca="false">(C22*D22+A23*B23)/C23</f>
        <v>0.326269574950503</v>
      </c>
      <c r="G23" s="9" t="n">
        <v>0.0884636215923452</v>
      </c>
      <c r="H23" s="2" t="n">
        <v>22156</v>
      </c>
      <c r="I23" s="3" t="n">
        <f aca="false">H23+I22</f>
        <v>139629</v>
      </c>
      <c r="J23" s="4" t="n">
        <f aca="false">(I22*J22+G23*H23)/I23</f>
        <v>0.317265255253185</v>
      </c>
    </row>
    <row collapsed="false" customFormat="false" customHeight="false" hidden="false" ht="29.6" outlineLevel="0" r="24">
      <c r="A24" s="8" t="n">
        <v>0.147019964768056</v>
      </c>
      <c r="B24" s="6" t="n">
        <v>13624</v>
      </c>
      <c r="C24" s="7" t="n">
        <f aca="false">B24+C23</f>
        <v>351020</v>
      </c>
      <c r="D24" s="4" t="n">
        <f aca="false">(C23*D23+A24*B24)/C24</f>
        <v>0.319312430944105</v>
      </c>
      <c r="G24" s="9" t="n">
        <v>0.188253342099496</v>
      </c>
      <c r="H24" s="2" t="n">
        <v>507</v>
      </c>
      <c r="I24" s="3" t="n">
        <f aca="false">H24+I23</f>
        <v>140136</v>
      </c>
      <c r="J24" s="4" t="n">
        <f aca="false">(I23*J23+G24*H24)/I24</f>
        <v>0.316798501243017</v>
      </c>
    </row>
    <row collapsed="false" customFormat="false" customHeight="false" hidden="false" ht="29.6" outlineLevel="0" r="25">
      <c r="A25" s="8" t="n">
        <v>0.192135898842924</v>
      </c>
      <c r="B25" s="6" t="n">
        <v>6277</v>
      </c>
      <c r="C25" s="7" t="n">
        <f aca="false">B25+C24</f>
        <v>357297</v>
      </c>
      <c r="D25" s="4" t="n">
        <f aca="false">(C24*D24+A25*B25)/C25</f>
        <v>0.317078191384302</v>
      </c>
      <c r="G25" s="9" t="n">
        <v>0.1348802946593</v>
      </c>
      <c r="H25" s="2" t="n">
        <v>543</v>
      </c>
      <c r="I25" s="3" t="n">
        <f aca="false">H25+I24</f>
        <v>140679</v>
      </c>
      <c r="J25" s="4" t="n">
        <f aca="false">(I24*J24+G25*H25)/I25</f>
        <v>0.316096324044039</v>
      </c>
    </row>
    <row collapsed="false" customFormat="false" customHeight="false" hidden="false" ht="29.6" outlineLevel="0" r="26">
      <c r="A26" s="8" t="n">
        <v>0.118673592703197</v>
      </c>
      <c r="B26" s="6" t="n">
        <v>14593</v>
      </c>
      <c r="C26" s="7" t="n">
        <f aca="false">B26+C25</f>
        <v>371890</v>
      </c>
      <c r="D26" s="4" t="n">
        <f aca="false">(C25*D25+A26*B26)/C26</f>
        <v>0.309292775512529</v>
      </c>
      <c r="G26" s="9" t="n">
        <v>0.170059880239521</v>
      </c>
      <c r="H26" s="2" t="n">
        <v>668</v>
      </c>
      <c r="I26" s="3" t="n">
        <f aca="false">H26+I25</f>
        <v>141347</v>
      </c>
      <c r="J26" s="4" t="n">
        <f aca="false">(I25*J25+G26*H26)/I26</f>
        <v>0.315406161929092</v>
      </c>
    </row>
    <row collapsed="false" customFormat="false" customHeight="false" hidden="false" ht="29.6" outlineLevel="0" r="27">
      <c r="A27" s="8" t="n">
        <v>0.377101942859419</v>
      </c>
      <c r="B27" s="6" t="n">
        <v>33473</v>
      </c>
      <c r="C27" s="7" t="n">
        <f aca="false">B27+C26</f>
        <v>405363</v>
      </c>
      <c r="D27" s="4" t="n">
        <f aca="false">(C26*D26+A27*B27)/C27</f>
        <v>0.314892142644217</v>
      </c>
      <c r="G27" s="9" t="n">
        <v>0.0716382853787434</v>
      </c>
      <c r="H27" s="2" t="n">
        <v>13624</v>
      </c>
      <c r="I27" s="3" t="n">
        <f aca="false">H27+I26</f>
        <v>154971</v>
      </c>
      <c r="J27" s="4" t="n">
        <f aca="false">(I26*J26+G27*H27)/I27</f>
        <v>0.293975742365936</v>
      </c>
    </row>
    <row collapsed="false" customFormat="false" customHeight="false" hidden="false" ht="29.6" outlineLevel="0" r="28">
      <c r="A28" s="8" t="n">
        <v>0.0465158947175292</v>
      </c>
      <c r="B28" s="6" t="n">
        <v>14593</v>
      </c>
      <c r="C28" s="7" t="n">
        <f aca="false">B28+C27</f>
        <v>419956</v>
      </c>
      <c r="D28" s="4" t="n">
        <f aca="false">(C27*D27+A28*B28)/C28</f>
        <v>0.30556636902509</v>
      </c>
      <c r="G28" s="9" t="n">
        <v>0.224854530340815</v>
      </c>
      <c r="H28" s="2" t="n">
        <v>802</v>
      </c>
      <c r="I28" s="3" t="n">
        <f aca="false">H28+I27</f>
        <v>155773</v>
      </c>
      <c r="J28" s="4" t="n">
        <f aca="false">(I27*J27+G28*H28)/I28</f>
        <v>0.293619870603537</v>
      </c>
    </row>
    <row collapsed="false" customFormat="false" customHeight="false" hidden="false" ht="29.6" outlineLevel="0" r="29">
      <c r="A29" s="8" t="n">
        <v>0.486808743918317</v>
      </c>
      <c r="B29" s="6" t="n">
        <v>14593</v>
      </c>
      <c r="C29" s="7" t="n">
        <f aca="false">B29+C28</f>
        <v>434549</v>
      </c>
      <c r="D29" s="4" t="n">
        <f aca="false">(C28*D28+A29*B29)/C29</f>
        <v>0.311652840232749</v>
      </c>
      <c r="G29" s="9" t="n">
        <v>0.22971259509721</v>
      </c>
      <c r="H29" s="2" t="n">
        <v>728</v>
      </c>
      <c r="I29" s="3" t="n">
        <f aca="false">H29+I28</f>
        <v>156501</v>
      </c>
      <c r="J29" s="4" t="n">
        <f aca="false">(I28*J28+G29*H29)/I29</f>
        <v>0.293322591374851</v>
      </c>
    </row>
    <row collapsed="false" customFormat="false" customHeight="false" hidden="false" ht="29.6" outlineLevel="0" r="30">
      <c r="G30" s="9" t="n">
        <v>0.161330049261084</v>
      </c>
      <c r="H30" s="2" t="n">
        <v>1218</v>
      </c>
      <c r="I30" s="3" t="n">
        <f aca="false">H30+I29</f>
        <v>157719</v>
      </c>
      <c r="J30" s="4" t="n">
        <f aca="false">(I29*J29+G30*H30)/I30</f>
        <v>0.292303266396284</v>
      </c>
    </row>
    <row collapsed="false" customFormat="false" customHeight="false" hidden="false" ht="29.6" outlineLevel="0" r="31">
      <c r="G31" s="9" t="n">
        <v>0.0766761095372993</v>
      </c>
      <c r="H31" s="2" t="n">
        <v>706</v>
      </c>
      <c r="I31" s="3" t="n">
        <f aca="false">H31+I30</f>
        <v>158425</v>
      </c>
      <c r="J31" s="4" t="n">
        <f aca="false">(I30*J30+G31*H31)/I31</f>
        <v>0.291342352571178</v>
      </c>
    </row>
    <row collapsed="false" customFormat="false" customHeight="false" hidden="false" ht="29.6" outlineLevel="0" r="32">
      <c r="G32" s="9" t="n">
        <v>0.254276581125086</v>
      </c>
      <c r="H32" s="2" t="n">
        <v>33473</v>
      </c>
      <c r="I32" s="3" t="n">
        <f aca="false">H32+I31</f>
        <v>191898</v>
      </c>
      <c r="J32" s="4" t="n">
        <f aca="false">(I31*J31+G32*H32)/I32</f>
        <v>0.284876925273264</v>
      </c>
    </row>
    <row collapsed="false" customFormat="false" customHeight="false" hidden="false" ht="29.6" outlineLevel="0" r="33">
      <c r="G33" s="9" t="n">
        <v>0.0621993127147766</v>
      </c>
      <c r="H33" s="2" t="n">
        <v>582</v>
      </c>
      <c r="I33" s="3" t="n">
        <f aca="false">H33+I32</f>
        <v>192480</v>
      </c>
      <c r="J33" s="4" t="n">
        <f aca="false">(I32*J32+G33*H33)/I33</f>
        <v>0.284203617030802</v>
      </c>
    </row>
    <row collapsed="false" customFormat="false" customHeight="false" hidden="false" ht="29.6" outlineLevel="0" r="34">
      <c r="G34" s="9" t="n">
        <v>0.05858310626703</v>
      </c>
      <c r="H34" s="2" t="n">
        <v>734</v>
      </c>
      <c r="I34" s="3" t="n">
        <f aca="false">H34+I33</f>
        <v>193214</v>
      </c>
      <c r="J34" s="4" t="n">
        <f aca="false">(I33*J33+G34*H34)/I34</f>
        <v>0.283346508048531</v>
      </c>
    </row>
    <row collapsed="false" customFormat="false" customHeight="false" hidden="false" ht="29.6" outlineLevel="0" r="35">
      <c r="G35" s="9" t="n">
        <v>0.0882553772618642</v>
      </c>
      <c r="H35" s="2" t="n">
        <v>808</v>
      </c>
      <c r="I35" s="3" t="n">
        <f aca="false">H35+I34</f>
        <v>194022</v>
      </c>
      <c r="J35" s="4" t="n">
        <f aca="false">(I34*J34+G35*H35)/I35</f>
        <v>0.282534055678822</v>
      </c>
    </row>
    <row collapsed="false" customFormat="false" customHeight="false" hidden="false" ht="29.6" outlineLevel="0" r="36">
      <c r="G36" s="9" t="n">
        <v>0.334300311412625</v>
      </c>
      <c r="H36" s="2" t="n">
        <v>14593</v>
      </c>
      <c r="I36" s="3" t="n">
        <f aca="false">H36+I35</f>
        <v>208615</v>
      </c>
      <c r="J36" s="4" t="n">
        <f aca="false">(I35*J35+G36*H36)/I36</f>
        <v>0.286155199747673</v>
      </c>
    </row>
    <row collapsed="false" customFormat="false" customHeight="false" hidden="false" ht="29.6" outlineLevel="0" r="37">
      <c r="G37" s="9" t="n">
        <v>0.140363354728977</v>
      </c>
      <c r="H37" s="2" t="n">
        <v>13624</v>
      </c>
      <c r="I37" s="3" t="n">
        <f aca="false">H37+I36</f>
        <v>222239</v>
      </c>
      <c r="J37" s="4" t="n">
        <f aca="false">(I36*J36+G37*H37)/I37</f>
        <v>0.277217668096907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8.2901960784313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5" min="1" style="0" width="8.29019607843137"/>
    <col collapsed="false" hidden="false" max="6" min="6" style="7" width="10.6862745098039"/>
    <col collapsed="false" hidden="false" max="7" min="7" style="11" width="8.04705882352941"/>
    <col collapsed="false" hidden="false" max="8" min="8" style="11" width="11.5058823529412"/>
    <col collapsed="false" hidden="false" max="10" min="9" style="11" width="9.05098039215686"/>
    <col collapsed="false" hidden="false" max="16" min="11" style="0" width="8.29019607843137"/>
    <col collapsed="false" hidden="false" max="17" min="17" style="7" width="10.6862745098039"/>
    <col collapsed="false" hidden="false" max="1025" min="18" style="0" width="8.29019607843137"/>
  </cols>
  <sheetData>
    <row collapsed="false" customFormat="false" customHeight="false" hidden="false" ht="29.6" outlineLevel="0" r="1">
      <c r="A1" s="0" t="s">
        <v>7</v>
      </c>
      <c r="L1" s="0" t="s">
        <v>1</v>
      </c>
    </row>
    <row collapsed="false" customFormat="false" customHeight="false" hidden="false" ht="29.6" outlineLevel="0" r="2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7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18</v>
      </c>
      <c r="Q2" s="7" t="s">
        <v>19</v>
      </c>
      <c r="R2" s="11" t="s">
        <v>14</v>
      </c>
      <c r="S2" s="11" t="s">
        <v>15</v>
      </c>
      <c r="T2" s="11" t="s">
        <v>16</v>
      </c>
      <c r="U2" s="11" t="s">
        <v>17</v>
      </c>
    </row>
    <row collapsed="false" customFormat="false" customHeight="false" hidden="false" ht="29.6" outlineLevel="0" r="3">
      <c r="A3" s="9" t="n">
        <v>1</v>
      </c>
      <c r="B3" s="2" t="n">
        <v>5066</v>
      </c>
      <c r="C3" s="2" t="n">
        <f aca="false">B3*A3</f>
        <v>5066</v>
      </c>
      <c r="D3" s="2" t="n">
        <f aca="false">B3</f>
        <v>5066</v>
      </c>
      <c r="E3" s="1" t="n">
        <v>0.917858</v>
      </c>
      <c r="F3" s="12" t="n">
        <f aca="false">E3*B3</f>
        <v>4649.868628</v>
      </c>
      <c r="G3" s="11" t="n">
        <f aca="false">1-ABS(A3-E3)</f>
        <v>0.917858</v>
      </c>
      <c r="H3" s="11" t="inlineStr">
        <f aca="false">G3</f>
        <is>
          <t/>
        </is>
      </c>
      <c r="I3" s="11" t="n">
        <f aca="false">1-IF(E3&gt;A3,E3-A3,0)</f>
        <v>1</v>
      </c>
      <c r="J3" s="11" t="inlineStr">
        <f aca="false">I3</f>
        <is>
          <t/>
        </is>
      </c>
      <c r="L3" s="1" t="n">
        <v>1</v>
      </c>
      <c r="M3" s="2" t="n">
        <v>5066</v>
      </c>
      <c r="N3" s="2" t="n">
        <f aca="false">L3*M3</f>
        <v>5066</v>
      </c>
      <c r="O3" s="2" t="n">
        <f aca="false">M3</f>
        <v>5066</v>
      </c>
      <c r="P3" s="1" t="n">
        <v>0.530143</v>
      </c>
      <c r="Q3" s="12" t="n">
        <f aca="false">P3*M3</f>
        <v>2685.704438</v>
      </c>
      <c r="R3" s="11" t="n">
        <f aca="false">1-ABS(L3-P3)</f>
        <v>0.530143</v>
      </c>
      <c r="S3" s="11" t="inlineStr">
        <f aca="false">R3</f>
        <is>
          <t/>
        </is>
      </c>
      <c r="T3" s="11" t="n">
        <f aca="false">1-IF(P3&gt;L3,P3-L3,0)</f>
        <v>1</v>
      </c>
      <c r="U3" s="11" t="inlineStr">
        <f aca="false">T3</f>
        <is>
          <t/>
        </is>
      </c>
    </row>
    <row collapsed="false" customFormat="false" customHeight="false" hidden="false" ht="29.6" outlineLevel="0" r="4">
      <c r="A4" s="9" t="n">
        <v>0.233333333333333</v>
      </c>
      <c r="B4" s="2" t="n">
        <v>33473</v>
      </c>
      <c r="C4" s="2" t="n">
        <f aca="false">B4*A4</f>
        <v>7810.36666666666</v>
      </c>
      <c r="D4" s="2" t="n">
        <f aca="false">B4+D3</f>
        <v>38539</v>
      </c>
      <c r="E4" s="1" t="n">
        <v>0.324644</v>
      </c>
      <c r="F4" s="12" t="n">
        <f aca="false">E4*B4</f>
        <v>10866.808612</v>
      </c>
      <c r="G4" s="11" t="n">
        <f aca="false">1-ABS(A4-E4)</f>
        <v>0.908689333333333</v>
      </c>
      <c r="H4" s="4" t="n">
        <f aca="false">(D3*H3+B4*G4)/D4</f>
        <v>0.909894566093221</v>
      </c>
      <c r="I4" s="11" t="inlineStr">
        <f aca="false">1-IF(E4&gt;A4,E4-A4,0)</f>
        <is>
          <t/>
        </is>
      </c>
      <c r="J4" s="11" t="n">
        <f aca="false">(B4*I4+D3*J3)/D4</f>
        <v>0.920692235259521</v>
      </c>
      <c r="L4" s="1" t="n">
        <v>0.233333333333333</v>
      </c>
      <c r="M4" s="2" t="n">
        <v>33473</v>
      </c>
      <c r="N4" s="2" t="n">
        <f aca="false">L4*M4</f>
        <v>7810.36666666666</v>
      </c>
      <c r="O4" s="2" t="n">
        <f aca="false">M4+O3</f>
        <v>38539</v>
      </c>
      <c r="P4" s="1" t="n">
        <v>0.187524</v>
      </c>
      <c r="Q4" s="12" t="n">
        <f aca="false">P4*M4</f>
        <v>6276.990852</v>
      </c>
      <c r="R4" s="11" t="n">
        <f aca="false">1-ABS(L4-P4)</f>
        <v>0.954190666666667</v>
      </c>
      <c r="S4" s="4" t="n">
        <f aca="false">(O3*S3+M4*R4)/O4</f>
        <v>0.89844906778415</v>
      </c>
      <c r="T4" s="11" t="n">
        <f aca="false">1-IF(P4&gt;L4,P4-L4,0)</f>
        <v>1</v>
      </c>
      <c r="U4" s="11" t="n">
        <f aca="false">(M4*T4+O3*U3)/O4</f>
        <v>1</v>
      </c>
    </row>
    <row collapsed="false" customFormat="false" customHeight="false" hidden="false" ht="29.6" outlineLevel="0" r="5">
      <c r="A5" s="9" t="n">
        <v>0.1</v>
      </c>
      <c r="B5" s="2" t="n">
        <v>6263</v>
      </c>
      <c r="C5" s="2" t="n">
        <f aca="false">B5*A5</f>
        <v>626.3</v>
      </c>
      <c r="D5" s="2" t="n">
        <f aca="false">B5+D4</f>
        <v>44802</v>
      </c>
      <c r="E5" s="1" t="n">
        <v>0.409815</v>
      </c>
      <c r="F5" s="12" t="n">
        <f aca="false">E5*B5</f>
        <v>2566.671345</v>
      </c>
      <c r="G5" s="11" t="n">
        <f aca="false">1-ABS(A5-E5)</f>
        <v>0.690185</v>
      </c>
      <c r="H5" s="4" t="n">
        <f aca="false">(D4*H4+B5*G5)/D5</f>
        <v>0.87918073607577</v>
      </c>
      <c r="I5" s="11" t="inlineStr">
        <f aca="false">1-IF(E5&gt;A5,E5-A5,0)</f>
        <is>
          <t/>
        </is>
      </c>
      <c r="J5" s="11" t="n">
        <f aca="false">(B5*I5+D4*J4)/D5</f>
        <v>0.888468968118983</v>
      </c>
      <c r="L5" s="1" t="n">
        <v>0.483870967741936</v>
      </c>
      <c r="M5" s="2" t="n">
        <v>20176</v>
      </c>
      <c r="N5" s="2" t="n">
        <f aca="false">L5*M5</f>
        <v>9762.5806451613</v>
      </c>
      <c r="O5" s="2" t="n">
        <f aca="false">M5+O4</f>
        <v>58715</v>
      </c>
      <c r="P5" s="1" t="n">
        <v>0.112559</v>
      </c>
      <c r="Q5" s="12" t="n">
        <f aca="false">P5*M5</f>
        <v>2270.990384</v>
      </c>
      <c r="R5" s="11" t="n">
        <f aca="false">1-ABS(L5-P5)</f>
        <v>0.628688032258064</v>
      </c>
      <c r="S5" s="4" t="n">
        <f aca="false">(O4*S4+M5*R5)/O5</f>
        <v>0.805752164901167</v>
      </c>
      <c r="T5" s="11" t="n">
        <f aca="false">1-IF(P5&gt;L5,P5-L5,0)</f>
        <v>1</v>
      </c>
      <c r="U5" s="11" t="n">
        <f aca="false">(M5*T5+O4*U4)/O5</f>
        <v>1</v>
      </c>
    </row>
    <row collapsed="false" customFormat="false" customHeight="false" hidden="false" ht="29.6" outlineLevel="0" r="6">
      <c r="A6" s="9" t="n">
        <v>0.233333333333333</v>
      </c>
      <c r="B6" s="2" t="n">
        <v>31575</v>
      </c>
      <c r="C6" s="2" t="n">
        <f aca="false">B6*A6</f>
        <v>7367.49999999999</v>
      </c>
      <c r="D6" s="2" t="n">
        <f aca="false">B6+D5</f>
        <v>76377</v>
      </c>
      <c r="E6" s="1" t="n">
        <v>0.574217</v>
      </c>
      <c r="F6" s="12" t="n">
        <f aca="false">E6*B6</f>
        <v>18130.901775</v>
      </c>
      <c r="G6" s="11" t="n">
        <f aca="false">1-ABS(A6-E6)</f>
        <v>0.659116333333333</v>
      </c>
      <c r="H6" s="4" t="n">
        <f aca="false">(D5*H5+B6*G6)/D6</f>
        <v>0.788203956199728</v>
      </c>
      <c r="I6" s="11" t="inlineStr">
        <f aca="false">1-IF(E6&gt;A6,E6-A6,0)</f>
        <is>
          <t/>
        </is>
      </c>
      <c r="J6" s="11" t="n">
        <f aca="false">(B6*I6+D5*J5)/D6</f>
        <v>0.793652342127429</v>
      </c>
      <c r="L6" s="1" t="n">
        <v>0.2</v>
      </c>
      <c r="M6" s="2" t="n">
        <v>33473</v>
      </c>
      <c r="N6" s="2" t="n">
        <f aca="false">L6*M6</f>
        <v>6694.6</v>
      </c>
      <c r="O6" s="2" t="n">
        <f aca="false">M6+O5</f>
        <v>92188</v>
      </c>
      <c r="P6" s="1" t="n">
        <v>0.067846</v>
      </c>
      <c r="Q6" s="12" t="n">
        <f aca="false">P6*M6</f>
        <v>2271.009158</v>
      </c>
      <c r="R6" s="11" t="n">
        <f aca="false">1-ABS(L6-P6)</f>
        <v>0.867846</v>
      </c>
      <c r="S6" s="4" t="n">
        <f aca="false">(O5*S5+M6*R6)/O6</f>
        <v>0.828298124703563</v>
      </c>
      <c r="T6" s="11" t="n">
        <f aca="false">1-IF(P6&gt;L6,P6-L6,0)</f>
        <v>1</v>
      </c>
      <c r="U6" s="11" t="n">
        <f aca="false">(M6*T6+O5*U5)/O6</f>
        <v>1</v>
      </c>
    </row>
    <row collapsed="false" customFormat="false" customHeight="false" hidden="false" ht="29.6" outlineLevel="0" r="7">
      <c r="A7" s="9" t="n">
        <v>0.037037037037037</v>
      </c>
      <c r="B7" s="2" t="n">
        <v>3579</v>
      </c>
      <c r="C7" s="2" t="n">
        <f aca="false">B7*A7</f>
        <v>132.555555555555</v>
      </c>
      <c r="D7" s="2" t="n">
        <f aca="false">B7+D6</f>
        <v>79956</v>
      </c>
      <c r="E7" s="1" t="n">
        <v>0.374722</v>
      </c>
      <c r="F7" s="12" t="n">
        <f aca="false">E7*B7</f>
        <v>1341.130038</v>
      </c>
      <c r="G7" s="11" t="n">
        <f aca="false">1-ABS(A7-E7)</f>
        <v>0.662315037037037</v>
      </c>
      <c r="H7" s="4" t="n">
        <f aca="false">(D6*H6+B7*G7)/D7</f>
        <v>0.782568901398547</v>
      </c>
      <c r="I7" s="11" t="inlineStr">
        <f aca="false">1-IF(E7&gt;A7,E7-A7,0)</f>
        <is>
          <t/>
        </is>
      </c>
      <c r="J7" s="11" t="n">
        <f aca="false">(B7*I7+D6*J6)/D7</f>
        <v>0.787773406026092</v>
      </c>
      <c r="L7" s="1" t="n">
        <v>0.111111111111111</v>
      </c>
      <c r="M7" s="2" t="n">
        <v>20176</v>
      </c>
      <c r="N7" s="2" t="n">
        <f aca="false">L7*M7</f>
        <v>2241.77777777778</v>
      </c>
      <c r="O7" s="2" t="n">
        <f aca="false">M7+O6</f>
        <v>112364</v>
      </c>
      <c r="P7" s="1" t="n">
        <v>0.100565</v>
      </c>
      <c r="Q7" s="12" t="n">
        <f aca="false">P7*M7</f>
        <v>2028.99944</v>
      </c>
      <c r="R7" s="11" t="n">
        <f aca="false">1-ABS(L7-P7)</f>
        <v>0.989453888888889</v>
      </c>
      <c r="S7" s="4" t="n">
        <f aca="false">(O6*S6+M7*R7)/O7</f>
        <v>0.857235139211796</v>
      </c>
      <c r="T7" s="11" t="n">
        <f aca="false">1-IF(P7&gt;L7,P7-L7,0)</f>
        <v>1</v>
      </c>
      <c r="U7" s="11" t="n">
        <f aca="false">(M7*T7+O6*U6)/O7</f>
        <v>1</v>
      </c>
    </row>
    <row collapsed="false" customFormat="false" customHeight="false" hidden="false" ht="29.6" outlineLevel="0" r="8">
      <c r="A8" s="9" t="n">
        <v>0</v>
      </c>
      <c r="B8" s="2" t="n">
        <v>306</v>
      </c>
      <c r="C8" s="2" t="n">
        <f aca="false">B8*A8</f>
        <v>0</v>
      </c>
      <c r="D8" s="2" t="n">
        <f aca="false">B8+D7</f>
        <v>80262</v>
      </c>
      <c r="E8" s="1" t="n">
        <v>0.586767</v>
      </c>
      <c r="F8" s="12" t="n">
        <f aca="false">E8*B8</f>
        <v>179.550702</v>
      </c>
      <c r="G8" s="11" t="n">
        <f aca="false">1-ABS(A8-E8)</f>
        <v>0.413233</v>
      </c>
      <c r="H8" s="4" t="n">
        <f aca="false">(D7*H7+B8*G8)/D8</f>
        <v>0.781160803097633</v>
      </c>
      <c r="I8" s="11" t="inlineStr">
        <f aca="false">1-IF(E8&gt;A8,E8-A8,0)</f>
        <is>
          <t/>
        </is>
      </c>
      <c r="J8" s="11" t="n">
        <f aca="false">(B8*I8+D7*J7)/D8</f>
        <v>0.786345465478336</v>
      </c>
      <c r="L8" s="1" t="n">
        <v>0</v>
      </c>
      <c r="M8" s="2" t="n">
        <v>13457</v>
      </c>
      <c r="N8" s="2" t="n">
        <f aca="false">L8*M8</f>
        <v>0</v>
      </c>
      <c r="O8" s="2" t="n">
        <f aca="false">M8+O7</f>
        <v>125821</v>
      </c>
      <c r="P8" s="1" t="n">
        <v>0.088464</v>
      </c>
      <c r="Q8" s="12" t="n">
        <f aca="false">P8*M8</f>
        <v>1190.460048</v>
      </c>
      <c r="R8" s="11" t="n">
        <f aca="false">1-ABS(L8-P8)</f>
        <v>0.911536</v>
      </c>
      <c r="S8" s="4" t="n">
        <f aca="false">(O7*S7+M8*R8)/O8</f>
        <v>0.863042807912783</v>
      </c>
      <c r="T8" s="11" t="inlineStr">
        <f aca="false">1-IF(P8&gt;L8,P8-L8,0)</f>
        <is>
          <t/>
        </is>
      </c>
      <c r="U8" s="11" t="n">
        <f aca="false">(M8*T8+O7*U7)/O8</f>
        <v>0.990538462991075</v>
      </c>
    </row>
    <row collapsed="false" customFormat="false" customHeight="false" hidden="false" ht="29.6" outlineLevel="0" r="9">
      <c r="A9" s="9" t="n">
        <v>0.111111111111111</v>
      </c>
      <c r="B9" s="2" t="n">
        <v>11835</v>
      </c>
      <c r="C9" s="2" t="n">
        <f aca="false">B9*A9</f>
        <v>1315</v>
      </c>
      <c r="D9" s="2" t="n">
        <f aca="false">B9+D8</f>
        <v>92097</v>
      </c>
      <c r="E9" s="1" t="n">
        <v>0.384572</v>
      </c>
      <c r="F9" s="12" t="n">
        <f aca="false">E9*B9</f>
        <v>4551.40962</v>
      </c>
      <c r="G9" s="11" t="n">
        <f aca="false">1-ABS(A9-E9)</f>
        <v>0.726539111111111</v>
      </c>
      <c r="H9" s="4" t="n">
        <f aca="false">(D8*H8+B9*G9)/D9</f>
        <v>0.774141598078354</v>
      </c>
      <c r="I9" s="11" t="inlineStr">
        <f aca="false">1-IF(E9&gt;A9,E9-A9,0)</f>
        <is>
          <t/>
        </is>
      </c>
      <c r="J9" s="11" t="n">
        <f aca="false">(B9*I9+D8*J8)/D9</f>
        <v>0.778660001196806</v>
      </c>
      <c r="L9" s="1" t="n">
        <v>0.1</v>
      </c>
      <c r="M9" s="2" t="n">
        <v>6263</v>
      </c>
      <c r="N9" s="2" t="n">
        <f aca="false">L9*M9</f>
        <v>626.3</v>
      </c>
      <c r="O9" s="2" t="n">
        <f aca="false">M9+O8</f>
        <v>132084</v>
      </c>
      <c r="P9" s="1" t="n">
        <v>0.173212</v>
      </c>
      <c r="Q9" s="12" t="n">
        <f aca="false">P9*M9</f>
        <v>1084.826756</v>
      </c>
      <c r="R9" s="11" t="n">
        <f aca="false">1-ABS(L9-P9)</f>
        <v>0.926788</v>
      </c>
      <c r="S9" s="4" t="n">
        <f aca="false">(O8*S8+M9*R9)/O9</f>
        <v>0.866065400641972</v>
      </c>
      <c r="T9" s="11" t="inlineStr">
        <f aca="false">1-IF(P9&gt;L9,P9-L9,0)</f>
        <is>
          <t/>
        </is>
      </c>
      <c r="U9" s="11" t="n">
        <f aca="false">(M9*T9+O8*U8)/O9</f>
        <v>0.987515620332516</v>
      </c>
    </row>
    <row collapsed="false" customFormat="false" customHeight="false" hidden="false" ht="29.6" outlineLevel="0" r="10">
      <c r="A10" s="9" t="n">
        <v>0.0841121495327103</v>
      </c>
      <c r="B10" s="2" t="n">
        <v>12802</v>
      </c>
      <c r="C10" s="2" t="n">
        <f aca="false">B10*A10</f>
        <v>1076.80373831776</v>
      </c>
      <c r="D10" s="2" t="n">
        <f aca="false">B10+D9</f>
        <v>104899</v>
      </c>
      <c r="E10" s="1" t="n">
        <v>0.365717</v>
      </c>
      <c r="F10" s="12" t="n">
        <f aca="false">E10*B10</f>
        <v>4681.909034</v>
      </c>
      <c r="G10" s="11" t="n">
        <f aca="false">1-ABS(A10-E10)</f>
        <v>0.71839514953271</v>
      </c>
      <c r="H10" s="4" t="n">
        <f aca="false">(D9*H9+B10*G10)/D10</f>
        <v>0.767338234516439</v>
      </c>
      <c r="I10" s="11" t="inlineStr">
        <f aca="false">1-IF(E10&gt;A10,E10-A10,0)</f>
        <is>
          <t/>
        </is>
      </c>
      <c r="J10" s="11" t="n">
        <f aca="false">(B10*I10+D9*J9)/D10</f>
        <v>0.771305206289287</v>
      </c>
      <c r="L10" s="1" t="n">
        <v>0</v>
      </c>
      <c r="M10" s="2" t="n">
        <v>306</v>
      </c>
      <c r="N10" s="2" t="n">
        <f aca="false">L10*M10</f>
        <v>0</v>
      </c>
      <c r="O10" s="2" t="n">
        <f aca="false">M10+O9</f>
        <v>132390</v>
      </c>
      <c r="P10" s="1" t="n">
        <v>0.498275</v>
      </c>
      <c r="Q10" s="12" t="n">
        <f aca="false">P10*M10</f>
        <v>152.47215</v>
      </c>
      <c r="R10" s="11" t="n">
        <f aca="false">1-ABS(L10-P10)</f>
        <v>0.501725</v>
      </c>
      <c r="S10" s="4" t="n">
        <f aca="false">(O9*S9+M10*R10)/O10</f>
        <v>0.865223281429068</v>
      </c>
      <c r="T10" s="11" t="inlineStr">
        <f aca="false">1-IF(P10&gt;L10,P10-L10,0)</f>
        <is>
          <t/>
        </is>
      </c>
      <c r="U10" s="11" t="n">
        <f aca="false">(M10*T10+O9*U9)/O10</f>
        <v>0.986392786811693</v>
      </c>
    </row>
    <row collapsed="false" customFormat="false" customHeight="false" hidden="false" ht="29.6" outlineLevel="0" r="11">
      <c r="A11" s="9" t="n">
        <v>0.986486486486487</v>
      </c>
      <c r="B11" s="2" t="n">
        <v>13319</v>
      </c>
      <c r="C11" s="2" t="n">
        <f aca="false">B11*A11</f>
        <v>13139.0135135135</v>
      </c>
      <c r="D11" s="2" t="n">
        <f aca="false">B11+D10</f>
        <v>118218</v>
      </c>
      <c r="E11" s="1" t="n">
        <v>0.523581</v>
      </c>
      <c r="F11" s="12" t="n">
        <f aca="false">E11*B11</f>
        <v>6973.575339</v>
      </c>
      <c r="G11" s="11" t="n">
        <f aca="false">1-ABS(A11-E11)</f>
        <v>0.537094513513513</v>
      </c>
      <c r="H11" s="4" t="n">
        <f aca="false">(D10*H10+B11*G11)/D11</f>
        <v>0.741397886007431</v>
      </c>
      <c r="I11" s="11" t="n">
        <f aca="false">1-IF(E11&gt;A11,E11-A11,0)</f>
        <v>1</v>
      </c>
      <c r="J11" s="11" t="n">
        <f aca="false">(B11*I11+D10*J10)/D11</f>
        <v>0.797071045310697</v>
      </c>
      <c r="L11" s="1" t="n">
        <v>0.037037037037037</v>
      </c>
      <c r="M11" s="2" t="n">
        <v>3579</v>
      </c>
      <c r="N11" s="2" t="n">
        <f aca="false">L11*M11</f>
        <v>132.555555555555</v>
      </c>
      <c r="O11" s="2" t="n">
        <f aca="false">M11+O10</f>
        <v>135969</v>
      </c>
      <c r="P11" s="1" t="n">
        <v>0.161064</v>
      </c>
      <c r="Q11" s="12" t="n">
        <f aca="false">P11*M11</f>
        <v>576.448056</v>
      </c>
      <c r="R11" s="11" t="n">
        <f aca="false">1-ABS(L11-P11)</f>
        <v>0.875973037037037</v>
      </c>
      <c r="S11" s="4" t="n">
        <f aca="false">(O10*S10+M11*R11)/O11</f>
        <v>0.865506238392206</v>
      </c>
      <c r="T11" s="11" t="inlineStr">
        <f aca="false">1-IF(P11&gt;L11,P11-L11,0)</f>
        <is>
          <t/>
        </is>
      </c>
      <c r="U11" s="11" t="n">
        <f aca="false">(M11*T11+O10*U10)/O11</f>
        <v>0.983486298682461</v>
      </c>
    </row>
    <row collapsed="false" customFormat="false" customHeight="false" hidden="false" ht="29.6" outlineLevel="0" r="12">
      <c r="A12" s="9" t="n">
        <v>0.136842105263158</v>
      </c>
      <c r="B12" s="2" t="n">
        <v>12143</v>
      </c>
      <c r="C12" s="2" t="n">
        <f aca="false">B12*A12</f>
        <v>1661.67368421053</v>
      </c>
      <c r="D12" s="2" t="n">
        <f aca="false">B12+D11</f>
        <v>130361</v>
      </c>
      <c r="E12" s="1" t="n">
        <v>0.481305</v>
      </c>
      <c r="F12" s="12" t="n">
        <f aca="false">E12*B12</f>
        <v>5844.486615</v>
      </c>
      <c r="G12" s="11" t="n">
        <f aca="false">1-ABS(A12-E12)</f>
        <v>0.655537105263158</v>
      </c>
      <c r="H12" s="4" t="n">
        <f aca="false">(D11*H11+B12*G12)/D12</f>
        <v>0.733400038026994</v>
      </c>
      <c r="I12" s="11" t="inlineStr">
        <f aca="false">1-IF(E12&gt;A12,E12-A12,0)</f>
        <is>
          <t/>
        </is>
      </c>
      <c r="J12" s="11" t="n">
        <f aca="false">(B12*I12+D11*J11)/D12</f>
        <v>0.783887296843001</v>
      </c>
      <c r="L12" s="1" t="n">
        <v>0</v>
      </c>
      <c r="M12" s="2" t="n">
        <v>9992</v>
      </c>
      <c r="N12" s="2" t="n">
        <f aca="false">L12*M12</f>
        <v>0</v>
      </c>
      <c r="O12" s="2" t="n">
        <f aca="false">M12+O11</f>
        <v>145961</v>
      </c>
      <c r="P12" s="1" t="n">
        <v>0.071638</v>
      </c>
      <c r="Q12" s="12" t="n">
        <f aca="false">P12*M12</f>
        <v>715.806896</v>
      </c>
      <c r="R12" s="11" t="n">
        <f aca="false">1-ABS(L12-P12)</f>
        <v>0.928362</v>
      </c>
      <c r="S12" s="4" t="n">
        <f aca="false">(O11*S11+M12*R12)/O12</f>
        <v>0.869809132795403</v>
      </c>
      <c r="T12" s="11" t="inlineStr">
        <f aca="false">1-IF(P12&gt;L12,P12-L12,0)</f>
        <is>
          <t/>
        </is>
      </c>
      <c r="U12" s="11" t="n">
        <f aca="false">(M12*T12+O11*U11)/O12</f>
        <v>0.97971267427296</v>
      </c>
    </row>
    <row collapsed="false" customFormat="false" customHeight="false" hidden="false" ht="29.6" outlineLevel="0" r="13">
      <c r="A13" s="9" t="n">
        <v>0</v>
      </c>
      <c r="B13" s="2" t="n">
        <v>154</v>
      </c>
      <c r="C13" s="2" t="n">
        <f aca="false">B13*A13</f>
        <v>0</v>
      </c>
      <c r="D13" s="2" t="n">
        <f aca="false">B13+D12</f>
        <v>130515</v>
      </c>
      <c r="E13" s="1" t="n">
        <v>0.452297</v>
      </c>
      <c r="F13" s="12" t="n">
        <f aca="false">E13*B13</f>
        <v>69.653738</v>
      </c>
      <c r="G13" s="11" t="n">
        <f aca="false">1-ABS(A13-E13)</f>
        <v>0.547703</v>
      </c>
      <c r="H13" s="4" t="n">
        <f aca="false">(D12*H12+B13*G13)/D13</f>
        <v>0.7331809264777</v>
      </c>
      <c r="I13" s="11" t="inlineStr">
        <f aca="false">1-IF(E13&gt;A13,E13-A13,0)</f>
        <is>
          <t/>
        </is>
      </c>
      <c r="J13" s="11" t="n">
        <f aca="false">(B13*I13+D12*J12)/D13</f>
        <v>0.783608613306903</v>
      </c>
      <c r="L13" s="1" t="n">
        <v>0.407407407407407</v>
      </c>
      <c r="M13" s="2" t="n">
        <v>10077</v>
      </c>
      <c r="N13" s="2" t="n">
        <f aca="false">L13*M13</f>
        <v>4105.44444444444</v>
      </c>
      <c r="O13" s="2" t="n">
        <f aca="false">M13+O12</f>
        <v>156038</v>
      </c>
      <c r="P13" s="1" t="n">
        <v>0.052971</v>
      </c>
      <c r="Q13" s="12" t="n">
        <f aca="false">P13*M13</f>
        <v>533.788767</v>
      </c>
      <c r="R13" s="11" t="n">
        <f aca="false">1-ABS(L13-P13)</f>
        <v>0.645563592592593</v>
      </c>
      <c r="S13" s="4" t="n">
        <f aca="false">(O12*S12+M13*R13)/O13</f>
        <v>0.855327261016582</v>
      </c>
      <c r="T13" s="11" t="n">
        <f aca="false">1-IF(P13&gt;L13,P13-L13,0)</f>
        <v>1</v>
      </c>
      <c r="U13" s="11" t="n">
        <f aca="false">(M13*T13+O12*U12)/O13</f>
        <v>0.981022838344221</v>
      </c>
    </row>
    <row collapsed="false" customFormat="false" customHeight="false" hidden="false" ht="29.6" outlineLevel="0" r="14">
      <c r="A14" s="9" t="n">
        <v>0</v>
      </c>
      <c r="B14" s="2" t="n">
        <v>154</v>
      </c>
      <c r="C14" s="2" t="n">
        <f aca="false">B14*A14</f>
        <v>0</v>
      </c>
      <c r="D14" s="2" t="n">
        <f aca="false">B14+D13</f>
        <v>130669</v>
      </c>
      <c r="E14" s="1" t="n">
        <v>0.452297</v>
      </c>
      <c r="F14" s="12" t="n">
        <f aca="false">E14*B14</f>
        <v>69.653738</v>
      </c>
      <c r="G14" s="11" t="n">
        <f aca="false">1-ABS(A14-E14)</f>
        <v>0.547703</v>
      </c>
      <c r="H14" s="4" t="n">
        <f aca="false">(D13*H13+B14*G14)/D14</f>
        <v>0.732962331396406</v>
      </c>
      <c r="I14" s="11" t="inlineStr">
        <f aca="false">1-IF(E14&gt;A14,E14-A14,0)</f>
        <is>
          <t/>
        </is>
      </c>
      <c r="J14" s="11" t="n">
        <f aca="false">(B14*I14+D13*J13)/D14</f>
        <v>0.783330586655982</v>
      </c>
      <c r="L14" s="1" t="n">
        <v>0.103448275862069</v>
      </c>
      <c r="M14" s="2" t="n">
        <v>11835</v>
      </c>
      <c r="N14" s="2" t="n">
        <f aca="false">L14*M14</f>
        <v>1224.31034482759</v>
      </c>
      <c r="O14" s="2" t="n">
        <f aca="false">M14+O13</f>
        <v>167873</v>
      </c>
      <c r="P14" s="1" t="n">
        <v>0.050499</v>
      </c>
      <c r="Q14" s="12" t="n">
        <f aca="false">P14*M14</f>
        <v>597.655665</v>
      </c>
      <c r="R14" s="11" t="n">
        <f aca="false">1-ABS(L14-P14)</f>
        <v>0.947050724137931</v>
      </c>
      <c r="S14" s="4" t="n">
        <f aca="false">(O13*S13+M14*R14)/O14</f>
        <v>0.861793739759686</v>
      </c>
      <c r="T14" s="11" t="n">
        <f aca="false">1-IF(P14&gt;L14,P14-L14,0)</f>
        <v>1</v>
      </c>
      <c r="U14" s="11" t="n">
        <f aca="false">(M14*T14+O13*U13)/O14</f>
        <v>0.982360722984372</v>
      </c>
    </row>
    <row collapsed="false" customFormat="false" customHeight="false" hidden="false" ht="29.6" outlineLevel="0" r="15">
      <c r="A15" s="9" t="n">
        <v>0.172413793103448</v>
      </c>
      <c r="B15" s="2" t="n">
        <v>12976</v>
      </c>
      <c r="C15" s="2" t="n">
        <f aca="false">B15*A15</f>
        <v>2237.24137931034</v>
      </c>
      <c r="D15" s="2" t="n">
        <f aca="false">B15+D14</f>
        <v>143645</v>
      </c>
      <c r="E15" s="1" t="n">
        <v>0.853774</v>
      </c>
      <c r="F15" s="12" t="n">
        <f aca="false">E15*B15</f>
        <v>11078.571424</v>
      </c>
      <c r="G15" s="11" t="n">
        <f aca="false">1-ABS(A15-E15)</f>
        <v>0.318639793103448</v>
      </c>
      <c r="H15" s="4" t="n">
        <f aca="false">(D14*H14+B15*G15)/D15</f>
        <v>0.695534998339986</v>
      </c>
      <c r="I15" s="11" t="inlineStr">
        <f aca="false">1-IF(E15&gt;A15,E15-A15,0)</f>
        <is>
          <t/>
        </is>
      </c>
      <c r="J15" s="11" t="n">
        <f aca="false">(B15*I15+D14*J14)/D15</f>
        <v>0.741353297247108</v>
      </c>
      <c r="L15" s="1" t="n">
        <v>0.0344827586206897</v>
      </c>
      <c r="M15" s="2" t="n">
        <v>154</v>
      </c>
      <c r="N15" s="2" t="n">
        <f aca="false">L15*M15</f>
        <v>5.31034482758621</v>
      </c>
      <c r="O15" s="2" t="n">
        <f aca="false">M15+O14</f>
        <v>168027</v>
      </c>
      <c r="P15" s="1" t="n">
        <v>0.382851</v>
      </c>
      <c r="Q15" s="12" t="n">
        <f aca="false">P15*M15</f>
        <v>58.959054</v>
      </c>
      <c r="R15" s="11" t="n">
        <f aca="false">1-ABS(L15-P15)</f>
        <v>0.65163175862069</v>
      </c>
      <c r="S15" s="4" t="n">
        <f aca="false">(O14*S14+M15*R15)/O15</f>
        <v>0.861601122233363</v>
      </c>
      <c r="T15" s="11" t="inlineStr">
        <f aca="false">1-IF(P15&gt;L15,P15-L15,0)</f>
        <is>
          <t/>
        </is>
      </c>
      <c r="U15" s="11" t="n">
        <f aca="false">(M15*T15+O14*U14)/O15</f>
        <v>0.982057603482673</v>
      </c>
    </row>
    <row collapsed="false" customFormat="false" customHeight="false" hidden="false" ht="29.6" outlineLevel="0" r="16">
      <c r="A16" s="9" t="n">
        <v>1</v>
      </c>
      <c r="B16" s="2" t="n">
        <v>199844</v>
      </c>
      <c r="C16" s="2" t="n">
        <f aca="false">B16*A16</f>
        <v>199844</v>
      </c>
      <c r="D16" s="2" t="n">
        <f aca="false">B16+D15</f>
        <v>343489</v>
      </c>
      <c r="E16" s="1" t="n">
        <v>0.381313</v>
      </c>
      <c r="F16" s="12" t="n">
        <f aca="false">E16*B16</f>
        <v>76203.115172</v>
      </c>
      <c r="G16" s="11" t="n">
        <f aca="false">1-ABS(A16-E16)</f>
        <v>0.381313</v>
      </c>
      <c r="H16" s="4" t="n">
        <f aca="false">(D15*H15+B16*G16)/D16</f>
        <v>0.512718718819372</v>
      </c>
      <c r="I16" s="11" t="n">
        <f aca="false">1-IF(E16&gt;A16,E16-A16,0)</f>
        <v>1</v>
      </c>
      <c r="J16" s="11" t="n">
        <f aca="false">(B16*I16+D15*J15)/D16</f>
        <v>0.891835530054997</v>
      </c>
      <c r="L16" s="1" t="n">
        <v>0.4</v>
      </c>
      <c r="M16" s="2" t="n">
        <v>503</v>
      </c>
      <c r="N16" s="2" t="n">
        <f aca="false">L16*M16</f>
        <v>201.2</v>
      </c>
      <c r="O16" s="2" t="n">
        <f aca="false">M16+O15</f>
        <v>168530</v>
      </c>
      <c r="P16" s="1" t="n">
        <v>0.154425</v>
      </c>
      <c r="Q16" s="12" t="n">
        <f aca="false">P16*M16</f>
        <v>77.675775</v>
      </c>
      <c r="R16" s="11" t="n">
        <f aca="false">1-ABS(L16-P16)</f>
        <v>0.754425</v>
      </c>
      <c r="S16" s="4" t="n">
        <f aca="false">(O15*S15+M16*R16)/O16</f>
        <v>0.861281240968999</v>
      </c>
      <c r="T16" s="11" t="n">
        <f aca="false">1-IF(P16&gt;L16,P16-L16,0)</f>
        <v>1</v>
      </c>
      <c r="U16" s="11" t="n">
        <f aca="false">(M16*T16+O15*U15)/O16</f>
        <v>0.98211115493018</v>
      </c>
    </row>
    <row collapsed="false" customFormat="false" customHeight="false" hidden="false" ht="29.6" outlineLevel="0" r="17">
      <c r="A17" s="9" t="n">
        <v>1</v>
      </c>
      <c r="B17" s="2" t="n">
        <v>21541</v>
      </c>
      <c r="C17" s="2" t="n">
        <f aca="false">B17*A17</f>
        <v>21541</v>
      </c>
      <c r="D17" s="2" t="n">
        <f aca="false">B17+D16</f>
        <v>365030</v>
      </c>
      <c r="E17" s="1" t="n">
        <v>0.434146</v>
      </c>
      <c r="F17" s="12" t="n">
        <f aca="false">E17*B17</f>
        <v>9351.938986</v>
      </c>
      <c r="G17" s="11" t="n">
        <f aca="false">1-ABS(A17-E17)</f>
        <v>0.434146</v>
      </c>
      <c r="H17" s="4" t="n">
        <f aca="false">(D16*H16+B17*G17)/D17</f>
        <v>0.508082017901398</v>
      </c>
      <c r="I17" s="11" t="n">
        <f aca="false">1-IF(E17&gt;A17,E17-A17,0)</f>
        <v>1</v>
      </c>
      <c r="J17" s="11" t="n">
        <f aca="false">(B17*I17+D16*J16)/D17</f>
        <v>0.898218487201219</v>
      </c>
      <c r="L17" s="1" t="n">
        <v>0.166666666666667</v>
      </c>
      <c r="M17" s="2" t="n">
        <v>1088</v>
      </c>
      <c r="N17" s="2" t="n">
        <f aca="false">L17*M17</f>
        <v>181.333333333334</v>
      </c>
      <c r="O17" s="2" t="n">
        <f aca="false">M17+O16</f>
        <v>169618</v>
      </c>
      <c r="P17" s="1" t="n">
        <v>0.089901</v>
      </c>
      <c r="Q17" s="12" t="n">
        <f aca="false">P17*M17</f>
        <v>97.812288</v>
      </c>
      <c r="R17" s="11" t="n">
        <f aca="false">1-ABS(L17-P17)</f>
        <v>0.923234333333333</v>
      </c>
      <c r="S17" s="4" t="n">
        <f aca="false">(O16*S16+M17*R17)/O17</f>
        <v>0.861678633725029</v>
      </c>
      <c r="T17" s="11" t="n">
        <f aca="false">1-IF(P17&gt;L17,P17-L17,0)</f>
        <v>1</v>
      </c>
      <c r="U17" s="11" t="n">
        <f aca="false">(M17*T17+O16*U16)/O17</f>
        <v>0.98222590138065</v>
      </c>
    </row>
    <row collapsed="false" customFormat="false" customHeight="false" hidden="false" ht="29.6" outlineLevel="0" r="18">
      <c r="A18" s="9" t="n">
        <v>0.5</v>
      </c>
      <c r="B18" s="2" t="n">
        <v>13674</v>
      </c>
      <c r="C18" s="2" t="n">
        <f aca="false">B18*A18</f>
        <v>6837</v>
      </c>
      <c r="D18" s="2" t="n">
        <f aca="false">B18+D17</f>
        <v>378704</v>
      </c>
      <c r="E18" s="1" t="n">
        <v>0.290533</v>
      </c>
      <c r="F18" s="12" t="n">
        <f aca="false">E18*B18</f>
        <v>3972.748242</v>
      </c>
      <c r="G18" s="11" t="n">
        <f aca="false">1-ABS(A18-E18)</f>
        <v>0.790533</v>
      </c>
      <c r="H18" s="4" t="n">
        <f aca="false">(D17*H17+B18*G18)/D18</f>
        <v>0.518280575955224</v>
      </c>
      <c r="I18" s="11" t="n">
        <f aca="false">1-IF(E18&gt;A18,E18-A18,0)</f>
        <v>1</v>
      </c>
      <c r="J18" s="11" t="n">
        <f aca="false">(B18*I18+D17*J17)/D18</f>
        <v>0.901893548478656</v>
      </c>
      <c r="L18" s="1" t="n">
        <v>0</v>
      </c>
      <c r="M18" s="2" t="n">
        <v>472</v>
      </c>
      <c r="N18" s="2" t="n">
        <f aca="false">L18*M18</f>
        <v>0</v>
      </c>
      <c r="O18" s="2" t="n">
        <f aca="false">M18+O17</f>
        <v>170090</v>
      </c>
      <c r="P18" s="1" t="n">
        <v>0.206381</v>
      </c>
      <c r="Q18" s="12" t="n">
        <f aca="false">P18*M18</f>
        <v>97.411832</v>
      </c>
      <c r="R18" s="11" t="n">
        <f aca="false">1-ABS(L18-P18)</f>
        <v>0.793619</v>
      </c>
      <c r="S18" s="4" t="n">
        <f aca="false">(O17*S17+M18*R18)/O18</f>
        <v>0.861489768141407</v>
      </c>
      <c r="T18" s="11" t="inlineStr">
        <f aca="false">1-IF(P18&gt;L18,P18-L18,0)</f>
        <is>
          <t/>
        </is>
      </c>
      <c r="U18" s="11" t="n">
        <f aca="false">(M18*T18+O17*U17)/O18</f>
        <v>0.981702516952103</v>
      </c>
    </row>
    <row collapsed="false" customFormat="false" customHeight="false" hidden="false" ht="29.6" outlineLevel="0" r="19">
      <c r="A19" s="9" t="n">
        <v>0.103448275862069</v>
      </c>
      <c r="B19" s="2" t="n">
        <v>33395</v>
      </c>
      <c r="C19" s="2" t="n">
        <f aca="false">B19*A19</f>
        <v>3454.65517241379</v>
      </c>
      <c r="D19" s="2" t="n">
        <f aca="false">B19+D18</f>
        <v>412099</v>
      </c>
      <c r="E19" s="1" t="n">
        <v>0.571802</v>
      </c>
      <c r="F19" s="12" t="n">
        <f aca="false">E19*B19</f>
        <v>19095.32779</v>
      </c>
      <c r="G19" s="11" t="n">
        <f aca="false">1-ABS(A19-E19)</f>
        <v>0.531646275862069</v>
      </c>
      <c r="H19" s="4" t="n">
        <f aca="false">(D18*H18+B19*G19)/D19</f>
        <v>0.519363683529834</v>
      </c>
      <c r="I19" s="11" t="inlineStr">
        <f aca="false">1-IF(E19&gt;A19,E19-A19,0)</f>
        <is>
          <t/>
        </is>
      </c>
      <c r="J19" s="11" t="n">
        <f aca="false">(B19*I19+D18*J18)/D19</f>
        <v>0.871890059829009</v>
      </c>
      <c r="L19" s="1" t="n">
        <v>0.678571428571429</v>
      </c>
      <c r="M19" s="2" t="n">
        <v>278</v>
      </c>
      <c r="N19" s="2" t="n">
        <f aca="false">L19*M19</f>
        <v>188.642857142857</v>
      </c>
      <c r="O19" s="2" t="n">
        <f aca="false">M19+O18</f>
        <v>170368</v>
      </c>
      <c r="P19" s="1" t="n">
        <v>0.337058</v>
      </c>
      <c r="Q19" s="12" t="n">
        <f aca="false">P19*M19</f>
        <v>93.702124</v>
      </c>
      <c r="R19" s="11" t="n">
        <f aca="false">1-ABS(L19-P19)</f>
        <v>0.658486571428571</v>
      </c>
      <c r="S19" s="4" t="n">
        <f aca="false">(O18*S18+M19*R19)/O19</f>
        <v>0.861158515272992</v>
      </c>
      <c r="T19" s="11" t="n">
        <f aca="false">1-IF(P19&gt;L19,P19-L19,0)</f>
        <v>1</v>
      </c>
      <c r="U19" s="11" t="n">
        <f aca="false">(M19*T19+O18*U18)/O19</f>
        <v>0.981732374086584</v>
      </c>
    </row>
    <row collapsed="false" customFormat="false" customHeight="false" hidden="false" ht="29.6" outlineLevel="0" r="20">
      <c r="A20" s="9" t="n">
        <v>0.032258064516129</v>
      </c>
      <c r="B20" s="2" t="n">
        <v>13908</v>
      </c>
      <c r="C20" s="2" t="n">
        <f aca="false">B20*A20</f>
        <v>448.645161290322</v>
      </c>
      <c r="D20" s="2" t="n">
        <f aca="false">B20+D19</f>
        <v>426007</v>
      </c>
      <c r="E20" s="1" t="n">
        <v>0.313869</v>
      </c>
      <c r="F20" s="12" t="n">
        <f aca="false">E20*B20</f>
        <v>4365.290052</v>
      </c>
      <c r="G20" s="11" t="n">
        <f aca="false">1-ABS(A20-E20)</f>
        <v>0.718389064516129</v>
      </c>
      <c r="H20" s="4" t="n">
        <f aca="false">(D19*H19+B20*G20)/D20</f>
        <v>0.525861334973959</v>
      </c>
      <c r="I20" s="11" t="inlineStr">
        <f aca="false">1-IF(E20&gt;A20,E20-A20,0)</f>
        <is>
          <t/>
        </is>
      </c>
      <c r="J20" s="11" t="n">
        <f aca="false">(B20*I20+D19*J19)/D20</f>
        <v>0.866878658976883</v>
      </c>
      <c r="L20" s="1" t="n">
        <v>0.782608695652174</v>
      </c>
      <c r="M20" s="2" t="n">
        <v>494</v>
      </c>
      <c r="N20" s="2" t="n">
        <f aca="false">L20*M20</f>
        <v>386.608695652174</v>
      </c>
      <c r="O20" s="2" t="n">
        <f aca="false">M20+O19</f>
        <v>170862</v>
      </c>
      <c r="P20" s="1" t="n">
        <v>0.22807</v>
      </c>
      <c r="Q20" s="12" t="n">
        <f aca="false">P20*M20</f>
        <v>112.66658</v>
      </c>
      <c r="R20" s="11" t="n">
        <f aca="false">1-ABS(L20-P20)</f>
        <v>0.445461304347826</v>
      </c>
      <c r="S20" s="4" t="n">
        <f aca="false">(O19*S19+M20*R20)/O20</f>
        <v>0.859956642286623</v>
      </c>
      <c r="T20" s="11" t="n">
        <f aca="false">1-IF(P20&gt;L20,P20-L20,0)</f>
        <v>1</v>
      </c>
      <c r="U20" s="11" t="n">
        <f aca="false">(M20*T20+O19*U19)/O20</f>
        <v>0.98178518985136</v>
      </c>
    </row>
    <row collapsed="false" customFormat="false" customHeight="false" hidden="false" ht="29.6" outlineLevel="0" r="21">
      <c r="A21" s="9" t="n">
        <v>0</v>
      </c>
      <c r="B21" s="2" t="n">
        <v>52193</v>
      </c>
      <c r="C21" s="2" t="n">
        <f aca="false">B21*A21</f>
        <v>0</v>
      </c>
      <c r="D21" s="2" t="n">
        <f aca="false">B21+D20</f>
        <v>478200</v>
      </c>
      <c r="E21" s="1" t="n">
        <v>0.542416</v>
      </c>
      <c r="F21" s="12" t="n">
        <f aca="false">E21*B21</f>
        <v>28310.318288</v>
      </c>
      <c r="G21" s="11" t="n">
        <f aca="false">1-ABS(A21-E21)</f>
        <v>0.457584</v>
      </c>
      <c r="H21" s="4" t="n">
        <f aca="false">(D20*H20+B21*G21)/D21</f>
        <v>0.518409225094629</v>
      </c>
      <c r="I21" s="11" t="inlineStr">
        <f aca="false">1-IF(E21&gt;A21,E21-A21,0)</f>
        <is>
          <t/>
        </is>
      </c>
      <c r="J21" s="11" t="n">
        <f aca="false">(B21*I21+D20*J20)/D21</f>
        <v>0.822206312393904</v>
      </c>
      <c r="L21" s="1" t="n">
        <v>0.3</v>
      </c>
      <c r="M21" s="2" t="n">
        <v>1101</v>
      </c>
      <c r="N21" s="2" t="n">
        <f aca="false">L21*M21</f>
        <v>330.3</v>
      </c>
      <c r="O21" s="2" t="n">
        <f aca="false">M21+O20</f>
        <v>171963</v>
      </c>
      <c r="P21" s="1" t="n">
        <v>0.105644</v>
      </c>
      <c r="Q21" s="12" t="n">
        <f aca="false">P21*M21</f>
        <v>116.314044</v>
      </c>
      <c r="R21" s="11" t="n">
        <f aca="false">1-ABS(L21-P21)</f>
        <v>0.805644</v>
      </c>
      <c r="S21" s="4" t="n">
        <f aca="false">(O20*S20+M21*R21)/O21</f>
        <v>0.859608903417462</v>
      </c>
      <c r="T21" s="11" t="n">
        <f aca="false">1-IF(P21&gt;L21,P21-L21,0)</f>
        <v>1</v>
      </c>
      <c r="U21" s="11" t="n">
        <f aca="false">(M21*T21+O20*U20)/O21</f>
        <v>0.98190181090341</v>
      </c>
    </row>
    <row collapsed="false" customFormat="false" customHeight="false" hidden="false" ht="29.6" outlineLevel="0" r="22">
      <c r="A22" s="9" t="n">
        <v>0.0606060606060606</v>
      </c>
      <c r="B22" s="2" t="n">
        <v>4841</v>
      </c>
      <c r="C22" s="2" t="n">
        <f aca="false">B22*A22</f>
        <v>293.393939393939</v>
      </c>
      <c r="D22" s="2" t="n">
        <f aca="false">B22+D21</f>
        <v>483041</v>
      </c>
      <c r="E22" s="1" t="n">
        <v>0.481308</v>
      </c>
      <c r="F22" s="12" t="n">
        <f aca="false">E22*B22</f>
        <v>2330.012028</v>
      </c>
      <c r="G22" s="11" t="n">
        <f aca="false">1-ABS(A22-E22)</f>
        <v>0.579298060606061</v>
      </c>
      <c r="H22" s="4" t="n">
        <f aca="false">(D21*H21+B22*G22)/D22</f>
        <v>0.519019448352511</v>
      </c>
      <c r="I22" s="11" t="inlineStr">
        <f aca="false">1-IF(E22&gt;A22,E22-A22,0)</f>
        <is>
          <t/>
        </is>
      </c>
      <c r="J22" s="11" t="n">
        <f aca="false">(B22*I22+D21*J21)/D22</f>
        <v>0.819771904451504</v>
      </c>
      <c r="L22" s="1" t="n">
        <v>0.642857142857143</v>
      </c>
      <c r="M22" s="2" t="n">
        <v>303</v>
      </c>
      <c r="N22" s="2" t="n">
        <f aca="false">L22*M22</f>
        <v>194.785714285714</v>
      </c>
      <c r="O22" s="2" t="n">
        <f aca="false">M22+O21</f>
        <v>172266</v>
      </c>
      <c r="P22" s="1" t="n">
        <v>0.105815</v>
      </c>
      <c r="Q22" s="12" t="n">
        <f aca="false">P22*M22</f>
        <v>32.061945</v>
      </c>
      <c r="R22" s="11" t="n">
        <f aca="false">1-ABS(L22-P22)</f>
        <v>0.462957857142857</v>
      </c>
      <c r="S22" s="4" t="n">
        <f aca="false">(O21*S21+M22*R22)/O22</f>
        <v>0.858911230823792</v>
      </c>
      <c r="T22" s="11" t="n">
        <f aca="false">1-IF(P22&gt;L22,P22-L22,0)</f>
        <v>1</v>
      </c>
      <c r="U22" s="11" t="n">
        <f aca="false">(M22*T22+O21*U21)/O22</f>
        <v>0.981933643948215</v>
      </c>
    </row>
    <row collapsed="false" customFormat="false" customHeight="false" hidden="false" ht="29.6" outlineLevel="0" r="23">
      <c r="A23" s="9" t="n">
        <v>0.678571428571429</v>
      </c>
      <c r="B23" s="2" t="n">
        <v>278</v>
      </c>
      <c r="C23" s="2" t="n">
        <f aca="false">B23*A23</f>
        <v>188.642857142857</v>
      </c>
      <c r="D23" s="2" t="n">
        <f aca="false">B23+D22</f>
        <v>483319</v>
      </c>
      <c r="E23" s="1" t="n">
        <v>0.698842</v>
      </c>
      <c r="F23" s="12" t="n">
        <f aca="false">E23*B23</f>
        <v>194.278076</v>
      </c>
      <c r="G23" s="11" t="n">
        <f aca="false">1-ABS(A23-E23)</f>
        <v>0.979729428571429</v>
      </c>
      <c r="H23" s="4" t="n">
        <f aca="false">(D22*H22+B23*G23)/D23</f>
        <v>0.519284443882381</v>
      </c>
      <c r="I23" s="11" t="inlineStr">
        <f aca="false">1-IF(E23&gt;A23,E23-A23,0)</f>
        <is>
          <t/>
        </is>
      </c>
      <c r="J23" s="11" t="n">
        <f aca="false">(B23*I23+D22*J22)/D23</f>
        <v>0.819863910335207</v>
      </c>
      <c r="L23" s="1" t="n">
        <v>0.966666666666667</v>
      </c>
      <c r="M23" s="2" t="n">
        <v>290</v>
      </c>
      <c r="N23" s="2" t="n">
        <f aca="false">L23*M23</f>
        <v>280.333333333333</v>
      </c>
      <c r="O23" s="2" t="n">
        <f aca="false">M23+O22</f>
        <v>172556</v>
      </c>
      <c r="P23" s="1" t="n">
        <v>0.13643</v>
      </c>
      <c r="Q23" s="12" t="n">
        <f aca="false">P23*M23</f>
        <v>39.5647</v>
      </c>
      <c r="R23" s="11" t="n">
        <f aca="false">1-ABS(L23-P23)</f>
        <v>0.169763333333333</v>
      </c>
      <c r="S23" s="4" t="n">
        <f aca="false">(O22*S22+M23*R23)/O23</f>
        <v>0.857753039336551</v>
      </c>
      <c r="T23" s="11" t="n">
        <f aca="false">1-IF(P23&gt;L23,P23-L23,0)</f>
        <v>1</v>
      </c>
      <c r="U23" s="11" t="n">
        <f aca="false">(M23*T23+O22*U22)/O23</f>
        <v>0.981964006516048</v>
      </c>
    </row>
    <row collapsed="false" customFormat="false" customHeight="false" hidden="false" ht="29.6" outlineLevel="0" r="24">
      <c r="A24" s="9" t="n">
        <v>0.909090909090909</v>
      </c>
      <c r="B24" s="2" t="n">
        <v>12946</v>
      </c>
      <c r="C24" s="2" t="n">
        <f aca="false">B24*A24</f>
        <v>11769.0909090909</v>
      </c>
      <c r="D24" s="2" t="n">
        <f aca="false">B24+D23</f>
        <v>496265</v>
      </c>
      <c r="E24" s="1" t="n">
        <v>0.385463</v>
      </c>
      <c r="F24" s="12" t="n">
        <f aca="false">E24*B24</f>
        <v>4990.203998</v>
      </c>
      <c r="G24" s="11" t="n">
        <f aca="false">1-ABS(A24-E24)</f>
        <v>0.476372090909091</v>
      </c>
      <c r="H24" s="4" t="n">
        <f aca="false">(D23*H23+B24*G24)/D24</f>
        <v>0.518164994955714</v>
      </c>
      <c r="I24" s="11" t="n">
        <f aca="false">1-IF(E24&gt;A24,E24-A24,0)</f>
        <v>1</v>
      </c>
      <c r="J24" s="11" t="n">
        <f aca="false">(B24*I24+D23*J23)/D24</f>
        <v>0.82456309689239</v>
      </c>
      <c r="L24" s="1" t="n">
        <v>0.533333333333333</v>
      </c>
      <c r="M24" s="2" t="n">
        <v>434</v>
      </c>
      <c r="N24" s="2" t="n">
        <f aca="false">L24*M24</f>
        <v>231.466666666667</v>
      </c>
      <c r="O24" s="2" t="n">
        <f aca="false">M24+O23</f>
        <v>172990</v>
      </c>
      <c r="P24" s="1" t="n">
        <v>0.134441</v>
      </c>
      <c r="Q24" s="12" t="n">
        <f aca="false">P24*M24</f>
        <v>58.347394</v>
      </c>
      <c r="R24" s="11" t="n">
        <f aca="false">1-ABS(L24-P24)</f>
        <v>0.601107666666667</v>
      </c>
      <c r="S24" s="4" t="n">
        <f aca="false">(O23*S23+M24*R24)/O24</f>
        <v>0.857109163437721</v>
      </c>
      <c r="T24" s="11" t="n">
        <f aca="false">1-IF(P24&gt;L24,P24-L24,0)</f>
        <v>1</v>
      </c>
      <c r="U24" s="11" t="n">
        <f aca="false">(M24*T24+O23*U23)/O24</f>
        <v>0.982009255496752</v>
      </c>
    </row>
    <row collapsed="false" customFormat="false" customHeight="false" hidden="false" ht="29.6" outlineLevel="0" r="25">
      <c r="A25" s="9" t="n">
        <v>0.782608695652174</v>
      </c>
      <c r="B25" s="2" t="n">
        <v>494</v>
      </c>
      <c r="C25" s="2" t="n">
        <f aca="false">B25*A25</f>
        <v>386.608695652174</v>
      </c>
      <c r="D25" s="2" t="n">
        <f aca="false">B25+D24</f>
        <v>496759</v>
      </c>
      <c r="E25" s="1" t="n">
        <v>0.684211</v>
      </c>
      <c r="F25" s="12" t="n">
        <f aca="false">E25*B25</f>
        <v>338.000234</v>
      </c>
      <c r="G25" s="11" t="n">
        <f aca="false">1-ABS(A25-E25)</f>
        <v>0.901602304347826</v>
      </c>
      <c r="H25" s="4" t="n">
        <f aca="false">(D24*H24+B25*G25)/D25</f>
        <v>0.518546302653893</v>
      </c>
      <c r="I25" s="11" t="n">
        <f aca="false">1-IF(E25&gt;A25,E25-A25,0)</f>
        <v>1</v>
      </c>
      <c r="J25" s="11" t="n">
        <f aca="false">(B25*I25+D24*J24)/D25</f>
        <v>0.824737559418756</v>
      </c>
      <c r="L25" s="1" t="n">
        <v>0.1</v>
      </c>
      <c r="M25" s="2" t="n">
        <v>314</v>
      </c>
      <c r="N25" s="2" t="n">
        <f aca="false">L25*M25</f>
        <v>31.4</v>
      </c>
      <c r="O25" s="2" t="n">
        <f aca="false">M25+O24</f>
        <v>173304</v>
      </c>
      <c r="P25" s="1" t="n">
        <v>0.068144</v>
      </c>
      <c r="Q25" s="12" t="n">
        <f aca="false">P25*M25</f>
        <v>21.397216</v>
      </c>
      <c r="R25" s="11" t="n">
        <f aca="false">1-ABS(L25-P25)</f>
        <v>0.968144</v>
      </c>
      <c r="S25" s="4" t="n">
        <f aca="false">(O24*S24+M25*R25)/O25</f>
        <v>0.857310341360218</v>
      </c>
      <c r="T25" s="11" t="n">
        <f aca="false">1-IF(P25&gt;L25,P25-L25,0)</f>
        <v>1</v>
      </c>
      <c r="U25" s="11" t="n">
        <f aca="false">(M25*T25+O24*U24)/O25</f>
        <v>0.982041851938692</v>
      </c>
    </row>
    <row collapsed="false" customFormat="false" customHeight="false" hidden="false" ht="29.6" outlineLevel="0" r="26">
      <c r="A26" s="9" t="n">
        <v>0.2</v>
      </c>
      <c r="B26" s="2" t="n">
        <v>1101</v>
      </c>
      <c r="C26" s="2" t="n">
        <f aca="false">B26*A26</f>
        <v>220.2</v>
      </c>
      <c r="D26" s="2" t="n">
        <f aca="false">B26+D25</f>
        <v>497860</v>
      </c>
      <c r="E26" s="1" t="n">
        <v>0.519573</v>
      </c>
      <c r="F26" s="12" t="n">
        <f aca="false">E26*B26</f>
        <v>572.049873</v>
      </c>
      <c r="G26" s="11" t="n">
        <f aca="false">1-ABS(A26-E26)</f>
        <v>0.680427</v>
      </c>
      <c r="H26" s="4" t="n">
        <f aca="false">(D25*H25+B26*G26)/D26</f>
        <v>0.518904296161662</v>
      </c>
      <c r="I26" s="11" t="inlineStr">
        <f aca="false">1-IF(E26&gt;A26,E26-A26,0)</f>
        <is>
          <t/>
        </is>
      </c>
      <c r="J26" s="11" t="n">
        <f aca="false">(B26*I26+D25*J25)/D26</f>
        <v>0.824418421657297</v>
      </c>
      <c r="L26" s="1" t="n">
        <v>0.46875</v>
      </c>
      <c r="M26" s="2" t="n">
        <v>276</v>
      </c>
      <c r="N26" s="2" t="n">
        <f aca="false">L26*M26</f>
        <v>129.375</v>
      </c>
      <c r="O26" s="2" t="n">
        <f aca="false">M26+O25</f>
        <v>173580</v>
      </c>
      <c r="P26" s="1" t="n">
        <v>0.092822</v>
      </c>
      <c r="Q26" s="12" t="n">
        <f aca="false">P26*M26</f>
        <v>25.618872</v>
      </c>
      <c r="R26" s="11" t="n">
        <f aca="false">1-ABS(L26-P26)</f>
        <v>0.624072</v>
      </c>
      <c r="S26" s="4" t="n">
        <f aca="false">(O25*S25+M26*R26)/O26</f>
        <v>0.856939481916645</v>
      </c>
      <c r="T26" s="11" t="n">
        <f aca="false">1-IF(P26&gt;L26,P26-L26,0)</f>
        <v>1</v>
      </c>
      <c r="U26" s="11" t="n">
        <f aca="false">(M26*T26+O25*U25)/O26</f>
        <v>0.982070406201078</v>
      </c>
    </row>
    <row collapsed="false" customFormat="false" customHeight="false" hidden="false" ht="29.6" outlineLevel="0" r="27">
      <c r="A27" s="9" t="n">
        <v>0.5</v>
      </c>
      <c r="B27" s="2" t="n">
        <v>5113</v>
      </c>
      <c r="C27" s="2" t="n">
        <f aca="false">B27*A27</f>
        <v>2556.5</v>
      </c>
      <c r="D27" s="2" t="n">
        <f aca="false">B27+D26</f>
        <v>502973</v>
      </c>
      <c r="E27" s="1" t="n">
        <v>0.833333</v>
      </c>
      <c r="F27" s="12" t="n">
        <f aca="false">E27*B27</f>
        <v>4260.831629</v>
      </c>
      <c r="G27" s="11" t="n">
        <f aca="false">1-ABS(A27-E27)</f>
        <v>0.666667</v>
      </c>
      <c r="H27" s="4" t="n">
        <f aca="false">(D26*H26+B27*G27)/D27</f>
        <v>0.520406386144078</v>
      </c>
      <c r="I27" s="11" t="inlineStr">
        <f aca="false">1-IF(E27&gt;A27,E27-A27,0)</f>
        <is>
          <t/>
        </is>
      </c>
      <c r="J27" s="11" t="n">
        <f aca="false">(B27*I27+D26*J26)/D27</f>
        <v>0.822814790808456</v>
      </c>
      <c r="L27" s="1" t="n">
        <v>0.166666666666667</v>
      </c>
      <c r="M27" s="2" t="n">
        <v>158</v>
      </c>
      <c r="N27" s="2" t="n">
        <f aca="false">L27*M27</f>
        <v>26.3333333333334</v>
      </c>
      <c r="O27" s="2" t="n">
        <f aca="false">M27+O26</f>
        <v>173738</v>
      </c>
      <c r="P27" s="1" t="n">
        <v>0.069825</v>
      </c>
      <c r="Q27" s="12" t="n">
        <f aca="false">P27*M27</f>
        <v>11.03235</v>
      </c>
      <c r="R27" s="11" t="n">
        <f aca="false">1-ABS(L27-P27)</f>
        <v>0.903158333333333</v>
      </c>
      <c r="S27" s="4" t="n">
        <f aca="false">(O26*S26+M27*R27)/O27</f>
        <v>0.856981514048498</v>
      </c>
      <c r="T27" s="11" t="n">
        <f aca="false">1-IF(P27&gt;L27,P27-L27,0)</f>
        <v>1</v>
      </c>
      <c r="U27" s="11" t="n">
        <f aca="false">(M27*T27+O26*U26)/O27</f>
        <v>0.982086711648477</v>
      </c>
    </row>
    <row collapsed="false" customFormat="false" customHeight="false" hidden="false" ht="29.6" outlineLevel="0" r="28">
      <c r="A28" s="9" t="n">
        <v>0.533333333333333</v>
      </c>
      <c r="B28" s="2" t="n">
        <v>434</v>
      </c>
      <c r="C28" s="2" t="n">
        <f aca="false">B28*A28</f>
        <v>231.466666666667</v>
      </c>
      <c r="D28" s="2" t="n">
        <f aca="false">B28+D27</f>
        <v>503407</v>
      </c>
      <c r="E28" s="1" t="n">
        <v>0.390351</v>
      </c>
      <c r="F28" s="12" t="n">
        <f aca="false">E28*B28</f>
        <v>169.412334</v>
      </c>
      <c r="G28" s="11" t="n">
        <f aca="false">1-ABS(A28-E28)</f>
        <v>0.857017666666667</v>
      </c>
      <c r="H28" s="4" t="n">
        <f aca="false">(D27*H27+B28*G28)/D28</f>
        <v>0.520696587304862</v>
      </c>
      <c r="I28" s="11" t="n">
        <f aca="false">1-IF(E28&gt;A28,E28-A28,0)</f>
        <v>1</v>
      </c>
      <c r="J28" s="11" t="n">
        <f aca="false">(B28*I28+D27*J27)/D28</f>
        <v>0.822967546691448</v>
      </c>
      <c r="L28" s="1" t="n">
        <v>0.1</v>
      </c>
      <c r="M28" s="2" t="n">
        <v>129</v>
      </c>
      <c r="N28" s="2" t="n">
        <f aca="false">L28*M28</f>
        <v>12.9</v>
      </c>
      <c r="O28" s="2" t="n">
        <f aca="false">M28+O27</f>
        <v>173867</v>
      </c>
      <c r="P28" s="1" t="n">
        <v>0.077844</v>
      </c>
      <c r="Q28" s="12" t="n">
        <f aca="false">P28*M28</f>
        <v>10.041876</v>
      </c>
      <c r="R28" s="11" t="n">
        <f aca="false">1-ABS(L28-P28)</f>
        <v>0.977844</v>
      </c>
      <c r="S28" s="4" t="n">
        <f aca="false">(O27*S27+M28*R28)/O28</f>
        <v>0.857071187538509</v>
      </c>
      <c r="T28" s="11" t="n">
        <f aca="false">1-IF(P28&gt;L28,P28-L28,0)</f>
        <v>1</v>
      </c>
      <c r="U28" s="11" t="n">
        <f aca="false">(M28*T28+O27*U27)/O28</f>
        <v>0.982100002348825</v>
      </c>
    </row>
    <row collapsed="false" customFormat="false" customHeight="false" hidden="false" ht="29.6" outlineLevel="0" r="29">
      <c r="A29" s="9" t="n">
        <v>0.3</v>
      </c>
      <c r="B29" s="2" t="n">
        <v>75575</v>
      </c>
      <c r="C29" s="2" t="n">
        <f aca="false">B29*A29</f>
        <v>22672.5</v>
      </c>
      <c r="D29" s="2" t="n">
        <f aca="false">B29+D28</f>
        <v>578982</v>
      </c>
      <c r="E29" s="1" t="n">
        <v>0.833333</v>
      </c>
      <c r="F29" s="12" t="n">
        <f aca="false">E29*B29</f>
        <v>62979.141475</v>
      </c>
      <c r="G29" s="11" t="n">
        <f aca="false">1-ABS(A29-E29)</f>
        <v>0.466667</v>
      </c>
      <c r="H29" s="4" t="n">
        <f aca="false">(D28*H28+B29*G29)/D29</f>
        <v>0.513644060524124</v>
      </c>
      <c r="I29" s="11" t="inlineStr">
        <f aca="false">1-IF(E29&gt;A29,E29-A29,0)</f>
        <is>
          <t/>
        </is>
      </c>
      <c r="J29" s="11" t="n">
        <f aca="false">(B29*I29+D28*J28)/D29</f>
        <v>0.776459341227019</v>
      </c>
      <c r="L29" s="1" t="n">
        <v>0.230769230769231</v>
      </c>
      <c r="M29" s="2" t="n">
        <v>508</v>
      </c>
      <c r="N29" s="2" t="n">
        <f aca="false">L29*M29</f>
        <v>117.230769230769</v>
      </c>
      <c r="O29" s="2" t="n">
        <f aca="false">M29+O28</f>
        <v>174375</v>
      </c>
      <c r="P29" s="1" t="n">
        <v>0.068681</v>
      </c>
      <c r="Q29" s="12" t="n">
        <f aca="false">P29*M29</f>
        <v>34.889948</v>
      </c>
      <c r="R29" s="11" t="n">
        <f aca="false">1-ABS(L29-P29)</f>
        <v>0.837911769230769</v>
      </c>
      <c r="S29" s="4" t="n">
        <f aca="false">(O28*S28+M29*R29)/O29</f>
        <v>0.857015371139941</v>
      </c>
      <c r="T29" s="11" t="n">
        <f aca="false">1-IF(P29&gt;L29,P29-L29,0)</f>
        <v>1</v>
      </c>
      <c r="U29" s="11" t="n">
        <f aca="false">(M29*T29+O28*U28)/O29</f>
        <v>0.982152149725495</v>
      </c>
    </row>
    <row collapsed="false" customFormat="false" customHeight="false" hidden="false" ht="29.6" outlineLevel="0" r="30">
      <c r="A30" s="9" t="n">
        <v>0.0416666666666667</v>
      </c>
      <c r="B30" s="2" t="n">
        <v>24737</v>
      </c>
      <c r="C30" s="2" t="n">
        <f aca="false">B30*A30</f>
        <v>1030.70833333333</v>
      </c>
      <c r="D30" s="2" t="n">
        <f aca="false">B30+D29</f>
        <v>603719</v>
      </c>
      <c r="E30" s="1" t="n">
        <v>0.39604</v>
      </c>
      <c r="F30" s="12" t="n">
        <f aca="false">E30*B30</f>
        <v>9796.84148</v>
      </c>
      <c r="G30" s="11" t="n">
        <f aca="false">1-ABS(A30-E30)</f>
        <v>0.645626666666667</v>
      </c>
      <c r="H30" s="4" t="n">
        <f aca="false">(D29*H29+B30*G30)/D30</f>
        <v>0.519051963419591</v>
      </c>
      <c r="I30" s="11" t="inlineStr">
        <f aca="false">1-IF(E30&gt;A30,E30-A30,0)</f>
        <is>
          <t/>
        </is>
      </c>
      <c r="J30" s="11" t="n">
        <f aca="false">(B30*I30+D29*J29)/D30</f>
        <v>0.771098556042853</v>
      </c>
      <c r="L30" s="1" t="n">
        <v>0.133333333333333</v>
      </c>
      <c r="M30" s="2" t="n">
        <v>46</v>
      </c>
      <c r="N30" s="2" t="n">
        <f aca="false">L30*M30</f>
        <v>6.13333333333332</v>
      </c>
      <c r="O30" s="2" t="n">
        <f aca="false">M30+O29</f>
        <v>174421</v>
      </c>
      <c r="P30" s="1" t="n">
        <v>0.067989</v>
      </c>
      <c r="Q30" s="12" t="n">
        <f aca="false">P30*M30</f>
        <v>3.127494</v>
      </c>
      <c r="R30" s="11" t="n">
        <f aca="false">1-ABS(L30-P30)</f>
        <v>0.934655666666667</v>
      </c>
      <c r="S30" s="4" t="n">
        <f aca="false">(O29*S29+M30*R30)/O30</f>
        <v>0.857035847192677</v>
      </c>
      <c r="T30" s="11" t="n">
        <f aca="false">1-IF(P30&gt;L30,P30-L30,0)</f>
        <v>1</v>
      </c>
      <c r="U30" s="11" t="n">
        <f aca="false">(M30*T30+O29*U29)/O30</f>
        <v>0.982156856733898</v>
      </c>
    </row>
    <row collapsed="false" customFormat="false" customHeight="false" hidden="false" ht="29.6" outlineLevel="0" r="31">
      <c r="A31" s="9" t="n">
        <v>0.833333333333333</v>
      </c>
      <c r="B31" s="2" t="n">
        <v>98</v>
      </c>
      <c r="C31" s="2" t="n">
        <f aca="false">B31*A31</f>
        <v>81.6666666666666</v>
      </c>
      <c r="D31" s="2" t="n">
        <f aca="false">B31+D30</f>
        <v>603817</v>
      </c>
      <c r="E31" s="1" t="n">
        <v>0.642857</v>
      </c>
      <c r="F31" s="12" t="n">
        <f aca="false">E31*B31</f>
        <v>62.999986</v>
      </c>
      <c r="G31" s="11" t="n">
        <f aca="false">1-ABS(A31-E31)</f>
        <v>0.809523666666667</v>
      </c>
      <c r="H31" s="4" t="n">
        <f aca="false">(D30*H30+B31*G31)/D31</f>
        <v>0.51909910721799</v>
      </c>
      <c r="I31" s="11" t="n">
        <f aca="false">1-IF(E31&gt;A31,E31-A31,0)</f>
        <v>1</v>
      </c>
      <c r="J31" s="11" t="n">
        <f aca="false">(B31*I31+D30*J30)/D31</f>
        <v>0.771135706937094</v>
      </c>
      <c r="L31" s="1" t="n">
        <v>0.08</v>
      </c>
      <c r="M31" s="2" t="n">
        <v>328</v>
      </c>
      <c r="N31" s="2" t="n">
        <f aca="false">L31*M31</f>
        <v>26.24</v>
      </c>
      <c r="O31" s="2" t="n">
        <f aca="false">M31+O30</f>
        <v>174749</v>
      </c>
      <c r="P31" s="1" t="n">
        <v>0.086556</v>
      </c>
      <c r="Q31" s="12" t="n">
        <f aca="false">P31*M31</f>
        <v>28.390368</v>
      </c>
      <c r="R31" s="11" t="n">
        <f aca="false">1-ABS(L31-P31)</f>
        <v>0.993444</v>
      </c>
      <c r="S31" s="4" t="n">
        <f aca="false">(O30*S30+M31*R31)/O31</f>
        <v>0.857291882272252</v>
      </c>
      <c r="T31" s="11" t="inlineStr">
        <f aca="false">1-IF(P31&gt;L31,P31-L31,0)</f>
        <is>
          <t/>
        </is>
      </c>
      <c r="U31" s="11" t="n">
        <f aca="false">(M31*T31+O30*U30)/O31</f>
        <v>0.982178042451649</v>
      </c>
    </row>
    <row collapsed="false" customFormat="false" customHeight="false" hidden="false" ht="29.6" outlineLevel="0" r="32">
      <c r="L32" s="1" t="n">
        <v>0.0344827586206897</v>
      </c>
      <c r="M32" s="2" t="n">
        <v>113</v>
      </c>
      <c r="N32" s="2" t="n">
        <f aca="false">L32*M32</f>
        <v>3.89655172413794</v>
      </c>
      <c r="O32" s="2" t="n">
        <f aca="false">M32+O31</f>
        <v>174862</v>
      </c>
      <c r="P32" s="1" t="n">
        <v>0.055693</v>
      </c>
      <c r="Q32" s="12" t="n">
        <f aca="false">P32*M32</f>
        <v>6.293309</v>
      </c>
      <c r="R32" s="11" t="n">
        <f aca="false">1-ABS(L32-P32)</f>
        <v>0.97878975862069</v>
      </c>
      <c r="S32" s="4" t="n">
        <f aca="false">(O31*S31+M32*R32)/O32</f>
        <v>0.857370397101245</v>
      </c>
      <c r="T32" s="11" t="inlineStr">
        <f aca="false">1-IF(P32&gt;L32,P32-L32,0)</f>
        <is>
          <t/>
        </is>
      </c>
      <c r="U32" s="11" t="n">
        <f aca="false">(M32*T32+O31*U31)/O32</f>
        <v>0.982175852861727</v>
      </c>
    </row>
    <row collapsed="false" customFormat="false" customHeight="false" hidden="false" ht="29.6" outlineLevel="0" r="33">
      <c r="E33" s="11" t="n">
        <f aca="false">CORREL(A3:A31,E3:E31)</f>
        <v>0.239486693244344</v>
      </c>
      <c r="F33" s="11" t="n">
        <f aca="false">CORREL(C3:C31,F3:F31)</f>
        <v>0.773053501243479</v>
      </c>
      <c r="L33" s="1" t="n">
        <v>0</v>
      </c>
      <c r="M33" s="2" t="n">
        <v>336</v>
      </c>
      <c r="N33" s="2" t="n">
        <f aca="false">L33*M33</f>
        <v>0</v>
      </c>
      <c r="O33" s="2" t="n">
        <f aca="false">M33+O32</f>
        <v>175198</v>
      </c>
      <c r="P33" s="1" t="n">
        <v>0.130952</v>
      </c>
      <c r="Q33" s="12" t="n">
        <f aca="false">P33*M33</f>
        <v>43.999872</v>
      </c>
      <c r="R33" s="11" t="n">
        <f aca="false">1-ABS(L33-P33)</f>
        <v>0.869048</v>
      </c>
      <c r="S33" s="4" t="n">
        <f aca="false">(O32*S32+M33*R33)/O33</f>
        <v>0.857392792759723</v>
      </c>
      <c r="T33" s="11" t="inlineStr">
        <f aca="false">1-IF(P33&gt;L33,P33-L33,0)</f>
        <is>
          <t/>
        </is>
      </c>
      <c r="U33" s="11" t="n">
        <f aca="false">(M33*T33+O32*U32)/O33</f>
        <v>0.981958892858978</v>
      </c>
    </row>
    <row collapsed="false" customFormat="false" customHeight="false" hidden="false" ht="29.6" outlineLevel="0" r="34">
      <c r="L34" s="1" t="n">
        <v>0.111111111111111</v>
      </c>
      <c r="M34" s="2" t="n">
        <v>81</v>
      </c>
      <c r="N34" s="2" t="n">
        <f aca="false">L34*M34</f>
        <v>8.99999999999999</v>
      </c>
      <c r="O34" s="2" t="n">
        <f aca="false">M34+O33</f>
        <v>175279</v>
      </c>
      <c r="P34" s="1" t="n">
        <v>0.086785</v>
      </c>
      <c r="Q34" s="12" t="n">
        <f aca="false">P34*M34</f>
        <v>7.029585</v>
      </c>
      <c r="R34" s="11" t="n">
        <f aca="false">1-ABS(L34-P34)</f>
        <v>0.975673888888889</v>
      </c>
      <c r="S34" s="4" t="n">
        <f aca="false">(O33*S33+M34*R34)/O34</f>
        <v>0.857447452866105</v>
      </c>
      <c r="T34" s="11" t="n">
        <f aca="false">1-IF(P34&gt;L34,P34-L34,0)</f>
        <v>1</v>
      </c>
      <c r="U34" s="11" t="n">
        <f aca="false">(M34*T34+O33*U33)/O34</f>
        <v>0.981967230022463</v>
      </c>
    </row>
    <row collapsed="false" customFormat="false" customHeight="false" hidden="false" ht="29.6" outlineLevel="0" r="35">
      <c r="L35" s="1" t="n">
        <v>0</v>
      </c>
      <c r="M35" s="2" t="n">
        <v>80</v>
      </c>
      <c r="N35" s="2" t="n">
        <f aca="false">L35*M35</f>
        <v>0</v>
      </c>
      <c r="O35" s="2" t="n">
        <f aca="false">M35+O34</f>
        <v>175359</v>
      </c>
      <c r="P35" s="1" t="n">
        <v>0.058583</v>
      </c>
      <c r="Q35" s="12" t="n">
        <f aca="false">P35*M35</f>
        <v>4.68664</v>
      </c>
      <c r="R35" s="11" t="n">
        <f aca="false">1-ABS(L35-P35)</f>
        <v>0.941417</v>
      </c>
      <c r="S35" s="4" t="n">
        <f aca="false">(O34*S34+M35*R35)/O35</f>
        <v>0.857485760359708</v>
      </c>
      <c r="T35" s="11" t="inlineStr">
        <f aca="false">1-IF(P35&gt;L35,P35-L35,0)</f>
        <is>
          <t/>
        </is>
      </c>
      <c r="U35" s="11" t="n">
        <f aca="false">(M35*T35+O34*U34)/O35</f>
        <v>0.981948730724441</v>
      </c>
    </row>
    <row collapsed="false" customFormat="false" customHeight="false" hidden="false" ht="29.6" outlineLevel="0" r="36">
      <c r="L36" s="1" t="n">
        <v>0.0333333333333333</v>
      </c>
      <c r="M36" s="2" t="n">
        <v>36</v>
      </c>
      <c r="N36" s="2" t="n">
        <f aca="false">L36*M36</f>
        <v>1.2</v>
      </c>
      <c r="O36" s="2" t="n">
        <f aca="false">M36+O35</f>
        <v>175395</v>
      </c>
      <c r="P36" s="1" t="n">
        <v>0.060137</v>
      </c>
      <c r="Q36" s="12" t="n">
        <f aca="false">P36*M36</f>
        <v>2.164932</v>
      </c>
      <c r="R36" s="11" t="n">
        <f aca="false">1-ABS(L36-P36)</f>
        <v>0.973196333333333</v>
      </c>
      <c r="S36" s="4" t="n">
        <f aca="false">(O35*S35+M36*R36)/O36</f>
        <v>0.857509510071085</v>
      </c>
      <c r="T36" s="11" t="inlineStr">
        <f aca="false">1-IF(P36&gt;L36,P36-L36,0)</f>
        <is>
          <t/>
        </is>
      </c>
      <c r="U36" s="11" t="n">
        <f aca="false">(M36*T36+O35*U35)/O36</f>
        <v>0.981946934286082</v>
      </c>
    </row>
    <row collapsed="false" customFormat="false" customHeight="false" hidden="false" ht="29.6" outlineLevel="0" r="37">
      <c r="L37" s="1" t="n">
        <v>0.833333333333333</v>
      </c>
      <c r="M37" s="2" t="n">
        <v>98</v>
      </c>
      <c r="N37" s="2" t="n">
        <f aca="false">L37*M37</f>
        <v>81.6666666666666</v>
      </c>
      <c r="O37" s="2" t="n">
        <f aca="false">M37+O36</f>
        <v>175493</v>
      </c>
      <c r="P37" s="1" t="n">
        <v>0.142857</v>
      </c>
      <c r="Q37" s="12" t="n">
        <f aca="false">P37*M37</f>
        <v>13.999986</v>
      </c>
      <c r="R37" s="11" t="n">
        <f aca="false">1-ABS(L37-P37)</f>
        <v>0.309523666666667</v>
      </c>
      <c r="S37" s="4" t="n">
        <f aca="false">(O36*S36+M37*R37)/O37</f>
        <v>0.85720350007266</v>
      </c>
      <c r="T37" s="11" t="n">
        <f aca="false">1-IF(P37&gt;L37,P37-L37,0)</f>
        <v>1</v>
      </c>
      <c r="U37" s="11" t="n">
        <f aca="false">(M37*T37+O36*U36)/O37</f>
        <v>0.981957015602373</v>
      </c>
    </row>
    <row collapsed="false" customFormat="false" customHeight="false" hidden="false" ht="29.6" outlineLevel="0" r="39">
      <c r="A39" s="3" t="n">
        <f aca="false">PEARSON(A3:A31,E3:E31)</f>
        <v>0.239486693244344</v>
      </c>
      <c r="L39" s="3" t="n">
        <f aca="false">PEARSON(L3:L37,P3:P37)</f>
        <v>0.310152422683265</v>
      </c>
      <c r="P39" s="11" t="n">
        <f aca="false">CORREL(L3:L37,P3:P37)</f>
        <v>0.310152422683265</v>
      </c>
      <c r="Q39" s="11" t="n">
        <f aca="false">CORREL(N3:N37,Q3:Q37)</f>
        <v>0.811008569588876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23.3882352941176"/>
    <col collapsed="false" hidden="false" max="1025" min="2" style="0" width="8.29019607843137"/>
  </cols>
  <sheetData>
    <row collapsed="false" customFormat="false" customHeight="false" hidden="false" ht="29.6" outlineLevel="0" r="1">
      <c r="A1" s="0" t="s">
        <v>20</v>
      </c>
      <c r="B1" s="0" t="s">
        <v>8</v>
      </c>
      <c r="C1" s="0" t="s">
        <v>18</v>
      </c>
      <c r="D1" s="0" t="s">
        <v>21</v>
      </c>
      <c r="E1" s="0" t="s">
        <v>9</v>
      </c>
      <c r="F1" s="0" t="s">
        <v>22</v>
      </c>
      <c r="G1" s="0" t="s">
        <v>23</v>
      </c>
      <c r="H1" s="0" t="s">
        <v>24</v>
      </c>
    </row>
    <row collapsed="false" customFormat="false" customHeight="false" hidden="false" ht="29.6" outlineLevel="0" r="2">
      <c r="A2" s="0" t="s">
        <v>25</v>
      </c>
      <c r="B2" s="1" t="n">
        <v>0.966666666666667</v>
      </c>
      <c r="C2" s="1" t="n">
        <v>0.13643</v>
      </c>
      <c r="D2" s="1" t="n">
        <v>0.183236</v>
      </c>
      <c r="E2" s="2" t="n">
        <v>290</v>
      </c>
      <c r="F2" s="3" t="n">
        <f aca="false">E2*C2</f>
        <v>39.5647</v>
      </c>
      <c r="G2" s="3" t="n">
        <f aca="false">D2*E2</f>
        <v>53.13844</v>
      </c>
      <c r="H2" s="3" t="n">
        <f aca="false">E2*B2</f>
        <v>280.333333333333</v>
      </c>
    </row>
    <row collapsed="false" customFormat="false" customHeight="false" hidden="false" ht="29.6" outlineLevel="0" r="3">
      <c r="A3" s="0" t="s">
        <v>26</v>
      </c>
      <c r="B3" s="9" t="n">
        <v>1</v>
      </c>
      <c r="C3" s="1" t="n">
        <v>0.530143</v>
      </c>
      <c r="D3" s="1" t="n">
        <v>0.917858</v>
      </c>
      <c r="E3" s="2" t="n">
        <v>5066</v>
      </c>
      <c r="F3" s="3" t="n">
        <f aca="false">E3*C3</f>
        <v>2685.704438</v>
      </c>
      <c r="G3" s="3" t="n">
        <f aca="false">D3*E3</f>
        <v>4649.868628</v>
      </c>
      <c r="H3" s="3" t="n">
        <f aca="false">E3*B3</f>
        <v>5066</v>
      </c>
    </row>
    <row collapsed="false" customFormat="false" customHeight="false" hidden="false" ht="29.6" outlineLevel="0" r="4">
      <c r="A4" s="0" t="s">
        <v>27</v>
      </c>
      <c r="B4" s="9" t="n">
        <v>0.111111111111111</v>
      </c>
      <c r="C4" s="1" t="n">
        <v>0.050499</v>
      </c>
      <c r="D4" s="1" t="n">
        <v>0.384572</v>
      </c>
      <c r="E4" s="2" t="n">
        <v>11835</v>
      </c>
      <c r="F4" s="3" t="n">
        <f aca="false">E4*C4</f>
        <v>597.655665</v>
      </c>
      <c r="G4" s="3" t="n">
        <f aca="false">D4*E4</f>
        <v>4551.40962</v>
      </c>
      <c r="H4" s="3" t="n">
        <f aca="false">E4*B4</f>
        <v>1315</v>
      </c>
    </row>
    <row collapsed="false" customFormat="false" customHeight="false" hidden="false" ht="29.6" outlineLevel="0" r="5">
      <c r="A5" s="0" t="s">
        <v>28</v>
      </c>
      <c r="B5" s="9" t="n">
        <v>0.5</v>
      </c>
      <c r="C5" s="1" t="n">
        <v>0.018296</v>
      </c>
      <c r="D5" s="1" t="n">
        <v>0.290533</v>
      </c>
      <c r="E5" s="2" t="n">
        <v>13674</v>
      </c>
      <c r="F5" s="3" t="n">
        <f aca="false">E5*C5</f>
        <v>250.179504</v>
      </c>
      <c r="G5" s="3" t="n">
        <f aca="false">D5*E5</f>
        <v>3972.748242</v>
      </c>
      <c r="H5" s="3" t="n">
        <f aca="false">E5*B5</f>
        <v>6837</v>
      </c>
    </row>
    <row collapsed="false" customFormat="false" customHeight="false" hidden="false" ht="29.6" outlineLevel="0" r="6">
      <c r="A6" s="13" t="s">
        <v>29</v>
      </c>
      <c r="B6" s="1" t="n">
        <v>0.1</v>
      </c>
      <c r="C6" s="1" t="n">
        <v>0.068144</v>
      </c>
      <c r="D6" s="1" t="n">
        <v>0.091814</v>
      </c>
      <c r="E6" s="2" t="n">
        <v>314</v>
      </c>
      <c r="F6" s="3" t="n">
        <f aca="false">E6*C6</f>
        <v>21.397216</v>
      </c>
      <c r="G6" s="3" t="n">
        <f aca="false">D6*E6</f>
        <v>28.829596</v>
      </c>
      <c r="H6" s="3" t="n">
        <f aca="false">E6*B6</f>
        <v>31.4</v>
      </c>
    </row>
    <row collapsed="false" customFormat="false" customHeight="false" hidden="false" ht="29.6" outlineLevel="0" r="7">
      <c r="A7" s="13" t="s">
        <v>30</v>
      </c>
      <c r="B7" s="1" t="n">
        <v>0.111111111111111</v>
      </c>
      <c r="C7" s="1" t="n">
        <v>0.086785</v>
      </c>
      <c r="D7" s="1" t="n">
        <v>0.103286</v>
      </c>
      <c r="E7" s="2" t="n">
        <v>81</v>
      </c>
      <c r="F7" s="3" t="n">
        <f aca="false">E7*C7</f>
        <v>7.029585</v>
      </c>
      <c r="G7" s="3" t="n">
        <f aca="false">D7*E7</f>
        <v>8.366166</v>
      </c>
      <c r="H7" s="3" t="n">
        <f aca="false">E7*B7</f>
        <v>8.99999999999999</v>
      </c>
    </row>
    <row collapsed="false" customFormat="false" customHeight="false" hidden="false" ht="29.6" outlineLevel="0" r="8">
      <c r="A8" s="13" t="s">
        <v>31</v>
      </c>
      <c r="B8" s="1" t="n">
        <v>0</v>
      </c>
      <c r="C8" s="1" t="n">
        <v>0.088464</v>
      </c>
      <c r="D8" s="1" t="n">
        <v>0.225313</v>
      </c>
      <c r="E8" s="2" t="n">
        <v>13457</v>
      </c>
      <c r="F8" s="3" t="n">
        <f aca="false">E8*C8</f>
        <v>1190.460048</v>
      </c>
      <c r="G8" s="3" t="n">
        <f aca="false">D8*E8</f>
        <v>3032.037041</v>
      </c>
      <c r="H8" s="3" t="n">
        <f aca="false">E8*B8</f>
        <v>0</v>
      </c>
    </row>
    <row collapsed="false" customFormat="false" customHeight="false" hidden="false" ht="29.6" outlineLevel="0" r="9">
      <c r="A9" s="13" t="s">
        <v>32</v>
      </c>
      <c r="B9" s="1" t="n">
        <v>0</v>
      </c>
      <c r="C9" s="1" t="n">
        <v>0.071638</v>
      </c>
      <c r="D9" s="1" t="n">
        <v>0.268722</v>
      </c>
      <c r="E9" s="2" t="n">
        <v>9992</v>
      </c>
      <c r="F9" s="3" t="n">
        <f aca="false">E9*C9</f>
        <v>715.806896</v>
      </c>
      <c r="G9" s="3" t="n">
        <f aca="false">D9*E9</f>
        <v>2685.070224</v>
      </c>
      <c r="H9" s="3" t="n">
        <f aca="false">E9*B9</f>
        <v>0</v>
      </c>
    </row>
    <row collapsed="false" customFormat="false" customHeight="false" hidden="false" ht="29.6" outlineLevel="0" r="10">
      <c r="A10" s="13" t="s">
        <v>33</v>
      </c>
      <c r="B10" s="1" t="n">
        <v>0.407407407407407</v>
      </c>
      <c r="C10" s="1" t="n">
        <v>0.052971</v>
      </c>
      <c r="D10" s="1" t="n">
        <v>0.171169</v>
      </c>
      <c r="E10" s="2" t="n">
        <v>10077</v>
      </c>
      <c r="F10" s="3" t="n">
        <f aca="false">E10*C10</f>
        <v>533.788767</v>
      </c>
      <c r="G10" s="3" t="n">
        <f aca="false">D10*E10</f>
        <v>1724.870013</v>
      </c>
      <c r="H10" s="3" t="n">
        <f aca="false">E10*B10</f>
        <v>4105.44444444444</v>
      </c>
    </row>
    <row collapsed="false" customFormat="false" customHeight="false" hidden="false" ht="29.6" outlineLevel="0" r="11">
      <c r="A11" s="0" t="s">
        <v>34</v>
      </c>
      <c r="B11" s="1" t="n">
        <v>0</v>
      </c>
      <c r="C11" s="1" t="n">
        <v>0.130952</v>
      </c>
      <c r="D11" s="1" t="n">
        <v>0.144737</v>
      </c>
      <c r="E11" s="2" t="n">
        <v>336</v>
      </c>
      <c r="F11" s="3" t="n">
        <f aca="false">E11*C11</f>
        <v>43.999872</v>
      </c>
      <c r="G11" s="3" t="n">
        <f aca="false">D11*E11</f>
        <v>48.631632</v>
      </c>
      <c r="H11" s="3" t="n">
        <f aca="false">E11*B11</f>
        <v>0</v>
      </c>
    </row>
    <row collapsed="false" customFormat="false" customHeight="false" hidden="false" ht="29.6" outlineLevel="0" r="12">
      <c r="A12" s="0" t="s">
        <v>35</v>
      </c>
      <c r="B12" s="9" t="n">
        <v>0.032258064516129</v>
      </c>
      <c r="C12" s="1" t="n">
        <v>0.014733</v>
      </c>
      <c r="D12" s="1" t="n">
        <v>0.313869</v>
      </c>
      <c r="E12" s="2" t="n">
        <v>13908</v>
      </c>
      <c r="F12" s="3" t="n">
        <f aca="false">E12*C12</f>
        <v>204.906564</v>
      </c>
      <c r="G12" s="3" t="n">
        <f aca="false">D12*E12</f>
        <v>4365.290052</v>
      </c>
      <c r="H12" s="3" t="n">
        <f aca="false">E12*B12</f>
        <v>448.645161290322</v>
      </c>
    </row>
    <row collapsed="false" customFormat="false" customHeight="false" hidden="false" ht="29.6" outlineLevel="0" r="13">
      <c r="A13" s="13" t="s">
        <v>36</v>
      </c>
      <c r="B13" s="1" t="n">
        <v>0.230769230769231</v>
      </c>
      <c r="C13" s="1" t="n">
        <v>0.068681</v>
      </c>
      <c r="D13" s="1" t="n">
        <v>0.227273</v>
      </c>
      <c r="E13" s="2" t="n">
        <v>508</v>
      </c>
      <c r="F13" s="3" t="n">
        <f aca="false">E13*C13</f>
        <v>34.889948</v>
      </c>
      <c r="G13" s="3" t="n">
        <f aca="false">D13*E13</f>
        <v>115.454684</v>
      </c>
      <c r="H13" s="3" t="n">
        <f aca="false">E13*B13</f>
        <v>117.230769230769</v>
      </c>
    </row>
    <row collapsed="false" customFormat="false" customHeight="false" hidden="false" ht="29.6" outlineLevel="0" r="14">
      <c r="A14" s="0" t="s">
        <v>37</v>
      </c>
      <c r="B14" s="1" t="n">
        <v>0.166666666666667</v>
      </c>
      <c r="C14" s="1" t="n">
        <v>0.089901</v>
      </c>
      <c r="D14" s="1" t="n">
        <v>0.162463</v>
      </c>
      <c r="E14" s="2" t="n">
        <v>1088</v>
      </c>
      <c r="F14" s="3" t="n">
        <f aca="false">E14*C14</f>
        <v>97.812288</v>
      </c>
      <c r="G14" s="3" t="n">
        <f aca="false">D14*E14</f>
        <v>176.759744</v>
      </c>
      <c r="H14" s="3" t="n">
        <f aca="false">E14*B14</f>
        <v>181.333333333334</v>
      </c>
    </row>
    <row collapsed="false" customFormat="false" customHeight="false" hidden="false" ht="29.6" outlineLevel="0" r="15">
      <c r="A15" s="0" t="s">
        <v>38</v>
      </c>
      <c r="B15" s="9" t="n">
        <v>0</v>
      </c>
      <c r="C15" s="1" t="n">
        <v>0.382851</v>
      </c>
      <c r="D15" s="1" t="n">
        <v>0.452297</v>
      </c>
      <c r="E15" s="2" t="n">
        <v>154</v>
      </c>
      <c r="F15" s="3" t="n">
        <f aca="false">E15*C15</f>
        <v>58.959054</v>
      </c>
      <c r="G15" s="3" t="n">
        <f aca="false">D15*E15</f>
        <v>69.653738</v>
      </c>
      <c r="H15" s="3" t="n">
        <f aca="false">E15*B15</f>
        <v>0</v>
      </c>
    </row>
    <row collapsed="false" customFormat="false" customHeight="false" hidden="false" ht="29.6" outlineLevel="0" r="16">
      <c r="A16" s="0" t="s">
        <v>39</v>
      </c>
      <c r="B16" s="9" t="n">
        <v>0.037037037037037</v>
      </c>
      <c r="C16" s="1" t="n">
        <v>0.161064</v>
      </c>
      <c r="D16" s="1" t="n">
        <v>0.374722</v>
      </c>
      <c r="E16" s="2" t="n">
        <v>3579</v>
      </c>
      <c r="F16" s="3" t="n">
        <f aca="false">E16*C16</f>
        <v>576.448056</v>
      </c>
      <c r="G16" s="3" t="n">
        <f aca="false">D16*E16</f>
        <v>1341.130038</v>
      </c>
      <c r="H16" s="3" t="n">
        <f aca="false">E16*B16</f>
        <v>132.555555555555</v>
      </c>
    </row>
    <row collapsed="false" customFormat="false" customHeight="false" hidden="false" ht="29.6" outlineLevel="0" r="17">
      <c r="A17" s="13" t="s">
        <v>40</v>
      </c>
      <c r="B17" s="1" t="n">
        <v>0.2</v>
      </c>
      <c r="C17" s="1" t="n">
        <v>0.067846</v>
      </c>
      <c r="D17" s="1" t="n">
        <v>0.161891</v>
      </c>
      <c r="E17" s="2" t="n">
        <v>33473</v>
      </c>
      <c r="F17" s="3" t="n">
        <f aca="false">E17*C17</f>
        <v>2271.009158</v>
      </c>
      <c r="G17" s="3" t="n">
        <f aca="false">D17*E17</f>
        <v>5418.977443</v>
      </c>
      <c r="H17" s="3" t="n">
        <f aca="false">E17*B17</f>
        <v>6694.6</v>
      </c>
    </row>
    <row collapsed="false" customFormat="false" customHeight="false" hidden="false" ht="29.6" outlineLevel="0" r="18">
      <c r="A18" s="0" t="s">
        <v>41</v>
      </c>
      <c r="B18" s="9" t="n">
        <v>0.0416666666666667</v>
      </c>
      <c r="C18" s="1" t="n">
        <v>0.00161</v>
      </c>
      <c r="D18" s="1" t="n">
        <v>0.39604</v>
      </c>
      <c r="E18" s="2" t="n">
        <v>24737</v>
      </c>
      <c r="F18" s="3" t="n">
        <f aca="false">E18*C18</f>
        <v>39.82657</v>
      </c>
      <c r="G18" s="3" t="n">
        <f aca="false">D18*E18</f>
        <v>9796.84148</v>
      </c>
      <c r="H18" s="3" t="n">
        <f aca="false">E18*B18</f>
        <v>1030.70833333333</v>
      </c>
    </row>
    <row collapsed="false" customFormat="false" customHeight="false" hidden="false" ht="29.6" outlineLevel="0" r="19">
      <c r="A19" s="0" t="s">
        <v>42</v>
      </c>
      <c r="B19" s="9" t="n">
        <v>0.172413793103448</v>
      </c>
      <c r="C19" s="1" t="n">
        <v>0.027015</v>
      </c>
      <c r="D19" s="1" t="n">
        <v>0.853774</v>
      </c>
      <c r="E19" s="2" t="n">
        <v>12976</v>
      </c>
      <c r="F19" s="3" t="n">
        <f aca="false">E19*C19</f>
        <v>350.54664</v>
      </c>
      <c r="G19" s="3" t="n">
        <f aca="false">D19*E19</f>
        <v>11078.571424</v>
      </c>
      <c r="H19" s="3" t="n">
        <f aca="false">E19*B19</f>
        <v>2237.24137931034</v>
      </c>
    </row>
    <row collapsed="false" customFormat="false" customHeight="false" hidden="false" ht="29.6" outlineLevel="0" r="20">
      <c r="A20" s="0" t="s">
        <v>43</v>
      </c>
      <c r="B20" s="9" t="n">
        <v>0.5</v>
      </c>
      <c r="C20" s="1" t="n">
        <v>0.024673</v>
      </c>
      <c r="D20" s="1" t="n">
        <v>0.833333</v>
      </c>
      <c r="E20" s="2" t="n">
        <v>5113</v>
      </c>
      <c r="F20" s="3" t="n">
        <f aca="false">E20*C20</f>
        <v>126.153049</v>
      </c>
      <c r="G20" s="3" t="n">
        <f aca="false">D20*E20</f>
        <v>4260.831629</v>
      </c>
      <c r="H20" s="3" t="n">
        <f aca="false">E20*B20</f>
        <v>2556.5</v>
      </c>
    </row>
    <row collapsed="false" customFormat="false" customHeight="false" hidden="false" ht="29.6" outlineLevel="0" r="21">
      <c r="A21" s="0" t="s">
        <v>44</v>
      </c>
      <c r="B21" s="9" t="n">
        <v>0.103448275862069</v>
      </c>
      <c r="C21" s="1" t="n">
        <v>0.006484</v>
      </c>
      <c r="D21" s="1" t="n">
        <v>0.571802</v>
      </c>
      <c r="E21" s="2" t="n">
        <v>33395</v>
      </c>
      <c r="F21" s="3" t="n">
        <f aca="false">E21*C21</f>
        <v>216.53318</v>
      </c>
      <c r="G21" s="3" t="n">
        <f aca="false">D21*E21</f>
        <v>19095.32779</v>
      </c>
      <c r="H21" s="3" t="n">
        <f aca="false">E21*B21</f>
        <v>3454.65517241379</v>
      </c>
    </row>
    <row collapsed="false" customFormat="false" customHeight="false" hidden="false" ht="29.6" outlineLevel="0" r="22">
      <c r="A22" s="0" t="s">
        <v>45</v>
      </c>
      <c r="B22" s="9" t="n">
        <v>0.136842105263158</v>
      </c>
      <c r="C22" s="1" t="n">
        <v>0.045149</v>
      </c>
      <c r="D22" s="1" t="n">
        <v>0.481305</v>
      </c>
      <c r="E22" s="2" t="n">
        <v>12143</v>
      </c>
      <c r="F22" s="3" t="n">
        <f aca="false">E22*C22</f>
        <v>548.244307</v>
      </c>
      <c r="G22" s="3" t="n">
        <f aca="false">D22*E22</f>
        <v>5844.486615</v>
      </c>
      <c r="H22" s="3" t="n">
        <f aca="false">E22*B22</f>
        <v>1661.67368421053</v>
      </c>
    </row>
    <row collapsed="false" customFormat="false" customHeight="false" hidden="false" ht="29.6" outlineLevel="0" r="23">
      <c r="A23" s="0" t="s">
        <v>46</v>
      </c>
      <c r="B23" s="9" t="n">
        <v>0.0841121495327103</v>
      </c>
      <c r="C23" s="1" t="n">
        <v>0.044885</v>
      </c>
      <c r="D23" s="1" t="n">
        <v>0.365717</v>
      </c>
      <c r="E23" s="2" t="n">
        <v>12802</v>
      </c>
      <c r="F23" s="3" t="n">
        <f aca="false">E23*C23</f>
        <v>574.61777</v>
      </c>
      <c r="G23" s="3" t="n">
        <f aca="false">D23*E23</f>
        <v>4681.909034</v>
      </c>
      <c r="H23" s="3" t="n">
        <f aca="false">E23*B23</f>
        <v>1076.80373831776</v>
      </c>
    </row>
    <row collapsed="false" customFormat="false" customHeight="false" hidden="false" ht="29.6" outlineLevel="0" r="24">
      <c r="A24" s="0" t="s">
        <v>47</v>
      </c>
      <c r="B24" s="9" t="n">
        <v>0.0606060606060606</v>
      </c>
      <c r="C24" s="1" t="n">
        <v>0.039097</v>
      </c>
      <c r="D24" s="1" t="n">
        <v>0.481308</v>
      </c>
      <c r="E24" s="2" t="n">
        <v>4841</v>
      </c>
      <c r="F24" s="3" t="n">
        <f aca="false">E24*C24</f>
        <v>189.268577</v>
      </c>
      <c r="G24" s="3" t="n">
        <f aca="false">D24*E24</f>
        <v>2330.012028</v>
      </c>
      <c r="H24" s="3" t="n">
        <f aca="false">E24*B24</f>
        <v>293.393939393939</v>
      </c>
    </row>
    <row collapsed="false" customFormat="false" customHeight="false" hidden="false" ht="29.6" outlineLevel="0" r="25">
      <c r="A25" s="0" t="s">
        <v>48</v>
      </c>
      <c r="B25" s="9" t="n">
        <v>0.233333333333333</v>
      </c>
      <c r="C25" s="1" t="n">
        <v>0.03745</v>
      </c>
      <c r="D25" s="1" t="n">
        <v>0.574217</v>
      </c>
      <c r="E25" s="2" t="n">
        <v>31575</v>
      </c>
      <c r="F25" s="3" t="n">
        <f aca="false">E25*C25</f>
        <v>1182.48375</v>
      </c>
      <c r="G25" s="3" t="n">
        <f aca="false">D25*E25</f>
        <v>18130.901775</v>
      </c>
      <c r="H25" s="3" t="n">
        <f aca="false">E25*B25</f>
        <v>7367.49999999999</v>
      </c>
    </row>
    <row collapsed="false" customFormat="false" customHeight="false" hidden="false" ht="29.6" outlineLevel="0" r="26">
      <c r="A26" s="0" t="s">
        <v>49</v>
      </c>
      <c r="B26" s="1" t="n">
        <v>0.0344827586206897</v>
      </c>
      <c r="C26" s="1" t="n">
        <v>0.382851</v>
      </c>
      <c r="D26" s="1" t="n">
        <v>0.452297</v>
      </c>
      <c r="E26" s="2" t="n">
        <v>154</v>
      </c>
      <c r="F26" s="3" t="n">
        <f aca="false">E26*C26</f>
        <v>58.959054</v>
      </c>
      <c r="G26" s="3" t="n">
        <f aca="false">D26*E26</f>
        <v>69.653738</v>
      </c>
      <c r="H26" s="3" t="n">
        <f aca="false">E26*B26</f>
        <v>5.31034482758621</v>
      </c>
    </row>
    <row collapsed="false" customFormat="false" customHeight="false" hidden="false" ht="29.6" outlineLevel="0" r="27">
      <c r="A27" s="0" t="s">
        <v>50</v>
      </c>
      <c r="B27" s="9" t="n">
        <v>0</v>
      </c>
      <c r="C27" s="1" t="n">
        <v>0.498275</v>
      </c>
      <c r="D27" s="1" t="n">
        <v>0.586767</v>
      </c>
      <c r="E27" s="2" t="n">
        <v>306</v>
      </c>
      <c r="F27" s="3" t="n">
        <f aca="false">E27*C27</f>
        <v>152.47215</v>
      </c>
      <c r="G27" s="3" t="n">
        <f aca="false">D27*E27</f>
        <v>179.550702</v>
      </c>
      <c r="H27" s="3" t="n">
        <f aca="false">E27*B27</f>
        <v>0</v>
      </c>
    </row>
    <row collapsed="false" customFormat="false" customHeight="false" hidden="false" ht="29.6" outlineLevel="0" r="28">
      <c r="A28" s="0" t="s">
        <v>51</v>
      </c>
      <c r="B28" s="1" t="n">
        <v>0.483870967741936</v>
      </c>
      <c r="C28" s="1" t="n">
        <v>0.112559</v>
      </c>
      <c r="D28" s="1" t="n">
        <v>0.133951</v>
      </c>
      <c r="E28" s="2" t="n">
        <v>20176</v>
      </c>
      <c r="F28" s="3" t="n">
        <f aca="false">E28*C28</f>
        <v>2270.990384</v>
      </c>
      <c r="G28" s="3" t="n">
        <f aca="false">D28*E28</f>
        <v>2702.595376</v>
      </c>
      <c r="H28" s="3" t="n">
        <f aca="false">E28*B28</f>
        <v>9762.5806451613</v>
      </c>
    </row>
    <row collapsed="false" customFormat="false" customHeight="false" hidden="false" ht="29.6" outlineLevel="0" r="29">
      <c r="A29" s="0" t="s">
        <v>52</v>
      </c>
      <c r="B29" s="9" t="n">
        <v>0.1</v>
      </c>
      <c r="C29" s="1" t="n">
        <v>0.173212</v>
      </c>
      <c r="D29" s="1" t="n">
        <v>0.409815</v>
      </c>
      <c r="E29" s="2" t="n">
        <v>6263</v>
      </c>
      <c r="F29" s="3" t="n">
        <f aca="false">E29*C29</f>
        <v>1084.826756</v>
      </c>
      <c r="G29" s="3" t="n">
        <f aca="false">D29*E29</f>
        <v>2566.671345</v>
      </c>
      <c r="H29" s="3" t="n">
        <f aca="false">E29*B29</f>
        <v>626.3</v>
      </c>
    </row>
    <row collapsed="false" customFormat="false" customHeight="false" hidden="false" ht="29.6" outlineLevel="0" r="30">
      <c r="A30" s="0" t="s">
        <v>53</v>
      </c>
      <c r="B30" s="9" t="n">
        <v>1</v>
      </c>
      <c r="C30" s="1" t="n">
        <v>0.001509</v>
      </c>
      <c r="D30" s="1" t="n">
        <v>0.381313</v>
      </c>
      <c r="E30" s="2" t="n">
        <v>199844</v>
      </c>
      <c r="F30" s="3" t="n">
        <f aca="false">E30*C30</f>
        <v>301.564596</v>
      </c>
      <c r="G30" s="3" t="n">
        <f aca="false">D30*E30</f>
        <v>76203.115172</v>
      </c>
      <c r="H30" s="3" t="n">
        <f aca="false">E30*B30</f>
        <v>199844</v>
      </c>
    </row>
    <row collapsed="false" customFormat="false" customHeight="false" hidden="false" ht="29.6" outlineLevel="0" r="31">
      <c r="A31" s="13" t="s">
        <v>54</v>
      </c>
      <c r="B31" s="1" t="n">
        <v>0.166666666666667</v>
      </c>
      <c r="C31" s="1" t="n">
        <v>0.069825</v>
      </c>
      <c r="D31" s="1" t="n">
        <v>0.086957</v>
      </c>
      <c r="E31" s="2" t="n">
        <v>158</v>
      </c>
      <c r="F31" s="3" t="n">
        <f aca="false">E31*C31</f>
        <v>11.03235</v>
      </c>
      <c r="G31" s="3" t="n">
        <f aca="false">D31*E31</f>
        <v>13.739206</v>
      </c>
      <c r="H31" s="3" t="n">
        <f aca="false">E31*B31</f>
        <v>26.3333333333334</v>
      </c>
    </row>
    <row collapsed="false" customFormat="false" customHeight="false" hidden="false" ht="29.6" outlineLevel="0" r="32">
      <c r="A32" s="0" t="s">
        <v>55</v>
      </c>
      <c r="B32" s="9" t="n">
        <v>0.3</v>
      </c>
      <c r="C32" s="1" t="n">
        <v>0.000661</v>
      </c>
      <c r="D32" s="1" t="n">
        <v>0.833333</v>
      </c>
      <c r="E32" s="2" t="n">
        <v>75575</v>
      </c>
      <c r="F32" s="3" t="n">
        <f aca="false">E32*C32</f>
        <v>49.955075</v>
      </c>
      <c r="G32" s="3" t="n">
        <f aca="false">D32*E32</f>
        <v>62979.141475</v>
      </c>
      <c r="H32" s="3" t="n">
        <f aca="false">E32*B32</f>
        <v>22672.5</v>
      </c>
    </row>
    <row collapsed="false" customFormat="false" customHeight="false" hidden="false" ht="29.6" outlineLevel="0" r="33">
      <c r="A33" s="0" t="s">
        <v>56</v>
      </c>
      <c r="B33" s="1" t="n">
        <v>0.46875</v>
      </c>
      <c r="C33" s="1" t="n">
        <v>0.092822</v>
      </c>
      <c r="D33" s="1" t="n">
        <v>0.140977</v>
      </c>
      <c r="E33" s="2" t="n">
        <v>276</v>
      </c>
      <c r="F33" s="3" t="n">
        <f aca="false">E33*C33</f>
        <v>25.618872</v>
      </c>
      <c r="G33" s="3" t="n">
        <f aca="false">D33*E33</f>
        <v>38.909652</v>
      </c>
      <c r="H33" s="3" t="n">
        <f aca="false">E33*B33</f>
        <v>129.375</v>
      </c>
    </row>
    <row collapsed="false" customFormat="false" customHeight="false" hidden="false" ht="29.6" outlineLevel="0" r="34">
      <c r="A34" s="13" t="s">
        <v>57</v>
      </c>
      <c r="B34" s="1" t="n">
        <v>0.0344827586206897</v>
      </c>
      <c r="C34" s="1" t="n">
        <v>0.055693</v>
      </c>
      <c r="D34" s="1" t="n">
        <v>0.064748</v>
      </c>
      <c r="E34" s="2" t="n">
        <v>113</v>
      </c>
      <c r="F34" s="3" t="n">
        <f aca="false">E34*C34</f>
        <v>6.293309</v>
      </c>
      <c r="G34" s="3" t="n">
        <f aca="false">D34*E34</f>
        <v>7.316524</v>
      </c>
      <c r="H34" s="3" t="n">
        <f aca="false">E34*B34</f>
        <v>3.89655172413794</v>
      </c>
    </row>
    <row collapsed="false" customFormat="false" customHeight="false" hidden="false" ht="29.6" outlineLevel="0" r="35">
      <c r="A35" s="0" t="s">
        <v>58</v>
      </c>
      <c r="B35" s="1" t="n">
        <v>0.4</v>
      </c>
      <c r="C35" s="1" t="n">
        <v>0.154425</v>
      </c>
      <c r="D35" s="1" t="n">
        <v>0.217781</v>
      </c>
      <c r="E35" s="2" t="n">
        <v>503</v>
      </c>
      <c r="F35" s="3" t="n">
        <f aca="false">E35*C35</f>
        <v>77.675775</v>
      </c>
      <c r="G35" s="3" t="n">
        <f aca="false">D35*E35</f>
        <v>109.543843</v>
      </c>
      <c r="H35" s="3" t="n">
        <f aca="false">E35*B35</f>
        <v>201.2</v>
      </c>
    </row>
    <row collapsed="false" customFormat="false" customHeight="false" hidden="false" ht="29.6" outlineLevel="0" r="36">
      <c r="A36" s="13" t="s">
        <v>59</v>
      </c>
      <c r="B36" s="1" t="n">
        <v>0.133333333333333</v>
      </c>
      <c r="C36" s="1" t="n">
        <v>0.067989</v>
      </c>
      <c r="D36" s="1" t="n">
        <v>0.072727</v>
      </c>
      <c r="E36" s="2" t="n">
        <v>46</v>
      </c>
      <c r="F36" s="3" t="n">
        <f aca="false">E36*C36</f>
        <v>3.127494</v>
      </c>
      <c r="G36" s="3" t="n">
        <f aca="false">D36*E36</f>
        <v>3.345442</v>
      </c>
      <c r="H36" s="3" t="n">
        <f aca="false">E36*B36</f>
        <v>6.13333333333332</v>
      </c>
    </row>
    <row collapsed="false" customFormat="false" customHeight="false" hidden="false" ht="29.6" outlineLevel="0" r="37">
      <c r="A37" s="13" t="s">
        <v>60</v>
      </c>
      <c r="B37" s="1" t="n">
        <v>0.0333333333333333</v>
      </c>
      <c r="C37" s="1" t="n">
        <v>0.060137</v>
      </c>
      <c r="D37" s="1" t="n">
        <v>0.064103</v>
      </c>
      <c r="E37" s="2" t="n">
        <v>36</v>
      </c>
      <c r="F37" s="3" t="n">
        <f aca="false">E37*C37</f>
        <v>2.164932</v>
      </c>
      <c r="G37" s="3" t="n">
        <f aca="false">D37*E37</f>
        <v>2.307708</v>
      </c>
      <c r="H37" s="3" t="n">
        <f aca="false">E37*B37</f>
        <v>1.2</v>
      </c>
    </row>
    <row collapsed="false" customFormat="false" customHeight="false" hidden="false" ht="29.6" outlineLevel="0" r="38">
      <c r="A38" s="13" t="s">
        <v>61</v>
      </c>
      <c r="B38" s="1" t="n">
        <v>0</v>
      </c>
      <c r="C38" s="1" t="n">
        <v>0.058583</v>
      </c>
      <c r="D38" s="1" t="n">
        <v>0.065749</v>
      </c>
      <c r="E38" s="2" t="n">
        <v>80</v>
      </c>
      <c r="F38" s="3" t="n">
        <f aca="false">E38*C38</f>
        <v>4.68664</v>
      </c>
      <c r="G38" s="3" t="n">
        <f aca="false">D38*E38</f>
        <v>5.25992</v>
      </c>
      <c r="H38" s="3" t="n">
        <f aca="false">E38*B38</f>
        <v>0</v>
      </c>
    </row>
    <row collapsed="false" customFormat="false" customHeight="false" hidden="false" ht="29.6" outlineLevel="0" r="39">
      <c r="A39" s="0" t="s">
        <v>62</v>
      </c>
      <c r="B39" s="1" t="n">
        <v>0.533333333333333</v>
      </c>
      <c r="C39" s="1" t="n">
        <v>0.134441</v>
      </c>
      <c r="D39" s="1" t="n">
        <v>0.390351</v>
      </c>
      <c r="E39" s="2" t="n">
        <v>434</v>
      </c>
      <c r="F39" s="3" t="n">
        <f aca="false">E39*C39</f>
        <v>58.347394</v>
      </c>
      <c r="G39" s="3" t="n">
        <f aca="false">D39*E39</f>
        <v>169.412334</v>
      </c>
      <c r="H39" s="3" t="n">
        <f aca="false">E39*B39</f>
        <v>231.466666666667</v>
      </c>
    </row>
    <row collapsed="false" customFormat="false" customHeight="false" hidden="false" ht="29.6" outlineLevel="0" r="40">
      <c r="A40" s="13" t="s">
        <v>63</v>
      </c>
      <c r="B40" s="1" t="n">
        <v>0.08</v>
      </c>
      <c r="C40" s="1" t="n">
        <v>0.086556</v>
      </c>
      <c r="D40" s="1" t="n">
        <v>0.218605</v>
      </c>
      <c r="E40" s="2" t="n">
        <v>328</v>
      </c>
      <c r="F40" s="3" t="n">
        <f aca="false">E40*C40</f>
        <v>28.390368</v>
      </c>
      <c r="G40" s="3" t="n">
        <f aca="false">D40*E40</f>
        <v>71.70244</v>
      </c>
      <c r="H40" s="3" t="n">
        <f aca="false">E40*B40</f>
        <v>26.24</v>
      </c>
    </row>
    <row collapsed="false" customFormat="false" customHeight="false" hidden="false" ht="29.6" outlineLevel="0" r="41">
      <c r="A41" s="0" t="s">
        <v>64</v>
      </c>
      <c r="B41" s="9" t="n">
        <v>0.233333333333333</v>
      </c>
      <c r="C41" s="1" t="n">
        <v>0.187524</v>
      </c>
      <c r="D41" s="1" t="n">
        <v>0.324644</v>
      </c>
      <c r="E41" s="2" t="n">
        <v>33473</v>
      </c>
      <c r="F41" s="3" t="n">
        <f aca="false">E41*C41</f>
        <v>6276.990852</v>
      </c>
      <c r="G41" s="3" t="n">
        <f aca="false">D41*E41</f>
        <v>10866.808612</v>
      </c>
      <c r="H41" s="3" t="n">
        <f aca="false">E41*B41</f>
        <v>7810.36666666666</v>
      </c>
    </row>
    <row collapsed="false" customFormat="false" customHeight="false" hidden="false" ht="29.6" outlineLevel="0" r="42">
      <c r="A42" s="0" t="s">
        <v>65</v>
      </c>
      <c r="B42" s="1" t="n">
        <v>0.111111111111111</v>
      </c>
      <c r="C42" s="1" t="n">
        <v>0.100565</v>
      </c>
      <c r="D42" s="1" t="n">
        <v>0.156898</v>
      </c>
      <c r="E42" s="2" t="n">
        <v>20176</v>
      </c>
      <c r="F42" s="3" t="n">
        <f aca="false">E42*C42</f>
        <v>2028.99944</v>
      </c>
      <c r="G42" s="3" t="n">
        <f aca="false">D42*E42</f>
        <v>3165.574048</v>
      </c>
      <c r="H42" s="3" t="n">
        <f aca="false">E42*B42</f>
        <v>2241.77777777778</v>
      </c>
    </row>
    <row collapsed="false" customFormat="false" customHeight="false" hidden="false" ht="29.6" outlineLevel="0" r="43">
      <c r="A43" s="0" t="s">
        <v>66</v>
      </c>
      <c r="B43" s="9" t="n">
        <v>0.782608695652174</v>
      </c>
      <c r="C43" s="1" t="n">
        <v>0.22807</v>
      </c>
      <c r="D43" s="1" t="n">
        <v>0.684211</v>
      </c>
      <c r="E43" s="2" t="n">
        <v>494</v>
      </c>
      <c r="F43" s="3" t="n">
        <f aca="false">E43*C43</f>
        <v>112.66658</v>
      </c>
      <c r="G43" s="3" t="n">
        <f aca="false">D43*E43</f>
        <v>338.000234</v>
      </c>
      <c r="H43" s="3" t="n">
        <f aca="false">E43*B43</f>
        <v>386.608695652174</v>
      </c>
    </row>
    <row collapsed="false" customFormat="false" customHeight="false" hidden="false" ht="29.6" outlineLevel="0" r="44">
      <c r="A44" s="0" t="s">
        <v>67</v>
      </c>
      <c r="B44" s="9" t="n">
        <v>0.909090909090909</v>
      </c>
      <c r="C44" s="1" t="n">
        <v>0.01306</v>
      </c>
      <c r="D44" s="1" t="n">
        <v>0.385463</v>
      </c>
      <c r="E44" s="2" t="n">
        <v>12946</v>
      </c>
      <c r="F44" s="3" t="n">
        <f aca="false">E44*C44</f>
        <v>169.07476</v>
      </c>
      <c r="G44" s="3" t="n">
        <f aca="false">D44*E44</f>
        <v>4990.203998</v>
      </c>
      <c r="H44" s="3" t="n">
        <f aca="false">E44*B44</f>
        <v>11769.0909090909</v>
      </c>
    </row>
    <row collapsed="false" customFormat="false" customHeight="false" hidden="false" ht="29.6" outlineLevel="0" r="45">
      <c r="A45" s="0" t="s">
        <v>68</v>
      </c>
      <c r="B45" s="9" t="n">
        <v>1</v>
      </c>
      <c r="C45" s="1" t="n">
        <v>0.012051</v>
      </c>
      <c r="D45" s="1" t="n">
        <v>0.434146</v>
      </c>
      <c r="E45" s="2" t="n">
        <v>21541</v>
      </c>
      <c r="F45" s="3" t="n">
        <f aca="false">E45*C45</f>
        <v>259.590591</v>
      </c>
      <c r="G45" s="3" t="n">
        <f aca="false">D45*E45</f>
        <v>9351.938986</v>
      </c>
      <c r="H45" s="3" t="n">
        <f aca="false">E45*B45</f>
        <v>21541</v>
      </c>
    </row>
    <row collapsed="false" customFormat="false" customHeight="false" hidden="false" ht="29.6" outlineLevel="0" r="46">
      <c r="A46" s="0" t="s">
        <v>69</v>
      </c>
      <c r="B46" s="9" t="n">
        <v>0.986486486486487</v>
      </c>
      <c r="C46" s="1" t="n">
        <v>0.044955</v>
      </c>
      <c r="D46" s="1" t="n">
        <v>0.523581</v>
      </c>
      <c r="E46" s="2" t="n">
        <v>13319</v>
      </c>
      <c r="F46" s="3" t="n">
        <f aca="false">E46*C46</f>
        <v>598.755645</v>
      </c>
      <c r="G46" s="3" t="n">
        <f aca="false">D46*E46</f>
        <v>6973.575339</v>
      </c>
      <c r="H46" s="3" t="n">
        <f aca="false">E46*B46</f>
        <v>13139.0135135135</v>
      </c>
    </row>
    <row collapsed="false" customFormat="false" customHeight="false" hidden="false" ht="29.6" outlineLevel="0" r="47">
      <c r="A47" s="0" t="s">
        <v>70</v>
      </c>
      <c r="B47" s="9" t="n">
        <v>0.678571428571429</v>
      </c>
      <c r="C47" s="1" t="n">
        <v>0.337058</v>
      </c>
      <c r="D47" s="1" t="n">
        <v>0.698842</v>
      </c>
      <c r="E47" s="2" t="n">
        <v>278</v>
      </c>
      <c r="F47" s="3" t="n">
        <f aca="false">E47*C47</f>
        <v>93.702124</v>
      </c>
      <c r="G47" s="3" t="n">
        <f aca="false">D47*E47</f>
        <v>194.278076</v>
      </c>
      <c r="H47" s="3" t="n">
        <f aca="false">E47*B47</f>
        <v>188.642857142857</v>
      </c>
    </row>
    <row collapsed="false" customFormat="false" customHeight="false" hidden="false" ht="29.6" outlineLevel="0" r="48">
      <c r="A48" s="0" t="s">
        <v>71</v>
      </c>
      <c r="B48" s="1" t="n">
        <v>0.3</v>
      </c>
      <c r="C48" s="1" t="n">
        <v>0.105644</v>
      </c>
      <c r="D48" s="1" t="n">
        <v>0.519573</v>
      </c>
      <c r="E48" s="2" t="n">
        <v>1101</v>
      </c>
      <c r="F48" s="3" t="n">
        <f aca="false">E48*C48</f>
        <v>116.314044</v>
      </c>
      <c r="G48" s="3" t="n">
        <f aca="false">D48*E48</f>
        <v>572.049873</v>
      </c>
      <c r="H48" s="3" t="n">
        <f aca="false">E48*B48</f>
        <v>330.3</v>
      </c>
    </row>
    <row collapsed="false" customFormat="false" customHeight="false" hidden="false" ht="29.6" outlineLevel="0" r="49">
      <c r="A49" s="13" t="s">
        <v>72</v>
      </c>
      <c r="B49" s="1" t="n">
        <v>0.1</v>
      </c>
      <c r="C49" s="1" t="n">
        <v>0.077844</v>
      </c>
      <c r="D49" s="1" t="n">
        <v>0.096475</v>
      </c>
      <c r="E49" s="2" t="n">
        <v>129</v>
      </c>
      <c r="F49" s="3" t="n">
        <f aca="false">E49*C49</f>
        <v>10.041876</v>
      </c>
      <c r="G49" s="3" t="n">
        <f aca="false">D49*E49</f>
        <v>12.445275</v>
      </c>
      <c r="H49" s="3" t="n">
        <f aca="false">E49*B49</f>
        <v>12.9</v>
      </c>
    </row>
    <row collapsed="false" customFormat="false" customHeight="false" hidden="false" ht="29.6" outlineLevel="0" r="50">
      <c r="A50" s="0" t="s">
        <v>73</v>
      </c>
      <c r="B50" s="9" t="n">
        <v>0.833333333333333</v>
      </c>
      <c r="C50" s="1" t="n">
        <v>0.142857</v>
      </c>
      <c r="D50" s="1" t="n">
        <v>0.642857</v>
      </c>
      <c r="E50" s="2" t="n">
        <v>98</v>
      </c>
      <c r="F50" s="3" t="n">
        <f aca="false">E50*C50</f>
        <v>13.999986</v>
      </c>
      <c r="G50" s="3" t="n">
        <f aca="false">D50*E50</f>
        <v>62.999986</v>
      </c>
      <c r="H50" s="3" t="n">
        <f aca="false">E50*B50</f>
        <v>81.6666666666666</v>
      </c>
    </row>
    <row collapsed="false" customFormat="false" customHeight="false" hidden="false" ht="29.6" outlineLevel="0" r="51">
      <c r="A51" s="0" t="s">
        <v>74</v>
      </c>
      <c r="B51" s="9" t="n">
        <v>0.2</v>
      </c>
      <c r="C51" s="1" t="n">
        <v>0.105644</v>
      </c>
      <c r="D51" s="1" t="n">
        <v>0.519573</v>
      </c>
      <c r="E51" s="2" t="n">
        <v>1101</v>
      </c>
      <c r="F51" s="3" t="n">
        <f aca="false">E51*C51</f>
        <v>116.314044</v>
      </c>
      <c r="G51" s="3" t="n">
        <f aca="false">D51*E51</f>
        <v>572.049873</v>
      </c>
      <c r="H51" s="3" t="n">
        <f aca="false">E51*B51</f>
        <v>220.2</v>
      </c>
    </row>
    <row collapsed="false" customFormat="false" customHeight="false" hidden="false" ht="29.6" outlineLevel="0" r="52">
      <c r="A52" s="0" t="s">
        <v>75</v>
      </c>
      <c r="B52" s="9" t="n">
        <v>0</v>
      </c>
      <c r="C52" s="1" t="n">
        <v>0.004013</v>
      </c>
      <c r="D52" s="1" t="n">
        <v>0.542416</v>
      </c>
      <c r="E52" s="2" t="n">
        <v>52193</v>
      </c>
      <c r="F52" s="3" t="n">
        <f aca="false">E52*C52</f>
        <v>209.450509</v>
      </c>
      <c r="G52" s="3" t="n">
        <f aca="false">D52*E52</f>
        <v>28310.318288</v>
      </c>
      <c r="H52" s="3" t="n">
        <f aca="false">E52*B52</f>
        <v>0</v>
      </c>
    </row>
    <row collapsed="false" customFormat="false" customHeight="false" hidden="false" ht="29.6" outlineLevel="0" r="54">
      <c r="C54" s="3" t="n">
        <f aca="false">CORREL(B2:B52,C2:C52)</f>
        <v>0.0852011569525061</v>
      </c>
      <c r="D54" s="3" t="n">
        <f aca="false">CORREL(B2:B52,D2:D52)</f>
        <v>0.333994149164968</v>
      </c>
      <c r="F54" s="3" t="n">
        <f aca="false">CORREL(F2:F52,G2:G52)</f>
        <v>0.0409987906891902</v>
      </c>
      <c r="G54" s="3" t="n">
        <f aca="false">CORREL(G2:G52,H2:H52)</f>
        <v>0.775117445740456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